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Soham AI Training Folder\"/>
    </mc:Choice>
  </mc:AlternateContent>
  <xr:revisionPtr revIDLastSave="0" documentId="13_ncr:1_{3BD11062-1DE5-4AB1-AD32-ECC15F1551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nline-sales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4" i="1" l="1"/>
  <c r="Q593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6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42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18" i="1"/>
  <c r="Q507" i="1"/>
  <c r="Q508" i="1"/>
  <c r="Q509" i="1"/>
  <c r="Q510" i="1"/>
  <c r="Q511" i="1"/>
  <c r="Q512" i="1"/>
  <c r="Q513" i="1"/>
  <c r="Q514" i="1"/>
  <c r="Q515" i="1"/>
  <c r="Q516" i="1"/>
  <c r="Q517" i="1"/>
  <c r="Q506" i="1"/>
  <c r="Q499" i="1"/>
  <c r="Q500" i="1"/>
  <c r="Q501" i="1"/>
  <c r="Q502" i="1"/>
  <c r="Q503" i="1"/>
  <c r="Q504" i="1"/>
  <c r="Q505" i="1"/>
  <c r="Q498" i="1"/>
  <c r="Q487" i="1"/>
  <c r="Q488" i="1"/>
  <c r="Q489" i="1"/>
  <c r="Q490" i="1"/>
  <c r="Q491" i="1"/>
  <c r="Q492" i="1"/>
  <c r="Q493" i="1"/>
  <c r="Q494" i="1"/>
  <c r="Q495" i="1"/>
  <c r="Q496" i="1"/>
  <c r="Q497" i="1"/>
  <c r="Q486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69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53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15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397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74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53" i="1"/>
  <c r="Q346" i="1"/>
  <c r="Q347" i="1"/>
  <c r="Q348" i="1"/>
  <c r="Q349" i="1"/>
  <c r="Q350" i="1"/>
  <c r="Q351" i="1"/>
  <c r="Q352" i="1"/>
  <c r="Q345" i="1"/>
  <c r="Q334" i="1"/>
  <c r="Q335" i="1"/>
  <c r="Q336" i="1"/>
  <c r="Q337" i="1"/>
  <c r="Q338" i="1"/>
  <c r="Q339" i="1"/>
  <c r="Q340" i="1"/>
  <c r="Q341" i="1"/>
  <c r="Q342" i="1"/>
  <c r="Q343" i="1"/>
  <c r="Q344" i="1"/>
  <c r="Q333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00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277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54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3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153" i="1"/>
  <c r="Q143" i="1"/>
  <c r="Q144" i="1"/>
  <c r="Q145" i="1"/>
  <c r="Q146" i="1"/>
  <c r="Q147" i="1"/>
  <c r="Q148" i="1"/>
  <c r="Q149" i="1"/>
  <c r="Q150" i="1"/>
  <c r="Q151" i="1"/>
  <c r="Q152" i="1"/>
  <c r="Q142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81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64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8" i="1"/>
  <c r="Q37" i="1"/>
  <c r="Q36" i="1"/>
  <c r="Q35" i="1"/>
  <c r="Q34" i="1"/>
  <c r="Q3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Q4" i="1"/>
  <c r="Q2" i="1"/>
</calcChain>
</file>

<file path=xl/sharedStrings.xml><?xml version="1.0" encoding="utf-8"?>
<sst xmlns="http://schemas.openxmlformats.org/spreadsheetml/2006/main" count="7215" uniqueCount="1143">
  <si>
    <t>Name</t>
  </si>
  <si>
    <t>Age</t>
  </si>
  <si>
    <t>Gender</t>
  </si>
  <si>
    <t>Phone Number</t>
  </si>
  <si>
    <t>Address</t>
  </si>
  <si>
    <t>Product Name</t>
  </si>
  <si>
    <t>Stock Code</t>
  </si>
  <si>
    <t>Product Category</t>
  </si>
  <si>
    <t>Quantity Sold</t>
  </si>
  <si>
    <t>Product Price</t>
  </si>
  <si>
    <t>Discount Given</t>
  </si>
  <si>
    <t>Shipping Cost</t>
  </si>
  <si>
    <t>Gst Amount</t>
  </si>
  <si>
    <t>Invoice Number</t>
  </si>
  <si>
    <t>HSN Code</t>
  </si>
  <si>
    <t>Payment Mode</t>
  </si>
  <si>
    <t>Date Time</t>
  </si>
  <si>
    <t>Soham</t>
  </si>
  <si>
    <t>Male</t>
  </si>
  <si>
    <t>Thane</t>
  </si>
  <si>
    <t>Boat Headphone</t>
  </si>
  <si>
    <t>Electronic</t>
  </si>
  <si>
    <t>I001</t>
  </si>
  <si>
    <t>Net Banking</t>
  </si>
  <si>
    <t>Meera</t>
  </si>
  <si>
    <t>Female</t>
  </si>
  <si>
    <t>Navi Mumbai</t>
  </si>
  <si>
    <t>Lux Soap</t>
  </si>
  <si>
    <t>House Hold Item</t>
  </si>
  <si>
    <t>I002</t>
  </si>
  <si>
    <t>Cash on Delivery</t>
  </si>
  <si>
    <t>Krishna</t>
  </si>
  <si>
    <t>Vrindavan</t>
  </si>
  <si>
    <t>Flute</t>
  </si>
  <si>
    <t>Musical Instrument</t>
  </si>
  <si>
    <t>I004</t>
  </si>
  <si>
    <t>Credit Card</t>
  </si>
  <si>
    <t>Ram</t>
  </si>
  <si>
    <t>Ayoadha</t>
  </si>
  <si>
    <t>Redmi Mobile</t>
  </si>
  <si>
    <t>I005</t>
  </si>
  <si>
    <t>Priya</t>
  </si>
  <si>
    <t>Ratnagiri</t>
  </si>
  <si>
    <t>Sandisk Pendrive</t>
  </si>
  <si>
    <t>I006</t>
  </si>
  <si>
    <t>Spruha</t>
  </si>
  <si>
    <t>Nykaa Makeup Set</t>
  </si>
  <si>
    <t>Cosmatics</t>
  </si>
  <si>
    <t>I007</t>
  </si>
  <si>
    <t>Anubhav</t>
  </si>
  <si>
    <t>Andheri</t>
  </si>
  <si>
    <t>Aashirvad Atta</t>
  </si>
  <si>
    <t>I008</t>
  </si>
  <si>
    <t>Debit Card</t>
  </si>
  <si>
    <t>Ketan</t>
  </si>
  <si>
    <t>Borivali</t>
  </si>
  <si>
    <t>Doll House</t>
  </si>
  <si>
    <t>Toys</t>
  </si>
  <si>
    <t>I009</t>
  </si>
  <si>
    <t>Aarti</t>
  </si>
  <si>
    <t>Vikroli</t>
  </si>
  <si>
    <t>Laptop Charger</t>
  </si>
  <si>
    <t>I010</t>
  </si>
  <si>
    <t>Nikhil</t>
  </si>
  <si>
    <t>Mumbra</t>
  </si>
  <si>
    <t>Toy Remote Control Car</t>
  </si>
  <si>
    <t>I011</t>
  </si>
  <si>
    <t>Rashmi</t>
  </si>
  <si>
    <t>Ghatkopar</t>
  </si>
  <si>
    <t>L'oreal Shampoo</t>
  </si>
  <si>
    <t>I012</t>
  </si>
  <si>
    <t>Vikrant</t>
  </si>
  <si>
    <t>Dadar</t>
  </si>
  <si>
    <t xml:space="preserve">Saffola Oil </t>
  </si>
  <si>
    <t>I013</t>
  </si>
  <si>
    <t>Rohan</t>
  </si>
  <si>
    <t>Kurla</t>
  </si>
  <si>
    <t xml:space="preserve">WHITE HANGING HEART T-LIGHT HOLDER
</t>
  </si>
  <si>
    <t>I014</t>
  </si>
  <si>
    <t>Neel</t>
  </si>
  <si>
    <t>HP Laptop</t>
  </si>
  <si>
    <t>I015</t>
  </si>
  <si>
    <t>abc</t>
  </si>
  <si>
    <t>Surat</t>
  </si>
  <si>
    <t xml:space="preserve">SET OF 3 BUTTERFLY COOKIE CUTTERS
</t>
  </si>
  <si>
    <t>I016</t>
  </si>
  <si>
    <t>xyz</t>
  </si>
  <si>
    <t>Indoir</t>
  </si>
  <si>
    <t>Grocessary</t>
  </si>
  <si>
    <t>I017</t>
  </si>
  <si>
    <t>Omkar</t>
  </si>
  <si>
    <t>Mathura</t>
  </si>
  <si>
    <t>Prashant Kaju Katli</t>
  </si>
  <si>
    <t>Food</t>
  </si>
  <si>
    <t>I018</t>
  </si>
  <si>
    <t>Gaurav</t>
  </si>
  <si>
    <t>Kalwa</t>
  </si>
  <si>
    <t>Nescafe Coffee Powder</t>
  </si>
  <si>
    <t>I019</t>
  </si>
  <si>
    <t>Pooja</t>
  </si>
  <si>
    <t>Dombivli</t>
  </si>
  <si>
    <t>Coffee Table</t>
  </si>
  <si>
    <t>Furniture</t>
  </si>
  <si>
    <t>I020</t>
  </si>
  <si>
    <t>Om</t>
  </si>
  <si>
    <t>Khed</t>
  </si>
  <si>
    <t>Living Room Chairs</t>
  </si>
  <si>
    <t>I021</t>
  </si>
  <si>
    <t>Vandita</t>
  </si>
  <si>
    <t>Chipuln</t>
  </si>
  <si>
    <t>Black Saree</t>
  </si>
  <si>
    <t>Fashion</t>
  </si>
  <si>
    <t>I022</t>
  </si>
  <si>
    <t>Mit</t>
  </si>
  <si>
    <t>Airoli</t>
  </si>
  <si>
    <t>Men Jeans</t>
  </si>
  <si>
    <t>I023</t>
  </si>
  <si>
    <t>Athava</t>
  </si>
  <si>
    <t>T-Shirt</t>
  </si>
  <si>
    <t>I024</t>
  </si>
  <si>
    <t>M/s Arjun Associates</t>
  </si>
  <si>
    <t>Other</t>
  </si>
  <si>
    <t>Ball Pens</t>
  </si>
  <si>
    <t>Stationery</t>
  </si>
  <si>
    <t>I025</t>
  </si>
  <si>
    <t>Apsara Stationery Kit</t>
  </si>
  <si>
    <t>I026</t>
  </si>
  <si>
    <t>Arjun</t>
  </si>
  <si>
    <t>Smart Watch</t>
  </si>
  <si>
    <t>Electronics</t>
  </si>
  <si>
    <t>I027</t>
  </si>
  <si>
    <t>Reliance Ltd.</t>
  </si>
  <si>
    <t>Marine Drive</t>
  </si>
  <si>
    <t>LG Smart tv</t>
  </si>
  <si>
    <t>I028</t>
  </si>
  <si>
    <t>Shubham</t>
  </si>
  <si>
    <t>Churchgate</t>
  </si>
  <si>
    <t>Samsung Smart tv</t>
  </si>
  <si>
    <t>I029</t>
  </si>
  <si>
    <t xml:space="preserve">Claire Gute
</t>
  </si>
  <si>
    <t xml:space="preserve">Bush Somerset Collection Bookcase
</t>
  </si>
  <si>
    <t xml:space="preserve">Furniture
</t>
  </si>
  <si>
    <t>I030</t>
  </si>
  <si>
    <t xml:space="preserve">Brosina Hoffman
</t>
  </si>
  <si>
    <t xml:space="preserve">Los Angeles
</t>
  </si>
  <si>
    <t xml:space="preserve">Eldon Expressions Wood and Plastic Desk Accessories, Cherry Wood
</t>
  </si>
  <si>
    <t xml:space="preserve">Office Supplies
</t>
  </si>
  <si>
    <t>I031</t>
  </si>
  <si>
    <t>50</t>
  </si>
  <si>
    <t>8515348568</t>
  </si>
  <si>
    <t xml:space="preserve">Chromcraft Rectangular Conference Tables
</t>
  </si>
  <si>
    <t>10001539</t>
  </si>
  <si>
    <t>9</t>
  </si>
  <si>
    <t>I032</t>
  </si>
  <si>
    <t>Aryan</t>
  </si>
  <si>
    <t>Abhikesh</t>
  </si>
  <si>
    <t>M/s Venom Associates</t>
  </si>
  <si>
    <t>I033</t>
  </si>
  <si>
    <t>I833</t>
  </si>
  <si>
    <t>I055</t>
  </si>
  <si>
    <t>I034</t>
  </si>
  <si>
    <t>I694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</si>
  <si>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</si>
  <si>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</si>
  <si>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</si>
  <si>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</si>
  <si>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</si>
  <si>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</si>
  <si>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</si>
  <si>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</si>
  <si>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</si>
  <si>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</si>
  <si>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</si>
  <si>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</si>
  <si>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</si>
  <si>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</si>
  <si>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</si>
  <si>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</si>
  <si>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</si>
  <si>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I052</t>
  </si>
  <si>
    <t>I053</t>
  </si>
  <si>
    <t>I054</t>
  </si>
  <si>
    <t>I056</t>
  </si>
  <si>
    <t>I057</t>
  </si>
  <si>
    <t>I058</t>
  </si>
  <si>
    <t>I059</t>
  </si>
  <si>
    <t>I060</t>
  </si>
  <si>
    <t>I061</t>
  </si>
  <si>
    <t>I062</t>
  </si>
  <si>
    <t>I063</t>
  </si>
  <si>
    <t xml:space="preserve">Chameli
</t>
  </si>
  <si>
    <t>Kopar</t>
  </si>
  <si>
    <t>Lady Perfurme Sent</t>
  </si>
  <si>
    <t>I064</t>
  </si>
  <si>
    <t>Santoor Handwash</t>
  </si>
  <si>
    <t>I065</t>
  </si>
  <si>
    <t>I066</t>
  </si>
  <si>
    <t>I067</t>
  </si>
  <si>
    <t>I068</t>
  </si>
  <si>
    <t>I069</t>
  </si>
  <si>
    <t>I070</t>
  </si>
  <si>
    <t>I071</t>
  </si>
  <si>
    <t>I072</t>
  </si>
  <si>
    <t>I073</t>
  </si>
  <si>
    <t>I074</t>
  </si>
  <si>
    <t>I075</t>
  </si>
  <si>
    <t>I076</t>
  </si>
  <si>
    <t>I077</t>
  </si>
  <si>
    <t>I078</t>
  </si>
  <si>
    <t>I079</t>
  </si>
  <si>
    <t>I080</t>
  </si>
  <si>
    <t>I081</t>
  </si>
  <si>
    <t>I082</t>
  </si>
  <si>
    <t>I083</t>
  </si>
  <si>
    <t>I084</t>
  </si>
  <si>
    <t>I085</t>
  </si>
  <si>
    <t>I086</t>
  </si>
  <si>
    <t>I087</t>
  </si>
  <si>
    <t>I088</t>
  </si>
  <si>
    <t>I089</t>
  </si>
  <si>
    <t>I090</t>
  </si>
  <si>
    <t>I091</t>
  </si>
  <si>
    <t>I092</t>
  </si>
  <si>
    <t>I093</t>
  </si>
  <si>
    <t>I094</t>
  </si>
  <si>
    <t>I095</t>
  </si>
  <si>
    <t>I096</t>
  </si>
  <si>
    <t>I097</t>
  </si>
  <si>
    <t>I098</t>
  </si>
  <si>
    <t>I099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</si>
  <si>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</si>
  <si>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</si>
  <si>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</si>
  <si>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</si>
  <si>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</si>
  <si>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</si>
  <si>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</si>
  <si>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</si>
  <si>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</si>
  <si>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</si>
  <si>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</si>
  <si>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</si>
  <si>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</si>
  <si>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</si>
  <si>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</si>
  <si>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</si>
  <si>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</si>
  <si>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</si>
  <si>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</si>
  <si>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</si>
  <si>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</si>
  <si>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</si>
  <si>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</si>
  <si>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</si>
  <si>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</si>
  <si>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</si>
  <si>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</si>
  <si>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</si>
  <si>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Camlin Stationery Kit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</si>
  <si>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</si>
  <si>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</si>
  <si>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</si>
  <si>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</si>
  <si>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</si>
  <si>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</si>
  <si>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</si>
  <si>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</si>
  <si>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</si>
  <si>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</si>
  <si>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</si>
  <si>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</si>
  <si>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</si>
  <si>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</si>
  <si>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</si>
  <si>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</si>
  <si>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</si>
  <si>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</si>
  <si>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</si>
  <si>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</si>
  <si>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</si>
  <si>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</si>
  <si>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</si>
  <si>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</si>
  <si>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</si>
  <si>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</si>
  <si>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</si>
  <si>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</si>
  <si>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</si>
  <si>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</si>
  <si>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</si>
  <si>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</si>
  <si>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</si>
  <si>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</si>
  <si>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</si>
  <si>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</si>
  <si>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</si>
  <si>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</si>
  <si>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</si>
  <si>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</si>
  <si>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</si>
  <si>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</si>
  <si>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</si>
  <si>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</si>
  <si>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</si>
  <si>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</si>
  <si>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</si>
  <si>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</si>
  <si>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</si>
  <si>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</si>
  <si>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</si>
  <si>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</si>
  <si>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</si>
  <si>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</si>
  <si>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</si>
  <si>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</si>
  <si>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</si>
  <si>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</si>
  <si>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</si>
  <si>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</si>
  <si>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</si>
  <si>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</si>
  <si>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</si>
  <si>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</si>
  <si>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</si>
  <si>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</si>
  <si>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</si>
  <si>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</si>
  <si>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</si>
  <si>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</si>
  <si>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</si>
  <si>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</si>
  <si>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</si>
  <si>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</si>
  <si>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</si>
  <si>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</si>
  <si>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</si>
  <si>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</si>
  <si>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</si>
  <si>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</si>
  <si>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</si>
  <si>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</si>
  <si>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</si>
  <si>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</si>
  <si>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</si>
  <si>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</si>
  <si>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</si>
  <si>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</si>
  <si>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</si>
  <si>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</si>
  <si>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</si>
  <si>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</si>
  <si>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</si>
  <si>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</si>
  <si>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</si>
  <si>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</si>
  <si>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</si>
  <si>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</si>
  <si>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</si>
  <si>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</si>
  <si>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</si>
  <si>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</si>
  <si>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</si>
  <si>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</si>
  <si>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</si>
  <si>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</si>
  <si>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</si>
  <si>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</si>
  <si>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</si>
  <si>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</si>
  <si>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</si>
  <si>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</si>
  <si>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</si>
  <si>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</si>
  <si>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</si>
  <si>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</si>
  <si>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</si>
  <si>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</si>
  <si>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</si>
  <si>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</si>
  <si>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</si>
  <si>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</si>
  <si>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</si>
  <si>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</si>
  <si>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</si>
  <si>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</si>
  <si>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</si>
  <si>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</si>
  <si>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</si>
  <si>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</si>
  <si>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</si>
  <si>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</si>
  <si>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</si>
  <si>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</si>
  <si>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</si>
  <si>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</si>
  <si>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</si>
  <si>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</si>
  <si>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</si>
  <si>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</si>
  <si>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</si>
  <si>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</si>
  <si>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</si>
  <si>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</si>
  <si>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</si>
  <si>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</si>
  <si>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</si>
  <si>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</si>
  <si>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</si>
  <si>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</si>
  <si>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</si>
  <si>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</si>
  <si>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</si>
  <si>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</si>
  <si>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</si>
  <si>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</si>
  <si>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</si>
  <si>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</si>
  <si>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</si>
  <si>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</si>
  <si>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</si>
  <si>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</si>
  <si>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</si>
  <si>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</si>
  <si>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</si>
  <si>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</si>
  <si>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</si>
  <si>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</si>
  <si>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</si>
  <si>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</si>
  <si>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</si>
  <si>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</si>
  <si>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</si>
  <si>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</si>
  <si>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</si>
  <si>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</si>
  <si>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</si>
  <si>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</si>
  <si>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</si>
  <si>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</si>
  <si>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</si>
  <si>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</si>
  <si>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</si>
  <si>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</si>
  <si>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</si>
  <si>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</si>
  <si>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</si>
  <si>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</si>
  <si>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</si>
  <si>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</si>
  <si>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</si>
  <si>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</si>
  <si>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</si>
  <si>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</si>
  <si>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</si>
  <si>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</si>
  <si>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</si>
  <si>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</si>
  <si>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</si>
  <si>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</si>
  <si>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</si>
  <si>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</si>
  <si>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</si>
  <si>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</si>
  <si>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</si>
  <si>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</si>
  <si>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</si>
  <si>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</si>
  <si>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</si>
  <si>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</si>
  <si>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</si>
  <si>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</si>
  <si>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</si>
  <si>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</si>
  <si>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</si>
  <si>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</si>
  <si>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</si>
  <si>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</si>
  <si>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</si>
  <si>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</si>
  <si>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</si>
  <si>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</si>
  <si>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</si>
  <si>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</si>
  <si>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</si>
  <si>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</si>
  <si>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</si>
  <si>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</si>
  <si>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</si>
  <si>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</si>
  <si>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</si>
  <si>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</si>
  <si>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</si>
  <si>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</si>
  <si>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</si>
  <si>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</si>
  <si>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</si>
  <si>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I365</t>
  </si>
  <si>
    <t>I366</t>
  </si>
  <si>
    <t>I367</t>
  </si>
  <si>
    <t>I368</t>
  </si>
  <si>
    <t>I369</t>
  </si>
  <si>
    <t>I370</t>
  </si>
  <si>
    <t>I371</t>
  </si>
  <si>
    <t>I372</t>
  </si>
  <si>
    <t>I373</t>
  </si>
  <si>
    <t>I374</t>
  </si>
  <si>
    <t>I375</t>
  </si>
  <si>
    <t>I376</t>
  </si>
  <si>
    <t>I377</t>
  </si>
  <si>
    <t>I378</t>
  </si>
  <si>
    <t>I379</t>
  </si>
  <si>
    <t>I380</t>
  </si>
  <si>
    <t>I381</t>
  </si>
  <si>
    <t>I382</t>
  </si>
  <si>
    <t>I383</t>
  </si>
  <si>
    <t>I384</t>
  </si>
  <si>
    <t>I385</t>
  </si>
  <si>
    <t>I386</t>
  </si>
  <si>
    <t>I387</t>
  </si>
  <si>
    <t>I388</t>
  </si>
  <si>
    <t>I389</t>
  </si>
  <si>
    <t>I390</t>
  </si>
  <si>
    <t>I391</t>
  </si>
  <si>
    <t>I392</t>
  </si>
  <si>
    <t>I393</t>
  </si>
  <si>
    <t>I394</t>
  </si>
  <si>
    <t>I395</t>
  </si>
  <si>
    <t>I396</t>
  </si>
  <si>
    <t>I397</t>
  </si>
  <si>
    <t>I398</t>
  </si>
  <si>
    <t>I399</t>
  </si>
  <si>
    <t>I400</t>
  </si>
  <si>
    <t>I401</t>
  </si>
  <si>
    <t>I402</t>
  </si>
  <si>
    <t>I403</t>
  </si>
  <si>
    <t>I404</t>
  </si>
  <si>
    <t>I405</t>
  </si>
  <si>
    <t>I406</t>
  </si>
  <si>
    <t>I407</t>
  </si>
  <si>
    <t>I408</t>
  </si>
  <si>
    <t>I409</t>
  </si>
  <si>
    <t>I410</t>
  </si>
  <si>
    <t>I411</t>
  </si>
  <si>
    <t>I412</t>
  </si>
  <si>
    <t>I413</t>
  </si>
  <si>
    <t>I414</t>
  </si>
  <si>
    <t>I415</t>
  </si>
  <si>
    <t>I416</t>
  </si>
  <si>
    <t>I417</t>
  </si>
  <si>
    <t>I418</t>
  </si>
  <si>
    <t>I419</t>
  </si>
  <si>
    <t>I420</t>
  </si>
  <si>
    <t>I421</t>
  </si>
  <si>
    <t>I422</t>
  </si>
  <si>
    <t>I423</t>
  </si>
  <si>
    <t>I424</t>
  </si>
  <si>
    <t>I425</t>
  </si>
  <si>
    <t>I426</t>
  </si>
  <si>
    <t>I427</t>
  </si>
  <si>
    <t>I428</t>
  </si>
  <si>
    <t>I429</t>
  </si>
  <si>
    <t>I430</t>
  </si>
  <si>
    <t>I431</t>
  </si>
  <si>
    <t>I432</t>
  </si>
  <si>
    <t>I433</t>
  </si>
  <si>
    <t>I434</t>
  </si>
  <si>
    <t>I435</t>
  </si>
  <si>
    <t>I436</t>
  </si>
  <si>
    <t>I437</t>
  </si>
  <si>
    <t>I438</t>
  </si>
  <si>
    <t>I439</t>
  </si>
  <si>
    <t>I440</t>
  </si>
  <si>
    <t>I441</t>
  </si>
  <si>
    <t>I442</t>
  </si>
  <si>
    <t>I443</t>
  </si>
  <si>
    <t>I444</t>
  </si>
  <si>
    <t>I445</t>
  </si>
  <si>
    <t>I446</t>
  </si>
  <si>
    <t>I447</t>
  </si>
  <si>
    <t>I448</t>
  </si>
  <si>
    <t>I449</t>
  </si>
  <si>
    <t>I450</t>
  </si>
  <si>
    <t>I451</t>
  </si>
  <si>
    <t>I452</t>
  </si>
  <si>
    <t>I453</t>
  </si>
  <si>
    <t>I454</t>
  </si>
  <si>
    <t>I455</t>
  </si>
  <si>
    <t>I456</t>
  </si>
  <si>
    <t>I457</t>
  </si>
  <si>
    <t>I458</t>
  </si>
  <si>
    <t>I459</t>
  </si>
  <si>
    <t>I460</t>
  </si>
  <si>
    <t>I461</t>
  </si>
  <si>
    <t>I462</t>
  </si>
  <si>
    <t>I463</t>
  </si>
  <si>
    <t>I464</t>
  </si>
  <si>
    <t>I465</t>
  </si>
  <si>
    <t>I466</t>
  </si>
  <si>
    <t>I467</t>
  </si>
  <si>
    <t>I468</t>
  </si>
  <si>
    <t>I469</t>
  </si>
  <si>
    <t>I470</t>
  </si>
  <si>
    <t>I471</t>
  </si>
  <si>
    <t>I472</t>
  </si>
  <si>
    <t>I473</t>
  </si>
  <si>
    <t>I474</t>
  </si>
  <si>
    <t>I475</t>
  </si>
  <si>
    <t>I476</t>
  </si>
  <si>
    <t>I477</t>
  </si>
  <si>
    <t>I478</t>
  </si>
  <si>
    <t>I479</t>
  </si>
  <si>
    <t>I480</t>
  </si>
  <si>
    <t>I481</t>
  </si>
  <si>
    <t>I482</t>
  </si>
  <si>
    <t>I483</t>
  </si>
  <si>
    <t>I484</t>
  </si>
  <si>
    <t>I485</t>
  </si>
  <si>
    <t>I486</t>
  </si>
  <si>
    <t>I487</t>
  </si>
  <si>
    <t>I488</t>
  </si>
  <si>
    <t>I489</t>
  </si>
  <si>
    <t>I490</t>
  </si>
  <si>
    <t>I491</t>
  </si>
  <si>
    <t>I492</t>
  </si>
  <si>
    <t>I493</t>
  </si>
  <si>
    <t>I494</t>
  </si>
  <si>
    <t>I495</t>
  </si>
  <si>
    <t>I496</t>
  </si>
  <si>
    <t>I497</t>
  </si>
  <si>
    <t>I498</t>
  </si>
  <si>
    <t>I499</t>
  </si>
  <si>
    <t>I500</t>
  </si>
  <si>
    <t>I501</t>
  </si>
  <si>
    <t>I502</t>
  </si>
  <si>
    <t>I503</t>
  </si>
  <si>
    <t>I504</t>
  </si>
  <si>
    <t>I505</t>
  </si>
  <si>
    <t>Intelligent Investor Book</t>
  </si>
  <si>
    <t>Books</t>
  </si>
  <si>
    <t>I506</t>
  </si>
  <si>
    <t>I507</t>
  </si>
  <si>
    <t>I508</t>
  </si>
  <si>
    <t>I509</t>
  </si>
  <si>
    <t>I510</t>
  </si>
  <si>
    <t>I511</t>
  </si>
  <si>
    <t>I512</t>
  </si>
  <si>
    <t>I513</t>
  </si>
  <si>
    <t>I514</t>
  </si>
  <si>
    <t>I515</t>
  </si>
  <si>
    <t>I516</t>
  </si>
  <si>
    <t>I517</t>
  </si>
  <si>
    <t>I518</t>
  </si>
  <si>
    <t>I519</t>
  </si>
  <si>
    <t>I520</t>
  </si>
  <si>
    <t>I521</t>
  </si>
  <si>
    <t>I522</t>
  </si>
  <si>
    <t>I523</t>
  </si>
  <si>
    <t>I524</t>
  </si>
  <si>
    <t>I525</t>
  </si>
  <si>
    <t>I526</t>
  </si>
  <si>
    <t>I527</t>
  </si>
  <si>
    <t>I528</t>
  </si>
  <si>
    <t>I529</t>
  </si>
  <si>
    <t>I530</t>
  </si>
  <si>
    <t>I531</t>
  </si>
  <si>
    <t>I532</t>
  </si>
  <si>
    <t>I533</t>
  </si>
  <si>
    <t>I534</t>
  </si>
  <si>
    <t>I535</t>
  </si>
  <si>
    <t>I536</t>
  </si>
  <si>
    <t>I537</t>
  </si>
  <si>
    <t>I538</t>
  </si>
  <si>
    <t>I539</t>
  </si>
  <si>
    <t>I540</t>
  </si>
  <si>
    <t>I541</t>
  </si>
  <si>
    <t>I542</t>
  </si>
  <si>
    <t>I543</t>
  </si>
  <si>
    <t>I544</t>
  </si>
  <si>
    <t>I545</t>
  </si>
  <si>
    <t>I546</t>
  </si>
  <si>
    <t>I547</t>
  </si>
  <si>
    <t>I548</t>
  </si>
  <si>
    <t>I549</t>
  </si>
  <si>
    <t>I550</t>
  </si>
  <si>
    <t>I551</t>
  </si>
  <si>
    <t>I552</t>
  </si>
  <si>
    <t>I553</t>
  </si>
  <si>
    <t>I554</t>
  </si>
  <si>
    <t>I555</t>
  </si>
  <si>
    <t>I556</t>
  </si>
  <si>
    <t>I557</t>
  </si>
  <si>
    <t>I558</t>
  </si>
  <si>
    <t>I559</t>
  </si>
  <si>
    <t>I560</t>
  </si>
  <si>
    <t>I561</t>
  </si>
  <si>
    <t>I562</t>
  </si>
  <si>
    <t>I563</t>
  </si>
  <si>
    <t>I564</t>
  </si>
  <si>
    <t>I565</t>
  </si>
  <si>
    <t>I566</t>
  </si>
  <si>
    <t>I567</t>
  </si>
  <si>
    <t>I568</t>
  </si>
  <si>
    <t>I569</t>
  </si>
  <si>
    <t>I570</t>
  </si>
  <si>
    <t>I571</t>
  </si>
  <si>
    <t>I572</t>
  </si>
  <si>
    <t>I573</t>
  </si>
  <si>
    <t>I574</t>
  </si>
  <si>
    <t>I575</t>
  </si>
  <si>
    <t>I576</t>
  </si>
  <si>
    <t>I577</t>
  </si>
  <si>
    <t>I578</t>
  </si>
  <si>
    <t>I579</t>
  </si>
  <si>
    <t>I580</t>
  </si>
  <si>
    <t>I581</t>
  </si>
  <si>
    <t>I582</t>
  </si>
  <si>
    <t>I583</t>
  </si>
  <si>
    <t>I584</t>
  </si>
  <si>
    <t>I585</t>
  </si>
  <si>
    <t>I586</t>
  </si>
  <si>
    <t>I587</t>
  </si>
  <si>
    <t>I588</t>
  </si>
  <si>
    <t>I589</t>
  </si>
  <si>
    <t>I590</t>
  </si>
  <si>
    <t>I591</t>
  </si>
  <si>
    <t>I592</t>
  </si>
  <si>
    <t>I593</t>
  </si>
  <si>
    <t>I594</t>
  </si>
  <si>
    <t>I595</t>
  </si>
  <si>
    <t>I596</t>
  </si>
  <si>
    <t>I597</t>
  </si>
  <si>
    <t>I598</t>
  </si>
  <si>
    <t>I599</t>
  </si>
  <si>
    <t>I600</t>
  </si>
  <si>
    <t>I601</t>
  </si>
  <si>
    <t>I602</t>
  </si>
  <si>
    <t>I603</t>
  </si>
  <si>
    <t>I604</t>
  </si>
  <si>
    <t>I605</t>
  </si>
  <si>
    <t>I606</t>
  </si>
  <si>
    <t>I607</t>
  </si>
  <si>
    <t>I608</t>
  </si>
  <si>
    <t>I609</t>
  </si>
  <si>
    <t>I610</t>
  </si>
  <si>
    <t>I611</t>
  </si>
  <si>
    <t>I612</t>
  </si>
  <si>
    <t>I613</t>
  </si>
  <si>
    <t>I614</t>
  </si>
  <si>
    <t>I615</t>
  </si>
  <si>
    <t>I616</t>
  </si>
  <si>
    <t>I617</t>
  </si>
  <si>
    <t>I618</t>
  </si>
  <si>
    <t>I619</t>
  </si>
  <si>
    <t>I620</t>
  </si>
  <si>
    <t>I621</t>
  </si>
  <si>
    <t>I622</t>
  </si>
  <si>
    <t>I623</t>
  </si>
  <si>
    <t>I624</t>
  </si>
  <si>
    <t>I625</t>
  </si>
  <si>
    <t>I626</t>
  </si>
  <si>
    <t>I627</t>
  </si>
  <si>
    <t>I628</t>
  </si>
  <si>
    <t>I629</t>
  </si>
  <si>
    <t>I630</t>
  </si>
  <si>
    <t>I631</t>
  </si>
  <si>
    <t>I632</t>
  </si>
  <si>
    <t>I633</t>
  </si>
  <si>
    <t>I634</t>
  </si>
  <si>
    <t>I635</t>
  </si>
  <si>
    <t>I636</t>
  </si>
  <si>
    <t>I637</t>
  </si>
  <si>
    <t>I638</t>
  </si>
  <si>
    <t>I639</t>
  </si>
  <si>
    <t>I640</t>
  </si>
  <si>
    <t>I641</t>
  </si>
  <si>
    <t>I642</t>
  </si>
  <si>
    <t>I643</t>
  </si>
  <si>
    <t>I644</t>
  </si>
  <si>
    <t>I645</t>
  </si>
  <si>
    <t>I646</t>
  </si>
  <si>
    <t>I647</t>
  </si>
  <si>
    <t>I648</t>
  </si>
  <si>
    <t>I649</t>
  </si>
  <si>
    <t>I650</t>
  </si>
  <si>
    <t>I651</t>
  </si>
  <si>
    <t>I652</t>
  </si>
  <si>
    <t>I653</t>
  </si>
  <si>
    <t>I654</t>
  </si>
  <si>
    <t>I655</t>
  </si>
  <si>
    <t>I656</t>
  </si>
  <si>
    <t>I657</t>
  </si>
  <si>
    <t>I658</t>
  </si>
  <si>
    <t>I659</t>
  </si>
  <si>
    <t>I660</t>
  </si>
  <si>
    <t>I661</t>
  </si>
  <si>
    <t>I662</t>
  </si>
  <si>
    <t>I663</t>
  </si>
  <si>
    <t>I664</t>
  </si>
  <si>
    <t>I665</t>
  </si>
  <si>
    <t>I666</t>
  </si>
  <si>
    <t>I667</t>
  </si>
  <si>
    <t>I668</t>
  </si>
  <si>
    <t>I669</t>
  </si>
  <si>
    <t>I670</t>
  </si>
  <si>
    <t>I671</t>
  </si>
  <si>
    <t>I672</t>
  </si>
  <si>
    <t>I673</t>
  </si>
  <si>
    <t>I674</t>
  </si>
  <si>
    <t>I675</t>
  </si>
  <si>
    <t>I676</t>
  </si>
  <si>
    <t>I677</t>
  </si>
  <si>
    <t>I678</t>
  </si>
  <si>
    <t>I679</t>
  </si>
  <si>
    <t>I680</t>
  </si>
  <si>
    <t>I681</t>
  </si>
  <si>
    <t>I682</t>
  </si>
  <si>
    <t>I683</t>
  </si>
  <si>
    <t>I684</t>
  </si>
  <si>
    <t>I685</t>
  </si>
  <si>
    <t>I686</t>
  </si>
  <si>
    <t>I687</t>
  </si>
  <si>
    <t>I688</t>
  </si>
  <si>
    <t>I689</t>
  </si>
  <si>
    <t>I690</t>
  </si>
  <si>
    <t>I691</t>
  </si>
  <si>
    <t>I692</t>
  </si>
  <si>
    <t>I693</t>
  </si>
  <si>
    <t>I695</t>
  </si>
  <si>
    <t>I696</t>
  </si>
  <si>
    <t>I697</t>
  </si>
  <si>
    <t>I698</t>
  </si>
  <si>
    <t>I699</t>
  </si>
  <si>
    <t>I700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</si>
  <si>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</si>
  <si>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</si>
  <si>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</si>
  <si>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</si>
  <si>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</si>
  <si>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</si>
  <si>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</si>
  <si>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</si>
  <si>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</si>
  <si>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</si>
  <si>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</si>
  <si>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</si>
  <si>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</si>
  <si>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</si>
  <si>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</si>
  <si>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</si>
  <si>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</si>
  <si>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</si>
  <si>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</si>
  <si>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</si>
  <si>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</si>
  <si>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</si>
  <si>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</si>
  <si>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</si>
  <si>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>I725</t>
  </si>
  <si>
    <t>I726</t>
  </si>
  <si>
    <t>I727</t>
  </si>
  <si>
    <t>I728</t>
  </si>
  <si>
    <t>I729</t>
  </si>
  <si>
    <t>I730</t>
  </si>
  <si>
    <t>I731</t>
  </si>
  <si>
    <t>I732</t>
  </si>
  <si>
    <t>I733</t>
  </si>
  <si>
    <t>I734</t>
  </si>
  <si>
    <t>I735</t>
  </si>
  <si>
    <t>I736</t>
  </si>
  <si>
    <t>I737</t>
  </si>
  <si>
    <t>I738</t>
  </si>
  <si>
    <t>I739</t>
  </si>
  <si>
    <t>I740</t>
  </si>
  <si>
    <t>I741</t>
  </si>
  <si>
    <t>I742</t>
  </si>
  <si>
    <t>I743</t>
  </si>
  <si>
    <t>I744</t>
  </si>
  <si>
    <t>I745</t>
  </si>
  <si>
    <t>I746</t>
  </si>
  <si>
    <t>I747</t>
  </si>
  <si>
    <t>I748</t>
  </si>
  <si>
    <t>I749</t>
  </si>
  <si>
    <t>I750</t>
  </si>
  <si>
    <t>I751</t>
  </si>
  <si>
    <t>I752</t>
  </si>
  <si>
    <t>I753</t>
  </si>
  <si>
    <t>I754</t>
  </si>
  <si>
    <t>I755</t>
  </si>
  <si>
    <t>I756</t>
  </si>
  <si>
    <t>I757</t>
  </si>
  <si>
    <t>I758</t>
  </si>
  <si>
    <t>I759</t>
  </si>
  <si>
    <t>I760</t>
  </si>
  <si>
    <t>I761</t>
  </si>
  <si>
    <t>I762</t>
  </si>
  <si>
    <t>I763</t>
  </si>
  <si>
    <t>I764</t>
  </si>
  <si>
    <t>I765</t>
  </si>
  <si>
    <t>I766</t>
  </si>
  <si>
    <t>I767</t>
  </si>
  <si>
    <t>I768</t>
  </si>
  <si>
    <t>I769</t>
  </si>
  <si>
    <t>I770</t>
  </si>
  <si>
    <t>I771</t>
  </si>
  <si>
    <t>I772</t>
  </si>
  <si>
    <t>I773</t>
  </si>
  <si>
    <t>I774</t>
  </si>
  <si>
    <t>I775</t>
  </si>
  <si>
    <t>I776</t>
  </si>
  <si>
    <t>I777</t>
  </si>
  <si>
    <t>I778</t>
  </si>
  <si>
    <t>I779</t>
  </si>
  <si>
    <t>I780</t>
  </si>
  <si>
    <t>I781</t>
  </si>
  <si>
    <t>I782</t>
  </si>
  <si>
    <t>I783</t>
  </si>
  <si>
    <t>I784</t>
  </si>
  <si>
    <t>I785</t>
  </si>
  <si>
    <t>I786</t>
  </si>
  <si>
    <t>I787</t>
  </si>
  <si>
    <t>I788</t>
  </si>
  <si>
    <t>I789</t>
  </si>
  <si>
    <t>I790</t>
  </si>
  <si>
    <t>I791</t>
  </si>
  <si>
    <t>I792</t>
  </si>
  <si>
    <t>I793</t>
  </si>
  <si>
    <t>I794</t>
  </si>
  <si>
    <t>I795</t>
  </si>
  <si>
    <t>I796</t>
  </si>
  <si>
    <t>I797</t>
  </si>
  <si>
    <t>I798</t>
  </si>
  <si>
    <t>I799</t>
  </si>
  <si>
    <t>I800</t>
  </si>
  <si>
    <t>I801</t>
  </si>
  <si>
    <t>I802</t>
  </si>
  <si>
    <t>I803</t>
  </si>
  <si>
    <t>I804</t>
  </si>
  <si>
    <t>I805</t>
  </si>
  <si>
    <t>I806</t>
  </si>
  <si>
    <t>I807</t>
  </si>
  <si>
    <t>I808</t>
  </si>
  <si>
    <t>I809</t>
  </si>
  <si>
    <t>I810</t>
  </si>
  <si>
    <t>I811</t>
  </si>
  <si>
    <t>I812</t>
  </si>
  <si>
    <t>I813</t>
  </si>
  <si>
    <t>I814</t>
  </si>
  <si>
    <t>I815</t>
  </si>
  <si>
    <t>I816</t>
  </si>
  <si>
    <t>I817</t>
  </si>
  <si>
    <t>I818</t>
  </si>
  <si>
    <t>I819</t>
  </si>
  <si>
    <t>I820</t>
  </si>
  <si>
    <t>I821</t>
  </si>
  <si>
    <t>I822</t>
  </si>
  <si>
    <t>I823</t>
  </si>
  <si>
    <t>I824</t>
  </si>
  <si>
    <t>I825</t>
  </si>
  <si>
    <t>I826</t>
  </si>
  <si>
    <t>I827</t>
  </si>
  <si>
    <t>I828</t>
  </si>
  <si>
    <t>I829</t>
  </si>
  <si>
    <t>I830</t>
  </si>
  <si>
    <t>I831</t>
  </si>
  <si>
    <t>I832</t>
  </si>
  <si>
    <t>I834</t>
  </si>
  <si>
    <t>I835</t>
  </si>
  <si>
    <t>I836</t>
  </si>
  <si>
    <t>I837</t>
  </si>
  <si>
    <t>I838</t>
  </si>
  <si>
    <t>I839</t>
  </si>
  <si>
    <t>I840</t>
  </si>
  <si>
    <t>I841</t>
  </si>
  <si>
    <t>I842</t>
  </si>
  <si>
    <t>I843</t>
  </si>
  <si>
    <t>I844</t>
  </si>
  <si>
    <t>I845</t>
  </si>
  <si>
    <t>I846</t>
  </si>
  <si>
    <t>I847</t>
  </si>
  <si>
    <t>I848</t>
  </si>
  <si>
    <t>I849</t>
  </si>
  <si>
    <t>I850</t>
  </si>
  <si>
    <t>I851</t>
  </si>
  <si>
    <t>I852</t>
  </si>
  <si>
    <t>I853</t>
  </si>
  <si>
    <t>I854</t>
  </si>
  <si>
    <t>I855</t>
  </si>
  <si>
    <t>I856</t>
  </si>
  <si>
    <t>I857</t>
  </si>
  <si>
    <t>I858</t>
  </si>
  <si>
    <t>I859</t>
  </si>
  <si>
    <t>I860</t>
  </si>
  <si>
    <t>I861</t>
  </si>
  <si>
    <t>I862</t>
  </si>
  <si>
    <t>I863</t>
  </si>
  <si>
    <t>I864</t>
  </si>
  <si>
    <t>I865</t>
  </si>
  <si>
    <t>I866</t>
  </si>
  <si>
    <t>I867</t>
  </si>
  <si>
    <t>I868</t>
  </si>
  <si>
    <t>I869</t>
  </si>
  <si>
    <t>I870</t>
  </si>
  <si>
    <t>I871</t>
  </si>
  <si>
    <t>I872</t>
  </si>
  <si>
    <t>I873</t>
  </si>
  <si>
    <t>I874</t>
  </si>
  <si>
    <t>I875</t>
  </si>
  <si>
    <t>I876</t>
  </si>
  <si>
    <t>I877</t>
  </si>
  <si>
    <t>I878</t>
  </si>
  <si>
    <t>I879</t>
  </si>
  <si>
    <t>I880</t>
  </si>
  <si>
    <t>I881</t>
  </si>
  <si>
    <t>I882</t>
  </si>
  <si>
    <t>I883</t>
  </si>
  <si>
    <t>I884</t>
  </si>
  <si>
    <t>I885</t>
  </si>
  <si>
    <t>I886</t>
  </si>
  <si>
    <t>I887</t>
  </si>
  <si>
    <t>I888</t>
  </si>
  <si>
    <t>I889</t>
  </si>
  <si>
    <t>I890</t>
  </si>
  <si>
    <t>I891</t>
  </si>
  <si>
    <t>I892</t>
  </si>
  <si>
    <t>I893</t>
  </si>
  <si>
    <t>I894</t>
  </si>
  <si>
    <t>I895</t>
  </si>
  <si>
    <t>I896</t>
  </si>
  <si>
    <t>I897</t>
  </si>
  <si>
    <t>I898</t>
  </si>
  <si>
    <t>I899</t>
  </si>
  <si>
    <t>I900</t>
  </si>
  <si>
    <t>I901</t>
  </si>
  <si>
    <t>I902</t>
  </si>
  <si>
    <t>I903</t>
  </si>
  <si>
    <t>I904</t>
  </si>
  <si>
    <t>I905</t>
  </si>
  <si>
    <t>I906</t>
  </si>
  <si>
    <t>I907</t>
  </si>
  <si>
    <t>I908</t>
  </si>
  <si>
    <t>I909</t>
  </si>
  <si>
    <t>I910</t>
  </si>
  <si>
    <t>I911</t>
  </si>
  <si>
    <t>I912</t>
  </si>
  <si>
    <t>I913</t>
  </si>
  <si>
    <t>I914</t>
  </si>
  <si>
    <t>I915</t>
  </si>
  <si>
    <t>I916</t>
  </si>
  <si>
    <t>I917</t>
  </si>
  <si>
    <t>I918</t>
  </si>
  <si>
    <t>I919</t>
  </si>
  <si>
    <t>I920</t>
  </si>
  <si>
    <t>I921</t>
  </si>
  <si>
    <t>I922</t>
  </si>
  <si>
    <t>I923</t>
  </si>
  <si>
    <t>I924</t>
  </si>
  <si>
    <t>I925</t>
  </si>
  <si>
    <t>I926</t>
  </si>
  <si>
    <t>I927</t>
  </si>
  <si>
    <t>I928</t>
  </si>
  <si>
    <t>I929</t>
  </si>
  <si>
    <t>I930</t>
  </si>
  <si>
    <t>I931</t>
  </si>
  <si>
    <t>I932</t>
  </si>
  <si>
    <t>I933</t>
  </si>
  <si>
    <t>I934</t>
  </si>
  <si>
    <t>I935</t>
  </si>
  <si>
    <t>I936</t>
  </si>
  <si>
    <t>I937</t>
  </si>
  <si>
    <t>I938</t>
  </si>
  <si>
    <t>I939</t>
  </si>
  <si>
    <t>I940</t>
  </si>
  <si>
    <t>I941</t>
  </si>
  <si>
    <t>I942</t>
  </si>
  <si>
    <t>I943</t>
  </si>
  <si>
    <t>I944</t>
  </si>
  <si>
    <t>I945</t>
  </si>
  <si>
    <t>I946</t>
  </si>
  <si>
    <t>I947</t>
  </si>
  <si>
    <t>I948</t>
  </si>
  <si>
    <t>I949</t>
  </si>
  <si>
    <t>I950</t>
  </si>
  <si>
    <t>I951</t>
  </si>
  <si>
    <t>I952</t>
  </si>
  <si>
    <t>I953</t>
  </si>
  <si>
    <t>I954</t>
  </si>
  <si>
    <t>I955</t>
  </si>
  <si>
    <t>I956</t>
  </si>
  <si>
    <t>I957</t>
  </si>
  <si>
    <t>I958</t>
  </si>
  <si>
    <t>I959</t>
  </si>
  <si>
    <t>I960</t>
  </si>
  <si>
    <t>I961</t>
  </si>
  <si>
    <t>I962</t>
  </si>
  <si>
    <t>I963</t>
  </si>
  <si>
    <t>I964</t>
  </si>
  <si>
    <t>I965</t>
  </si>
  <si>
    <t>I966</t>
  </si>
  <si>
    <t>I967</t>
  </si>
  <si>
    <t>I968</t>
  </si>
  <si>
    <t>I969</t>
  </si>
  <si>
    <t>I970</t>
  </si>
  <si>
    <t>I971</t>
  </si>
  <si>
    <t>I972</t>
  </si>
  <si>
    <t>I973</t>
  </si>
  <si>
    <t>I974</t>
  </si>
  <si>
    <t>I975</t>
  </si>
  <si>
    <t>I976</t>
  </si>
  <si>
    <t>I977</t>
  </si>
  <si>
    <t>I978</t>
  </si>
  <si>
    <t>I979</t>
  </si>
  <si>
    <t>I980</t>
  </si>
  <si>
    <t>I981</t>
  </si>
  <si>
    <t>I982</t>
  </si>
  <si>
    <t>I983</t>
  </si>
  <si>
    <t>I984</t>
  </si>
  <si>
    <t>I985</t>
  </si>
  <si>
    <t>I986</t>
  </si>
  <si>
    <t>I987</t>
  </si>
  <si>
    <t>I988</t>
  </si>
  <si>
    <t>I989</t>
  </si>
  <si>
    <t>I990</t>
  </si>
  <si>
    <t>I991</t>
  </si>
  <si>
    <t>I992</t>
  </si>
  <si>
    <t>I993</t>
  </si>
  <si>
    <t>I994</t>
  </si>
  <si>
    <t>I995</t>
  </si>
  <si>
    <t>I996</t>
  </si>
  <si>
    <t>I997</t>
  </si>
  <si>
    <t>I998</t>
  </si>
  <si>
    <t>I999</t>
  </si>
  <si>
    <t>I1000</t>
  </si>
  <si>
    <t>I1001</t>
  </si>
  <si>
    <t>I1002</t>
  </si>
  <si>
    <t>I1003</t>
  </si>
  <si>
    <t>I1004</t>
  </si>
  <si>
    <t>I1005</t>
  </si>
  <si>
    <t>I1006</t>
  </si>
  <si>
    <t>I1007</t>
  </si>
  <si>
    <t>I1008</t>
  </si>
  <si>
    <t>I1009</t>
  </si>
  <si>
    <t>I1010</t>
  </si>
  <si>
    <t>I1011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</si>
</sst>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1"/>
  <sheetViews>
    <sheetView tabSelected="1" topLeftCell="A992" workbookViewId="0">
      <selection activeCell="Q595" sqref="Q595:Q1011"/>
    </sheetView>
  </sheetViews>
  <sheetFormatPr defaultRowHeight="15" x14ac:dyDescent="0.25"/>
  <cols>
    <col min="1" max="1" width="19.7109375" bestFit="1" customWidth="1"/>
    <col min="2" max="2" width="4.42578125" bestFit="1" customWidth="1"/>
    <col min="3" max="3" width="7.7109375" bestFit="1" customWidth="1"/>
    <col min="4" max="4" width="14.5703125" bestFit="1" customWidth="1"/>
    <col min="5" max="5" width="12.7109375" bestFit="1" customWidth="1"/>
    <col min="6" max="6" width="63.42578125" bestFit="1" customWidth="1"/>
    <col min="7" max="7" width="10.7109375" bestFit="1" customWidth="1"/>
    <col min="8" max="8" width="18.28515625" bestFit="1" customWidth="1"/>
    <col min="9" max="9" width="13.140625" bestFit="1" customWidth="1"/>
    <col min="10" max="10" width="12.7109375" bestFit="1" customWidth="1"/>
    <col min="11" max="11" width="14.5703125" bestFit="1" customWidth="1"/>
    <col min="12" max="12" width="13.140625" bestFit="1" customWidth="1"/>
    <col min="13" max="13" width="11.5703125" bestFit="1" customWidth="1"/>
    <col min="14" max="14" width="15.28515625" bestFit="1" customWidth="1"/>
    <col min="15" max="15" width="10.140625" bestFit="1" customWidth="1"/>
    <col min="16" max="16" width="1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>
        <v>32</v>
      </c>
      <c r="C2" t="s">
        <v>18</v>
      </c>
      <c r="D2">
        <v>9652378219</v>
      </c>
      <c r="E2" t="s">
        <v>19</v>
      </c>
      <c r="F2" t="s">
        <v>20</v>
      </c>
      <c r="G2">
        <v>3289</v>
      </c>
      <c r="H2" t="s">
        <v>21</v>
      </c>
      <c r="I2">
        <v>1</v>
      </c>
      <c r="J2">
        <v>1000</v>
      </c>
      <c r="K2">
        <v>20</v>
      </c>
      <c r="L2">
        <v>25</v>
      </c>
      <c r="M2">
        <v>180</v>
      </c>
      <c r="N2" t="s">
        <v>22</v>
      </c>
      <c r="O2">
        <v>85176290</v>
      </c>
      <c r="P2" t="s">
        <v>23</v>
      </c>
      <c r="Q2" s="4">
        <f>DATE(2022,1,1)</f>
        <v>44562</v>
      </c>
    </row>
    <row r="3" spans="1:17" x14ac:dyDescent="0.25">
      <c r="A3" t="s">
        <v>24</v>
      </c>
      <c r="B3">
        <v>30</v>
      </c>
      <c r="C3" t="s">
        <v>25</v>
      </c>
      <c r="D3">
        <v>9623874159</v>
      </c>
      <c r="E3" t="s">
        <v>26</v>
      </c>
      <c r="F3" t="s">
        <v>27</v>
      </c>
      <c r="G3">
        <v>5632</v>
      </c>
      <c r="H3" t="s">
        <v>28</v>
      </c>
      <c r="I3">
        <v>2</v>
      </c>
      <c r="J3">
        <v>200</v>
      </c>
      <c r="K3">
        <v>4</v>
      </c>
      <c r="L3">
        <v>5</v>
      </c>
      <c r="M3">
        <v>36</v>
      </c>
      <c r="N3" t="s">
        <v>29</v>
      </c>
      <c r="O3">
        <v>34011190</v>
      </c>
      <c r="P3" t="s">
        <v>30</v>
      </c>
      <c r="Q3" s="4">
        <f t="shared" ref="Q3:Q63" si="0">DATE(2022,1,1)</f>
        <v>44562</v>
      </c>
    </row>
    <row r="4" spans="1:17" x14ac:dyDescent="0.25">
      <c r="A4" t="s">
        <v>31</v>
      </c>
      <c r="B4">
        <v>25</v>
      </c>
      <c r="C4" t="s">
        <v>18</v>
      </c>
      <c r="D4">
        <v>9802347669</v>
      </c>
      <c r="E4" t="s">
        <v>32</v>
      </c>
      <c r="F4" t="s">
        <v>33</v>
      </c>
      <c r="G4">
        <v>6012</v>
      </c>
      <c r="H4" t="s">
        <v>34</v>
      </c>
      <c r="I4">
        <v>5</v>
      </c>
      <c r="J4">
        <v>500</v>
      </c>
      <c r="K4">
        <v>10</v>
      </c>
      <c r="L4">
        <v>12.5</v>
      </c>
      <c r="M4">
        <v>90</v>
      </c>
      <c r="N4" t="s">
        <v>35</v>
      </c>
      <c r="O4">
        <v>92059010</v>
      </c>
      <c r="P4" t="s">
        <v>36</v>
      </c>
      <c r="Q4" s="4">
        <f t="shared" si="0"/>
        <v>44562</v>
      </c>
    </row>
    <row r="5" spans="1:17" x14ac:dyDescent="0.25">
      <c r="A5" t="s">
        <v>37</v>
      </c>
      <c r="B5">
        <v>36</v>
      </c>
      <c r="C5" t="s">
        <v>18</v>
      </c>
      <c r="D5">
        <v>9652390278</v>
      </c>
      <c r="E5" t="s">
        <v>38</v>
      </c>
      <c r="F5" t="s">
        <v>39</v>
      </c>
      <c r="G5">
        <v>6089</v>
      </c>
      <c r="H5" t="s">
        <v>21</v>
      </c>
      <c r="I5">
        <v>2</v>
      </c>
      <c r="J5">
        <v>28000</v>
      </c>
      <c r="K5">
        <v>560</v>
      </c>
      <c r="L5">
        <v>700</v>
      </c>
      <c r="M5">
        <v>5040</v>
      </c>
      <c r="N5" t="s">
        <v>40</v>
      </c>
      <c r="O5">
        <v>85171211</v>
      </c>
      <c r="P5" t="s">
        <v>36</v>
      </c>
      <c r="Q5" s="4">
        <f t="shared" si="0"/>
        <v>44562</v>
      </c>
    </row>
    <row r="6" spans="1:17" x14ac:dyDescent="0.25">
      <c r="A6" t="s">
        <v>41</v>
      </c>
      <c r="B6">
        <v>30</v>
      </c>
      <c r="C6" t="s">
        <v>25</v>
      </c>
      <c r="D6">
        <v>9058723698</v>
      </c>
      <c r="E6" t="s">
        <v>42</v>
      </c>
      <c r="F6" t="s">
        <v>43</v>
      </c>
      <c r="G6">
        <v>9036</v>
      </c>
      <c r="H6" t="s">
        <v>21</v>
      </c>
      <c r="I6">
        <v>1</v>
      </c>
      <c r="J6">
        <v>600</v>
      </c>
      <c r="K6">
        <v>12</v>
      </c>
      <c r="L6">
        <v>15</v>
      </c>
      <c r="M6">
        <v>108</v>
      </c>
      <c r="N6" t="s">
        <v>44</v>
      </c>
      <c r="O6">
        <v>85235100</v>
      </c>
      <c r="P6" t="s">
        <v>30</v>
      </c>
      <c r="Q6" s="4">
        <f t="shared" si="0"/>
        <v>44562</v>
      </c>
    </row>
    <row r="7" spans="1:17" x14ac:dyDescent="0.25">
      <c r="A7" t="s">
        <v>45</v>
      </c>
      <c r="B7">
        <v>20</v>
      </c>
      <c r="C7" t="s">
        <v>25</v>
      </c>
      <c r="D7">
        <v>9601782645</v>
      </c>
      <c r="E7" t="s">
        <v>19</v>
      </c>
      <c r="F7" t="s">
        <v>46</v>
      </c>
      <c r="G7">
        <v>6910</v>
      </c>
      <c r="H7" t="s">
        <v>47</v>
      </c>
      <c r="I7">
        <v>1</v>
      </c>
      <c r="J7">
        <v>2000</v>
      </c>
      <c r="K7">
        <v>40</v>
      </c>
      <c r="L7">
        <v>50</v>
      </c>
      <c r="M7">
        <v>360</v>
      </c>
      <c r="N7" t="s">
        <v>48</v>
      </c>
      <c r="O7">
        <v>33049990</v>
      </c>
      <c r="P7" t="s">
        <v>36</v>
      </c>
      <c r="Q7" s="4">
        <f t="shared" si="0"/>
        <v>44562</v>
      </c>
    </row>
    <row r="8" spans="1:17" x14ac:dyDescent="0.25">
      <c r="A8" t="s">
        <v>49</v>
      </c>
      <c r="B8">
        <v>40</v>
      </c>
      <c r="C8" t="s">
        <v>18</v>
      </c>
      <c r="D8">
        <v>9623127089</v>
      </c>
      <c r="E8" t="s">
        <v>50</v>
      </c>
      <c r="F8" t="s">
        <v>51</v>
      </c>
      <c r="G8">
        <v>3972</v>
      </c>
      <c r="H8" t="s">
        <v>28</v>
      </c>
      <c r="I8">
        <v>1</v>
      </c>
      <c r="J8">
        <v>1200</v>
      </c>
      <c r="K8">
        <v>24</v>
      </c>
      <c r="L8">
        <v>30</v>
      </c>
      <c r="M8">
        <v>216</v>
      </c>
      <c r="N8" t="s">
        <v>52</v>
      </c>
      <c r="O8">
        <v>11010000</v>
      </c>
      <c r="P8" t="s">
        <v>53</v>
      </c>
      <c r="Q8" s="4">
        <f t="shared" si="0"/>
        <v>44562</v>
      </c>
    </row>
    <row r="9" spans="1:17" x14ac:dyDescent="0.25">
      <c r="A9" t="s">
        <v>54</v>
      </c>
      <c r="B9">
        <v>45</v>
      </c>
      <c r="C9" t="s">
        <v>18</v>
      </c>
      <c r="D9">
        <v>9867764180</v>
      </c>
      <c r="E9" t="s">
        <v>55</v>
      </c>
      <c r="F9" t="s">
        <v>56</v>
      </c>
      <c r="G9">
        <v>6342</v>
      </c>
      <c r="H9" t="s">
        <v>57</v>
      </c>
      <c r="I9">
        <v>1</v>
      </c>
      <c r="J9">
        <v>3000</v>
      </c>
      <c r="K9">
        <v>60</v>
      </c>
      <c r="L9">
        <v>75</v>
      </c>
      <c r="M9">
        <v>540</v>
      </c>
      <c r="N9" t="s">
        <v>58</v>
      </c>
      <c r="O9">
        <v>95030010</v>
      </c>
      <c r="P9" t="s">
        <v>53</v>
      </c>
      <c r="Q9" s="4">
        <f t="shared" si="0"/>
        <v>44562</v>
      </c>
    </row>
    <row r="10" spans="1:17" x14ac:dyDescent="0.25">
      <c r="A10" t="s">
        <v>59</v>
      </c>
      <c r="B10">
        <v>50</v>
      </c>
      <c r="C10" t="s">
        <v>25</v>
      </c>
      <c r="D10">
        <v>9623782569</v>
      </c>
      <c r="E10" t="s">
        <v>60</v>
      </c>
      <c r="F10" t="s">
        <v>61</v>
      </c>
      <c r="G10">
        <v>6037</v>
      </c>
      <c r="H10" t="s">
        <v>21</v>
      </c>
      <c r="I10">
        <v>1</v>
      </c>
      <c r="J10">
        <v>1000</v>
      </c>
      <c r="K10">
        <v>20</v>
      </c>
      <c r="L10">
        <v>25</v>
      </c>
      <c r="M10">
        <v>180</v>
      </c>
      <c r="N10" t="s">
        <v>62</v>
      </c>
      <c r="O10">
        <v>85044090</v>
      </c>
      <c r="P10" t="s">
        <v>23</v>
      </c>
      <c r="Q10" s="4">
        <f t="shared" si="0"/>
        <v>44562</v>
      </c>
    </row>
    <row r="11" spans="1:17" x14ac:dyDescent="0.25">
      <c r="A11" t="s">
        <v>63</v>
      </c>
      <c r="B11">
        <v>36</v>
      </c>
      <c r="C11" t="s">
        <v>18</v>
      </c>
      <c r="D11">
        <v>9034721059</v>
      </c>
      <c r="E11" t="s">
        <v>64</v>
      </c>
      <c r="F11" t="s">
        <v>65</v>
      </c>
      <c r="G11">
        <v>6037</v>
      </c>
      <c r="H11" t="s">
        <v>57</v>
      </c>
      <c r="I11">
        <v>3</v>
      </c>
      <c r="J11">
        <v>3000</v>
      </c>
      <c r="K11">
        <v>60</v>
      </c>
      <c r="L11">
        <v>75</v>
      </c>
      <c r="M11">
        <v>540</v>
      </c>
      <c r="N11" t="s">
        <v>66</v>
      </c>
      <c r="O11">
        <v>950300</v>
      </c>
      <c r="P11" t="s">
        <v>30</v>
      </c>
      <c r="Q11" s="4">
        <f t="shared" si="0"/>
        <v>44562</v>
      </c>
    </row>
    <row r="12" spans="1:17" x14ac:dyDescent="0.25">
      <c r="A12" t="s">
        <v>67</v>
      </c>
      <c r="B12">
        <v>27</v>
      </c>
      <c r="C12" t="s">
        <v>25</v>
      </c>
      <c r="D12">
        <v>7256106723</v>
      </c>
      <c r="E12" t="s">
        <v>68</v>
      </c>
      <c r="F12" t="s">
        <v>69</v>
      </c>
      <c r="G12">
        <v>1587</v>
      </c>
      <c r="H12" t="s">
        <v>47</v>
      </c>
      <c r="I12">
        <v>1</v>
      </c>
      <c r="J12">
        <v>300</v>
      </c>
      <c r="K12">
        <v>6</v>
      </c>
      <c r="L12">
        <v>7.5</v>
      </c>
      <c r="M12">
        <v>54</v>
      </c>
      <c r="N12" t="s">
        <v>70</v>
      </c>
      <c r="O12">
        <v>33049990</v>
      </c>
      <c r="P12" t="s">
        <v>36</v>
      </c>
      <c r="Q12" s="4">
        <f t="shared" si="0"/>
        <v>44562</v>
      </c>
    </row>
    <row r="13" spans="1:17" x14ac:dyDescent="0.25">
      <c r="A13" t="s">
        <v>71</v>
      </c>
      <c r="B13">
        <v>60</v>
      </c>
      <c r="C13" t="s">
        <v>18</v>
      </c>
      <c r="D13">
        <v>8235710369</v>
      </c>
      <c r="E13" t="s">
        <v>72</v>
      </c>
      <c r="F13" t="s">
        <v>73</v>
      </c>
      <c r="G13">
        <v>8203</v>
      </c>
      <c r="H13" t="s">
        <v>28</v>
      </c>
      <c r="I13">
        <v>1</v>
      </c>
      <c r="J13">
        <v>2000</v>
      </c>
      <c r="K13">
        <v>40</v>
      </c>
      <c r="L13">
        <v>50</v>
      </c>
      <c r="M13">
        <v>360</v>
      </c>
      <c r="N13" t="s">
        <v>74</v>
      </c>
      <c r="O13">
        <v>15121930</v>
      </c>
      <c r="P13" t="s">
        <v>53</v>
      </c>
      <c r="Q13" s="4">
        <f t="shared" si="0"/>
        <v>44562</v>
      </c>
    </row>
    <row r="14" spans="1:17" x14ac:dyDescent="0.25">
      <c r="A14" t="s">
        <v>75</v>
      </c>
      <c r="B14">
        <v>56</v>
      </c>
      <c r="C14" t="s">
        <v>18</v>
      </c>
      <c r="D14">
        <v>7201694236</v>
      </c>
      <c r="E14" t="s">
        <v>76</v>
      </c>
      <c r="F14" t="s">
        <v>77</v>
      </c>
      <c r="G14">
        <v>5364</v>
      </c>
      <c r="H14" t="s">
        <v>28</v>
      </c>
      <c r="I14">
        <v>2</v>
      </c>
      <c r="J14">
        <v>600</v>
      </c>
      <c r="K14">
        <v>12</v>
      </c>
      <c r="L14">
        <v>15</v>
      </c>
      <c r="M14">
        <v>108</v>
      </c>
      <c r="N14" t="s">
        <v>78</v>
      </c>
      <c r="O14">
        <v>940550</v>
      </c>
      <c r="P14" t="s">
        <v>30</v>
      </c>
      <c r="Q14" s="4">
        <f t="shared" si="0"/>
        <v>44562</v>
      </c>
    </row>
    <row r="15" spans="1:17" x14ac:dyDescent="0.25">
      <c r="A15" t="s">
        <v>79</v>
      </c>
      <c r="B15">
        <v>40</v>
      </c>
      <c r="C15" t="s">
        <v>18</v>
      </c>
      <c r="D15">
        <v>6741285039</v>
      </c>
      <c r="E15" t="s">
        <v>19</v>
      </c>
      <c r="F15" t="s">
        <v>80</v>
      </c>
      <c r="G15">
        <v>6089</v>
      </c>
      <c r="H15" t="s">
        <v>21</v>
      </c>
      <c r="I15">
        <v>1</v>
      </c>
      <c r="J15">
        <v>40000</v>
      </c>
      <c r="K15">
        <v>800</v>
      </c>
      <c r="L15">
        <v>1000</v>
      </c>
      <c r="M15">
        <v>7200</v>
      </c>
      <c r="N15" t="s">
        <v>81</v>
      </c>
      <c r="O15">
        <v>84713020</v>
      </c>
      <c r="P15" t="s">
        <v>36</v>
      </c>
      <c r="Q15" s="4">
        <f t="shared" si="0"/>
        <v>44562</v>
      </c>
    </row>
    <row r="16" spans="1:17" x14ac:dyDescent="0.25">
      <c r="A16" t="s">
        <v>82</v>
      </c>
      <c r="B16">
        <v>56</v>
      </c>
      <c r="C16" t="s">
        <v>25</v>
      </c>
      <c r="D16">
        <v>9521305897</v>
      </c>
      <c r="E16" t="s">
        <v>83</v>
      </c>
      <c r="F16" t="s">
        <v>84</v>
      </c>
      <c r="G16">
        <v>3409</v>
      </c>
      <c r="H16" t="s">
        <v>28</v>
      </c>
      <c r="I16">
        <v>1</v>
      </c>
      <c r="J16">
        <v>1000</v>
      </c>
      <c r="K16">
        <v>20</v>
      </c>
      <c r="L16">
        <v>25</v>
      </c>
      <c r="M16">
        <v>180</v>
      </c>
      <c r="N16" t="s">
        <v>85</v>
      </c>
      <c r="O16">
        <v>39241090</v>
      </c>
      <c r="P16" t="s">
        <v>36</v>
      </c>
      <c r="Q16" s="4">
        <f t="shared" si="0"/>
        <v>44562</v>
      </c>
    </row>
    <row r="17" spans="1:17" x14ac:dyDescent="0.25">
      <c r="A17" t="s">
        <v>86</v>
      </c>
      <c r="B17">
        <v>52</v>
      </c>
      <c r="C17" t="s">
        <v>18</v>
      </c>
      <c r="D17">
        <v>862106729</v>
      </c>
      <c r="E17" t="s">
        <v>87</v>
      </c>
      <c r="F17" t="s">
        <v>88</v>
      </c>
      <c r="G17">
        <v>9015</v>
      </c>
      <c r="H17" t="s">
        <v>28</v>
      </c>
      <c r="I17">
        <v>5</v>
      </c>
      <c r="J17">
        <v>2000</v>
      </c>
      <c r="K17">
        <v>40</v>
      </c>
      <c r="L17">
        <v>50</v>
      </c>
      <c r="M17">
        <v>360</v>
      </c>
      <c r="N17" t="s">
        <v>89</v>
      </c>
      <c r="O17">
        <v>19041020</v>
      </c>
      <c r="P17" t="s">
        <v>30</v>
      </c>
      <c r="Q17" s="4">
        <f t="shared" si="0"/>
        <v>44562</v>
      </c>
    </row>
    <row r="18" spans="1:17" x14ac:dyDescent="0.25">
      <c r="A18" t="s">
        <v>90</v>
      </c>
      <c r="B18">
        <v>50</v>
      </c>
      <c r="C18" t="s">
        <v>18</v>
      </c>
      <c r="D18">
        <v>8253710289</v>
      </c>
      <c r="E18" t="s">
        <v>91</v>
      </c>
      <c r="F18" t="s">
        <v>92</v>
      </c>
      <c r="G18">
        <v>8064</v>
      </c>
      <c r="H18" t="s">
        <v>93</v>
      </c>
      <c r="I18">
        <v>1</v>
      </c>
      <c r="J18">
        <v>1200</v>
      </c>
      <c r="K18">
        <v>24</v>
      </c>
      <c r="L18">
        <v>30</v>
      </c>
      <c r="M18">
        <v>216</v>
      </c>
      <c r="N18" t="s">
        <v>94</v>
      </c>
      <c r="O18">
        <v>21069099</v>
      </c>
      <c r="P18" t="s">
        <v>23</v>
      </c>
      <c r="Q18" s="4">
        <f t="shared" si="0"/>
        <v>44562</v>
      </c>
    </row>
    <row r="19" spans="1:17" x14ac:dyDescent="0.25">
      <c r="A19" t="s">
        <v>95</v>
      </c>
      <c r="B19">
        <v>25</v>
      </c>
      <c r="C19" t="s">
        <v>18</v>
      </c>
      <c r="D19">
        <v>8403943715</v>
      </c>
      <c r="E19" t="s">
        <v>96</v>
      </c>
      <c r="F19" t="s">
        <v>97</v>
      </c>
      <c r="G19">
        <v>4369</v>
      </c>
      <c r="H19" t="s">
        <v>28</v>
      </c>
      <c r="I19">
        <v>1</v>
      </c>
      <c r="J19">
        <v>306</v>
      </c>
      <c r="K19">
        <v>6.12</v>
      </c>
      <c r="L19">
        <v>7.65</v>
      </c>
      <c r="M19">
        <v>55.08</v>
      </c>
      <c r="N19" t="s">
        <v>98</v>
      </c>
      <c r="O19">
        <v>21011120</v>
      </c>
      <c r="P19" t="s">
        <v>23</v>
      </c>
      <c r="Q19" s="4">
        <f t="shared" si="0"/>
        <v>44562</v>
      </c>
    </row>
    <row r="20" spans="1:17" x14ac:dyDescent="0.25">
      <c r="A20" t="s">
        <v>99</v>
      </c>
      <c r="B20">
        <v>25</v>
      </c>
      <c r="C20" t="s">
        <v>25</v>
      </c>
      <c r="D20">
        <v>8130679216</v>
      </c>
      <c r="E20" t="s">
        <v>100</v>
      </c>
      <c r="F20" t="s">
        <v>101</v>
      </c>
      <c r="G20">
        <v>8631</v>
      </c>
      <c r="H20" t="s">
        <v>102</v>
      </c>
      <c r="I20">
        <v>6</v>
      </c>
      <c r="J20">
        <v>2149</v>
      </c>
      <c r="K20">
        <v>42.98</v>
      </c>
      <c r="L20">
        <v>53.725000000000001</v>
      </c>
      <c r="M20">
        <v>386.82</v>
      </c>
      <c r="N20" t="s">
        <v>103</v>
      </c>
      <c r="O20">
        <v>94036000</v>
      </c>
      <c r="P20" t="s">
        <v>36</v>
      </c>
      <c r="Q20" s="4">
        <f t="shared" si="0"/>
        <v>44562</v>
      </c>
    </row>
    <row r="21" spans="1:17" x14ac:dyDescent="0.25">
      <c r="A21" t="s">
        <v>104</v>
      </c>
      <c r="B21">
        <v>30</v>
      </c>
      <c r="C21" t="s">
        <v>18</v>
      </c>
      <c r="D21">
        <v>7039441302</v>
      </c>
      <c r="E21" t="s">
        <v>105</v>
      </c>
      <c r="F21" t="s">
        <v>106</v>
      </c>
      <c r="G21">
        <v>8630</v>
      </c>
      <c r="H21" t="s">
        <v>102</v>
      </c>
      <c r="I21">
        <v>2</v>
      </c>
      <c r="J21">
        <v>7990</v>
      </c>
      <c r="K21">
        <v>159.80000000000001</v>
      </c>
      <c r="L21">
        <v>199.75</v>
      </c>
      <c r="M21">
        <v>1438.2</v>
      </c>
      <c r="N21" t="s">
        <v>107</v>
      </c>
      <c r="O21">
        <v>94036000</v>
      </c>
      <c r="P21" t="s">
        <v>53</v>
      </c>
      <c r="Q21" s="4">
        <f t="shared" si="0"/>
        <v>44562</v>
      </c>
    </row>
    <row r="22" spans="1:17" x14ac:dyDescent="0.25">
      <c r="A22" t="s">
        <v>108</v>
      </c>
      <c r="B22">
        <v>20</v>
      </c>
      <c r="C22" t="s">
        <v>25</v>
      </c>
      <c r="D22">
        <v>8631079676</v>
      </c>
      <c r="E22" t="s">
        <v>109</v>
      </c>
      <c r="F22" t="s">
        <v>110</v>
      </c>
      <c r="G22">
        <v>3061</v>
      </c>
      <c r="H22" t="s">
        <v>111</v>
      </c>
      <c r="I22">
        <v>6</v>
      </c>
      <c r="J22">
        <v>6000</v>
      </c>
      <c r="K22">
        <v>120</v>
      </c>
      <c r="L22">
        <v>150</v>
      </c>
      <c r="M22">
        <v>1080</v>
      </c>
      <c r="N22" t="s">
        <v>112</v>
      </c>
      <c r="O22">
        <v>52082120</v>
      </c>
      <c r="P22" t="s">
        <v>30</v>
      </c>
      <c r="Q22" s="4">
        <f t="shared" si="0"/>
        <v>44562</v>
      </c>
    </row>
    <row r="23" spans="1:17" x14ac:dyDescent="0.25">
      <c r="A23" t="s">
        <v>113</v>
      </c>
      <c r="B23">
        <v>32</v>
      </c>
      <c r="C23" t="s">
        <v>18</v>
      </c>
      <c r="D23">
        <v>7812534898</v>
      </c>
      <c r="E23" t="s">
        <v>114</v>
      </c>
      <c r="F23" t="s">
        <v>115</v>
      </c>
      <c r="G23">
        <v>2864</v>
      </c>
      <c r="H23" t="s">
        <v>111</v>
      </c>
      <c r="I23">
        <v>4</v>
      </c>
      <c r="J23">
        <v>1264</v>
      </c>
      <c r="K23">
        <v>25.28</v>
      </c>
      <c r="L23">
        <v>31.6</v>
      </c>
      <c r="M23">
        <v>227.52</v>
      </c>
      <c r="N23" t="s">
        <v>116</v>
      </c>
      <c r="O23">
        <v>62034200</v>
      </c>
      <c r="P23" t="s">
        <v>23</v>
      </c>
      <c r="Q23" s="4">
        <f t="shared" si="0"/>
        <v>44562</v>
      </c>
    </row>
    <row r="24" spans="1:17" x14ac:dyDescent="0.25">
      <c r="A24" t="s">
        <v>117</v>
      </c>
      <c r="B24">
        <v>35</v>
      </c>
      <c r="C24" t="s">
        <v>18</v>
      </c>
      <c r="D24">
        <v>8514792367</v>
      </c>
      <c r="E24" t="s">
        <v>19</v>
      </c>
      <c r="F24" t="s">
        <v>118</v>
      </c>
      <c r="G24">
        <v>541</v>
      </c>
      <c r="H24" t="s">
        <v>111</v>
      </c>
      <c r="I24">
        <v>4</v>
      </c>
      <c r="J24">
        <v>1000</v>
      </c>
      <c r="K24">
        <v>20</v>
      </c>
      <c r="L24">
        <v>25</v>
      </c>
      <c r="M24">
        <v>180</v>
      </c>
      <c r="N24" t="s">
        <v>119</v>
      </c>
      <c r="O24">
        <v>61099010</v>
      </c>
      <c r="P24" t="s">
        <v>23</v>
      </c>
      <c r="Q24" s="4">
        <f t="shared" si="0"/>
        <v>44562</v>
      </c>
    </row>
    <row r="25" spans="1:17" x14ac:dyDescent="0.25">
      <c r="A25" t="s">
        <v>120</v>
      </c>
      <c r="B25">
        <v>0</v>
      </c>
      <c r="C25" t="s">
        <v>121</v>
      </c>
      <c r="D25">
        <v>942310489</v>
      </c>
      <c r="E25" t="s">
        <v>72</v>
      </c>
      <c r="F25" t="s">
        <v>122</v>
      </c>
      <c r="G25">
        <v>2941</v>
      </c>
      <c r="H25" t="s">
        <v>123</v>
      </c>
      <c r="I25">
        <v>50</v>
      </c>
      <c r="J25">
        <v>2500</v>
      </c>
      <c r="K25">
        <v>50</v>
      </c>
      <c r="L25">
        <v>62.5</v>
      </c>
      <c r="M25">
        <v>450</v>
      </c>
      <c r="N25" t="s">
        <v>124</v>
      </c>
      <c r="O25">
        <v>96081010</v>
      </c>
      <c r="P25" t="s">
        <v>36</v>
      </c>
      <c r="Q25" s="4">
        <f t="shared" si="0"/>
        <v>44562</v>
      </c>
    </row>
    <row r="26" spans="1:17" x14ac:dyDescent="0.25">
      <c r="A26" t="s">
        <v>120</v>
      </c>
      <c r="B26">
        <v>0</v>
      </c>
      <c r="C26" t="s">
        <v>121</v>
      </c>
      <c r="D26">
        <v>942310489</v>
      </c>
      <c r="E26" t="s">
        <v>72</v>
      </c>
      <c r="F26" t="s">
        <v>125</v>
      </c>
      <c r="G26">
        <v>2973</v>
      </c>
      <c r="H26" t="s">
        <v>123</v>
      </c>
      <c r="I26">
        <v>5</v>
      </c>
      <c r="J26">
        <v>3000</v>
      </c>
      <c r="K26">
        <v>60</v>
      </c>
      <c r="L26">
        <v>75</v>
      </c>
      <c r="M26">
        <v>540</v>
      </c>
      <c r="N26" t="s">
        <v>126</v>
      </c>
      <c r="O26">
        <v>96081010</v>
      </c>
      <c r="P26" t="s">
        <v>36</v>
      </c>
      <c r="Q26" s="4">
        <f t="shared" si="0"/>
        <v>44562</v>
      </c>
    </row>
    <row r="27" spans="1:17" x14ac:dyDescent="0.25">
      <c r="A27" t="s">
        <v>127</v>
      </c>
      <c r="B27">
        <v>30</v>
      </c>
      <c r="C27" t="s">
        <v>18</v>
      </c>
      <c r="D27">
        <v>8610375941</v>
      </c>
      <c r="E27" t="s">
        <v>68</v>
      </c>
      <c r="F27" t="s">
        <v>128</v>
      </c>
      <c r="G27">
        <v>2106</v>
      </c>
      <c r="H27" t="s">
        <v>129</v>
      </c>
      <c r="I27">
        <v>1</v>
      </c>
      <c r="J27">
        <v>1000</v>
      </c>
      <c r="K27">
        <v>20</v>
      </c>
      <c r="L27">
        <v>25</v>
      </c>
      <c r="M27">
        <v>180</v>
      </c>
      <c r="N27" t="s">
        <v>130</v>
      </c>
      <c r="O27">
        <v>91029990</v>
      </c>
      <c r="P27" t="s">
        <v>53</v>
      </c>
      <c r="Q27" s="4">
        <f t="shared" si="0"/>
        <v>44562</v>
      </c>
    </row>
    <row r="28" spans="1:17" x14ac:dyDescent="0.25">
      <c r="A28" t="s">
        <v>131</v>
      </c>
      <c r="B28">
        <v>0</v>
      </c>
      <c r="C28" t="s">
        <v>121</v>
      </c>
      <c r="D28">
        <v>8610279321</v>
      </c>
      <c r="E28" t="s">
        <v>132</v>
      </c>
      <c r="F28" t="s">
        <v>133</v>
      </c>
      <c r="G28">
        <v>5210</v>
      </c>
      <c r="H28" t="s">
        <v>129</v>
      </c>
      <c r="I28">
        <v>5</v>
      </c>
      <c r="J28">
        <v>30000</v>
      </c>
      <c r="K28">
        <v>600</v>
      </c>
      <c r="L28">
        <v>750</v>
      </c>
      <c r="M28">
        <v>5400</v>
      </c>
      <c r="N28" t="s">
        <v>134</v>
      </c>
      <c r="O28">
        <v>91029990</v>
      </c>
      <c r="P28" t="s">
        <v>23</v>
      </c>
      <c r="Q28" s="4">
        <f t="shared" si="0"/>
        <v>44562</v>
      </c>
    </row>
    <row r="29" spans="1:17" x14ac:dyDescent="0.25">
      <c r="A29" t="s">
        <v>135</v>
      </c>
      <c r="B29">
        <v>55</v>
      </c>
      <c r="C29" t="s">
        <v>18</v>
      </c>
      <c r="D29">
        <v>7588695126</v>
      </c>
      <c r="E29" t="s">
        <v>136</v>
      </c>
      <c r="F29" t="s">
        <v>137</v>
      </c>
      <c r="G29">
        <v>5210</v>
      </c>
      <c r="H29" t="s">
        <v>129</v>
      </c>
      <c r="I29">
        <v>1</v>
      </c>
      <c r="J29">
        <v>6000</v>
      </c>
      <c r="K29">
        <v>120</v>
      </c>
      <c r="L29">
        <v>150</v>
      </c>
      <c r="M29">
        <v>1080</v>
      </c>
      <c r="N29" t="s">
        <v>138</v>
      </c>
      <c r="O29">
        <v>91029990</v>
      </c>
      <c r="P29" t="s">
        <v>36</v>
      </c>
      <c r="Q29" s="4">
        <f t="shared" si="0"/>
        <v>44562</v>
      </c>
    </row>
    <row r="30" spans="1:17" x14ac:dyDescent="0.25">
      <c r="A30" t="s">
        <v>139</v>
      </c>
      <c r="B30">
        <v>60</v>
      </c>
      <c r="C30" t="s">
        <v>18</v>
      </c>
      <c r="D30">
        <v>7651615899</v>
      </c>
      <c r="E30" t="s">
        <v>55</v>
      </c>
      <c r="F30" t="s">
        <v>140</v>
      </c>
      <c r="G30">
        <v>10001798</v>
      </c>
      <c r="H30" t="s">
        <v>141</v>
      </c>
      <c r="I30">
        <v>2</v>
      </c>
      <c r="J30">
        <v>261.95999999999998</v>
      </c>
      <c r="K30">
        <v>5.2391999999999994</v>
      </c>
      <c r="L30">
        <v>6.5489999999999986</v>
      </c>
      <c r="M30">
        <v>47.152799999999992</v>
      </c>
      <c r="N30" t="s">
        <v>142</v>
      </c>
      <c r="O30">
        <v>94036000</v>
      </c>
      <c r="P30" t="s">
        <v>30</v>
      </c>
      <c r="Q30" s="4">
        <f t="shared" si="0"/>
        <v>44562</v>
      </c>
    </row>
    <row r="31" spans="1:17" x14ac:dyDescent="0.25">
      <c r="A31" t="s">
        <v>143</v>
      </c>
      <c r="B31">
        <v>50</v>
      </c>
      <c r="C31" t="s">
        <v>25</v>
      </c>
      <c r="D31">
        <v>8515348568</v>
      </c>
      <c r="E31" t="s">
        <v>144</v>
      </c>
      <c r="F31" t="s">
        <v>145</v>
      </c>
      <c r="G31">
        <v>10001487</v>
      </c>
      <c r="H31" t="s">
        <v>146</v>
      </c>
      <c r="I31">
        <v>4</v>
      </c>
      <c r="J31">
        <v>144.19999999999999</v>
      </c>
      <c r="K31">
        <v>2.8839999999999999</v>
      </c>
      <c r="L31">
        <v>3.605</v>
      </c>
      <c r="M31">
        <v>25.956</v>
      </c>
      <c r="N31" t="s">
        <v>147</v>
      </c>
      <c r="O31">
        <v>392610</v>
      </c>
      <c r="P31" t="s">
        <v>53</v>
      </c>
      <c r="Q31" s="4">
        <f t="shared" si="0"/>
        <v>44562</v>
      </c>
    </row>
    <row r="32" spans="1:17" x14ac:dyDescent="0.25">
      <c r="A32" t="s">
        <v>143</v>
      </c>
      <c r="B32" s="2" t="s">
        <v>148</v>
      </c>
      <c r="C32" t="s">
        <v>25</v>
      </c>
      <c r="D32" s="2" t="s">
        <v>149</v>
      </c>
      <c r="E32" t="s">
        <v>144</v>
      </c>
      <c r="F32" t="s">
        <v>150</v>
      </c>
      <c r="G32" s="2" t="s">
        <v>151</v>
      </c>
      <c r="H32" t="s">
        <v>102</v>
      </c>
      <c r="I32" s="2" t="s">
        <v>152</v>
      </c>
      <c r="J32">
        <v>17000</v>
      </c>
      <c r="K32">
        <v>340</v>
      </c>
      <c r="L32">
        <v>425</v>
      </c>
      <c r="M32">
        <v>3060</v>
      </c>
      <c r="N32" t="s">
        <v>153</v>
      </c>
      <c r="O32" s="2">
        <v>94036000</v>
      </c>
      <c r="P32" t="s">
        <v>23</v>
      </c>
      <c r="Q32" s="4">
        <f t="shared" si="0"/>
        <v>44562</v>
      </c>
    </row>
    <row r="33" spans="1:17" x14ac:dyDescent="0.25">
      <c r="A33" t="s">
        <v>154</v>
      </c>
      <c r="B33">
        <v>32</v>
      </c>
      <c r="C33" t="s">
        <v>18</v>
      </c>
      <c r="D33">
        <v>9652378219</v>
      </c>
      <c r="E33" t="s">
        <v>19</v>
      </c>
      <c r="F33" t="s">
        <v>20</v>
      </c>
      <c r="G33">
        <v>3289</v>
      </c>
      <c r="H33" t="s">
        <v>21</v>
      </c>
      <c r="I33">
        <v>1</v>
      </c>
      <c r="J33">
        <v>1000</v>
      </c>
      <c r="K33">
        <v>20</v>
      </c>
      <c r="L33">
        <v>25</v>
      </c>
      <c r="M33">
        <v>180</v>
      </c>
      <c r="N33" t="s">
        <v>157</v>
      </c>
      <c r="O33">
        <v>85176290</v>
      </c>
      <c r="P33" t="s">
        <v>23</v>
      </c>
      <c r="Q33" s="4">
        <f>DATE(2022,1,1)</f>
        <v>44562</v>
      </c>
    </row>
    <row r="34" spans="1:17" x14ac:dyDescent="0.25">
      <c r="A34" t="s">
        <v>24</v>
      </c>
      <c r="B34">
        <v>30</v>
      </c>
      <c r="C34" t="s">
        <v>25</v>
      </c>
      <c r="D34">
        <v>9623874159</v>
      </c>
      <c r="E34" t="s">
        <v>26</v>
      </c>
      <c r="F34" t="s">
        <v>27</v>
      </c>
      <c r="G34">
        <v>5632</v>
      </c>
      <c r="H34" t="s">
        <v>28</v>
      </c>
      <c r="I34">
        <v>2</v>
      </c>
      <c r="J34">
        <v>200</v>
      </c>
      <c r="K34">
        <v>4</v>
      </c>
      <c r="L34">
        <v>5</v>
      </c>
      <c r="M34">
        <v>36</v>
      </c>
      <c r="N34" t="s">
        <v>160</v>
      </c>
      <c r="O34">
        <v>34011190</v>
      </c>
      <c r="P34" t="s">
        <v>30</v>
      </c>
      <c r="Q34" s="4">
        <f t="shared" si="0"/>
        <v>44562</v>
      </c>
    </row>
    <row r="35" spans="1:17" x14ac:dyDescent="0.25">
      <c r="A35" t="s">
        <v>31</v>
      </c>
      <c r="B35">
        <v>25</v>
      </c>
      <c r="C35" t="s">
        <v>18</v>
      </c>
      <c r="D35">
        <v>9802347669</v>
      </c>
      <c r="E35" t="s">
        <v>32</v>
      </c>
      <c r="F35" t="s">
        <v>33</v>
      </c>
      <c r="G35">
        <v>6012</v>
      </c>
      <c r="H35" t="s">
        <v>34</v>
      </c>
      <c r="I35">
        <v>5</v>
      </c>
      <c r="J35">
        <v>500</v>
      </c>
      <c r="K35">
        <v>10</v>
      </c>
      <c r="L35">
        <v>12.5</v>
      </c>
      <c r="M35">
        <v>90</v>
      </c>
      <c r="N35" t="s">
        <v>162</v>
      </c>
      <c r="O35">
        <v>92059010</v>
      </c>
      <c r="P35" t="s">
        <v>36</v>
      </c>
      <c r="Q35" s="4">
        <f t="shared" si="0"/>
        <v>44562</v>
      </c>
    </row>
    <row r="36" spans="1:17" x14ac:dyDescent="0.25">
      <c r="A36" t="s">
        <v>37</v>
      </c>
      <c r="B36">
        <v>36</v>
      </c>
      <c r="C36" t="s">
        <v>18</v>
      </c>
      <c r="D36">
        <v>9652390278</v>
      </c>
      <c r="E36" t="s">
        <v>38</v>
      </c>
      <c r="F36" t="s">
        <v>39</v>
      </c>
      <c r="G36">
        <v>6089</v>
      </c>
      <c r="H36" t="s">
        <v>21</v>
      </c>
      <c r="I36">
        <v>2</v>
      </c>
      <c r="J36">
        <v>28000</v>
      </c>
      <c r="K36">
        <v>560</v>
      </c>
      <c r="L36">
        <v>700</v>
      </c>
      <c r="M36">
        <v>5040</v>
      </c>
      <c r="N36" t="s">
        <v>163</v>
      </c>
      <c r="O36">
        <v>85171211</v>
      </c>
      <c r="P36" t="s">
        <v>36</v>
      </c>
      <c r="Q36" s="4">
        <f t="shared" si="0"/>
        <v>44562</v>
      </c>
    </row>
    <row r="37" spans="1:17" x14ac:dyDescent="0.25">
      <c r="A37" t="s">
        <v>41</v>
      </c>
      <c r="B37">
        <v>30</v>
      </c>
      <c r="C37" t="s">
        <v>25</v>
      </c>
      <c r="D37">
        <v>9058723698</v>
      </c>
      <c r="E37" t="s">
        <v>42</v>
      </c>
      <c r="F37" t="s">
        <v>43</v>
      </c>
      <c r="G37">
        <v>9036</v>
      </c>
      <c r="H37" t="s">
        <v>21</v>
      </c>
      <c r="I37">
        <v>1</v>
      </c>
      <c r="J37">
        <v>600</v>
      </c>
      <c r="K37">
        <v>12</v>
      </c>
      <c r="L37">
        <v>15</v>
      </c>
      <c r="M37">
        <v>108</v>
      </c>
      <c r="N37" t="s">
        <v>164</v>
      </c>
      <c r="O37">
        <v>85235100</v>
      </c>
      <c r="P37" t="s">
        <v>30</v>
      </c>
      <c r="Q37" s="4">
        <f t="shared" si="0"/>
        <v>44562</v>
      </c>
    </row>
    <row r="38" spans="1:17" x14ac:dyDescent="0.25">
      <c r="A38" t="s">
        <v>45</v>
      </c>
      <c r="B38">
        <v>20</v>
      </c>
      <c r="C38" t="s">
        <v>25</v>
      </c>
      <c r="D38">
        <v>9601782645</v>
      </c>
      <c r="E38" t="s">
        <v>19</v>
      </c>
      <c r="F38" t="s">
        <v>46</v>
      </c>
      <c r="G38">
        <v>6910</v>
      </c>
      <c r="H38" t="s">
        <v>47</v>
      </c>
      <c r="I38">
        <v>1</v>
      </c>
      <c r="J38">
        <v>2000</v>
      </c>
      <c r="K38">
        <v>40</v>
      </c>
      <c r="L38">
        <v>50</v>
      </c>
      <c r="M38">
        <v>360</v>
      </c>
      <c r="N38" t="s">
        <v>165</v>
      </c>
      <c r="O38">
        <v>33049990</v>
      </c>
      <c r="P38" t="s">
        <v>36</v>
      </c>
      <c r="Q38" s="4">
        <f>DATE(2022,1,2)</f>
        <v>44563</v>
      </c>
    </row>
    <row r="39" spans="1:17" x14ac:dyDescent="0.25">
      <c r="A39" t="s">
        <v>49</v>
      </c>
      <c r="B39">
        <v>40</v>
      </c>
      <c r="C39" t="s">
        <v>18</v>
      </c>
      <c r="D39">
        <v>9623127089</v>
      </c>
      <c r="E39" t="s">
        <v>50</v>
      </c>
      <c r="F39" t="s">
        <v>51</v>
      </c>
      <c r="G39">
        <v>3972</v>
      </c>
      <c r="H39" t="s">
        <v>28</v>
      </c>
      <c r="I39">
        <v>1</v>
      </c>
      <c r="J39">
        <v>1200</v>
      </c>
      <c r="K39">
        <v>24</v>
      </c>
      <c r="L39">
        <v>30</v>
      </c>
      <c r="M39">
        <v>216</v>
      </c>
      <c r="N39" t="s">
        <v>166</v>
      </c>
      <c r="O39">
        <v>11010000</v>
      </c>
      <c r="P39" t="s">
        <v>53</v>
      </c>
      <c r="Q39" s="4">
        <f t="shared" ref="Q39:Q81" si="1">DATE(2022,1,2)</f>
        <v>44563</v>
      </c>
    </row>
    <row r="40" spans="1:17" x14ac:dyDescent="0.25">
      <c r="A40" t="s">
        <v>54</v>
      </c>
      <c r="B40">
        <v>45</v>
      </c>
      <c r="C40" t="s">
        <v>18</v>
      </c>
      <c r="D40">
        <v>9867764180</v>
      </c>
      <c r="E40" t="s">
        <v>55</v>
      </c>
      <c r="F40" t="s">
        <v>56</v>
      </c>
      <c r="G40">
        <v>6342</v>
      </c>
      <c r="H40" t="s">
        <v>57</v>
      </c>
      <c r="I40">
        <v>1</v>
      </c>
      <c r="J40">
        <v>3000</v>
      </c>
      <c r="K40">
        <v>60</v>
      </c>
      <c r="L40">
        <v>75</v>
      </c>
      <c r="M40">
        <v>540</v>
      </c>
      <c r="N40" t="s">
        <v>167</v>
      </c>
      <c r="O40">
        <v>95030010</v>
      </c>
      <c r="P40" t="s">
        <v>53</v>
      </c>
      <c r="Q40" s="4">
        <f t="shared" si="1"/>
        <v>44563</v>
      </c>
    </row>
    <row r="41" spans="1:17" x14ac:dyDescent="0.25">
      <c r="A41" t="s">
        <v>59</v>
      </c>
      <c r="B41">
        <v>50</v>
      </c>
      <c r="C41" t="s">
        <v>25</v>
      </c>
      <c r="D41">
        <v>9623782569</v>
      </c>
      <c r="E41" t="s">
        <v>60</v>
      </c>
      <c r="F41" t="s">
        <v>61</v>
      </c>
      <c r="G41">
        <v>6037</v>
      </c>
      <c r="H41" t="s">
        <v>21</v>
      </c>
      <c r="I41">
        <v>1</v>
      </c>
      <c r="J41">
        <v>1000</v>
      </c>
      <c r="K41">
        <v>20</v>
      </c>
      <c r="L41">
        <v>25</v>
      </c>
      <c r="M41">
        <v>180</v>
      </c>
      <c r="N41" t="s">
        <v>168</v>
      </c>
      <c r="O41">
        <v>85044090</v>
      </c>
      <c r="P41" t="s">
        <v>23</v>
      </c>
      <c r="Q41" s="4">
        <f t="shared" si="1"/>
        <v>44563</v>
      </c>
    </row>
    <row r="42" spans="1:17" x14ac:dyDescent="0.25">
      <c r="A42" t="s">
        <v>63</v>
      </c>
      <c r="B42">
        <v>36</v>
      </c>
      <c r="C42" t="s">
        <v>18</v>
      </c>
      <c r="D42">
        <v>9034721059</v>
      </c>
      <c r="E42" t="s">
        <v>64</v>
      </c>
      <c r="F42" t="s">
        <v>65</v>
      </c>
      <c r="G42">
        <v>6037</v>
      </c>
      <c r="H42" t="s">
        <v>57</v>
      </c>
      <c r="I42">
        <v>3</v>
      </c>
      <c r="J42">
        <v>3000</v>
      </c>
      <c r="K42">
        <v>60</v>
      </c>
      <c r="L42">
        <v>75</v>
      </c>
      <c r="M42">
        <v>540</v>
      </c>
      <c r="N42" t="s">
        <v>169</v>
      </c>
      <c r="O42">
        <v>950300</v>
      </c>
      <c r="P42" t="s">
        <v>30</v>
      </c>
      <c r="Q42" s="4">
        <f t="shared" si="1"/>
        <v>44563</v>
      </c>
    </row>
    <row r="43" spans="1:17" x14ac:dyDescent="0.25">
      <c r="A43" t="s">
        <v>67</v>
      </c>
      <c r="B43">
        <v>27</v>
      </c>
      <c r="C43" t="s">
        <v>25</v>
      </c>
      <c r="D43">
        <v>7256106723</v>
      </c>
      <c r="E43" t="s">
        <v>68</v>
      </c>
      <c r="F43" t="s">
        <v>69</v>
      </c>
      <c r="G43">
        <v>1587</v>
      </c>
      <c r="H43" t="s">
        <v>47</v>
      </c>
      <c r="I43">
        <v>1</v>
      </c>
      <c r="J43">
        <v>300</v>
      </c>
      <c r="K43">
        <v>6</v>
      </c>
      <c r="L43">
        <v>7.5</v>
      </c>
      <c r="M43">
        <v>54</v>
      </c>
      <c r="N43" t="s">
        <v>170</v>
      </c>
      <c r="O43">
        <v>33049990</v>
      </c>
      <c r="P43" t="s">
        <v>36</v>
      </c>
      <c r="Q43" s="4">
        <f t="shared" si="1"/>
        <v>44563</v>
      </c>
    </row>
    <row r="44" spans="1:17" x14ac:dyDescent="0.25">
      <c r="A44" t="s">
        <v>71</v>
      </c>
      <c r="B44">
        <v>60</v>
      </c>
      <c r="C44" t="s">
        <v>18</v>
      </c>
      <c r="D44">
        <v>8235710369</v>
      </c>
      <c r="E44" t="s">
        <v>72</v>
      </c>
      <c r="F44" t="s">
        <v>73</v>
      </c>
      <c r="G44">
        <v>8203</v>
      </c>
      <c r="H44" t="s">
        <v>28</v>
      </c>
      <c r="I44">
        <v>1</v>
      </c>
      <c r="J44">
        <v>2000</v>
      </c>
      <c r="K44">
        <v>40</v>
      </c>
      <c r="L44">
        <v>50</v>
      </c>
      <c r="M44">
        <v>360</v>
      </c>
      <c r="N44" t="s">
        <v>171</v>
      </c>
      <c r="O44">
        <v>15121930</v>
      </c>
      <c r="P44" t="s">
        <v>53</v>
      </c>
      <c r="Q44" s="4">
        <f t="shared" si="1"/>
        <v>44563</v>
      </c>
    </row>
    <row r="45" spans="1:17" x14ac:dyDescent="0.25">
      <c r="A45" t="s">
        <v>75</v>
      </c>
      <c r="B45">
        <v>56</v>
      </c>
      <c r="C45" t="s">
        <v>18</v>
      </c>
      <c r="D45">
        <v>7201694236</v>
      </c>
      <c r="E45" t="s">
        <v>76</v>
      </c>
      <c r="F45" t="s">
        <v>77</v>
      </c>
      <c r="G45">
        <v>5364</v>
      </c>
      <c r="H45" t="s">
        <v>28</v>
      </c>
      <c r="I45">
        <v>2</v>
      </c>
      <c r="J45">
        <v>600</v>
      </c>
      <c r="K45">
        <v>12</v>
      </c>
      <c r="L45">
        <v>15</v>
      </c>
      <c r="M45">
        <v>108</v>
      </c>
      <c r="N45" t="s">
        <v>172</v>
      </c>
      <c r="O45">
        <v>940550</v>
      </c>
      <c r="P45" t="s">
        <v>30</v>
      </c>
      <c r="Q45" s="4">
        <f t="shared" si="1"/>
        <v>44563</v>
      </c>
    </row>
    <row r="46" spans="1:17" x14ac:dyDescent="0.25">
      <c r="A46" t="s">
        <v>79</v>
      </c>
      <c r="B46">
        <v>40</v>
      </c>
      <c r="C46" t="s">
        <v>18</v>
      </c>
      <c r="D46">
        <v>6741285039</v>
      </c>
      <c r="E46" t="s">
        <v>19</v>
      </c>
      <c r="F46" t="s">
        <v>80</v>
      </c>
      <c r="G46">
        <v>6089</v>
      </c>
      <c r="H46" t="s">
        <v>21</v>
      </c>
      <c r="I46">
        <v>1</v>
      </c>
      <c r="J46">
        <v>40000</v>
      </c>
      <c r="K46">
        <v>800</v>
      </c>
      <c r="L46">
        <v>1000</v>
      </c>
      <c r="M46">
        <v>7200</v>
      </c>
      <c r="N46" t="s">
        <v>173</v>
      </c>
      <c r="O46">
        <v>84713020</v>
      </c>
      <c r="P46" t="s">
        <v>36</v>
      </c>
      <c r="Q46" s="4">
        <f t="shared" si="1"/>
        <v>44563</v>
      </c>
    </row>
    <row r="47" spans="1:17" x14ac:dyDescent="0.25">
      <c r="A47" t="s">
        <v>82</v>
      </c>
      <c r="B47">
        <v>56</v>
      </c>
      <c r="C47" t="s">
        <v>25</v>
      </c>
      <c r="D47">
        <v>9521305897</v>
      </c>
      <c r="E47" t="s">
        <v>83</v>
      </c>
      <c r="F47" t="s">
        <v>84</v>
      </c>
      <c r="G47">
        <v>3409</v>
      </c>
      <c r="H47" t="s">
        <v>28</v>
      </c>
      <c r="I47">
        <v>1</v>
      </c>
      <c r="J47">
        <v>1000</v>
      </c>
      <c r="K47">
        <v>20</v>
      </c>
      <c r="L47">
        <v>25</v>
      </c>
      <c r="M47">
        <v>180</v>
      </c>
      <c r="N47" t="s">
        <v>174</v>
      </c>
      <c r="O47">
        <v>39241090</v>
      </c>
      <c r="P47" t="s">
        <v>36</v>
      </c>
      <c r="Q47" s="4">
        <f t="shared" si="1"/>
        <v>44563</v>
      </c>
    </row>
    <row r="48" spans="1:17" x14ac:dyDescent="0.25">
      <c r="A48" t="s">
        <v>155</v>
      </c>
      <c r="B48">
        <v>52</v>
      </c>
      <c r="C48" t="s">
        <v>18</v>
      </c>
      <c r="D48">
        <v>862106729</v>
      </c>
      <c r="E48" t="s">
        <v>87</v>
      </c>
      <c r="F48" t="s">
        <v>88</v>
      </c>
      <c r="G48">
        <v>9015</v>
      </c>
      <c r="H48" t="s">
        <v>28</v>
      </c>
      <c r="I48">
        <v>5</v>
      </c>
      <c r="J48">
        <v>2000</v>
      </c>
      <c r="K48">
        <v>40</v>
      </c>
      <c r="L48">
        <v>50</v>
      </c>
      <c r="M48">
        <v>360</v>
      </c>
      <c r="N48" t="s">
        <v>175</v>
      </c>
      <c r="O48">
        <v>19041020</v>
      </c>
      <c r="P48" t="s">
        <v>30</v>
      </c>
      <c r="Q48" s="4">
        <f t="shared" si="1"/>
        <v>44563</v>
      </c>
    </row>
    <row r="49" spans="1:17" x14ac:dyDescent="0.25">
      <c r="A49" t="s">
        <v>90</v>
      </c>
      <c r="B49">
        <v>50</v>
      </c>
      <c r="C49" t="s">
        <v>18</v>
      </c>
      <c r="D49">
        <v>8253710289</v>
      </c>
      <c r="E49" t="s">
        <v>91</v>
      </c>
      <c r="F49" t="s">
        <v>92</v>
      </c>
      <c r="G49">
        <v>8064</v>
      </c>
      <c r="H49" t="s">
        <v>93</v>
      </c>
      <c r="I49">
        <v>1</v>
      </c>
      <c r="J49">
        <v>1200</v>
      </c>
      <c r="K49">
        <v>24</v>
      </c>
      <c r="L49">
        <v>30</v>
      </c>
      <c r="M49">
        <v>216</v>
      </c>
      <c r="N49" t="s">
        <v>176</v>
      </c>
      <c r="O49">
        <v>21069099</v>
      </c>
      <c r="P49" t="s">
        <v>23</v>
      </c>
      <c r="Q49" s="4">
        <f t="shared" si="1"/>
        <v>44563</v>
      </c>
    </row>
    <row r="50" spans="1:17" x14ac:dyDescent="0.25">
      <c r="A50" t="s">
        <v>95</v>
      </c>
      <c r="B50">
        <v>25</v>
      </c>
      <c r="C50" t="s">
        <v>18</v>
      </c>
      <c r="D50">
        <v>8403943715</v>
      </c>
      <c r="E50" t="s">
        <v>96</v>
      </c>
      <c r="F50" t="s">
        <v>97</v>
      </c>
      <c r="G50">
        <v>4369</v>
      </c>
      <c r="H50" t="s">
        <v>28</v>
      </c>
      <c r="I50">
        <v>1</v>
      </c>
      <c r="J50">
        <v>306</v>
      </c>
      <c r="K50">
        <v>6.12</v>
      </c>
      <c r="L50">
        <v>7.65</v>
      </c>
      <c r="M50">
        <v>55.08</v>
      </c>
      <c r="N50" t="s">
        <v>177</v>
      </c>
      <c r="O50">
        <v>21011120</v>
      </c>
      <c r="P50" t="s">
        <v>23</v>
      </c>
      <c r="Q50" s="4">
        <f t="shared" si="1"/>
        <v>44563</v>
      </c>
    </row>
    <row r="51" spans="1:17" x14ac:dyDescent="0.25">
      <c r="A51" t="s">
        <v>99</v>
      </c>
      <c r="B51">
        <v>25</v>
      </c>
      <c r="C51" t="s">
        <v>25</v>
      </c>
      <c r="D51">
        <v>8130679216</v>
      </c>
      <c r="E51" t="s">
        <v>100</v>
      </c>
      <c r="F51" t="s">
        <v>101</v>
      </c>
      <c r="G51">
        <v>8631</v>
      </c>
      <c r="H51" t="s">
        <v>102</v>
      </c>
      <c r="I51">
        <v>6</v>
      </c>
      <c r="J51">
        <v>2149</v>
      </c>
      <c r="K51">
        <v>42.98</v>
      </c>
      <c r="L51">
        <v>53.725000000000001</v>
      </c>
      <c r="M51">
        <v>386.82</v>
      </c>
      <c r="N51" t="s">
        <v>178</v>
      </c>
      <c r="O51">
        <v>94036000</v>
      </c>
      <c r="P51" t="s">
        <v>36</v>
      </c>
      <c r="Q51" s="4">
        <f t="shared" si="1"/>
        <v>44563</v>
      </c>
    </row>
    <row r="52" spans="1:17" x14ac:dyDescent="0.25">
      <c r="A52" t="s">
        <v>104</v>
      </c>
      <c r="B52">
        <v>30</v>
      </c>
      <c r="C52" t="s">
        <v>18</v>
      </c>
      <c r="D52">
        <v>7039441302</v>
      </c>
      <c r="E52" t="s">
        <v>105</v>
      </c>
      <c r="F52" t="s">
        <v>106</v>
      </c>
      <c r="G52">
        <v>8630</v>
      </c>
      <c r="H52" t="s">
        <v>102</v>
      </c>
      <c r="I52">
        <v>2</v>
      </c>
      <c r="J52">
        <v>7990</v>
      </c>
      <c r="K52">
        <v>159.80000000000001</v>
      </c>
      <c r="L52">
        <v>199.75</v>
      </c>
      <c r="M52">
        <v>1438.2</v>
      </c>
      <c r="N52" t="s">
        <v>179</v>
      </c>
      <c r="O52">
        <v>94036000</v>
      </c>
      <c r="P52" t="s">
        <v>53</v>
      </c>
      <c r="Q52" s="4">
        <f t="shared" si="1"/>
        <v>44563</v>
      </c>
    </row>
    <row r="53" spans="1:17" x14ac:dyDescent="0.25">
      <c r="A53" t="s">
        <v>108</v>
      </c>
      <c r="B53">
        <v>20</v>
      </c>
      <c r="C53" t="s">
        <v>25</v>
      </c>
      <c r="D53">
        <v>8631079676</v>
      </c>
      <c r="E53" t="s">
        <v>109</v>
      </c>
      <c r="F53" t="s">
        <v>110</v>
      </c>
      <c r="G53">
        <v>3061</v>
      </c>
      <c r="H53" t="s">
        <v>111</v>
      </c>
      <c r="I53">
        <v>6</v>
      </c>
      <c r="J53">
        <v>6000</v>
      </c>
      <c r="K53">
        <v>120</v>
      </c>
      <c r="L53">
        <v>150</v>
      </c>
      <c r="M53">
        <v>1080</v>
      </c>
      <c r="N53" t="s">
        <v>180</v>
      </c>
      <c r="O53">
        <v>52082120</v>
      </c>
      <c r="P53" t="s">
        <v>30</v>
      </c>
      <c r="Q53" s="4">
        <f t="shared" si="1"/>
        <v>44563</v>
      </c>
    </row>
    <row r="54" spans="1:17" x14ac:dyDescent="0.25">
      <c r="A54" t="s">
        <v>113</v>
      </c>
      <c r="B54">
        <v>32</v>
      </c>
      <c r="C54" t="s">
        <v>18</v>
      </c>
      <c r="D54">
        <v>7812534898</v>
      </c>
      <c r="E54" t="s">
        <v>114</v>
      </c>
      <c r="F54" t="s">
        <v>115</v>
      </c>
      <c r="G54">
        <v>2864</v>
      </c>
      <c r="H54" t="s">
        <v>111</v>
      </c>
      <c r="I54">
        <v>4</v>
      </c>
      <c r="J54">
        <v>1264</v>
      </c>
      <c r="K54">
        <v>25.28</v>
      </c>
      <c r="L54">
        <v>31.6</v>
      </c>
      <c r="M54">
        <v>227.52</v>
      </c>
      <c r="N54" t="s">
        <v>181</v>
      </c>
      <c r="O54">
        <v>62034200</v>
      </c>
      <c r="P54" t="s">
        <v>23</v>
      </c>
      <c r="Q54" s="4">
        <f t="shared" si="1"/>
        <v>44563</v>
      </c>
    </row>
    <row r="55" spans="1:17" x14ac:dyDescent="0.25">
      <c r="A55" t="s">
        <v>117</v>
      </c>
      <c r="B55">
        <v>35</v>
      </c>
      <c r="C55" t="s">
        <v>18</v>
      </c>
      <c r="D55">
        <v>8514792367</v>
      </c>
      <c r="E55" t="s">
        <v>19</v>
      </c>
      <c r="F55" t="s">
        <v>118</v>
      </c>
      <c r="G55">
        <v>541</v>
      </c>
      <c r="H55" t="s">
        <v>111</v>
      </c>
      <c r="I55">
        <v>4</v>
      </c>
      <c r="J55">
        <v>1000</v>
      </c>
      <c r="K55">
        <v>20</v>
      </c>
      <c r="L55">
        <v>25</v>
      </c>
      <c r="M55">
        <v>180</v>
      </c>
      <c r="N55" t="s">
        <v>159</v>
      </c>
      <c r="O55">
        <v>61099010</v>
      </c>
      <c r="P55" t="s">
        <v>23</v>
      </c>
      <c r="Q55" s="4">
        <f t="shared" si="1"/>
        <v>44563</v>
      </c>
    </row>
    <row r="56" spans="1:17" x14ac:dyDescent="0.25">
      <c r="A56" t="s">
        <v>120</v>
      </c>
      <c r="B56">
        <v>0</v>
      </c>
      <c r="C56" t="s">
        <v>121</v>
      </c>
      <c r="D56">
        <v>942310489</v>
      </c>
      <c r="E56" t="s">
        <v>72</v>
      </c>
      <c r="F56" t="s">
        <v>122</v>
      </c>
      <c r="G56">
        <v>2941</v>
      </c>
      <c r="H56" t="s">
        <v>123</v>
      </c>
      <c r="I56">
        <v>50</v>
      </c>
      <c r="J56">
        <v>2500</v>
      </c>
      <c r="K56">
        <v>50</v>
      </c>
      <c r="L56">
        <v>62.5</v>
      </c>
      <c r="M56">
        <v>450</v>
      </c>
      <c r="N56" t="s">
        <v>182</v>
      </c>
      <c r="O56">
        <v>96081010</v>
      </c>
      <c r="P56" t="s">
        <v>36</v>
      </c>
      <c r="Q56" s="4">
        <f t="shared" si="1"/>
        <v>44563</v>
      </c>
    </row>
    <row r="57" spans="1:17" x14ac:dyDescent="0.25">
      <c r="A57" t="s">
        <v>156</v>
      </c>
      <c r="B57">
        <v>0</v>
      </c>
      <c r="C57" t="s">
        <v>121</v>
      </c>
      <c r="D57">
        <v>942310489</v>
      </c>
      <c r="E57" t="s">
        <v>72</v>
      </c>
      <c r="F57" t="s">
        <v>125</v>
      </c>
      <c r="G57">
        <v>2973</v>
      </c>
      <c r="H57" t="s">
        <v>123</v>
      </c>
      <c r="I57">
        <v>5</v>
      </c>
      <c r="J57">
        <v>3000</v>
      </c>
      <c r="K57">
        <v>60</v>
      </c>
      <c r="L57">
        <v>75</v>
      </c>
      <c r="M57">
        <v>540</v>
      </c>
      <c r="N57" t="s">
        <v>183</v>
      </c>
      <c r="O57">
        <v>96081010</v>
      </c>
      <c r="P57" t="s">
        <v>36</v>
      </c>
      <c r="Q57" s="4">
        <f t="shared" si="1"/>
        <v>44563</v>
      </c>
    </row>
    <row r="58" spans="1:17" x14ac:dyDescent="0.25">
      <c r="A58" t="s">
        <v>127</v>
      </c>
      <c r="B58">
        <v>30</v>
      </c>
      <c r="C58" t="s">
        <v>18</v>
      </c>
      <c r="D58">
        <v>8610375941</v>
      </c>
      <c r="E58" t="s">
        <v>68</v>
      </c>
      <c r="F58" t="s">
        <v>128</v>
      </c>
      <c r="G58">
        <v>2106</v>
      </c>
      <c r="H58" t="s">
        <v>129</v>
      </c>
      <c r="I58">
        <v>1</v>
      </c>
      <c r="J58">
        <v>1000</v>
      </c>
      <c r="K58">
        <v>20</v>
      </c>
      <c r="L58">
        <v>25</v>
      </c>
      <c r="M58">
        <v>180</v>
      </c>
      <c r="N58" t="s">
        <v>184</v>
      </c>
      <c r="O58">
        <v>91029990</v>
      </c>
      <c r="P58" t="s">
        <v>53</v>
      </c>
      <c r="Q58" s="4">
        <f t="shared" si="1"/>
        <v>44563</v>
      </c>
    </row>
    <row r="59" spans="1:17" x14ac:dyDescent="0.25">
      <c r="A59" t="s">
        <v>131</v>
      </c>
      <c r="B59">
        <v>0</v>
      </c>
      <c r="C59" t="s">
        <v>121</v>
      </c>
      <c r="D59">
        <v>8610279321</v>
      </c>
      <c r="E59" t="s">
        <v>132</v>
      </c>
      <c r="F59" t="s">
        <v>133</v>
      </c>
      <c r="G59">
        <v>5210</v>
      </c>
      <c r="H59" t="s">
        <v>129</v>
      </c>
      <c r="I59">
        <v>5</v>
      </c>
      <c r="J59">
        <v>30000</v>
      </c>
      <c r="K59">
        <v>600</v>
      </c>
      <c r="L59">
        <v>750</v>
      </c>
      <c r="M59">
        <v>5400</v>
      </c>
      <c r="N59" t="s">
        <v>185</v>
      </c>
      <c r="O59">
        <v>91029990</v>
      </c>
      <c r="P59" t="s">
        <v>23</v>
      </c>
      <c r="Q59" s="4">
        <f t="shared" si="1"/>
        <v>44563</v>
      </c>
    </row>
    <row r="60" spans="1:17" x14ac:dyDescent="0.25">
      <c r="A60" t="s">
        <v>135</v>
      </c>
      <c r="B60">
        <v>55</v>
      </c>
      <c r="C60" t="s">
        <v>18</v>
      </c>
      <c r="D60">
        <v>7588695126</v>
      </c>
      <c r="E60" t="s">
        <v>136</v>
      </c>
      <c r="F60" t="s">
        <v>137</v>
      </c>
      <c r="G60">
        <v>5210</v>
      </c>
      <c r="H60" t="s">
        <v>129</v>
      </c>
      <c r="I60">
        <v>1</v>
      </c>
      <c r="J60">
        <v>6000</v>
      </c>
      <c r="K60">
        <v>120</v>
      </c>
      <c r="L60">
        <v>150</v>
      </c>
      <c r="M60">
        <v>1080</v>
      </c>
      <c r="N60" t="s">
        <v>186</v>
      </c>
      <c r="O60">
        <v>91029990</v>
      </c>
      <c r="P60" t="s">
        <v>36</v>
      </c>
      <c r="Q60" s="4">
        <f t="shared" si="1"/>
        <v>44563</v>
      </c>
    </row>
    <row r="61" spans="1:17" x14ac:dyDescent="0.25">
      <c r="A61" t="s">
        <v>139</v>
      </c>
      <c r="B61">
        <v>60</v>
      </c>
      <c r="C61" t="s">
        <v>18</v>
      </c>
      <c r="D61">
        <v>7651615899</v>
      </c>
      <c r="E61" t="s">
        <v>55</v>
      </c>
      <c r="F61" t="s">
        <v>140</v>
      </c>
      <c r="G61">
        <v>10001798</v>
      </c>
      <c r="H61" t="s">
        <v>141</v>
      </c>
      <c r="I61">
        <v>2</v>
      </c>
      <c r="J61">
        <v>261.95999999999998</v>
      </c>
      <c r="K61">
        <v>5.2391999999999994</v>
      </c>
      <c r="L61">
        <v>6.5489999999999986</v>
      </c>
      <c r="M61">
        <v>47.152799999999992</v>
      </c>
      <c r="N61" t="s">
        <v>187</v>
      </c>
      <c r="O61">
        <v>94036000</v>
      </c>
      <c r="P61" t="s">
        <v>30</v>
      </c>
      <c r="Q61" s="4">
        <f t="shared" si="1"/>
        <v>44563</v>
      </c>
    </row>
    <row r="62" spans="1:17" x14ac:dyDescent="0.25">
      <c r="A62" t="s">
        <v>143</v>
      </c>
      <c r="B62">
        <v>50</v>
      </c>
      <c r="C62" t="s">
        <v>25</v>
      </c>
      <c r="D62">
        <v>8515348568</v>
      </c>
      <c r="E62" t="s">
        <v>144</v>
      </c>
      <c r="F62" t="s">
        <v>145</v>
      </c>
      <c r="G62">
        <v>10001487</v>
      </c>
      <c r="H62" t="s">
        <v>146</v>
      </c>
      <c r="I62">
        <v>4</v>
      </c>
      <c r="J62">
        <v>144.19999999999999</v>
      </c>
      <c r="K62">
        <v>2.8839999999999999</v>
      </c>
      <c r="L62">
        <v>3.605</v>
      </c>
      <c r="M62">
        <v>25.956</v>
      </c>
      <c r="N62" t="s">
        <v>188</v>
      </c>
      <c r="O62">
        <v>392610</v>
      </c>
      <c r="P62" t="s">
        <v>53</v>
      </c>
      <c r="Q62" s="4">
        <f t="shared" si="1"/>
        <v>44563</v>
      </c>
    </row>
    <row r="63" spans="1:17" x14ac:dyDescent="0.25">
      <c r="A63" t="s">
        <v>143</v>
      </c>
      <c r="B63" s="2" t="s">
        <v>148</v>
      </c>
      <c r="C63" t="s">
        <v>25</v>
      </c>
      <c r="D63" s="2" t="s">
        <v>149</v>
      </c>
      <c r="E63" t="s">
        <v>144</v>
      </c>
      <c r="F63" t="s">
        <v>150</v>
      </c>
      <c r="G63" s="2" t="s">
        <v>151</v>
      </c>
      <c r="H63" t="s">
        <v>102</v>
      </c>
      <c r="I63" s="2" t="s">
        <v>152</v>
      </c>
      <c r="J63">
        <v>17000</v>
      </c>
      <c r="K63">
        <v>340</v>
      </c>
      <c r="L63">
        <v>425</v>
      </c>
      <c r="M63">
        <v>3060</v>
      </c>
      <c r="N63" t="s">
        <v>189</v>
      </c>
      <c r="O63" s="2">
        <v>94036000</v>
      </c>
      <c r="P63" t="s">
        <v>23</v>
      </c>
      <c r="Q63" s="4">
        <f t="shared" si="1"/>
        <v>44563</v>
      </c>
    </row>
    <row r="64" spans="1:17" x14ac:dyDescent="0.25">
      <c r="A64" s="3" t="s">
        <v>190</v>
      </c>
      <c r="B64">
        <v>30</v>
      </c>
      <c r="C64" t="s">
        <v>121</v>
      </c>
      <c r="D64">
        <v>8845448445</v>
      </c>
      <c r="E64" t="s">
        <v>191</v>
      </c>
      <c r="F64" t="s">
        <v>192</v>
      </c>
      <c r="G64">
        <v>54878</v>
      </c>
      <c r="H64" t="s">
        <v>47</v>
      </c>
      <c r="I64">
        <v>5</v>
      </c>
      <c r="J64">
        <v>1500</v>
      </c>
      <c r="K64">
        <v>30</v>
      </c>
      <c r="L64">
        <v>37.5</v>
      </c>
      <c r="M64">
        <v>270</v>
      </c>
      <c r="N64" t="s">
        <v>193</v>
      </c>
      <c r="O64">
        <v>68782034</v>
      </c>
      <c r="P64" t="s">
        <v>30</v>
      </c>
      <c r="Q64" s="4">
        <f t="shared" si="1"/>
        <v>44563</v>
      </c>
    </row>
    <row r="65" spans="1:17" x14ac:dyDescent="0.25">
      <c r="A65" t="s">
        <v>17</v>
      </c>
      <c r="B65">
        <v>32</v>
      </c>
      <c r="C65" t="s">
        <v>18</v>
      </c>
      <c r="D65">
        <v>9652378219</v>
      </c>
      <c r="E65" t="s">
        <v>19</v>
      </c>
      <c r="F65" t="s">
        <v>20</v>
      </c>
      <c r="G65">
        <v>3289</v>
      </c>
      <c r="H65" t="s">
        <v>21</v>
      </c>
      <c r="I65">
        <v>1</v>
      </c>
      <c r="J65">
        <v>1000</v>
      </c>
      <c r="K65">
        <v>20</v>
      </c>
      <c r="L65">
        <v>25</v>
      </c>
      <c r="M65">
        <v>180</v>
      </c>
      <c r="N65" t="s">
        <v>195</v>
      </c>
      <c r="O65">
        <v>85176290</v>
      </c>
      <c r="P65" t="s">
        <v>23</v>
      </c>
      <c r="Q65" s="4">
        <f t="shared" si="1"/>
        <v>44563</v>
      </c>
    </row>
    <row r="66" spans="1:17" x14ac:dyDescent="0.25">
      <c r="A66" t="s">
        <v>24</v>
      </c>
      <c r="B66">
        <v>30</v>
      </c>
      <c r="C66" t="s">
        <v>25</v>
      </c>
      <c r="D66">
        <v>9623874159</v>
      </c>
      <c r="E66" t="s">
        <v>26</v>
      </c>
      <c r="F66" t="s">
        <v>194</v>
      </c>
      <c r="G66">
        <v>5632</v>
      </c>
      <c r="H66" t="s">
        <v>28</v>
      </c>
      <c r="I66">
        <v>2</v>
      </c>
      <c r="J66">
        <v>200</v>
      </c>
      <c r="K66">
        <v>4</v>
      </c>
      <c r="L66">
        <v>5</v>
      </c>
      <c r="M66">
        <v>36</v>
      </c>
      <c r="N66" t="s">
        <v>196</v>
      </c>
      <c r="O66">
        <v>34011190</v>
      </c>
      <c r="P66" t="s">
        <v>30</v>
      </c>
      <c r="Q66" s="4">
        <f t="shared" si="1"/>
        <v>44563</v>
      </c>
    </row>
    <row r="67" spans="1:17" x14ac:dyDescent="0.25">
      <c r="A67" t="s">
        <v>31</v>
      </c>
      <c r="B67">
        <v>25</v>
      </c>
      <c r="C67" t="s">
        <v>18</v>
      </c>
      <c r="D67">
        <v>9802347669</v>
      </c>
      <c r="E67" t="s">
        <v>32</v>
      </c>
      <c r="F67" t="s">
        <v>33</v>
      </c>
      <c r="G67">
        <v>6012</v>
      </c>
      <c r="H67" t="s">
        <v>34</v>
      </c>
      <c r="I67">
        <v>5</v>
      </c>
      <c r="J67">
        <v>500</v>
      </c>
      <c r="K67">
        <v>10</v>
      </c>
      <c r="L67">
        <v>12.5</v>
      </c>
      <c r="M67">
        <v>90</v>
      </c>
      <c r="N67" t="s">
        <v>197</v>
      </c>
      <c r="O67">
        <v>92059010</v>
      </c>
      <c r="P67" t="s">
        <v>36</v>
      </c>
      <c r="Q67" s="4">
        <f t="shared" si="1"/>
        <v>44563</v>
      </c>
    </row>
    <row r="68" spans="1:17" x14ac:dyDescent="0.25">
      <c r="A68" t="s">
        <v>37</v>
      </c>
      <c r="B68">
        <v>36</v>
      </c>
      <c r="C68" t="s">
        <v>18</v>
      </c>
      <c r="D68">
        <v>9652390278</v>
      </c>
      <c r="E68" t="s">
        <v>38</v>
      </c>
      <c r="F68" t="s">
        <v>39</v>
      </c>
      <c r="G68">
        <v>6089</v>
      </c>
      <c r="H68" t="s">
        <v>21</v>
      </c>
      <c r="I68">
        <v>2</v>
      </c>
      <c r="J68">
        <v>28000</v>
      </c>
      <c r="K68">
        <v>560</v>
      </c>
      <c r="L68">
        <v>700</v>
      </c>
      <c r="M68">
        <v>5040</v>
      </c>
      <c r="N68" t="s">
        <v>198</v>
      </c>
      <c r="O68">
        <v>85171211</v>
      </c>
      <c r="P68" t="s">
        <v>36</v>
      </c>
      <c r="Q68" s="4">
        <f t="shared" si="1"/>
        <v>44563</v>
      </c>
    </row>
    <row r="69" spans="1:17" x14ac:dyDescent="0.25">
      <c r="A69" t="s">
        <v>41</v>
      </c>
      <c r="B69">
        <v>30</v>
      </c>
      <c r="C69" t="s">
        <v>25</v>
      </c>
      <c r="D69">
        <v>9058723698</v>
      </c>
      <c r="E69" t="s">
        <v>42</v>
      </c>
      <c r="F69" t="s">
        <v>43</v>
      </c>
      <c r="G69">
        <v>9036</v>
      </c>
      <c r="H69" t="s">
        <v>21</v>
      </c>
      <c r="I69">
        <v>1</v>
      </c>
      <c r="J69">
        <v>600</v>
      </c>
      <c r="K69">
        <v>12</v>
      </c>
      <c r="L69">
        <v>15</v>
      </c>
      <c r="M69">
        <v>108</v>
      </c>
      <c r="N69" t="s">
        <v>199</v>
      </c>
      <c r="O69">
        <v>85235100</v>
      </c>
      <c r="P69" t="s">
        <v>30</v>
      </c>
      <c r="Q69" s="4">
        <f t="shared" si="1"/>
        <v>44563</v>
      </c>
    </row>
    <row r="70" spans="1:17" x14ac:dyDescent="0.25">
      <c r="A70" t="s">
        <v>45</v>
      </c>
      <c r="B70">
        <v>20</v>
      </c>
      <c r="C70" t="s">
        <v>25</v>
      </c>
      <c r="D70">
        <v>9601782645</v>
      </c>
      <c r="E70" t="s">
        <v>19</v>
      </c>
      <c r="F70" t="s">
        <v>46</v>
      </c>
      <c r="G70">
        <v>6910</v>
      </c>
      <c r="H70" t="s">
        <v>47</v>
      </c>
      <c r="I70">
        <v>1</v>
      </c>
      <c r="J70">
        <v>2000</v>
      </c>
      <c r="K70">
        <v>40</v>
      </c>
      <c r="L70">
        <v>50</v>
      </c>
      <c r="M70">
        <v>360</v>
      </c>
      <c r="N70" t="s">
        <v>200</v>
      </c>
      <c r="O70">
        <v>33049990</v>
      </c>
      <c r="P70" t="s">
        <v>36</v>
      </c>
      <c r="Q70" s="4">
        <f t="shared" si="1"/>
        <v>44563</v>
      </c>
    </row>
    <row r="71" spans="1:17" x14ac:dyDescent="0.25">
      <c r="A71" t="s">
        <v>49</v>
      </c>
      <c r="B71">
        <v>40</v>
      </c>
      <c r="C71" t="s">
        <v>18</v>
      </c>
      <c r="D71">
        <v>9623127089</v>
      </c>
      <c r="E71" t="s">
        <v>50</v>
      </c>
      <c r="F71" t="s">
        <v>51</v>
      </c>
      <c r="G71">
        <v>3972</v>
      </c>
      <c r="H71" t="s">
        <v>28</v>
      </c>
      <c r="I71">
        <v>1</v>
      </c>
      <c r="J71">
        <v>1200</v>
      </c>
      <c r="K71">
        <v>24</v>
      </c>
      <c r="L71">
        <v>30</v>
      </c>
      <c r="M71">
        <v>216</v>
      </c>
      <c r="N71" t="s">
        <v>201</v>
      </c>
      <c r="O71">
        <v>11010000</v>
      </c>
      <c r="P71" t="s">
        <v>53</v>
      </c>
      <c r="Q71" s="4">
        <f t="shared" si="1"/>
        <v>44563</v>
      </c>
    </row>
    <row r="72" spans="1:17" x14ac:dyDescent="0.25">
      <c r="A72" t="s">
        <v>54</v>
      </c>
      <c r="B72">
        <v>45</v>
      </c>
      <c r="C72" t="s">
        <v>18</v>
      </c>
      <c r="D72">
        <v>9867764180</v>
      </c>
      <c r="E72" t="s">
        <v>55</v>
      </c>
      <c r="F72" t="s">
        <v>56</v>
      </c>
      <c r="G72">
        <v>6342</v>
      </c>
      <c r="H72" t="s">
        <v>57</v>
      </c>
      <c r="I72">
        <v>1</v>
      </c>
      <c r="J72">
        <v>3000</v>
      </c>
      <c r="K72">
        <v>60</v>
      </c>
      <c r="L72">
        <v>75</v>
      </c>
      <c r="M72">
        <v>540</v>
      </c>
      <c r="N72" t="s">
        <v>202</v>
      </c>
      <c r="O72">
        <v>95030010</v>
      </c>
      <c r="P72" t="s">
        <v>53</v>
      </c>
      <c r="Q72" s="4">
        <f t="shared" si="1"/>
        <v>44563</v>
      </c>
    </row>
    <row r="73" spans="1:17" x14ac:dyDescent="0.25">
      <c r="A73" t="s">
        <v>59</v>
      </c>
      <c r="B73">
        <v>50</v>
      </c>
      <c r="C73" t="s">
        <v>25</v>
      </c>
      <c r="D73">
        <v>9623782569</v>
      </c>
      <c r="E73" t="s">
        <v>60</v>
      </c>
      <c r="F73" t="s">
        <v>61</v>
      </c>
      <c r="G73">
        <v>6037</v>
      </c>
      <c r="H73" t="s">
        <v>21</v>
      </c>
      <c r="I73">
        <v>1</v>
      </c>
      <c r="J73">
        <v>1000</v>
      </c>
      <c r="K73">
        <v>20</v>
      </c>
      <c r="L73">
        <v>25</v>
      </c>
      <c r="M73">
        <v>180</v>
      </c>
      <c r="N73" t="s">
        <v>203</v>
      </c>
      <c r="O73">
        <v>85044090</v>
      </c>
      <c r="P73" t="s">
        <v>23</v>
      </c>
      <c r="Q73" s="4">
        <f t="shared" si="1"/>
        <v>44563</v>
      </c>
    </row>
    <row r="74" spans="1:17" x14ac:dyDescent="0.25">
      <c r="A74" t="s">
        <v>63</v>
      </c>
      <c r="B74">
        <v>36</v>
      </c>
      <c r="C74" t="s">
        <v>18</v>
      </c>
      <c r="D74">
        <v>9034721059</v>
      </c>
      <c r="E74" t="s">
        <v>64</v>
      </c>
      <c r="F74" t="s">
        <v>65</v>
      </c>
      <c r="G74">
        <v>6037</v>
      </c>
      <c r="H74" t="s">
        <v>57</v>
      </c>
      <c r="I74">
        <v>3</v>
      </c>
      <c r="J74">
        <v>3000</v>
      </c>
      <c r="K74">
        <v>60</v>
      </c>
      <c r="L74">
        <v>75</v>
      </c>
      <c r="M74">
        <v>540</v>
      </c>
      <c r="N74" t="s">
        <v>204</v>
      </c>
      <c r="O74">
        <v>950300</v>
      </c>
      <c r="P74" t="s">
        <v>30</v>
      </c>
      <c r="Q74" s="4">
        <f t="shared" si="1"/>
        <v>44563</v>
      </c>
    </row>
    <row r="75" spans="1:17" x14ac:dyDescent="0.25">
      <c r="A75" t="s">
        <v>67</v>
      </c>
      <c r="B75">
        <v>27</v>
      </c>
      <c r="C75" t="s">
        <v>25</v>
      </c>
      <c r="D75">
        <v>7256106723</v>
      </c>
      <c r="E75" t="s">
        <v>68</v>
      </c>
      <c r="F75" t="s">
        <v>69</v>
      </c>
      <c r="G75">
        <v>1587</v>
      </c>
      <c r="H75" t="s">
        <v>47</v>
      </c>
      <c r="I75">
        <v>1</v>
      </c>
      <c r="J75">
        <v>300</v>
      </c>
      <c r="K75">
        <v>6</v>
      </c>
      <c r="L75">
        <v>7.5</v>
      </c>
      <c r="M75">
        <v>54</v>
      </c>
      <c r="N75" t="s">
        <v>205</v>
      </c>
      <c r="O75">
        <v>33049990</v>
      </c>
      <c r="P75" t="s">
        <v>36</v>
      </c>
      <c r="Q75" s="4">
        <f t="shared" si="1"/>
        <v>44563</v>
      </c>
    </row>
    <row r="76" spans="1:17" x14ac:dyDescent="0.25">
      <c r="A76" t="s">
        <v>71</v>
      </c>
      <c r="B76">
        <v>60</v>
      </c>
      <c r="C76" t="s">
        <v>18</v>
      </c>
      <c r="D76">
        <v>8235710369</v>
      </c>
      <c r="E76" t="s">
        <v>72</v>
      </c>
      <c r="F76" t="s">
        <v>73</v>
      </c>
      <c r="G76">
        <v>8203</v>
      </c>
      <c r="H76" t="s">
        <v>28</v>
      </c>
      <c r="I76">
        <v>1</v>
      </c>
      <c r="J76">
        <v>2000</v>
      </c>
      <c r="K76">
        <v>40</v>
      </c>
      <c r="L76">
        <v>50</v>
      </c>
      <c r="M76">
        <v>360</v>
      </c>
      <c r="N76" t="s">
        <v>206</v>
      </c>
      <c r="O76">
        <v>15121930</v>
      </c>
      <c r="P76" t="s">
        <v>53</v>
      </c>
      <c r="Q76" s="4">
        <f t="shared" si="1"/>
        <v>44563</v>
      </c>
    </row>
    <row r="77" spans="1:17" x14ac:dyDescent="0.25">
      <c r="A77" t="s">
        <v>75</v>
      </c>
      <c r="B77">
        <v>56</v>
      </c>
      <c r="C77" t="s">
        <v>18</v>
      </c>
      <c r="D77">
        <v>7201694236</v>
      </c>
      <c r="E77" t="s">
        <v>76</v>
      </c>
      <c r="F77" t="s">
        <v>77</v>
      </c>
      <c r="G77">
        <v>5364</v>
      </c>
      <c r="H77" t="s">
        <v>28</v>
      </c>
      <c r="I77">
        <v>2</v>
      </c>
      <c r="J77">
        <v>600</v>
      </c>
      <c r="K77">
        <v>12</v>
      </c>
      <c r="L77">
        <v>15</v>
      </c>
      <c r="M77">
        <v>108</v>
      </c>
      <c r="N77" t="s">
        <v>207</v>
      </c>
      <c r="O77">
        <v>940550</v>
      </c>
      <c r="P77" t="s">
        <v>30</v>
      </c>
      <c r="Q77" s="4">
        <f t="shared" si="1"/>
        <v>44563</v>
      </c>
    </row>
    <row r="78" spans="1:17" x14ac:dyDescent="0.25">
      <c r="A78" t="s">
        <v>79</v>
      </c>
      <c r="B78">
        <v>40</v>
      </c>
      <c r="C78" t="s">
        <v>18</v>
      </c>
      <c r="D78">
        <v>6741285039</v>
      </c>
      <c r="E78" t="s">
        <v>19</v>
      </c>
      <c r="F78" t="s">
        <v>80</v>
      </c>
      <c r="G78">
        <v>6089</v>
      </c>
      <c r="H78" t="s">
        <v>21</v>
      </c>
      <c r="I78">
        <v>1</v>
      </c>
      <c r="J78">
        <v>40000</v>
      </c>
      <c r="K78">
        <v>800</v>
      </c>
      <c r="L78">
        <v>1000</v>
      </c>
      <c r="M78">
        <v>7200</v>
      </c>
      <c r="N78" t="s">
        <v>208</v>
      </c>
      <c r="O78">
        <v>84713020</v>
      </c>
      <c r="P78" t="s">
        <v>36</v>
      </c>
      <c r="Q78" s="4">
        <f t="shared" si="1"/>
        <v>44563</v>
      </c>
    </row>
    <row r="79" spans="1:17" x14ac:dyDescent="0.25">
      <c r="A79" t="s">
        <v>82</v>
      </c>
      <c r="B79">
        <v>56</v>
      </c>
      <c r="C79" t="s">
        <v>25</v>
      </c>
      <c r="D79">
        <v>9521305897</v>
      </c>
      <c r="E79" t="s">
        <v>83</v>
      </c>
      <c r="F79" t="s">
        <v>84</v>
      </c>
      <c r="G79">
        <v>3409</v>
      </c>
      <c r="H79" t="s">
        <v>28</v>
      </c>
      <c r="I79">
        <v>1</v>
      </c>
      <c r="J79">
        <v>1000</v>
      </c>
      <c r="K79">
        <v>20</v>
      </c>
      <c r="L79">
        <v>25</v>
      </c>
      <c r="M79">
        <v>180</v>
      </c>
      <c r="N79" t="s">
        <v>209</v>
      </c>
      <c r="O79">
        <v>39241090</v>
      </c>
      <c r="P79" t="s">
        <v>36</v>
      </c>
      <c r="Q79" s="4">
        <f t="shared" si="1"/>
        <v>44563</v>
      </c>
    </row>
    <row r="80" spans="1:17" x14ac:dyDescent="0.25">
      <c r="A80" t="s">
        <v>86</v>
      </c>
      <c r="B80">
        <v>52</v>
      </c>
      <c r="C80" t="s">
        <v>18</v>
      </c>
      <c r="D80">
        <v>862106729</v>
      </c>
      <c r="E80" t="s">
        <v>87</v>
      </c>
      <c r="F80" t="s">
        <v>88</v>
      </c>
      <c r="G80">
        <v>9015</v>
      </c>
      <c r="H80" t="s">
        <v>28</v>
      </c>
      <c r="I80">
        <v>5</v>
      </c>
      <c r="J80">
        <v>2000</v>
      </c>
      <c r="K80">
        <v>40</v>
      </c>
      <c r="L80">
        <v>50</v>
      </c>
      <c r="M80">
        <v>360</v>
      </c>
      <c r="N80" t="s">
        <v>210</v>
      </c>
      <c r="O80">
        <v>19041020</v>
      </c>
      <c r="P80" t="s">
        <v>30</v>
      </c>
      <c r="Q80" s="4">
        <f t="shared" si="1"/>
        <v>44563</v>
      </c>
    </row>
    <row r="81" spans="1:17" x14ac:dyDescent="0.25">
      <c r="A81" t="s">
        <v>90</v>
      </c>
      <c r="B81">
        <v>50</v>
      </c>
      <c r="C81" t="s">
        <v>18</v>
      </c>
      <c r="D81">
        <v>8253710289</v>
      </c>
      <c r="E81" t="s">
        <v>91</v>
      </c>
      <c r="F81" t="s">
        <v>92</v>
      </c>
      <c r="G81">
        <v>8064</v>
      </c>
      <c r="H81" t="s">
        <v>93</v>
      </c>
      <c r="I81">
        <v>1</v>
      </c>
      <c r="J81">
        <v>1200</v>
      </c>
      <c r="K81">
        <v>24</v>
      </c>
      <c r="L81">
        <v>30</v>
      </c>
      <c r="M81">
        <v>216</v>
      </c>
      <c r="N81" t="s">
        <v>211</v>
      </c>
      <c r="O81">
        <v>21069099</v>
      </c>
      <c r="P81" t="s">
        <v>23</v>
      </c>
      <c r="Q81" s="4">
        <f>DATE(2022,1,3)</f>
        <v>44564</v>
      </c>
    </row>
    <row r="82" spans="1:17" x14ac:dyDescent="0.25">
      <c r="A82" t="s">
        <v>95</v>
      </c>
      <c r="B82">
        <v>25</v>
      </c>
      <c r="C82" t="s">
        <v>18</v>
      </c>
      <c r="D82">
        <v>8403943715</v>
      </c>
      <c r="E82" t="s">
        <v>96</v>
      </c>
      <c r="F82" t="s">
        <v>97</v>
      </c>
      <c r="G82">
        <v>4369</v>
      </c>
      <c r="H82" t="s">
        <v>28</v>
      </c>
      <c r="I82">
        <v>1</v>
      </c>
      <c r="J82">
        <v>306</v>
      </c>
      <c r="K82">
        <v>6.12</v>
      </c>
      <c r="L82">
        <v>7.65</v>
      </c>
      <c r="M82">
        <v>55.08</v>
      </c>
      <c r="N82" t="s">
        <v>212</v>
      </c>
      <c r="O82">
        <v>21011120</v>
      </c>
      <c r="P82" t="s">
        <v>23</v>
      </c>
      <c r="Q82" s="4">
        <f t="shared" ref="Q82:Q142" si="2">DATE(2022,1,3)</f>
        <v>44564</v>
      </c>
    </row>
    <row r="83" spans="1:17" x14ac:dyDescent="0.25">
      <c r="A83" t="s">
        <v>99</v>
      </c>
      <c r="B83">
        <v>25</v>
      </c>
      <c r="C83" t="s">
        <v>25</v>
      </c>
      <c r="D83">
        <v>8130679216</v>
      </c>
      <c r="E83" t="s">
        <v>100</v>
      </c>
      <c r="F83" t="s">
        <v>101</v>
      </c>
      <c r="G83">
        <v>8631</v>
      </c>
      <c r="H83" t="s">
        <v>102</v>
      </c>
      <c r="I83">
        <v>6</v>
      </c>
      <c r="J83">
        <v>2149</v>
      </c>
      <c r="K83">
        <v>42.98</v>
      </c>
      <c r="L83">
        <v>53.725000000000001</v>
      </c>
      <c r="M83">
        <v>386.82</v>
      </c>
      <c r="N83" t="s">
        <v>213</v>
      </c>
      <c r="O83">
        <v>94036000</v>
      </c>
      <c r="P83" t="s">
        <v>36</v>
      </c>
      <c r="Q83" s="4">
        <f t="shared" si="2"/>
        <v>44564</v>
      </c>
    </row>
    <row r="84" spans="1:17" x14ac:dyDescent="0.25">
      <c r="A84" t="s">
        <v>104</v>
      </c>
      <c r="B84">
        <v>30</v>
      </c>
      <c r="C84" t="s">
        <v>18</v>
      </c>
      <c r="D84">
        <v>7039441302</v>
      </c>
      <c r="E84" t="s">
        <v>105</v>
      </c>
      <c r="F84" t="s">
        <v>106</v>
      </c>
      <c r="G84">
        <v>8630</v>
      </c>
      <c r="H84" t="s">
        <v>102</v>
      </c>
      <c r="I84">
        <v>2</v>
      </c>
      <c r="J84">
        <v>7990</v>
      </c>
      <c r="K84">
        <v>159.80000000000001</v>
      </c>
      <c r="L84">
        <v>199.75</v>
      </c>
      <c r="M84">
        <v>1438.2</v>
      </c>
      <c r="N84" t="s">
        <v>214</v>
      </c>
      <c r="O84">
        <v>94036000</v>
      </c>
      <c r="P84" t="s">
        <v>53</v>
      </c>
      <c r="Q84" s="4">
        <f t="shared" si="2"/>
        <v>44564</v>
      </c>
    </row>
    <row r="85" spans="1:17" x14ac:dyDescent="0.25">
      <c r="A85" t="s">
        <v>108</v>
      </c>
      <c r="B85">
        <v>20</v>
      </c>
      <c r="C85" t="s">
        <v>25</v>
      </c>
      <c r="D85">
        <v>8631079676</v>
      </c>
      <c r="E85" t="s">
        <v>109</v>
      </c>
      <c r="F85" t="s">
        <v>110</v>
      </c>
      <c r="G85">
        <v>3061</v>
      </c>
      <c r="H85" t="s">
        <v>111</v>
      </c>
      <c r="I85">
        <v>6</v>
      </c>
      <c r="J85">
        <v>6000</v>
      </c>
      <c r="K85">
        <v>120</v>
      </c>
      <c r="L85">
        <v>150</v>
      </c>
      <c r="M85">
        <v>1080</v>
      </c>
      <c r="N85" t="s">
        <v>215</v>
      </c>
      <c r="O85">
        <v>52082120</v>
      </c>
      <c r="P85" t="s">
        <v>30</v>
      </c>
      <c r="Q85" s="4">
        <f t="shared" si="2"/>
        <v>44564</v>
      </c>
    </row>
    <row r="86" spans="1:17" x14ac:dyDescent="0.25">
      <c r="A86" t="s">
        <v>113</v>
      </c>
      <c r="B86">
        <v>32</v>
      </c>
      <c r="C86" t="s">
        <v>18</v>
      </c>
      <c r="D86">
        <v>7812534898</v>
      </c>
      <c r="E86" t="s">
        <v>114</v>
      </c>
      <c r="F86" t="s">
        <v>115</v>
      </c>
      <c r="G86">
        <v>2864</v>
      </c>
      <c r="H86" t="s">
        <v>111</v>
      </c>
      <c r="I86">
        <v>4</v>
      </c>
      <c r="J86">
        <v>1264</v>
      </c>
      <c r="K86">
        <v>25.28</v>
      </c>
      <c r="L86">
        <v>31.6</v>
      </c>
      <c r="M86">
        <v>227.52</v>
      </c>
      <c r="N86" t="s">
        <v>216</v>
      </c>
      <c r="O86">
        <v>62034200</v>
      </c>
      <c r="P86" t="s">
        <v>23</v>
      </c>
      <c r="Q86" s="4">
        <f t="shared" si="2"/>
        <v>44564</v>
      </c>
    </row>
    <row r="87" spans="1:17" x14ac:dyDescent="0.25">
      <c r="A87" t="s">
        <v>117</v>
      </c>
      <c r="B87">
        <v>35</v>
      </c>
      <c r="C87" t="s">
        <v>18</v>
      </c>
      <c r="D87">
        <v>8514792367</v>
      </c>
      <c r="E87" t="s">
        <v>19</v>
      </c>
      <c r="F87" t="s">
        <v>118</v>
      </c>
      <c r="G87">
        <v>541</v>
      </c>
      <c r="H87" t="s">
        <v>111</v>
      </c>
      <c r="I87">
        <v>4</v>
      </c>
      <c r="J87">
        <v>1000</v>
      </c>
      <c r="K87">
        <v>20</v>
      </c>
      <c r="L87">
        <v>25</v>
      </c>
      <c r="M87">
        <v>180</v>
      </c>
      <c r="N87" t="s">
        <v>217</v>
      </c>
      <c r="O87">
        <v>61099010</v>
      </c>
      <c r="P87" t="s">
        <v>23</v>
      </c>
      <c r="Q87" s="4">
        <f t="shared" si="2"/>
        <v>44564</v>
      </c>
    </row>
    <row r="88" spans="1:17" x14ac:dyDescent="0.25">
      <c r="A88" t="s">
        <v>120</v>
      </c>
      <c r="B88">
        <v>0</v>
      </c>
      <c r="C88" t="s">
        <v>121</v>
      </c>
      <c r="D88">
        <v>942310489</v>
      </c>
      <c r="E88" t="s">
        <v>72</v>
      </c>
      <c r="F88" t="s">
        <v>122</v>
      </c>
      <c r="G88">
        <v>2941</v>
      </c>
      <c r="H88" t="s">
        <v>123</v>
      </c>
      <c r="I88">
        <v>50</v>
      </c>
      <c r="J88">
        <v>2500</v>
      </c>
      <c r="K88">
        <v>50</v>
      </c>
      <c r="L88">
        <v>62.5</v>
      </c>
      <c r="M88">
        <v>450</v>
      </c>
      <c r="N88" t="s">
        <v>218</v>
      </c>
      <c r="O88">
        <v>96081010</v>
      </c>
      <c r="P88" t="s">
        <v>36</v>
      </c>
      <c r="Q88" s="4">
        <f t="shared" si="2"/>
        <v>44564</v>
      </c>
    </row>
    <row r="89" spans="1:17" x14ac:dyDescent="0.25">
      <c r="A89" t="s">
        <v>120</v>
      </c>
      <c r="B89">
        <v>0</v>
      </c>
      <c r="C89" t="s">
        <v>121</v>
      </c>
      <c r="D89">
        <v>942310489</v>
      </c>
      <c r="E89" t="s">
        <v>72</v>
      </c>
      <c r="F89" t="s">
        <v>125</v>
      </c>
      <c r="G89">
        <v>2973</v>
      </c>
      <c r="H89" t="s">
        <v>123</v>
      </c>
      <c r="I89">
        <v>5</v>
      </c>
      <c r="J89">
        <v>3000</v>
      </c>
      <c r="K89">
        <v>60</v>
      </c>
      <c r="L89">
        <v>75</v>
      </c>
      <c r="M89">
        <v>540</v>
      </c>
      <c r="N89" t="s">
        <v>219</v>
      </c>
      <c r="O89">
        <v>96081010</v>
      </c>
      <c r="P89" t="s">
        <v>36</v>
      </c>
      <c r="Q89" s="4">
        <f t="shared" si="2"/>
        <v>44564</v>
      </c>
    </row>
    <row r="90" spans="1:17" x14ac:dyDescent="0.25">
      <c r="A90" t="s">
        <v>127</v>
      </c>
      <c r="B90">
        <v>30</v>
      </c>
      <c r="C90" t="s">
        <v>18</v>
      </c>
      <c r="D90">
        <v>8610375941</v>
      </c>
      <c r="E90" t="s">
        <v>68</v>
      </c>
      <c r="F90" t="s">
        <v>128</v>
      </c>
      <c r="G90">
        <v>2106</v>
      </c>
      <c r="H90" t="s">
        <v>129</v>
      </c>
      <c r="I90">
        <v>1</v>
      </c>
      <c r="J90">
        <v>1000</v>
      </c>
      <c r="K90">
        <v>20</v>
      </c>
      <c r="L90">
        <v>25</v>
      </c>
      <c r="M90">
        <v>180</v>
      </c>
      <c r="N90" t="s">
        <v>220</v>
      </c>
      <c r="O90">
        <v>91029990</v>
      </c>
      <c r="P90" t="s">
        <v>53</v>
      </c>
      <c r="Q90" s="4">
        <f t="shared" si="2"/>
        <v>44564</v>
      </c>
    </row>
    <row r="91" spans="1:17" x14ac:dyDescent="0.25">
      <c r="A91" t="s">
        <v>131</v>
      </c>
      <c r="B91">
        <v>0</v>
      </c>
      <c r="C91" t="s">
        <v>121</v>
      </c>
      <c r="D91">
        <v>8610279321</v>
      </c>
      <c r="E91" t="s">
        <v>132</v>
      </c>
      <c r="F91" t="s">
        <v>133</v>
      </c>
      <c r="G91">
        <v>5210</v>
      </c>
      <c r="H91" t="s">
        <v>129</v>
      </c>
      <c r="I91">
        <v>5</v>
      </c>
      <c r="J91">
        <v>30000</v>
      </c>
      <c r="K91">
        <v>600</v>
      </c>
      <c r="L91">
        <v>750</v>
      </c>
      <c r="M91">
        <v>5400</v>
      </c>
      <c r="N91" t="s">
        <v>221</v>
      </c>
      <c r="O91">
        <v>91029990</v>
      </c>
      <c r="P91" t="s">
        <v>23</v>
      </c>
      <c r="Q91" s="4">
        <f t="shared" si="2"/>
        <v>44564</v>
      </c>
    </row>
    <row r="92" spans="1:17" x14ac:dyDescent="0.25">
      <c r="A92" t="s">
        <v>135</v>
      </c>
      <c r="B92">
        <v>55</v>
      </c>
      <c r="C92" t="s">
        <v>18</v>
      </c>
      <c r="D92">
        <v>7588695126</v>
      </c>
      <c r="E92" t="s">
        <v>136</v>
      </c>
      <c r="F92" t="s">
        <v>137</v>
      </c>
      <c r="G92">
        <v>5210</v>
      </c>
      <c r="H92" t="s">
        <v>129</v>
      </c>
      <c r="I92">
        <v>1</v>
      </c>
      <c r="J92">
        <v>6000</v>
      </c>
      <c r="K92">
        <v>120</v>
      </c>
      <c r="L92">
        <v>150</v>
      </c>
      <c r="M92">
        <v>1080</v>
      </c>
      <c r="N92" t="s">
        <v>222</v>
      </c>
      <c r="O92">
        <v>91029990</v>
      </c>
      <c r="P92" t="s">
        <v>36</v>
      </c>
      <c r="Q92" s="4">
        <f t="shared" si="2"/>
        <v>44564</v>
      </c>
    </row>
    <row r="93" spans="1:17" x14ac:dyDescent="0.25">
      <c r="A93" t="s">
        <v>139</v>
      </c>
      <c r="B93">
        <v>60</v>
      </c>
      <c r="C93" t="s">
        <v>18</v>
      </c>
      <c r="D93">
        <v>7651615899</v>
      </c>
      <c r="E93" t="s">
        <v>55</v>
      </c>
      <c r="F93" t="s">
        <v>140</v>
      </c>
      <c r="G93">
        <v>10001798</v>
      </c>
      <c r="H93" t="s">
        <v>141</v>
      </c>
      <c r="I93">
        <v>2</v>
      </c>
      <c r="J93">
        <v>261.95999999999998</v>
      </c>
      <c r="K93">
        <v>5.2391999999999994</v>
      </c>
      <c r="L93">
        <v>6.5489999999999986</v>
      </c>
      <c r="M93">
        <v>47.152799999999992</v>
      </c>
      <c r="N93" t="s">
        <v>223</v>
      </c>
      <c r="O93">
        <v>94036000</v>
      </c>
      <c r="P93" t="s">
        <v>30</v>
      </c>
      <c r="Q93" s="4">
        <f t="shared" si="2"/>
        <v>44564</v>
      </c>
    </row>
    <row r="94" spans="1:17" x14ac:dyDescent="0.25">
      <c r="A94" t="s">
        <v>143</v>
      </c>
      <c r="B94">
        <v>50</v>
      </c>
      <c r="C94" t="s">
        <v>25</v>
      </c>
      <c r="D94">
        <v>8515348568</v>
      </c>
      <c r="E94" t="s">
        <v>144</v>
      </c>
      <c r="F94" t="s">
        <v>145</v>
      </c>
      <c r="G94">
        <v>10001487</v>
      </c>
      <c r="H94" t="s">
        <v>146</v>
      </c>
      <c r="I94">
        <v>4</v>
      </c>
      <c r="J94">
        <v>144.19999999999999</v>
      </c>
      <c r="K94">
        <v>2.8839999999999999</v>
      </c>
      <c r="L94">
        <v>3.605</v>
      </c>
      <c r="M94">
        <v>25.956</v>
      </c>
      <c r="N94" t="s">
        <v>224</v>
      </c>
      <c r="O94">
        <v>392610</v>
      </c>
      <c r="P94" t="s">
        <v>53</v>
      </c>
      <c r="Q94" s="4">
        <f t="shared" si="2"/>
        <v>44564</v>
      </c>
    </row>
    <row r="95" spans="1:17" x14ac:dyDescent="0.25">
      <c r="A95" t="s">
        <v>143</v>
      </c>
      <c r="B95" s="2" t="s">
        <v>148</v>
      </c>
      <c r="C95" t="s">
        <v>25</v>
      </c>
      <c r="D95" s="2" t="s">
        <v>149</v>
      </c>
      <c r="E95" t="s">
        <v>144</v>
      </c>
      <c r="F95" t="s">
        <v>150</v>
      </c>
      <c r="G95" s="2" t="s">
        <v>151</v>
      </c>
      <c r="H95" t="s">
        <v>102</v>
      </c>
      <c r="I95" s="2" t="s">
        <v>152</v>
      </c>
      <c r="J95">
        <v>17000</v>
      </c>
      <c r="K95">
        <v>340</v>
      </c>
      <c r="L95">
        <v>425</v>
      </c>
      <c r="M95">
        <v>3060</v>
      </c>
      <c r="N95" t="s">
        <v>225</v>
      </c>
      <c r="O95" s="2">
        <v>94036000</v>
      </c>
      <c r="P95" t="s">
        <v>23</v>
      </c>
      <c r="Q95" s="4">
        <f t="shared" si="2"/>
        <v>44564</v>
      </c>
    </row>
    <row r="96" spans="1:17" x14ac:dyDescent="0.25">
      <c r="A96" t="s">
        <v>154</v>
      </c>
      <c r="B96">
        <v>32</v>
      </c>
      <c r="C96" t="s">
        <v>18</v>
      </c>
      <c r="D96">
        <v>9652378219</v>
      </c>
      <c r="E96" t="s">
        <v>19</v>
      </c>
      <c r="F96" t="s">
        <v>20</v>
      </c>
      <c r="G96">
        <v>3289</v>
      </c>
      <c r="H96" t="s">
        <v>21</v>
      </c>
      <c r="I96">
        <v>1</v>
      </c>
      <c r="J96">
        <v>1000</v>
      </c>
      <c r="K96">
        <v>20</v>
      </c>
      <c r="L96">
        <v>25</v>
      </c>
      <c r="M96">
        <v>180</v>
      </c>
      <c r="N96" t="s">
        <v>226</v>
      </c>
      <c r="O96">
        <v>85176290</v>
      </c>
      <c r="P96" t="s">
        <v>23</v>
      </c>
      <c r="Q96" s="4">
        <f t="shared" si="2"/>
        <v>44564</v>
      </c>
    </row>
    <row r="97" spans="1:17" x14ac:dyDescent="0.25">
      <c r="A97" t="s">
        <v>24</v>
      </c>
      <c r="B97">
        <v>30</v>
      </c>
      <c r="C97" t="s">
        <v>25</v>
      </c>
      <c r="D97">
        <v>9623874159</v>
      </c>
      <c r="E97" t="s">
        <v>26</v>
      </c>
      <c r="F97" t="s">
        <v>27</v>
      </c>
      <c r="G97">
        <v>5632</v>
      </c>
      <c r="H97" t="s">
        <v>28</v>
      </c>
      <c r="I97">
        <v>2</v>
      </c>
      <c r="J97">
        <v>200</v>
      </c>
      <c r="K97">
        <v>4</v>
      </c>
      <c r="L97">
        <v>5</v>
      </c>
      <c r="M97">
        <v>36</v>
      </c>
      <c r="N97" t="s">
        <v>227</v>
      </c>
      <c r="O97">
        <v>34011190</v>
      </c>
      <c r="P97" t="s">
        <v>30</v>
      </c>
      <c r="Q97" s="4">
        <f t="shared" si="2"/>
        <v>44564</v>
      </c>
    </row>
    <row r="98" spans="1:17" x14ac:dyDescent="0.25">
      <c r="A98" t="s">
        <v>31</v>
      </c>
      <c r="B98">
        <v>25</v>
      </c>
      <c r="C98" t="s">
        <v>18</v>
      </c>
      <c r="D98">
        <v>9802347669</v>
      </c>
      <c r="E98" t="s">
        <v>32</v>
      </c>
      <c r="F98" t="s">
        <v>33</v>
      </c>
      <c r="G98">
        <v>6012</v>
      </c>
      <c r="H98" t="s">
        <v>34</v>
      </c>
      <c r="I98">
        <v>5</v>
      </c>
      <c r="J98">
        <v>500</v>
      </c>
      <c r="K98">
        <v>10</v>
      </c>
      <c r="L98">
        <v>12.5</v>
      </c>
      <c r="M98">
        <v>90</v>
      </c>
      <c r="N98" t="s">
        <v>228</v>
      </c>
      <c r="O98">
        <v>92059010</v>
      </c>
      <c r="P98" t="s">
        <v>36</v>
      </c>
      <c r="Q98" s="4">
        <f t="shared" si="2"/>
        <v>44564</v>
      </c>
    </row>
    <row r="99" spans="1:17" x14ac:dyDescent="0.25">
      <c r="A99" t="s">
        <v>37</v>
      </c>
      <c r="B99">
        <v>36</v>
      </c>
      <c r="C99" t="s">
        <v>18</v>
      </c>
      <c r="D99">
        <v>9652390278</v>
      </c>
      <c r="E99" t="s">
        <v>38</v>
      </c>
      <c r="F99" t="s">
        <v>39</v>
      </c>
      <c r="G99">
        <v>6089</v>
      </c>
      <c r="H99" t="s">
        <v>21</v>
      </c>
      <c r="I99">
        <v>2</v>
      </c>
      <c r="J99">
        <v>28000</v>
      </c>
      <c r="K99">
        <v>560</v>
      </c>
      <c r="L99">
        <v>700</v>
      </c>
      <c r="M99">
        <v>5040</v>
      </c>
      <c r="N99" t="s">
        <v>229</v>
      </c>
      <c r="O99">
        <v>85171211</v>
      </c>
      <c r="P99" t="s">
        <v>36</v>
      </c>
      <c r="Q99" s="4">
        <f t="shared" si="2"/>
        <v>44564</v>
      </c>
    </row>
    <row r="100" spans="1:17" x14ac:dyDescent="0.25">
      <c r="A100" t="s">
        <v>41</v>
      </c>
      <c r="B100">
        <v>30</v>
      </c>
      <c r="C100" t="s">
        <v>25</v>
      </c>
      <c r="D100">
        <v>9058723698</v>
      </c>
      <c r="E100" t="s">
        <v>42</v>
      </c>
      <c r="F100" t="s">
        <v>43</v>
      </c>
      <c r="G100">
        <v>9036</v>
      </c>
      <c r="H100" t="s">
        <v>21</v>
      </c>
      <c r="I100">
        <v>1</v>
      </c>
      <c r="J100">
        <v>600</v>
      </c>
      <c r="K100">
        <v>12</v>
      </c>
      <c r="L100">
        <v>15</v>
      </c>
      <c r="M100">
        <v>108</v>
      </c>
      <c r="N100" t="s">
        <v>230</v>
      </c>
      <c r="O100">
        <v>85235100</v>
      </c>
      <c r="P100" t="s">
        <v>30</v>
      </c>
      <c r="Q100" s="4">
        <f t="shared" si="2"/>
        <v>44564</v>
      </c>
    </row>
    <row r="101" spans="1:17" x14ac:dyDescent="0.25">
      <c r="A101" t="s">
        <v>45</v>
      </c>
      <c r="B101">
        <v>20</v>
      </c>
      <c r="C101" t="s">
        <v>25</v>
      </c>
      <c r="D101">
        <v>9601782645</v>
      </c>
      <c r="E101" t="s">
        <v>19</v>
      </c>
      <c r="F101" t="s">
        <v>46</v>
      </c>
      <c r="G101">
        <v>6910</v>
      </c>
      <c r="H101" t="s">
        <v>47</v>
      </c>
      <c r="I101">
        <v>1</v>
      </c>
      <c r="J101">
        <v>2000</v>
      </c>
      <c r="K101">
        <v>40</v>
      </c>
      <c r="L101">
        <v>50</v>
      </c>
      <c r="M101">
        <v>360</v>
      </c>
      <c r="N101" t="s">
        <v>231</v>
      </c>
      <c r="O101">
        <v>33049990</v>
      </c>
      <c r="P101" t="s">
        <v>36</v>
      </c>
      <c r="Q101" s="4">
        <f t="shared" si="2"/>
        <v>44564</v>
      </c>
    </row>
    <row r="102" spans="1:17" x14ac:dyDescent="0.25">
      <c r="A102" t="s">
        <v>49</v>
      </c>
      <c r="B102">
        <v>40</v>
      </c>
      <c r="C102" t="s">
        <v>18</v>
      </c>
      <c r="D102">
        <v>9623127089</v>
      </c>
      <c r="E102" t="s">
        <v>50</v>
      </c>
      <c r="F102" t="s">
        <v>51</v>
      </c>
      <c r="G102">
        <v>3972</v>
      </c>
      <c r="H102" t="s">
        <v>28</v>
      </c>
      <c r="I102">
        <v>1</v>
      </c>
      <c r="J102">
        <v>1200</v>
      </c>
      <c r="K102">
        <v>24</v>
      </c>
      <c r="L102">
        <v>30</v>
      </c>
      <c r="M102">
        <v>216</v>
      </c>
      <c r="N102" t="s">
        <v>232</v>
      </c>
      <c r="O102">
        <v>11010000</v>
      </c>
      <c r="P102" t="s">
        <v>53</v>
      </c>
      <c r="Q102" s="4">
        <f t="shared" si="2"/>
        <v>44564</v>
      </c>
    </row>
    <row r="103" spans="1:17" x14ac:dyDescent="0.25">
      <c r="A103" t="s">
        <v>54</v>
      </c>
      <c r="B103">
        <v>45</v>
      </c>
      <c r="C103" t="s">
        <v>18</v>
      </c>
      <c r="D103">
        <v>9867764180</v>
      </c>
      <c r="E103" t="s">
        <v>55</v>
      </c>
      <c r="F103" t="s">
        <v>56</v>
      </c>
      <c r="G103">
        <v>6342</v>
      </c>
      <c r="H103" t="s">
        <v>57</v>
      </c>
      <c r="I103">
        <v>1</v>
      </c>
      <c r="J103">
        <v>3000</v>
      </c>
      <c r="K103">
        <v>60</v>
      </c>
      <c r="L103">
        <v>75</v>
      </c>
      <c r="M103">
        <v>540</v>
      </c>
      <c r="N103" t="s">
        <v>233</v>
      </c>
      <c r="O103">
        <v>95030010</v>
      </c>
      <c r="P103" t="s">
        <v>53</v>
      </c>
      <c r="Q103" s="4">
        <f t="shared" si="2"/>
        <v>44564</v>
      </c>
    </row>
    <row r="104" spans="1:17" x14ac:dyDescent="0.25">
      <c r="A104" t="s">
        <v>59</v>
      </c>
      <c r="B104">
        <v>50</v>
      </c>
      <c r="C104" t="s">
        <v>25</v>
      </c>
      <c r="D104">
        <v>9623782569</v>
      </c>
      <c r="E104" t="s">
        <v>60</v>
      </c>
      <c r="F104" t="s">
        <v>61</v>
      </c>
      <c r="G104">
        <v>6037</v>
      </c>
      <c r="H104" t="s">
        <v>21</v>
      </c>
      <c r="I104">
        <v>1</v>
      </c>
      <c r="J104">
        <v>1000</v>
      </c>
      <c r="K104">
        <v>20</v>
      </c>
      <c r="L104">
        <v>25</v>
      </c>
      <c r="M104">
        <v>180</v>
      </c>
      <c r="N104" t="s">
        <v>234</v>
      </c>
      <c r="O104">
        <v>85044090</v>
      </c>
      <c r="P104" t="s">
        <v>23</v>
      </c>
      <c r="Q104" s="4">
        <f t="shared" si="2"/>
        <v>44564</v>
      </c>
    </row>
    <row r="105" spans="1:17" x14ac:dyDescent="0.25">
      <c r="A105" t="s">
        <v>63</v>
      </c>
      <c r="B105">
        <v>36</v>
      </c>
      <c r="C105" t="s">
        <v>18</v>
      </c>
      <c r="D105">
        <v>9034721059</v>
      </c>
      <c r="E105" t="s">
        <v>64</v>
      </c>
      <c r="F105" t="s">
        <v>65</v>
      </c>
      <c r="G105">
        <v>6037</v>
      </c>
      <c r="H105" t="s">
        <v>57</v>
      </c>
      <c r="I105">
        <v>3</v>
      </c>
      <c r="J105">
        <v>3000</v>
      </c>
      <c r="K105">
        <v>60</v>
      </c>
      <c r="L105">
        <v>75</v>
      </c>
      <c r="M105">
        <v>540</v>
      </c>
      <c r="N105" t="s">
        <v>235</v>
      </c>
      <c r="O105">
        <v>950300</v>
      </c>
      <c r="P105" t="s">
        <v>30</v>
      </c>
      <c r="Q105" s="4">
        <f t="shared" si="2"/>
        <v>44564</v>
      </c>
    </row>
    <row r="106" spans="1:17" x14ac:dyDescent="0.25">
      <c r="A106" t="s">
        <v>67</v>
      </c>
      <c r="B106">
        <v>27</v>
      </c>
      <c r="C106" t="s">
        <v>25</v>
      </c>
      <c r="D106">
        <v>7256106723</v>
      </c>
      <c r="E106" t="s">
        <v>68</v>
      </c>
      <c r="F106" t="s">
        <v>69</v>
      </c>
      <c r="G106">
        <v>1587</v>
      </c>
      <c r="H106" t="s">
        <v>47</v>
      </c>
      <c r="I106">
        <v>1</v>
      </c>
      <c r="J106">
        <v>300</v>
      </c>
      <c r="K106">
        <v>6</v>
      </c>
      <c r="L106">
        <v>7.5</v>
      </c>
      <c r="M106">
        <v>54</v>
      </c>
      <c r="N106" t="s">
        <v>236</v>
      </c>
      <c r="O106">
        <v>33049990</v>
      </c>
      <c r="P106" t="s">
        <v>36</v>
      </c>
      <c r="Q106" s="4">
        <f t="shared" si="2"/>
        <v>44564</v>
      </c>
    </row>
    <row r="107" spans="1:17" x14ac:dyDescent="0.25">
      <c r="A107" t="s">
        <v>71</v>
      </c>
      <c r="B107">
        <v>60</v>
      </c>
      <c r="C107" t="s">
        <v>18</v>
      </c>
      <c r="D107">
        <v>8235710369</v>
      </c>
      <c r="E107" t="s">
        <v>72</v>
      </c>
      <c r="F107" t="s">
        <v>73</v>
      </c>
      <c r="G107">
        <v>8203</v>
      </c>
      <c r="H107" t="s">
        <v>28</v>
      </c>
      <c r="I107">
        <v>1</v>
      </c>
      <c r="J107">
        <v>2000</v>
      </c>
      <c r="K107">
        <v>40</v>
      </c>
      <c r="L107">
        <v>50</v>
      </c>
      <c r="M107">
        <v>360</v>
      </c>
      <c r="N107" t="s">
        <v>237</v>
      </c>
      <c r="O107">
        <v>15121930</v>
      </c>
      <c r="P107" t="s">
        <v>53</v>
      </c>
      <c r="Q107" s="4">
        <f t="shared" si="2"/>
        <v>44564</v>
      </c>
    </row>
    <row r="108" spans="1:17" x14ac:dyDescent="0.25">
      <c r="A108" t="s">
        <v>75</v>
      </c>
      <c r="B108">
        <v>56</v>
      </c>
      <c r="C108" t="s">
        <v>18</v>
      </c>
      <c r="D108">
        <v>7201694236</v>
      </c>
      <c r="E108" t="s">
        <v>76</v>
      </c>
      <c r="F108" t="s">
        <v>77</v>
      </c>
      <c r="G108">
        <v>5364</v>
      </c>
      <c r="H108" t="s">
        <v>28</v>
      </c>
      <c r="I108">
        <v>2</v>
      </c>
      <c r="J108">
        <v>600</v>
      </c>
      <c r="K108">
        <v>12</v>
      </c>
      <c r="L108">
        <v>15</v>
      </c>
      <c r="M108">
        <v>108</v>
      </c>
      <c r="N108" t="s">
        <v>238</v>
      </c>
      <c r="O108">
        <v>940550</v>
      </c>
      <c r="P108" t="s">
        <v>30</v>
      </c>
      <c r="Q108" s="4">
        <f t="shared" si="2"/>
        <v>44564</v>
      </c>
    </row>
    <row r="109" spans="1:17" x14ac:dyDescent="0.25">
      <c r="A109" t="s">
        <v>79</v>
      </c>
      <c r="B109">
        <v>40</v>
      </c>
      <c r="C109" t="s">
        <v>18</v>
      </c>
      <c r="D109">
        <v>6741285039</v>
      </c>
      <c r="E109" t="s">
        <v>19</v>
      </c>
      <c r="F109" t="s">
        <v>80</v>
      </c>
      <c r="G109">
        <v>6089</v>
      </c>
      <c r="H109" t="s">
        <v>21</v>
      </c>
      <c r="I109">
        <v>1</v>
      </c>
      <c r="J109">
        <v>40000</v>
      </c>
      <c r="K109">
        <v>800</v>
      </c>
      <c r="L109">
        <v>1000</v>
      </c>
      <c r="M109">
        <v>7200</v>
      </c>
      <c r="N109" t="s">
        <v>239</v>
      </c>
      <c r="O109">
        <v>84713020</v>
      </c>
      <c r="P109" t="s">
        <v>36</v>
      </c>
      <c r="Q109" s="4">
        <f t="shared" si="2"/>
        <v>44564</v>
      </c>
    </row>
    <row r="110" spans="1:17" x14ac:dyDescent="0.25">
      <c r="A110" t="s">
        <v>82</v>
      </c>
      <c r="B110">
        <v>56</v>
      </c>
      <c r="C110" t="s">
        <v>25</v>
      </c>
      <c r="D110">
        <v>9521305897</v>
      </c>
      <c r="E110" t="s">
        <v>83</v>
      </c>
      <c r="F110" t="s">
        <v>84</v>
      </c>
      <c r="G110">
        <v>3409</v>
      </c>
      <c r="H110" t="s">
        <v>28</v>
      </c>
      <c r="I110">
        <v>1</v>
      </c>
      <c r="J110">
        <v>1000</v>
      </c>
      <c r="K110">
        <v>20</v>
      </c>
      <c r="L110">
        <v>25</v>
      </c>
      <c r="M110">
        <v>180</v>
      </c>
      <c r="N110" t="s">
        <v>240</v>
      </c>
      <c r="O110">
        <v>39241090</v>
      </c>
      <c r="P110" t="s">
        <v>36</v>
      </c>
      <c r="Q110" s="4">
        <f t="shared" si="2"/>
        <v>44564</v>
      </c>
    </row>
    <row r="111" spans="1:17" x14ac:dyDescent="0.25">
      <c r="A111" t="s">
        <v>155</v>
      </c>
      <c r="B111">
        <v>52</v>
      </c>
      <c r="C111" t="s">
        <v>18</v>
      </c>
      <c r="D111">
        <v>862106729</v>
      </c>
      <c r="E111" t="s">
        <v>87</v>
      </c>
      <c r="F111" t="s">
        <v>88</v>
      </c>
      <c r="G111">
        <v>9015</v>
      </c>
      <c r="H111" t="s">
        <v>28</v>
      </c>
      <c r="I111">
        <v>5</v>
      </c>
      <c r="J111">
        <v>2000</v>
      </c>
      <c r="K111">
        <v>40</v>
      </c>
      <c r="L111">
        <v>50</v>
      </c>
      <c r="M111">
        <v>360</v>
      </c>
      <c r="N111" t="s">
        <v>241</v>
      </c>
      <c r="O111">
        <v>19041020</v>
      </c>
      <c r="P111" t="s">
        <v>30</v>
      </c>
      <c r="Q111" s="4">
        <f t="shared" si="2"/>
        <v>44564</v>
      </c>
    </row>
    <row r="112" spans="1:17" x14ac:dyDescent="0.25">
      <c r="A112" t="s">
        <v>90</v>
      </c>
      <c r="B112">
        <v>50</v>
      </c>
      <c r="C112" t="s">
        <v>18</v>
      </c>
      <c r="D112">
        <v>8253710289</v>
      </c>
      <c r="E112" t="s">
        <v>91</v>
      </c>
      <c r="F112" t="s">
        <v>92</v>
      </c>
      <c r="G112">
        <v>8064</v>
      </c>
      <c r="H112" t="s">
        <v>93</v>
      </c>
      <c r="I112">
        <v>1</v>
      </c>
      <c r="J112">
        <v>1200</v>
      </c>
      <c r="K112">
        <v>24</v>
      </c>
      <c r="L112">
        <v>30</v>
      </c>
      <c r="M112">
        <v>216</v>
      </c>
      <c r="N112" t="s">
        <v>242</v>
      </c>
      <c r="O112">
        <v>21069099</v>
      </c>
      <c r="P112" t="s">
        <v>23</v>
      </c>
      <c r="Q112" s="4">
        <f t="shared" si="2"/>
        <v>44564</v>
      </c>
    </row>
    <row r="113" spans="1:17" x14ac:dyDescent="0.25">
      <c r="A113" t="s">
        <v>95</v>
      </c>
      <c r="B113">
        <v>25</v>
      </c>
      <c r="C113" t="s">
        <v>18</v>
      </c>
      <c r="D113">
        <v>8403943715</v>
      </c>
      <c r="E113" t="s">
        <v>96</v>
      </c>
      <c r="F113" t="s">
        <v>97</v>
      </c>
      <c r="G113">
        <v>4369</v>
      </c>
      <c r="H113" t="s">
        <v>28</v>
      </c>
      <c r="I113">
        <v>1</v>
      </c>
      <c r="J113">
        <v>306</v>
      </c>
      <c r="K113">
        <v>6.12</v>
      </c>
      <c r="L113">
        <v>7.65</v>
      </c>
      <c r="M113">
        <v>55.08</v>
      </c>
      <c r="N113" t="s">
        <v>243</v>
      </c>
      <c r="O113">
        <v>21011120</v>
      </c>
      <c r="P113" t="s">
        <v>23</v>
      </c>
      <c r="Q113" s="4">
        <f t="shared" si="2"/>
        <v>44564</v>
      </c>
    </row>
    <row r="114" spans="1:17" x14ac:dyDescent="0.25">
      <c r="A114" t="s">
        <v>99</v>
      </c>
      <c r="B114">
        <v>25</v>
      </c>
      <c r="C114" t="s">
        <v>25</v>
      </c>
      <c r="D114">
        <v>8130679216</v>
      </c>
      <c r="E114" t="s">
        <v>100</v>
      </c>
      <c r="F114" t="s">
        <v>101</v>
      </c>
      <c r="G114">
        <v>8631</v>
      </c>
      <c r="H114" t="s">
        <v>102</v>
      </c>
      <c r="I114">
        <v>6</v>
      </c>
      <c r="J114">
        <v>2149</v>
      </c>
      <c r="K114">
        <v>42.98</v>
      </c>
      <c r="L114">
        <v>53.725000000000001</v>
      </c>
      <c r="M114">
        <v>386.82</v>
      </c>
      <c r="N114" t="s">
        <v>244</v>
      </c>
      <c r="O114">
        <v>94036000</v>
      </c>
      <c r="P114" t="s">
        <v>36</v>
      </c>
      <c r="Q114" s="4">
        <f t="shared" si="2"/>
        <v>44564</v>
      </c>
    </row>
    <row r="115" spans="1:17" x14ac:dyDescent="0.25">
      <c r="A115" t="s">
        <v>104</v>
      </c>
      <c r="B115">
        <v>30</v>
      </c>
      <c r="C115" t="s">
        <v>18</v>
      </c>
      <c r="D115">
        <v>7039441302</v>
      </c>
      <c r="E115" t="s">
        <v>105</v>
      </c>
      <c r="F115" t="s">
        <v>106</v>
      </c>
      <c r="G115">
        <v>8630</v>
      </c>
      <c r="H115" t="s">
        <v>102</v>
      </c>
      <c r="I115">
        <v>2</v>
      </c>
      <c r="J115">
        <v>7990</v>
      </c>
      <c r="K115">
        <v>159.80000000000001</v>
      </c>
      <c r="L115">
        <v>199.75</v>
      </c>
      <c r="M115">
        <v>1438.2</v>
      </c>
      <c r="N115" t="s">
        <v>245</v>
      </c>
      <c r="O115">
        <v>94036000</v>
      </c>
      <c r="P115" t="s">
        <v>53</v>
      </c>
      <c r="Q115" s="4">
        <f t="shared" si="2"/>
        <v>44564</v>
      </c>
    </row>
    <row r="116" spans="1:17" x14ac:dyDescent="0.25">
      <c r="A116" t="s">
        <v>108</v>
      </c>
      <c r="B116">
        <v>20</v>
      </c>
      <c r="C116" t="s">
        <v>25</v>
      </c>
      <c r="D116">
        <v>8631079676</v>
      </c>
      <c r="E116" t="s">
        <v>109</v>
      </c>
      <c r="F116" t="s">
        <v>110</v>
      </c>
      <c r="G116">
        <v>3061</v>
      </c>
      <c r="H116" t="s">
        <v>111</v>
      </c>
      <c r="I116">
        <v>6</v>
      </c>
      <c r="J116">
        <v>6000</v>
      </c>
      <c r="K116">
        <v>120</v>
      </c>
      <c r="L116">
        <v>150</v>
      </c>
      <c r="M116">
        <v>1080</v>
      </c>
      <c r="N116" t="s">
        <v>246</v>
      </c>
      <c r="O116">
        <v>52082120</v>
      </c>
      <c r="P116" t="s">
        <v>30</v>
      </c>
      <c r="Q116" s="4">
        <f t="shared" si="2"/>
        <v>44564</v>
      </c>
    </row>
    <row r="117" spans="1:17" x14ac:dyDescent="0.25">
      <c r="A117" t="s">
        <v>113</v>
      </c>
      <c r="B117">
        <v>32</v>
      </c>
      <c r="C117" t="s">
        <v>18</v>
      </c>
      <c r="D117">
        <v>7812534898</v>
      </c>
      <c r="E117" t="s">
        <v>114</v>
      </c>
      <c r="F117" t="s">
        <v>115</v>
      </c>
      <c r="G117">
        <v>2864</v>
      </c>
      <c r="H117" t="s">
        <v>111</v>
      </c>
      <c r="I117">
        <v>4</v>
      </c>
      <c r="J117">
        <v>1264</v>
      </c>
      <c r="K117">
        <v>25.28</v>
      </c>
      <c r="L117">
        <v>31.6</v>
      </c>
      <c r="M117">
        <v>227.52</v>
      </c>
      <c r="N117" t="s">
        <v>247</v>
      </c>
      <c r="O117">
        <v>62034200</v>
      </c>
      <c r="P117" t="s">
        <v>23</v>
      </c>
      <c r="Q117" s="4">
        <f t="shared" si="2"/>
        <v>44564</v>
      </c>
    </row>
    <row r="118" spans="1:17" x14ac:dyDescent="0.25">
      <c r="A118" t="s">
        <v>117</v>
      </c>
      <c r="B118">
        <v>35</v>
      </c>
      <c r="C118" t="s">
        <v>18</v>
      </c>
      <c r="D118">
        <v>8514792367</v>
      </c>
      <c r="E118" t="s">
        <v>19</v>
      </c>
      <c r="F118" t="s">
        <v>118</v>
      </c>
      <c r="G118">
        <v>541</v>
      </c>
      <c r="H118" t="s">
        <v>111</v>
      </c>
      <c r="I118">
        <v>4</v>
      </c>
      <c r="J118">
        <v>1000</v>
      </c>
      <c r="K118">
        <v>20</v>
      </c>
      <c r="L118">
        <v>25</v>
      </c>
      <c r="M118">
        <v>180</v>
      </c>
      <c r="N118" t="s">
        <v>248</v>
      </c>
      <c r="O118">
        <v>61099010</v>
      </c>
      <c r="P118" t="s">
        <v>23</v>
      </c>
      <c r="Q118" s="4">
        <f t="shared" si="2"/>
        <v>44564</v>
      </c>
    </row>
    <row r="119" spans="1:17" x14ac:dyDescent="0.25">
      <c r="A119" t="s">
        <v>120</v>
      </c>
      <c r="B119">
        <v>0</v>
      </c>
      <c r="C119" t="s">
        <v>121</v>
      </c>
      <c r="D119">
        <v>942310489</v>
      </c>
      <c r="E119" t="s">
        <v>72</v>
      </c>
      <c r="F119" t="s">
        <v>122</v>
      </c>
      <c r="G119">
        <v>2941</v>
      </c>
      <c r="H119" t="s">
        <v>123</v>
      </c>
      <c r="I119">
        <v>50</v>
      </c>
      <c r="J119">
        <v>2500</v>
      </c>
      <c r="K119">
        <v>50</v>
      </c>
      <c r="L119">
        <v>62.5</v>
      </c>
      <c r="M119">
        <v>450</v>
      </c>
      <c r="N119" t="s">
        <v>249</v>
      </c>
      <c r="O119">
        <v>96081010</v>
      </c>
      <c r="P119" t="s">
        <v>36</v>
      </c>
      <c r="Q119" s="4">
        <f t="shared" si="2"/>
        <v>44564</v>
      </c>
    </row>
    <row r="120" spans="1:17" x14ac:dyDescent="0.25">
      <c r="A120" t="s">
        <v>156</v>
      </c>
      <c r="B120">
        <v>0</v>
      </c>
      <c r="C120" t="s">
        <v>121</v>
      </c>
      <c r="D120">
        <v>942310489</v>
      </c>
      <c r="E120" t="s">
        <v>72</v>
      </c>
      <c r="F120" t="s">
        <v>258</v>
      </c>
      <c r="G120">
        <v>2973</v>
      </c>
      <c r="H120" t="s">
        <v>123</v>
      </c>
      <c r="I120">
        <v>5</v>
      </c>
      <c r="J120">
        <v>3000</v>
      </c>
      <c r="K120">
        <v>60</v>
      </c>
      <c r="L120">
        <v>75</v>
      </c>
      <c r="M120">
        <v>540</v>
      </c>
      <c r="N120" t="s">
        <v>250</v>
      </c>
      <c r="O120">
        <v>96081010</v>
      </c>
      <c r="P120" t="s">
        <v>36</v>
      </c>
      <c r="Q120" s="4">
        <f t="shared" si="2"/>
        <v>44564</v>
      </c>
    </row>
    <row r="121" spans="1:17" x14ac:dyDescent="0.25">
      <c r="A121" t="s">
        <v>127</v>
      </c>
      <c r="B121">
        <v>30</v>
      </c>
      <c r="C121" t="s">
        <v>18</v>
      </c>
      <c r="D121">
        <v>8610375941</v>
      </c>
      <c r="E121" t="s">
        <v>68</v>
      </c>
      <c r="F121" t="s">
        <v>128</v>
      </c>
      <c r="G121">
        <v>2106</v>
      </c>
      <c r="H121" t="s">
        <v>129</v>
      </c>
      <c r="I121">
        <v>1</v>
      </c>
      <c r="J121">
        <v>1000</v>
      </c>
      <c r="K121">
        <v>20</v>
      </c>
      <c r="L121">
        <v>25</v>
      </c>
      <c r="M121">
        <v>180</v>
      </c>
      <c r="N121" t="s">
        <v>251</v>
      </c>
      <c r="O121">
        <v>91029990</v>
      </c>
      <c r="P121" t="s">
        <v>53</v>
      </c>
      <c r="Q121" s="4">
        <f t="shared" si="2"/>
        <v>44564</v>
      </c>
    </row>
    <row r="122" spans="1:17" x14ac:dyDescent="0.25">
      <c r="A122" t="s">
        <v>131</v>
      </c>
      <c r="B122">
        <v>0</v>
      </c>
      <c r="C122" t="s">
        <v>121</v>
      </c>
      <c r="D122">
        <v>8610279321</v>
      </c>
      <c r="E122" t="s">
        <v>132</v>
      </c>
      <c r="F122" t="s">
        <v>133</v>
      </c>
      <c r="G122">
        <v>5210</v>
      </c>
      <c r="H122" t="s">
        <v>129</v>
      </c>
      <c r="I122">
        <v>5</v>
      </c>
      <c r="J122">
        <v>30000</v>
      </c>
      <c r="K122">
        <v>600</v>
      </c>
      <c r="L122">
        <v>750</v>
      </c>
      <c r="M122">
        <v>5400</v>
      </c>
      <c r="N122" t="s">
        <v>252</v>
      </c>
      <c r="O122">
        <v>91029990</v>
      </c>
      <c r="P122" t="s">
        <v>23</v>
      </c>
      <c r="Q122" s="4">
        <f t="shared" si="2"/>
        <v>44564</v>
      </c>
    </row>
    <row r="123" spans="1:17" x14ac:dyDescent="0.25">
      <c r="A123" t="s">
        <v>135</v>
      </c>
      <c r="B123">
        <v>55</v>
      </c>
      <c r="C123" t="s">
        <v>18</v>
      </c>
      <c r="D123">
        <v>7588695126</v>
      </c>
      <c r="E123" t="s">
        <v>136</v>
      </c>
      <c r="F123" t="s">
        <v>137</v>
      </c>
      <c r="G123">
        <v>5210</v>
      </c>
      <c r="H123" t="s">
        <v>129</v>
      </c>
      <c r="I123">
        <v>1</v>
      </c>
      <c r="J123">
        <v>6000</v>
      </c>
      <c r="K123">
        <v>120</v>
      </c>
      <c r="L123">
        <v>150</v>
      </c>
      <c r="M123">
        <v>1080</v>
      </c>
      <c r="N123" t="s">
        <v>253</v>
      </c>
      <c r="O123">
        <v>91029990</v>
      </c>
      <c r="P123" t="s">
        <v>36</v>
      </c>
      <c r="Q123" s="4">
        <f t="shared" si="2"/>
        <v>44564</v>
      </c>
    </row>
    <row r="124" spans="1:17" x14ac:dyDescent="0.25">
      <c r="A124" t="s">
        <v>139</v>
      </c>
      <c r="B124">
        <v>60</v>
      </c>
      <c r="C124" t="s">
        <v>18</v>
      </c>
      <c r="D124">
        <v>7651615899</v>
      </c>
      <c r="E124" t="s">
        <v>55</v>
      </c>
      <c r="F124" t="s">
        <v>140</v>
      </c>
      <c r="G124">
        <v>10001798</v>
      </c>
      <c r="H124" t="s">
        <v>141</v>
      </c>
      <c r="I124">
        <v>2</v>
      </c>
      <c r="J124">
        <v>261.95999999999998</v>
      </c>
      <c r="K124">
        <v>5.2391999999999994</v>
      </c>
      <c r="L124">
        <v>6.5489999999999986</v>
      </c>
      <c r="M124">
        <v>47.152799999999992</v>
      </c>
      <c r="N124" t="s">
        <v>254</v>
      </c>
      <c r="O124">
        <v>94036000</v>
      </c>
      <c r="P124" t="s">
        <v>30</v>
      </c>
      <c r="Q124" s="4">
        <f t="shared" si="2"/>
        <v>44564</v>
      </c>
    </row>
    <row r="125" spans="1:17" x14ac:dyDescent="0.25">
      <c r="A125" t="s">
        <v>143</v>
      </c>
      <c r="B125">
        <v>50</v>
      </c>
      <c r="C125" t="s">
        <v>25</v>
      </c>
      <c r="D125">
        <v>8515348568</v>
      </c>
      <c r="E125" t="s">
        <v>144</v>
      </c>
      <c r="F125" t="s">
        <v>145</v>
      </c>
      <c r="G125">
        <v>10001487</v>
      </c>
      <c r="H125" t="s">
        <v>146</v>
      </c>
      <c r="I125">
        <v>4</v>
      </c>
      <c r="J125">
        <v>144.19999999999999</v>
      </c>
      <c r="K125">
        <v>2.8839999999999999</v>
      </c>
      <c r="L125">
        <v>3.605</v>
      </c>
      <c r="M125">
        <v>25.956</v>
      </c>
      <c r="N125" t="s">
        <v>255</v>
      </c>
      <c r="O125">
        <v>392610</v>
      </c>
      <c r="P125" t="s">
        <v>53</v>
      </c>
      <c r="Q125" s="4">
        <f t="shared" si="2"/>
        <v>44564</v>
      </c>
    </row>
    <row r="126" spans="1:17" x14ac:dyDescent="0.25">
      <c r="A126" t="s">
        <v>143</v>
      </c>
      <c r="B126" s="2" t="s">
        <v>148</v>
      </c>
      <c r="C126" t="s">
        <v>25</v>
      </c>
      <c r="D126" s="2" t="s">
        <v>149</v>
      </c>
      <c r="E126" t="s">
        <v>144</v>
      </c>
      <c r="F126" t="s">
        <v>150</v>
      </c>
      <c r="G126" s="2" t="s">
        <v>151</v>
      </c>
      <c r="H126" t="s">
        <v>102</v>
      </c>
      <c r="I126" s="2" t="s">
        <v>152</v>
      </c>
      <c r="J126">
        <v>17000</v>
      </c>
      <c r="K126">
        <v>340</v>
      </c>
      <c r="L126">
        <v>425</v>
      </c>
      <c r="M126">
        <v>3060</v>
      </c>
      <c r="N126" t="s">
        <v>256</v>
      </c>
      <c r="O126" s="2">
        <v>94036000</v>
      </c>
      <c r="P126" t="s">
        <v>23</v>
      </c>
      <c r="Q126" s="4">
        <f t="shared" si="2"/>
        <v>44564</v>
      </c>
    </row>
    <row r="127" spans="1:17" x14ac:dyDescent="0.25">
      <c r="A127" s="3" t="s">
        <v>190</v>
      </c>
      <c r="B127">
        <v>30</v>
      </c>
      <c r="C127" t="s">
        <v>121</v>
      </c>
      <c r="D127">
        <v>8845448445</v>
      </c>
      <c r="E127" t="s">
        <v>191</v>
      </c>
      <c r="F127" t="s">
        <v>192</v>
      </c>
      <c r="G127">
        <v>54878</v>
      </c>
      <c r="H127" t="s">
        <v>47</v>
      </c>
      <c r="I127">
        <v>5</v>
      </c>
      <c r="J127">
        <v>1500</v>
      </c>
      <c r="K127">
        <v>30</v>
      </c>
      <c r="L127">
        <v>37.5</v>
      </c>
      <c r="M127">
        <v>270</v>
      </c>
      <c r="N127" t="s">
        <v>257</v>
      </c>
      <c r="O127">
        <v>68782034</v>
      </c>
      <c r="P127" t="s">
        <v>30</v>
      </c>
      <c r="Q127" s="4">
        <f t="shared" si="2"/>
        <v>44564</v>
      </c>
    </row>
    <row r="128" spans="1:17" x14ac:dyDescent="0.25">
      <c r="A128" t="s">
        <v>17</v>
      </c>
      <c r="B128">
        <v>32</v>
      </c>
      <c r="C128" t="s">
        <v>18</v>
      </c>
      <c r="D128">
        <v>9652378219</v>
      </c>
      <c r="E128" t="s">
        <v>19</v>
      </c>
      <c r="F128" t="s">
        <v>20</v>
      </c>
      <c r="G128">
        <v>3289</v>
      </c>
      <c r="H128" t="s">
        <v>21</v>
      </c>
      <c r="I128">
        <v>1</v>
      </c>
      <c r="J128">
        <v>1000</v>
      </c>
      <c r="K128">
        <v>20</v>
      </c>
      <c r="L128">
        <v>25</v>
      </c>
      <c r="M128">
        <v>180</v>
      </c>
      <c r="N128" t="s">
        <v>259</v>
      </c>
      <c r="O128">
        <v>85176290</v>
      </c>
      <c r="P128" t="s">
        <v>23</v>
      </c>
      <c r="Q128" s="4">
        <f t="shared" si="2"/>
        <v>44564</v>
      </c>
    </row>
    <row r="129" spans="1:17" x14ac:dyDescent="0.25">
      <c r="A129" t="s">
        <v>24</v>
      </c>
      <c r="B129">
        <v>30</v>
      </c>
      <c r="C129" t="s">
        <v>25</v>
      </c>
      <c r="D129">
        <v>9623874159</v>
      </c>
      <c r="E129" t="s">
        <v>26</v>
      </c>
      <c r="F129" t="s">
        <v>27</v>
      </c>
      <c r="G129">
        <v>5632</v>
      </c>
      <c r="H129" t="s">
        <v>28</v>
      </c>
      <c r="I129">
        <v>2</v>
      </c>
      <c r="J129">
        <v>200</v>
      </c>
      <c r="K129">
        <v>4</v>
      </c>
      <c r="L129">
        <v>5</v>
      </c>
      <c r="M129">
        <v>36</v>
      </c>
      <c r="N129" t="s">
        <v>260</v>
      </c>
      <c r="O129">
        <v>34011190</v>
      </c>
      <c r="P129" t="s">
        <v>30</v>
      </c>
      <c r="Q129" s="4">
        <f t="shared" si="2"/>
        <v>44564</v>
      </c>
    </row>
    <row r="130" spans="1:17" x14ac:dyDescent="0.25">
      <c r="A130" t="s">
        <v>31</v>
      </c>
      <c r="B130">
        <v>25</v>
      </c>
      <c r="C130" t="s">
        <v>18</v>
      </c>
      <c r="D130">
        <v>9802347669</v>
      </c>
      <c r="E130" t="s">
        <v>32</v>
      </c>
      <c r="F130" t="s">
        <v>33</v>
      </c>
      <c r="G130">
        <v>6012</v>
      </c>
      <c r="H130" t="s">
        <v>34</v>
      </c>
      <c r="I130">
        <v>5</v>
      </c>
      <c r="J130">
        <v>500</v>
      </c>
      <c r="K130">
        <v>10</v>
      </c>
      <c r="L130">
        <v>12.5</v>
      </c>
      <c r="M130">
        <v>90</v>
      </c>
      <c r="N130" t="s">
        <v>261</v>
      </c>
      <c r="O130">
        <v>92059010</v>
      </c>
      <c r="P130" t="s">
        <v>36</v>
      </c>
      <c r="Q130" s="4">
        <f t="shared" si="2"/>
        <v>44564</v>
      </c>
    </row>
    <row r="131" spans="1:17" x14ac:dyDescent="0.25">
      <c r="A131" t="s">
        <v>37</v>
      </c>
      <c r="B131">
        <v>36</v>
      </c>
      <c r="C131" t="s">
        <v>18</v>
      </c>
      <c r="D131">
        <v>9652390278</v>
      </c>
      <c r="E131" t="s">
        <v>38</v>
      </c>
      <c r="F131" t="s">
        <v>39</v>
      </c>
      <c r="G131">
        <v>6089</v>
      </c>
      <c r="H131" t="s">
        <v>21</v>
      </c>
      <c r="I131">
        <v>2</v>
      </c>
      <c r="J131">
        <v>28000</v>
      </c>
      <c r="K131">
        <v>560</v>
      </c>
      <c r="L131">
        <v>700</v>
      </c>
      <c r="M131">
        <v>5040</v>
      </c>
      <c r="N131" t="s">
        <v>262</v>
      </c>
      <c r="O131">
        <v>85171211</v>
      </c>
      <c r="P131" t="s">
        <v>36</v>
      </c>
      <c r="Q131" s="4">
        <f t="shared" si="2"/>
        <v>44564</v>
      </c>
    </row>
    <row r="132" spans="1:17" x14ac:dyDescent="0.25">
      <c r="A132" t="s">
        <v>41</v>
      </c>
      <c r="B132">
        <v>30</v>
      </c>
      <c r="C132" t="s">
        <v>25</v>
      </c>
      <c r="D132">
        <v>9058723698</v>
      </c>
      <c r="E132" t="s">
        <v>42</v>
      </c>
      <c r="F132" t="s">
        <v>43</v>
      </c>
      <c r="G132">
        <v>9036</v>
      </c>
      <c r="H132" t="s">
        <v>21</v>
      </c>
      <c r="I132">
        <v>1</v>
      </c>
      <c r="J132">
        <v>600</v>
      </c>
      <c r="K132">
        <v>12</v>
      </c>
      <c r="L132">
        <v>15</v>
      </c>
      <c r="M132">
        <v>108</v>
      </c>
      <c r="N132" t="s">
        <v>263</v>
      </c>
      <c r="O132">
        <v>85235100</v>
      </c>
      <c r="P132" t="s">
        <v>30</v>
      </c>
      <c r="Q132" s="4">
        <f t="shared" si="2"/>
        <v>44564</v>
      </c>
    </row>
    <row r="133" spans="1:17" x14ac:dyDescent="0.25">
      <c r="A133" t="s">
        <v>45</v>
      </c>
      <c r="B133">
        <v>20</v>
      </c>
      <c r="C133" t="s">
        <v>25</v>
      </c>
      <c r="D133">
        <v>9601782645</v>
      </c>
      <c r="E133" t="s">
        <v>19</v>
      </c>
      <c r="F133" t="s">
        <v>46</v>
      </c>
      <c r="G133">
        <v>6910</v>
      </c>
      <c r="H133" t="s">
        <v>47</v>
      </c>
      <c r="I133">
        <v>1</v>
      </c>
      <c r="J133">
        <v>2000</v>
      </c>
      <c r="K133">
        <v>40</v>
      </c>
      <c r="L133">
        <v>50</v>
      </c>
      <c r="M133">
        <v>360</v>
      </c>
      <c r="N133" t="s">
        <v>264</v>
      </c>
      <c r="O133">
        <v>33049990</v>
      </c>
      <c r="P133" t="s">
        <v>36</v>
      </c>
      <c r="Q133" s="4">
        <f t="shared" si="2"/>
        <v>44564</v>
      </c>
    </row>
    <row r="134" spans="1:17" x14ac:dyDescent="0.25">
      <c r="A134" t="s">
        <v>49</v>
      </c>
      <c r="B134">
        <v>40</v>
      </c>
      <c r="C134" t="s">
        <v>18</v>
      </c>
      <c r="D134">
        <v>9623127089</v>
      </c>
      <c r="E134" t="s">
        <v>50</v>
      </c>
      <c r="F134" t="s">
        <v>51</v>
      </c>
      <c r="G134">
        <v>3972</v>
      </c>
      <c r="H134" t="s">
        <v>28</v>
      </c>
      <c r="I134">
        <v>1</v>
      </c>
      <c r="J134">
        <v>1200</v>
      </c>
      <c r="K134">
        <v>24</v>
      </c>
      <c r="L134">
        <v>30</v>
      </c>
      <c r="M134">
        <v>216</v>
      </c>
      <c r="N134" t="s">
        <v>265</v>
      </c>
      <c r="O134">
        <v>11010000</v>
      </c>
      <c r="P134" t="s">
        <v>53</v>
      </c>
      <c r="Q134" s="4">
        <f t="shared" si="2"/>
        <v>44564</v>
      </c>
    </row>
    <row r="135" spans="1:17" x14ac:dyDescent="0.25">
      <c r="A135" t="s">
        <v>54</v>
      </c>
      <c r="B135">
        <v>45</v>
      </c>
      <c r="C135" t="s">
        <v>18</v>
      </c>
      <c r="D135">
        <v>9867764180</v>
      </c>
      <c r="E135" t="s">
        <v>55</v>
      </c>
      <c r="F135" t="s">
        <v>56</v>
      </c>
      <c r="G135">
        <v>6342</v>
      </c>
      <c r="H135" t="s">
        <v>57</v>
      </c>
      <c r="I135">
        <v>1</v>
      </c>
      <c r="J135">
        <v>3000</v>
      </c>
      <c r="K135">
        <v>60</v>
      </c>
      <c r="L135">
        <v>75</v>
      </c>
      <c r="M135">
        <v>540</v>
      </c>
      <c r="N135" t="s">
        <v>266</v>
      </c>
      <c r="O135">
        <v>95030010</v>
      </c>
      <c r="P135" t="s">
        <v>53</v>
      </c>
      <c r="Q135" s="4">
        <f t="shared" si="2"/>
        <v>44564</v>
      </c>
    </row>
    <row r="136" spans="1:17" x14ac:dyDescent="0.25">
      <c r="A136" t="s">
        <v>59</v>
      </c>
      <c r="B136">
        <v>50</v>
      </c>
      <c r="C136" t="s">
        <v>25</v>
      </c>
      <c r="D136">
        <v>9623782569</v>
      </c>
      <c r="E136" t="s">
        <v>60</v>
      </c>
      <c r="F136" t="s">
        <v>61</v>
      </c>
      <c r="G136">
        <v>6037</v>
      </c>
      <c r="H136" t="s">
        <v>21</v>
      </c>
      <c r="I136">
        <v>1</v>
      </c>
      <c r="J136">
        <v>1000</v>
      </c>
      <c r="K136">
        <v>20</v>
      </c>
      <c r="L136">
        <v>25</v>
      </c>
      <c r="M136">
        <v>180</v>
      </c>
      <c r="N136" t="s">
        <v>267</v>
      </c>
      <c r="O136">
        <v>85044090</v>
      </c>
      <c r="P136" t="s">
        <v>23</v>
      </c>
      <c r="Q136" s="4">
        <f t="shared" si="2"/>
        <v>44564</v>
      </c>
    </row>
    <row r="137" spans="1:17" x14ac:dyDescent="0.25">
      <c r="A137" t="s">
        <v>63</v>
      </c>
      <c r="B137">
        <v>36</v>
      </c>
      <c r="C137" t="s">
        <v>18</v>
      </c>
      <c r="D137">
        <v>9034721059</v>
      </c>
      <c r="E137" t="s">
        <v>64</v>
      </c>
      <c r="F137" t="s">
        <v>65</v>
      </c>
      <c r="G137">
        <v>6037</v>
      </c>
      <c r="H137" t="s">
        <v>57</v>
      </c>
      <c r="I137">
        <v>3</v>
      </c>
      <c r="J137">
        <v>3000</v>
      </c>
      <c r="K137">
        <v>60</v>
      </c>
      <c r="L137">
        <v>75</v>
      </c>
      <c r="M137">
        <v>540</v>
      </c>
      <c r="N137" t="s">
        <v>268</v>
      </c>
      <c r="O137">
        <v>950300</v>
      </c>
      <c r="P137" t="s">
        <v>30</v>
      </c>
      <c r="Q137" s="4">
        <f t="shared" si="2"/>
        <v>44564</v>
      </c>
    </row>
    <row r="138" spans="1:17" x14ac:dyDescent="0.25">
      <c r="A138" t="s">
        <v>67</v>
      </c>
      <c r="B138">
        <v>27</v>
      </c>
      <c r="C138" t="s">
        <v>25</v>
      </c>
      <c r="D138">
        <v>7256106723</v>
      </c>
      <c r="E138" t="s">
        <v>68</v>
      </c>
      <c r="F138" t="s">
        <v>69</v>
      </c>
      <c r="G138">
        <v>1587</v>
      </c>
      <c r="H138" t="s">
        <v>47</v>
      </c>
      <c r="I138">
        <v>1</v>
      </c>
      <c r="J138">
        <v>300</v>
      </c>
      <c r="K138">
        <v>6</v>
      </c>
      <c r="L138">
        <v>7.5</v>
      </c>
      <c r="M138">
        <v>54</v>
      </c>
      <c r="N138" t="s">
        <v>269</v>
      </c>
      <c r="O138">
        <v>33049990</v>
      </c>
      <c r="P138" t="s">
        <v>36</v>
      </c>
      <c r="Q138" s="4">
        <f t="shared" si="2"/>
        <v>44564</v>
      </c>
    </row>
    <row r="139" spans="1:17" x14ac:dyDescent="0.25">
      <c r="A139" t="s">
        <v>71</v>
      </c>
      <c r="B139">
        <v>60</v>
      </c>
      <c r="C139" t="s">
        <v>18</v>
      </c>
      <c r="D139">
        <v>8235710369</v>
      </c>
      <c r="E139" t="s">
        <v>72</v>
      </c>
      <c r="F139" t="s">
        <v>73</v>
      </c>
      <c r="G139">
        <v>8203</v>
      </c>
      <c r="H139" t="s">
        <v>28</v>
      </c>
      <c r="I139">
        <v>1</v>
      </c>
      <c r="J139">
        <v>2000</v>
      </c>
      <c r="K139">
        <v>40</v>
      </c>
      <c r="L139">
        <v>50</v>
      </c>
      <c r="M139">
        <v>360</v>
      </c>
      <c r="N139" t="s">
        <v>270</v>
      </c>
      <c r="O139">
        <v>15121930</v>
      </c>
      <c r="P139" t="s">
        <v>53</v>
      </c>
      <c r="Q139" s="4">
        <f t="shared" si="2"/>
        <v>44564</v>
      </c>
    </row>
    <row r="140" spans="1:17" x14ac:dyDescent="0.25">
      <c r="A140" t="s">
        <v>75</v>
      </c>
      <c r="B140">
        <v>56</v>
      </c>
      <c r="C140" t="s">
        <v>18</v>
      </c>
      <c r="D140">
        <v>7201694236</v>
      </c>
      <c r="E140" t="s">
        <v>76</v>
      </c>
      <c r="F140" t="s">
        <v>77</v>
      </c>
      <c r="G140">
        <v>5364</v>
      </c>
      <c r="H140" t="s">
        <v>28</v>
      </c>
      <c r="I140">
        <v>2</v>
      </c>
      <c r="J140">
        <v>600</v>
      </c>
      <c r="K140">
        <v>12</v>
      </c>
      <c r="L140">
        <v>15</v>
      </c>
      <c r="M140">
        <v>108</v>
      </c>
      <c r="N140" t="s">
        <v>271</v>
      </c>
      <c r="O140">
        <v>940550</v>
      </c>
      <c r="P140" t="s">
        <v>30</v>
      </c>
      <c r="Q140" s="4">
        <f t="shared" si="2"/>
        <v>44564</v>
      </c>
    </row>
    <row r="141" spans="1:17" x14ac:dyDescent="0.25">
      <c r="A141" t="s">
        <v>79</v>
      </c>
      <c r="B141">
        <v>40</v>
      </c>
      <c r="C141" t="s">
        <v>18</v>
      </c>
      <c r="D141">
        <v>6741285039</v>
      </c>
      <c r="E141" t="s">
        <v>19</v>
      </c>
      <c r="F141" t="s">
        <v>80</v>
      </c>
      <c r="G141">
        <v>6089</v>
      </c>
      <c r="H141" t="s">
        <v>21</v>
      </c>
      <c r="I141">
        <v>1</v>
      </c>
      <c r="J141">
        <v>40000</v>
      </c>
      <c r="K141">
        <v>800</v>
      </c>
      <c r="L141">
        <v>1000</v>
      </c>
      <c r="M141">
        <v>7200</v>
      </c>
      <c r="N141" t="s">
        <v>272</v>
      </c>
      <c r="O141">
        <v>84713020</v>
      </c>
      <c r="P141" t="s">
        <v>36</v>
      </c>
      <c r="Q141" s="4">
        <f t="shared" si="2"/>
        <v>44564</v>
      </c>
    </row>
    <row r="142" spans="1:17" x14ac:dyDescent="0.25">
      <c r="A142" t="s">
        <v>82</v>
      </c>
      <c r="B142">
        <v>56</v>
      </c>
      <c r="C142" t="s">
        <v>25</v>
      </c>
      <c r="D142">
        <v>9521305897</v>
      </c>
      <c r="E142" t="s">
        <v>83</v>
      </c>
      <c r="F142" t="s">
        <v>84</v>
      </c>
      <c r="G142">
        <v>3409</v>
      </c>
      <c r="H142" t="s">
        <v>28</v>
      </c>
      <c r="I142">
        <v>1</v>
      </c>
      <c r="J142">
        <v>1000</v>
      </c>
      <c r="K142">
        <v>20</v>
      </c>
      <c r="L142">
        <v>25</v>
      </c>
      <c r="M142">
        <v>180</v>
      </c>
      <c r="N142" t="s">
        <v>273</v>
      </c>
      <c r="O142">
        <v>39241090</v>
      </c>
      <c r="P142" t="s">
        <v>36</v>
      </c>
      <c r="Q142" s="4">
        <f>DATE(2022,1,4)</f>
        <v>44565</v>
      </c>
    </row>
    <row r="143" spans="1:17" x14ac:dyDescent="0.25">
      <c r="A143" t="s">
        <v>86</v>
      </c>
      <c r="B143">
        <v>52</v>
      </c>
      <c r="C143" t="s">
        <v>18</v>
      </c>
      <c r="D143">
        <v>862106729</v>
      </c>
      <c r="E143" t="s">
        <v>87</v>
      </c>
      <c r="F143" t="s">
        <v>88</v>
      </c>
      <c r="G143">
        <v>9015</v>
      </c>
      <c r="H143" t="s">
        <v>28</v>
      </c>
      <c r="I143">
        <v>5</v>
      </c>
      <c r="J143">
        <v>2000</v>
      </c>
      <c r="K143">
        <v>40</v>
      </c>
      <c r="L143">
        <v>50</v>
      </c>
      <c r="M143">
        <v>360</v>
      </c>
      <c r="N143" t="s">
        <v>274</v>
      </c>
      <c r="O143">
        <v>19041020</v>
      </c>
      <c r="P143" t="s">
        <v>30</v>
      </c>
      <c r="Q143" s="4">
        <f t="shared" ref="Q143:Q153" si="3">DATE(2022,1,4)</f>
        <v>44565</v>
      </c>
    </row>
    <row r="144" spans="1:17" x14ac:dyDescent="0.25">
      <c r="A144" t="s">
        <v>90</v>
      </c>
      <c r="B144">
        <v>50</v>
      </c>
      <c r="C144" t="s">
        <v>18</v>
      </c>
      <c r="D144">
        <v>8253710289</v>
      </c>
      <c r="E144" t="s">
        <v>91</v>
      </c>
      <c r="F144" t="s">
        <v>92</v>
      </c>
      <c r="G144">
        <v>8064</v>
      </c>
      <c r="H144" t="s">
        <v>93</v>
      </c>
      <c r="I144">
        <v>1</v>
      </c>
      <c r="J144">
        <v>1200</v>
      </c>
      <c r="K144">
        <v>24</v>
      </c>
      <c r="L144">
        <v>30</v>
      </c>
      <c r="M144">
        <v>216</v>
      </c>
      <c r="N144" t="s">
        <v>275</v>
      </c>
      <c r="O144">
        <v>21069099</v>
      </c>
      <c r="P144" t="s">
        <v>23</v>
      </c>
      <c r="Q144" s="4">
        <f t="shared" si="3"/>
        <v>44565</v>
      </c>
    </row>
    <row r="145" spans="1:17" x14ac:dyDescent="0.25">
      <c r="A145" t="s">
        <v>95</v>
      </c>
      <c r="B145">
        <v>25</v>
      </c>
      <c r="C145" t="s">
        <v>18</v>
      </c>
      <c r="D145">
        <v>8403943715</v>
      </c>
      <c r="E145" t="s">
        <v>96</v>
      </c>
      <c r="F145" t="s">
        <v>97</v>
      </c>
      <c r="G145">
        <v>4369</v>
      </c>
      <c r="H145" t="s">
        <v>28</v>
      </c>
      <c r="I145">
        <v>1</v>
      </c>
      <c r="J145">
        <v>306</v>
      </c>
      <c r="K145">
        <v>6.12</v>
      </c>
      <c r="L145">
        <v>7.65</v>
      </c>
      <c r="M145">
        <v>55.08</v>
      </c>
      <c r="N145" t="s">
        <v>276</v>
      </c>
      <c r="O145">
        <v>21011120</v>
      </c>
      <c r="P145" t="s">
        <v>23</v>
      </c>
      <c r="Q145" s="4">
        <f t="shared" si="3"/>
        <v>44565</v>
      </c>
    </row>
    <row r="146" spans="1:17" x14ac:dyDescent="0.25">
      <c r="A146" t="s">
        <v>99</v>
      </c>
      <c r="B146">
        <v>25</v>
      </c>
      <c r="C146" t="s">
        <v>25</v>
      </c>
      <c r="D146">
        <v>8130679216</v>
      </c>
      <c r="E146" t="s">
        <v>100</v>
      </c>
      <c r="F146" t="s">
        <v>101</v>
      </c>
      <c r="G146">
        <v>8631</v>
      </c>
      <c r="H146" t="s">
        <v>102</v>
      </c>
      <c r="I146">
        <v>6</v>
      </c>
      <c r="J146">
        <v>2149</v>
      </c>
      <c r="K146">
        <v>42.98</v>
      </c>
      <c r="L146">
        <v>53.725000000000001</v>
      </c>
      <c r="M146">
        <v>386.82</v>
      </c>
      <c r="N146" t="s">
        <v>277</v>
      </c>
      <c r="O146">
        <v>94036000</v>
      </c>
      <c r="P146" t="s">
        <v>36</v>
      </c>
      <c r="Q146" s="4">
        <f t="shared" si="3"/>
        <v>44565</v>
      </c>
    </row>
    <row r="147" spans="1:17" x14ac:dyDescent="0.25">
      <c r="A147" t="s">
        <v>104</v>
      </c>
      <c r="B147">
        <v>30</v>
      </c>
      <c r="C147" t="s">
        <v>18</v>
      </c>
      <c r="D147">
        <v>7039441302</v>
      </c>
      <c r="E147" t="s">
        <v>105</v>
      </c>
      <c r="F147" t="s">
        <v>106</v>
      </c>
      <c r="G147">
        <v>8630</v>
      </c>
      <c r="H147" t="s">
        <v>102</v>
      </c>
      <c r="I147">
        <v>2</v>
      </c>
      <c r="J147">
        <v>7990</v>
      </c>
      <c r="K147">
        <v>159.80000000000001</v>
      </c>
      <c r="L147">
        <v>199.75</v>
      </c>
      <c r="M147">
        <v>1438.2</v>
      </c>
      <c r="N147" t="s">
        <v>278</v>
      </c>
      <c r="O147">
        <v>94036000</v>
      </c>
      <c r="P147" t="s">
        <v>53</v>
      </c>
      <c r="Q147" s="4">
        <f t="shared" si="3"/>
        <v>44565</v>
      </c>
    </row>
    <row r="148" spans="1:17" x14ac:dyDescent="0.25">
      <c r="A148" t="s">
        <v>108</v>
      </c>
      <c r="B148">
        <v>20</v>
      </c>
      <c r="C148" t="s">
        <v>25</v>
      </c>
      <c r="D148">
        <v>8631079676</v>
      </c>
      <c r="E148" t="s">
        <v>109</v>
      </c>
      <c r="F148" t="s">
        <v>110</v>
      </c>
      <c r="G148">
        <v>3061</v>
      </c>
      <c r="H148" t="s">
        <v>111</v>
      </c>
      <c r="I148">
        <v>6</v>
      </c>
      <c r="J148">
        <v>6000</v>
      </c>
      <c r="K148">
        <v>120</v>
      </c>
      <c r="L148">
        <v>150</v>
      </c>
      <c r="M148">
        <v>1080</v>
      </c>
      <c r="N148" t="s">
        <v>279</v>
      </c>
      <c r="O148">
        <v>52082120</v>
      </c>
      <c r="P148" t="s">
        <v>30</v>
      </c>
      <c r="Q148" s="4">
        <f t="shared" si="3"/>
        <v>44565</v>
      </c>
    </row>
    <row r="149" spans="1:17" x14ac:dyDescent="0.25">
      <c r="A149" t="s">
        <v>113</v>
      </c>
      <c r="B149">
        <v>32</v>
      </c>
      <c r="C149" t="s">
        <v>18</v>
      </c>
      <c r="D149">
        <v>7812534898</v>
      </c>
      <c r="E149" t="s">
        <v>114</v>
      </c>
      <c r="F149" t="s">
        <v>115</v>
      </c>
      <c r="G149">
        <v>2864</v>
      </c>
      <c r="H149" t="s">
        <v>111</v>
      </c>
      <c r="I149">
        <v>4</v>
      </c>
      <c r="J149">
        <v>1264</v>
      </c>
      <c r="K149">
        <v>25.28</v>
      </c>
      <c r="L149">
        <v>31.6</v>
      </c>
      <c r="M149">
        <v>227.52</v>
      </c>
      <c r="N149" t="s">
        <v>280</v>
      </c>
      <c r="O149">
        <v>62034200</v>
      </c>
      <c r="P149" t="s">
        <v>23</v>
      </c>
      <c r="Q149" s="4">
        <f t="shared" si="3"/>
        <v>44565</v>
      </c>
    </row>
    <row r="150" spans="1:17" x14ac:dyDescent="0.25">
      <c r="A150" t="s">
        <v>117</v>
      </c>
      <c r="B150">
        <v>35</v>
      </c>
      <c r="C150" t="s">
        <v>18</v>
      </c>
      <c r="D150">
        <v>8514792367</v>
      </c>
      <c r="E150" t="s">
        <v>19</v>
      </c>
      <c r="F150" t="s">
        <v>118</v>
      </c>
      <c r="G150">
        <v>541</v>
      </c>
      <c r="H150" t="s">
        <v>111</v>
      </c>
      <c r="I150">
        <v>4</v>
      </c>
      <c r="J150">
        <v>1000</v>
      </c>
      <c r="K150">
        <v>20</v>
      </c>
      <c r="L150">
        <v>25</v>
      </c>
      <c r="M150">
        <v>180</v>
      </c>
      <c r="N150" t="s">
        <v>281</v>
      </c>
      <c r="O150">
        <v>61099010</v>
      </c>
      <c r="P150" t="s">
        <v>23</v>
      </c>
      <c r="Q150" s="4">
        <f t="shared" si="3"/>
        <v>44565</v>
      </c>
    </row>
    <row r="151" spans="1:17" x14ac:dyDescent="0.25">
      <c r="A151" t="s">
        <v>120</v>
      </c>
      <c r="B151">
        <v>0</v>
      </c>
      <c r="C151" t="s">
        <v>121</v>
      </c>
      <c r="D151">
        <v>942310489</v>
      </c>
      <c r="E151" t="s">
        <v>72</v>
      </c>
      <c r="F151" t="s">
        <v>122</v>
      </c>
      <c r="G151">
        <v>2941</v>
      </c>
      <c r="H151" t="s">
        <v>123</v>
      </c>
      <c r="I151">
        <v>50</v>
      </c>
      <c r="J151">
        <v>2500</v>
      </c>
      <c r="K151">
        <v>50</v>
      </c>
      <c r="L151">
        <v>62.5</v>
      </c>
      <c r="M151">
        <v>450</v>
      </c>
      <c r="N151" t="s">
        <v>282</v>
      </c>
      <c r="O151">
        <v>96081010</v>
      </c>
      <c r="P151" t="s">
        <v>36</v>
      </c>
      <c r="Q151" s="4">
        <f t="shared" si="3"/>
        <v>44565</v>
      </c>
    </row>
    <row r="152" spans="1:17" x14ac:dyDescent="0.25">
      <c r="A152" t="s">
        <v>120</v>
      </c>
      <c r="B152">
        <v>0</v>
      </c>
      <c r="C152" t="s">
        <v>121</v>
      </c>
      <c r="D152">
        <v>942310489</v>
      </c>
      <c r="E152" t="s">
        <v>72</v>
      </c>
      <c r="F152" t="s">
        <v>125</v>
      </c>
      <c r="G152">
        <v>2973</v>
      </c>
      <c r="H152" t="s">
        <v>123</v>
      </c>
      <c r="I152">
        <v>5</v>
      </c>
      <c r="J152">
        <v>3000</v>
      </c>
      <c r="K152">
        <v>60</v>
      </c>
      <c r="L152">
        <v>75</v>
      </c>
      <c r="M152">
        <v>540</v>
      </c>
      <c r="N152" t="s">
        <v>283</v>
      </c>
      <c r="O152">
        <v>96081010</v>
      </c>
      <c r="P152" t="s">
        <v>36</v>
      </c>
      <c r="Q152" s="4">
        <f t="shared" si="3"/>
        <v>44565</v>
      </c>
    </row>
    <row r="153" spans="1:17" x14ac:dyDescent="0.25">
      <c r="A153" t="s">
        <v>127</v>
      </c>
      <c r="B153">
        <v>30</v>
      </c>
      <c r="C153" t="s">
        <v>18</v>
      </c>
      <c r="D153">
        <v>8610375941</v>
      </c>
      <c r="E153" t="s">
        <v>68</v>
      </c>
      <c r="F153" t="s">
        <v>128</v>
      </c>
      <c r="G153">
        <v>2106</v>
      </c>
      <c r="H153" t="s">
        <v>129</v>
      </c>
      <c r="I153">
        <v>1</v>
      </c>
      <c r="J153">
        <v>1000</v>
      </c>
      <c r="K153">
        <v>20</v>
      </c>
      <c r="L153">
        <v>25</v>
      </c>
      <c r="M153">
        <v>180</v>
      </c>
      <c r="N153" t="s">
        <v>284</v>
      </c>
      <c r="O153">
        <v>91029990</v>
      </c>
      <c r="P153" t="s">
        <v>53</v>
      </c>
      <c r="Q153" s="4">
        <f>DATE(2022,1,5)</f>
        <v>44566</v>
      </c>
    </row>
    <row r="154" spans="1:17" x14ac:dyDescent="0.25">
      <c r="A154" t="s">
        <v>131</v>
      </c>
      <c r="B154">
        <v>0</v>
      </c>
      <c r="C154" t="s">
        <v>121</v>
      </c>
      <c r="D154">
        <v>8610279321</v>
      </c>
      <c r="E154" t="s">
        <v>132</v>
      </c>
      <c r="F154" t="s">
        <v>133</v>
      </c>
      <c r="G154">
        <v>5210</v>
      </c>
      <c r="H154" t="s">
        <v>129</v>
      </c>
      <c r="I154">
        <v>5</v>
      </c>
      <c r="J154">
        <v>30000</v>
      </c>
      <c r="K154">
        <v>600</v>
      </c>
      <c r="L154">
        <v>750</v>
      </c>
      <c r="M154">
        <v>5400</v>
      </c>
      <c r="N154" t="s">
        <v>285</v>
      </c>
      <c r="O154">
        <v>91029990</v>
      </c>
      <c r="P154" t="s">
        <v>23</v>
      </c>
      <c r="Q154" s="4">
        <f t="shared" ref="Q154:Q217" si="4">DATE(2022,1,5)</f>
        <v>44566</v>
      </c>
    </row>
    <row r="155" spans="1:17" x14ac:dyDescent="0.25">
      <c r="A155" t="s">
        <v>135</v>
      </c>
      <c r="B155">
        <v>55</v>
      </c>
      <c r="C155" t="s">
        <v>18</v>
      </c>
      <c r="D155">
        <v>7588695126</v>
      </c>
      <c r="E155" t="s">
        <v>136</v>
      </c>
      <c r="F155" t="s">
        <v>137</v>
      </c>
      <c r="G155">
        <v>5210</v>
      </c>
      <c r="H155" t="s">
        <v>129</v>
      </c>
      <c r="I155">
        <v>1</v>
      </c>
      <c r="J155">
        <v>6000</v>
      </c>
      <c r="K155">
        <v>120</v>
      </c>
      <c r="L155">
        <v>150</v>
      </c>
      <c r="M155">
        <v>1080</v>
      </c>
      <c r="N155" t="s">
        <v>286</v>
      </c>
      <c r="O155">
        <v>91029990</v>
      </c>
      <c r="P155" t="s">
        <v>36</v>
      </c>
      <c r="Q155" s="4">
        <f t="shared" si="4"/>
        <v>44566</v>
      </c>
    </row>
    <row r="156" spans="1:17" x14ac:dyDescent="0.25">
      <c r="A156" t="s">
        <v>139</v>
      </c>
      <c r="B156">
        <v>60</v>
      </c>
      <c r="C156" t="s">
        <v>18</v>
      </c>
      <c r="D156">
        <v>7651615899</v>
      </c>
      <c r="E156" t="s">
        <v>55</v>
      </c>
      <c r="F156" t="s">
        <v>140</v>
      </c>
      <c r="G156">
        <v>10001798</v>
      </c>
      <c r="H156" t="s">
        <v>141</v>
      </c>
      <c r="I156">
        <v>2</v>
      </c>
      <c r="J156">
        <v>261.95999999999998</v>
      </c>
      <c r="K156">
        <v>5.2391999999999994</v>
      </c>
      <c r="L156">
        <v>6.5489999999999986</v>
      </c>
      <c r="M156">
        <v>47.152799999999992</v>
      </c>
      <c r="N156" t="s">
        <v>287</v>
      </c>
      <c r="O156">
        <v>94036000</v>
      </c>
      <c r="P156" t="s">
        <v>30</v>
      </c>
      <c r="Q156" s="4">
        <f t="shared" si="4"/>
        <v>44566</v>
      </c>
    </row>
    <row r="157" spans="1:17" x14ac:dyDescent="0.25">
      <c r="A157" t="s">
        <v>143</v>
      </c>
      <c r="B157">
        <v>50</v>
      </c>
      <c r="C157" t="s">
        <v>25</v>
      </c>
      <c r="D157">
        <v>8515348568</v>
      </c>
      <c r="E157" t="s">
        <v>144</v>
      </c>
      <c r="F157" t="s">
        <v>145</v>
      </c>
      <c r="G157">
        <v>10001487</v>
      </c>
      <c r="H157" t="s">
        <v>146</v>
      </c>
      <c r="I157">
        <v>4</v>
      </c>
      <c r="J157">
        <v>144.19999999999999</v>
      </c>
      <c r="K157">
        <v>2.8839999999999999</v>
      </c>
      <c r="L157">
        <v>3.605</v>
      </c>
      <c r="M157">
        <v>25.956</v>
      </c>
      <c r="N157" t="s">
        <v>288</v>
      </c>
      <c r="O157">
        <v>392610</v>
      </c>
      <c r="P157" t="s">
        <v>53</v>
      </c>
      <c r="Q157" s="4">
        <f t="shared" si="4"/>
        <v>44566</v>
      </c>
    </row>
    <row r="158" spans="1:17" x14ac:dyDescent="0.25">
      <c r="A158" t="s">
        <v>143</v>
      </c>
      <c r="B158" s="2" t="s">
        <v>148</v>
      </c>
      <c r="C158" t="s">
        <v>25</v>
      </c>
      <c r="D158" s="2" t="s">
        <v>149</v>
      </c>
      <c r="E158" t="s">
        <v>144</v>
      </c>
      <c r="F158" t="s">
        <v>150</v>
      </c>
      <c r="G158" s="2" t="s">
        <v>151</v>
      </c>
      <c r="H158" t="s">
        <v>102</v>
      </c>
      <c r="I158" s="2" t="s">
        <v>152</v>
      </c>
      <c r="J158">
        <v>17000</v>
      </c>
      <c r="K158">
        <v>340</v>
      </c>
      <c r="L158">
        <v>425</v>
      </c>
      <c r="M158">
        <v>3060</v>
      </c>
      <c r="N158" t="s">
        <v>289</v>
      </c>
      <c r="O158" s="2">
        <v>94036000</v>
      </c>
      <c r="P158" t="s">
        <v>23</v>
      </c>
      <c r="Q158" s="4">
        <f t="shared" si="4"/>
        <v>44566</v>
      </c>
    </row>
    <row r="159" spans="1:17" x14ac:dyDescent="0.25">
      <c r="A159" t="s">
        <v>154</v>
      </c>
      <c r="B159">
        <v>32</v>
      </c>
      <c r="C159" t="s">
        <v>18</v>
      </c>
      <c r="D159">
        <v>9652378219</v>
      </c>
      <c r="E159" t="s">
        <v>19</v>
      </c>
      <c r="F159" t="s">
        <v>20</v>
      </c>
      <c r="G159">
        <v>3289</v>
      </c>
      <c r="H159" t="s">
        <v>21</v>
      </c>
      <c r="I159">
        <v>1</v>
      </c>
      <c r="J159">
        <v>1000</v>
      </c>
      <c r="K159">
        <v>20</v>
      </c>
      <c r="L159">
        <v>25</v>
      </c>
      <c r="M159">
        <v>180</v>
      </c>
      <c r="N159" t="s">
        <v>290</v>
      </c>
      <c r="O159">
        <v>85176290</v>
      </c>
      <c r="P159" t="s">
        <v>23</v>
      </c>
      <c r="Q159" s="4">
        <f t="shared" si="4"/>
        <v>44566</v>
      </c>
    </row>
    <row r="160" spans="1:17" x14ac:dyDescent="0.25">
      <c r="A160" t="s">
        <v>24</v>
      </c>
      <c r="B160">
        <v>30</v>
      </c>
      <c r="C160" t="s">
        <v>25</v>
      </c>
      <c r="D160">
        <v>9623874159</v>
      </c>
      <c r="E160" t="s">
        <v>26</v>
      </c>
      <c r="F160" t="s">
        <v>27</v>
      </c>
      <c r="G160">
        <v>5632</v>
      </c>
      <c r="H160" t="s">
        <v>28</v>
      </c>
      <c r="I160">
        <v>2</v>
      </c>
      <c r="J160">
        <v>200</v>
      </c>
      <c r="K160">
        <v>4</v>
      </c>
      <c r="L160">
        <v>5</v>
      </c>
      <c r="M160">
        <v>36</v>
      </c>
      <c r="N160" t="s">
        <v>291</v>
      </c>
      <c r="O160">
        <v>34011190</v>
      </c>
      <c r="P160" t="s">
        <v>30</v>
      </c>
      <c r="Q160" s="4">
        <f t="shared" si="4"/>
        <v>44566</v>
      </c>
    </row>
    <row r="161" spans="1:17" x14ac:dyDescent="0.25">
      <c r="A161" t="s">
        <v>31</v>
      </c>
      <c r="B161">
        <v>25</v>
      </c>
      <c r="C161" t="s">
        <v>18</v>
      </c>
      <c r="D161">
        <v>9802347669</v>
      </c>
      <c r="E161" t="s">
        <v>32</v>
      </c>
      <c r="F161" t="s">
        <v>33</v>
      </c>
      <c r="G161">
        <v>6012</v>
      </c>
      <c r="H161" t="s">
        <v>34</v>
      </c>
      <c r="I161">
        <v>5</v>
      </c>
      <c r="J161">
        <v>500</v>
      </c>
      <c r="K161">
        <v>10</v>
      </c>
      <c r="L161">
        <v>12.5</v>
      </c>
      <c r="M161">
        <v>90</v>
      </c>
      <c r="N161" t="s">
        <v>292</v>
      </c>
      <c r="O161">
        <v>92059010</v>
      </c>
      <c r="P161" t="s">
        <v>36</v>
      </c>
      <c r="Q161" s="4">
        <f t="shared" si="4"/>
        <v>44566</v>
      </c>
    </row>
    <row r="162" spans="1:17" x14ac:dyDescent="0.25">
      <c r="A162" t="s">
        <v>37</v>
      </c>
      <c r="B162">
        <v>36</v>
      </c>
      <c r="C162" t="s">
        <v>18</v>
      </c>
      <c r="D162">
        <v>9652390278</v>
      </c>
      <c r="E162" t="s">
        <v>38</v>
      </c>
      <c r="F162" t="s">
        <v>39</v>
      </c>
      <c r="G162">
        <v>6089</v>
      </c>
      <c r="H162" t="s">
        <v>21</v>
      </c>
      <c r="I162">
        <v>2</v>
      </c>
      <c r="J162">
        <v>28000</v>
      </c>
      <c r="K162">
        <v>560</v>
      </c>
      <c r="L162">
        <v>700</v>
      </c>
      <c r="M162">
        <v>5040</v>
      </c>
      <c r="N162" t="s">
        <v>293</v>
      </c>
      <c r="O162">
        <v>85171211</v>
      </c>
      <c r="P162" t="s">
        <v>36</v>
      </c>
      <c r="Q162" s="4">
        <f t="shared" si="4"/>
        <v>44566</v>
      </c>
    </row>
    <row r="163" spans="1:17" x14ac:dyDescent="0.25">
      <c r="A163" t="s">
        <v>41</v>
      </c>
      <c r="B163">
        <v>30</v>
      </c>
      <c r="C163" t="s">
        <v>25</v>
      </c>
      <c r="D163">
        <v>9058723698</v>
      </c>
      <c r="E163" t="s">
        <v>42</v>
      </c>
      <c r="F163" t="s">
        <v>43</v>
      </c>
      <c r="G163">
        <v>9036</v>
      </c>
      <c r="H163" t="s">
        <v>21</v>
      </c>
      <c r="I163">
        <v>1</v>
      </c>
      <c r="J163">
        <v>600</v>
      </c>
      <c r="K163">
        <v>12</v>
      </c>
      <c r="L163">
        <v>15</v>
      </c>
      <c r="M163">
        <v>108</v>
      </c>
      <c r="N163" t="s">
        <v>294</v>
      </c>
      <c r="O163">
        <v>85235100</v>
      </c>
      <c r="P163" t="s">
        <v>30</v>
      </c>
      <c r="Q163" s="4">
        <f t="shared" si="4"/>
        <v>44566</v>
      </c>
    </row>
    <row r="164" spans="1:17" x14ac:dyDescent="0.25">
      <c r="A164" t="s">
        <v>45</v>
      </c>
      <c r="B164">
        <v>20</v>
      </c>
      <c r="C164" t="s">
        <v>25</v>
      </c>
      <c r="D164">
        <v>9601782645</v>
      </c>
      <c r="E164" t="s">
        <v>19</v>
      </c>
      <c r="F164" t="s">
        <v>46</v>
      </c>
      <c r="G164">
        <v>6910</v>
      </c>
      <c r="H164" t="s">
        <v>47</v>
      </c>
      <c r="I164">
        <v>1</v>
      </c>
      <c r="J164">
        <v>2000</v>
      </c>
      <c r="K164">
        <v>40</v>
      </c>
      <c r="L164">
        <v>50</v>
      </c>
      <c r="M164">
        <v>360</v>
      </c>
      <c r="N164" t="s">
        <v>295</v>
      </c>
      <c r="O164">
        <v>33049990</v>
      </c>
      <c r="P164" t="s">
        <v>36</v>
      </c>
      <c r="Q164" s="4">
        <f t="shared" si="4"/>
        <v>44566</v>
      </c>
    </row>
    <row r="165" spans="1:17" x14ac:dyDescent="0.25">
      <c r="A165" t="s">
        <v>49</v>
      </c>
      <c r="B165">
        <v>40</v>
      </c>
      <c r="C165" t="s">
        <v>18</v>
      </c>
      <c r="D165">
        <v>9623127089</v>
      </c>
      <c r="E165" t="s">
        <v>50</v>
      </c>
      <c r="F165" t="s">
        <v>51</v>
      </c>
      <c r="G165">
        <v>3972</v>
      </c>
      <c r="H165" t="s">
        <v>28</v>
      </c>
      <c r="I165">
        <v>1</v>
      </c>
      <c r="J165">
        <v>1200</v>
      </c>
      <c r="K165">
        <v>24</v>
      </c>
      <c r="L165">
        <v>30</v>
      </c>
      <c r="M165">
        <v>216</v>
      </c>
      <c r="N165" t="s">
        <v>296</v>
      </c>
      <c r="O165">
        <v>11010000</v>
      </c>
      <c r="P165" t="s">
        <v>53</v>
      </c>
      <c r="Q165" s="4">
        <f t="shared" si="4"/>
        <v>44566</v>
      </c>
    </row>
    <row r="166" spans="1:17" x14ac:dyDescent="0.25">
      <c r="A166" t="s">
        <v>54</v>
      </c>
      <c r="B166">
        <v>45</v>
      </c>
      <c r="C166" t="s">
        <v>18</v>
      </c>
      <c r="D166">
        <v>9867764180</v>
      </c>
      <c r="E166" t="s">
        <v>55</v>
      </c>
      <c r="F166" t="s">
        <v>56</v>
      </c>
      <c r="G166">
        <v>6342</v>
      </c>
      <c r="H166" t="s">
        <v>57</v>
      </c>
      <c r="I166">
        <v>1</v>
      </c>
      <c r="J166">
        <v>3000</v>
      </c>
      <c r="K166">
        <v>60</v>
      </c>
      <c r="L166">
        <v>75</v>
      </c>
      <c r="M166">
        <v>540</v>
      </c>
      <c r="N166" t="s">
        <v>297</v>
      </c>
      <c r="O166">
        <v>95030010</v>
      </c>
      <c r="P166" t="s">
        <v>53</v>
      </c>
      <c r="Q166" s="4">
        <f t="shared" si="4"/>
        <v>44566</v>
      </c>
    </row>
    <row r="167" spans="1:17" x14ac:dyDescent="0.25">
      <c r="A167" t="s">
        <v>59</v>
      </c>
      <c r="B167">
        <v>50</v>
      </c>
      <c r="C167" t="s">
        <v>25</v>
      </c>
      <c r="D167">
        <v>9623782569</v>
      </c>
      <c r="E167" t="s">
        <v>60</v>
      </c>
      <c r="F167" t="s">
        <v>61</v>
      </c>
      <c r="G167">
        <v>6037</v>
      </c>
      <c r="H167" t="s">
        <v>21</v>
      </c>
      <c r="I167">
        <v>1</v>
      </c>
      <c r="J167">
        <v>1000</v>
      </c>
      <c r="K167">
        <v>20</v>
      </c>
      <c r="L167">
        <v>25</v>
      </c>
      <c r="M167">
        <v>180</v>
      </c>
      <c r="N167" t="s">
        <v>298</v>
      </c>
      <c r="O167">
        <v>85044090</v>
      </c>
      <c r="P167" t="s">
        <v>23</v>
      </c>
      <c r="Q167" s="4">
        <f t="shared" si="4"/>
        <v>44566</v>
      </c>
    </row>
    <row r="168" spans="1:17" x14ac:dyDescent="0.25">
      <c r="A168" t="s">
        <v>63</v>
      </c>
      <c r="B168">
        <v>36</v>
      </c>
      <c r="C168" t="s">
        <v>18</v>
      </c>
      <c r="D168">
        <v>9034721059</v>
      </c>
      <c r="E168" t="s">
        <v>64</v>
      </c>
      <c r="F168" t="s">
        <v>65</v>
      </c>
      <c r="G168">
        <v>6037</v>
      </c>
      <c r="H168" t="s">
        <v>57</v>
      </c>
      <c r="I168">
        <v>3</v>
      </c>
      <c r="J168">
        <v>3000</v>
      </c>
      <c r="K168">
        <v>60</v>
      </c>
      <c r="L168">
        <v>75</v>
      </c>
      <c r="M168">
        <v>540</v>
      </c>
      <c r="N168" t="s">
        <v>299</v>
      </c>
      <c r="O168">
        <v>950300</v>
      </c>
      <c r="P168" t="s">
        <v>30</v>
      </c>
      <c r="Q168" s="4">
        <f t="shared" si="4"/>
        <v>44566</v>
      </c>
    </row>
    <row r="169" spans="1:17" x14ac:dyDescent="0.25">
      <c r="A169" t="s">
        <v>67</v>
      </c>
      <c r="B169">
        <v>27</v>
      </c>
      <c r="C169" t="s">
        <v>25</v>
      </c>
      <c r="D169">
        <v>7256106723</v>
      </c>
      <c r="E169" t="s">
        <v>68</v>
      </c>
      <c r="F169" t="s">
        <v>69</v>
      </c>
      <c r="G169">
        <v>1587</v>
      </c>
      <c r="H169" t="s">
        <v>47</v>
      </c>
      <c r="I169">
        <v>1</v>
      </c>
      <c r="J169">
        <v>300</v>
      </c>
      <c r="K169">
        <v>6</v>
      </c>
      <c r="L169">
        <v>7.5</v>
      </c>
      <c r="M169">
        <v>54</v>
      </c>
      <c r="N169" t="s">
        <v>300</v>
      </c>
      <c r="O169">
        <v>33049990</v>
      </c>
      <c r="P169" t="s">
        <v>36</v>
      </c>
      <c r="Q169" s="4">
        <f t="shared" si="4"/>
        <v>44566</v>
      </c>
    </row>
    <row r="170" spans="1:17" x14ac:dyDescent="0.25">
      <c r="A170" t="s">
        <v>71</v>
      </c>
      <c r="B170">
        <v>60</v>
      </c>
      <c r="C170" t="s">
        <v>18</v>
      </c>
      <c r="D170">
        <v>8235710369</v>
      </c>
      <c r="E170" t="s">
        <v>72</v>
      </c>
      <c r="F170" t="s">
        <v>73</v>
      </c>
      <c r="G170">
        <v>8203</v>
      </c>
      <c r="H170" t="s">
        <v>28</v>
      </c>
      <c r="I170">
        <v>1</v>
      </c>
      <c r="J170">
        <v>2000</v>
      </c>
      <c r="K170">
        <v>40</v>
      </c>
      <c r="L170">
        <v>50</v>
      </c>
      <c r="M170">
        <v>360</v>
      </c>
      <c r="N170" t="s">
        <v>301</v>
      </c>
      <c r="O170">
        <v>15121930</v>
      </c>
      <c r="P170" t="s">
        <v>53</v>
      </c>
      <c r="Q170" s="4">
        <f t="shared" si="4"/>
        <v>44566</v>
      </c>
    </row>
    <row r="171" spans="1:17" x14ac:dyDescent="0.25">
      <c r="A171" t="s">
        <v>75</v>
      </c>
      <c r="B171">
        <v>56</v>
      </c>
      <c r="C171" t="s">
        <v>18</v>
      </c>
      <c r="D171">
        <v>7201694236</v>
      </c>
      <c r="E171" t="s">
        <v>76</v>
      </c>
      <c r="F171" t="s">
        <v>77</v>
      </c>
      <c r="G171">
        <v>5364</v>
      </c>
      <c r="H171" t="s">
        <v>28</v>
      </c>
      <c r="I171">
        <v>2</v>
      </c>
      <c r="J171">
        <v>600</v>
      </c>
      <c r="K171">
        <v>12</v>
      </c>
      <c r="L171">
        <v>15</v>
      </c>
      <c r="M171">
        <v>108</v>
      </c>
      <c r="N171" t="s">
        <v>302</v>
      </c>
      <c r="O171">
        <v>940550</v>
      </c>
      <c r="P171" t="s">
        <v>30</v>
      </c>
      <c r="Q171" s="4">
        <f t="shared" si="4"/>
        <v>44566</v>
      </c>
    </row>
    <row r="172" spans="1:17" x14ac:dyDescent="0.25">
      <c r="A172" t="s">
        <v>79</v>
      </c>
      <c r="B172">
        <v>40</v>
      </c>
      <c r="C172" t="s">
        <v>18</v>
      </c>
      <c r="D172">
        <v>6741285039</v>
      </c>
      <c r="E172" t="s">
        <v>19</v>
      </c>
      <c r="F172" t="s">
        <v>80</v>
      </c>
      <c r="G172">
        <v>6089</v>
      </c>
      <c r="H172" t="s">
        <v>21</v>
      </c>
      <c r="I172">
        <v>1</v>
      </c>
      <c r="J172">
        <v>40000</v>
      </c>
      <c r="K172">
        <v>800</v>
      </c>
      <c r="L172">
        <v>1000</v>
      </c>
      <c r="M172">
        <v>7200</v>
      </c>
      <c r="N172" t="s">
        <v>303</v>
      </c>
      <c r="O172">
        <v>84713020</v>
      </c>
      <c r="P172" t="s">
        <v>36</v>
      </c>
      <c r="Q172" s="4">
        <f t="shared" si="4"/>
        <v>44566</v>
      </c>
    </row>
    <row r="173" spans="1:17" x14ac:dyDescent="0.25">
      <c r="A173" t="s">
        <v>82</v>
      </c>
      <c r="B173">
        <v>56</v>
      </c>
      <c r="C173" t="s">
        <v>25</v>
      </c>
      <c r="D173">
        <v>9521305897</v>
      </c>
      <c r="E173" t="s">
        <v>83</v>
      </c>
      <c r="F173" t="s">
        <v>84</v>
      </c>
      <c r="G173">
        <v>3409</v>
      </c>
      <c r="H173" t="s">
        <v>28</v>
      </c>
      <c r="I173">
        <v>1</v>
      </c>
      <c r="J173">
        <v>1000</v>
      </c>
      <c r="K173">
        <v>20</v>
      </c>
      <c r="L173">
        <v>25</v>
      </c>
      <c r="M173">
        <v>180</v>
      </c>
      <c r="N173" t="s">
        <v>304</v>
      </c>
      <c r="O173">
        <v>39241090</v>
      </c>
      <c r="P173" t="s">
        <v>36</v>
      </c>
      <c r="Q173" s="4">
        <f t="shared" si="4"/>
        <v>44566</v>
      </c>
    </row>
    <row r="174" spans="1:17" x14ac:dyDescent="0.25">
      <c r="A174" t="s">
        <v>155</v>
      </c>
      <c r="B174">
        <v>52</v>
      </c>
      <c r="C174" t="s">
        <v>18</v>
      </c>
      <c r="D174">
        <v>862106729</v>
      </c>
      <c r="E174" t="s">
        <v>87</v>
      </c>
      <c r="F174" t="s">
        <v>88</v>
      </c>
      <c r="G174">
        <v>9015</v>
      </c>
      <c r="H174" t="s">
        <v>28</v>
      </c>
      <c r="I174">
        <v>5</v>
      </c>
      <c r="J174">
        <v>2000</v>
      </c>
      <c r="K174">
        <v>40</v>
      </c>
      <c r="L174">
        <v>50</v>
      </c>
      <c r="M174">
        <v>360</v>
      </c>
      <c r="N174" t="s">
        <v>305</v>
      </c>
      <c r="O174">
        <v>19041020</v>
      </c>
      <c r="P174" t="s">
        <v>30</v>
      </c>
      <c r="Q174" s="4">
        <f t="shared" si="4"/>
        <v>44566</v>
      </c>
    </row>
    <row r="175" spans="1:17" x14ac:dyDescent="0.25">
      <c r="A175" t="s">
        <v>90</v>
      </c>
      <c r="B175">
        <v>50</v>
      </c>
      <c r="C175" t="s">
        <v>18</v>
      </c>
      <c r="D175">
        <v>8253710289</v>
      </c>
      <c r="E175" t="s">
        <v>91</v>
      </c>
      <c r="F175" t="s">
        <v>92</v>
      </c>
      <c r="G175">
        <v>8064</v>
      </c>
      <c r="H175" t="s">
        <v>93</v>
      </c>
      <c r="I175">
        <v>1</v>
      </c>
      <c r="J175">
        <v>1200</v>
      </c>
      <c r="K175">
        <v>24</v>
      </c>
      <c r="L175">
        <v>30</v>
      </c>
      <c r="M175">
        <v>216</v>
      </c>
      <c r="N175" t="s">
        <v>306</v>
      </c>
      <c r="O175">
        <v>21069099</v>
      </c>
      <c r="P175" t="s">
        <v>23</v>
      </c>
      <c r="Q175" s="4">
        <f t="shared" si="4"/>
        <v>44566</v>
      </c>
    </row>
    <row r="176" spans="1:17" x14ac:dyDescent="0.25">
      <c r="A176" t="s">
        <v>95</v>
      </c>
      <c r="B176">
        <v>25</v>
      </c>
      <c r="C176" t="s">
        <v>18</v>
      </c>
      <c r="D176">
        <v>8403943715</v>
      </c>
      <c r="E176" t="s">
        <v>96</v>
      </c>
      <c r="F176" t="s">
        <v>97</v>
      </c>
      <c r="G176">
        <v>4369</v>
      </c>
      <c r="H176" t="s">
        <v>28</v>
      </c>
      <c r="I176">
        <v>1</v>
      </c>
      <c r="J176">
        <v>306</v>
      </c>
      <c r="K176">
        <v>6.12</v>
      </c>
      <c r="L176">
        <v>7.65</v>
      </c>
      <c r="M176">
        <v>55.08</v>
      </c>
      <c r="N176" t="s">
        <v>307</v>
      </c>
      <c r="O176">
        <v>21011120</v>
      </c>
      <c r="P176" t="s">
        <v>23</v>
      </c>
      <c r="Q176" s="4">
        <f t="shared" si="4"/>
        <v>44566</v>
      </c>
    </row>
    <row r="177" spans="1:17" x14ac:dyDescent="0.25">
      <c r="A177" t="s">
        <v>99</v>
      </c>
      <c r="B177">
        <v>25</v>
      </c>
      <c r="C177" t="s">
        <v>25</v>
      </c>
      <c r="D177">
        <v>8130679216</v>
      </c>
      <c r="E177" t="s">
        <v>100</v>
      </c>
      <c r="F177" t="s">
        <v>101</v>
      </c>
      <c r="G177">
        <v>8631</v>
      </c>
      <c r="H177" t="s">
        <v>102</v>
      </c>
      <c r="I177">
        <v>6</v>
      </c>
      <c r="J177">
        <v>2149</v>
      </c>
      <c r="K177">
        <v>42.98</v>
      </c>
      <c r="L177">
        <v>53.725000000000001</v>
      </c>
      <c r="M177">
        <v>386.82</v>
      </c>
      <c r="N177" t="s">
        <v>308</v>
      </c>
      <c r="O177">
        <v>94036000</v>
      </c>
      <c r="P177" t="s">
        <v>36</v>
      </c>
      <c r="Q177" s="4">
        <f t="shared" si="4"/>
        <v>44566</v>
      </c>
    </row>
    <row r="178" spans="1:17" x14ac:dyDescent="0.25">
      <c r="A178" t="s">
        <v>104</v>
      </c>
      <c r="B178">
        <v>30</v>
      </c>
      <c r="C178" t="s">
        <v>18</v>
      </c>
      <c r="D178">
        <v>7039441302</v>
      </c>
      <c r="E178" t="s">
        <v>105</v>
      </c>
      <c r="F178" t="s">
        <v>106</v>
      </c>
      <c r="G178">
        <v>8630</v>
      </c>
      <c r="H178" t="s">
        <v>102</v>
      </c>
      <c r="I178">
        <v>2</v>
      </c>
      <c r="J178">
        <v>7990</v>
      </c>
      <c r="K178">
        <v>159.80000000000001</v>
      </c>
      <c r="L178">
        <v>199.75</v>
      </c>
      <c r="M178">
        <v>1438.2</v>
      </c>
      <c r="N178" t="s">
        <v>309</v>
      </c>
      <c r="O178">
        <v>94036000</v>
      </c>
      <c r="P178" t="s">
        <v>53</v>
      </c>
      <c r="Q178" s="4">
        <f t="shared" si="4"/>
        <v>44566</v>
      </c>
    </row>
    <row r="179" spans="1:17" x14ac:dyDescent="0.25">
      <c r="A179" t="s">
        <v>108</v>
      </c>
      <c r="B179">
        <v>20</v>
      </c>
      <c r="C179" t="s">
        <v>25</v>
      </c>
      <c r="D179">
        <v>8631079676</v>
      </c>
      <c r="E179" t="s">
        <v>109</v>
      </c>
      <c r="F179" t="s">
        <v>110</v>
      </c>
      <c r="G179">
        <v>3061</v>
      </c>
      <c r="H179" t="s">
        <v>111</v>
      </c>
      <c r="I179">
        <v>6</v>
      </c>
      <c r="J179">
        <v>6000</v>
      </c>
      <c r="K179">
        <v>120</v>
      </c>
      <c r="L179">
        <v>150</v>
      </c>
      <c r="M179">
        <v>1080</v>
      </c>
      <c r="N179" t="s">
        <v>310</v>
      </c>
      <c r="O179">
        <v>52082120</v>
      </c>
      <c r="P179" t="s">
        <v>30</v>
      </c>
      <c r="Q179" s="4">
        <f t="shared" si="4"/>
        <v>44566</v>
      </c>
    </row>
    <row r="180" spans="1:17" x14ac:dyDescent="0.25">
      <c r="A180" t="s">
        <v>113</v>
      </c>
      <c r="B180">
        <v>32</v>
      </c>
      <c r="C180" t="s">
        <v>18</v>
      </c>
      <c r="D180">
        <v>7812534898</v>
      </c>
      <c r="E180" t="s">
        <v>114</v>
      </c>
      <c r="F180" t="s">
        <v>115</v>
      </c>
      <c r="G180">
        <v>2864</v>
      </c>
      <c r="H180" t="s">
        <v>111</v>
      </c>
      <c r="I180">
        <v>4</v>
      </c>
      <c r="J180">
        <v>1264</v>
      </c>
      <c r="K180">
        <v>25.28</v>
      </c>
      <c r="L180">
        <v>31.6</v>
      </c>
      <c r="M180">
        <v>227.52</v>
      </c>
      <c r="N180" t="s">
        <v>311</v>
      </c>
      <c r="O180">
        <v>62034200</v>
      </c>
      <c r="P180" t="s">
        <v>23</v>
      </c>
      <c r="Q180" s="4">
        <f t="shared" si="4"/>
        <v>44566</v>
      </c>
    </row>
    <row r="181" spans="1:17" x14ac:dyDescent="0.25">
      <c r="A181" t="s">
        <v>117</v>
      </c>
      <c r="B181">
        <v>35</v>
      </c>
      <c r="C181" t="s">
        <v>18</v>
      </c>
      <c r="D181">
        <v>8514792367</v>
      </c>
      <c r="E181" t="s">
        <v>19</v>
      </c>
      <c r="F181" t="s">
        <v>118</v>
      </c>
      <c r="G181">
        <v>541</v>
      </c>
      <c r="H181" t="s">
        <v>111</v>
      </c>
      <c r="I181">
        <v>4</v>
      </c>
      <c r="J181">
        <v>1000</v>
      </c>
      <c r="K181">
        <v>20</v>
      </c>
      <c r="L181">
        <v>25</v>
      </c>
      <c r="M181">
        <v>180</v>
      </c>
      <c r="N181" t="s">
        <v>312</v>
      </c>
      <c r="O181">
        <v>61099010</v>
      </c>
      <c r="P181" t="s">
        <v>23</v>
      </c>
      <c r="Q181" s="4">
        <f t="shared" si="4"/>
        <v>44566</v>
      </c>
    </row>
    <row r="182" spans="1:17" x14ac:dyDescent="0.25">
      <c r="A182" t="s">
        <v>120</v>
      </c>
      <c r="B182">
        <v>0</v>
      </c>
      <c r="C182" t="s">
        <v>121</v>
      </c>
      <c r="D182">
        <v>942310489</v>
      </c>
      <c r="E182" t="s">
        <v>72</v>
      </c>
      <c r="F182" t="s">
        <v>122</v>
      </c>
      <c r="G182">
        <v>2941</v>
      </c>
      <c r="H182" t="s">
        <v>123</v>
      </c>
      <c r="I182">
        <v>50</v>
      </c>
      <c r="J182">
        <v>2500</v>
      </c>
      <c r="K182">
        <v>50</v>
      </c>
      <c r="L182">
        <v>62.5</v>
      </c>
      <c r="M182">
        <v>450</v>
      </c>
      <c r="N182" t="s">
        <v>313</v>
      </c>
      <c r="O182">
        <v>96081010</v>
      </c>
      <c r="P182" t="s">
        <v>36</v>
      </c>
      <c r="Q182" s="4">
        <f t="shared" si="4"/>
        <v>44566</v>
      </c>
    </row>
    <row r="183" spans="1:17" x14ac:dyDescent="0.25">
      <c r="A183" t="s">
        <v>156</v>
      </c>
      <c r="B183">
        <v>0</v>
      </c>
      <c r="C183" t="s">
        <v>121</v>
      </c>
      <c r="D183">
        <v>942310489</v>
      </c>
      <c r="E183" t="s">
        <v>72</v>
      </c>
      <c r="F183" t="s">
        <v>125</v>
      </c>
      <c r="G183">
        <v>2973</v>
      </c>
      <c r="H183" t="s">
        <v>123</v>
      </c>
      <c r="I183">
        <v>5</v>
      </c>
      <c r="J183">
        <v>3000</v>
      </c>
      <c r="K183">
        <v>60</v>
      </c>
      <c r="L183">
        <v>75</v>
      </c>
      <c r="M183">
        <v>540</v>
      </c>
      <c r="N183" t="s">
        <v>314</v>
      </c>
      <c r="O183">
        <v>96081010</v>
      </c>
      <c r="P183" t="s">
        <v>36</v>
      </c>
      <c r="Q183" s="4">
        <f t="shared" si="4"/>
        <v>44566</v>
      </c>
    </row>
    <row r="184" spans="1:17" x14ac:dyDescent="0.25">
      <c r="A184" t="s">
        <v>127</v>
      </c>
      <c r="B184">
        <v>30</v>
      </c>
      <c r="C184" t="s">
        <v>18</v>
      </c>
      <c r="D184">
        <v>8610375941</v>
      </c>
      <c r="E184" t="s">
        <v>68</v>
      </c>
      <c r="F184" t="s">
        <v>128</v>
      </c>
      <c r="G184">
        <v>2106</v>
      </c>
      <c r="H184" t="s">
        <v>129</v>
      </c>
      <c r="I184">
        <v>1</v>
      </c>
      <c r="J184">
        <v>1000</v>
      </c>
      <c r="K184">
        <v>20</v>
      </c>
      <c r="L184">
        <v>25</v>
      </c>
      <c r="M184">
        <v>180</v>
      </c>
      <c r="N184" t="s">
        <v>315</v>
      </c>
      <c r="O184">
        <v>91029990</v>
      </c>
      <c r="P184" t="s">
        <v>53</v>
      </c>
      <c r="Q184" s="4">
        <f t="shared" si="4"/>
        <v>44566</v>
      </c>
    </row>
    <row r="185" spans="1:17" x14ac:dyDescent="0.25">
      <c r="A185" t="s">
        <v>131</v>
      </c>
      <c r="B185">
        <v>0</v>
      </c>
      <c r="C185" t="s">
        <v>121</v>
      </c>
      <c r="D185">
        <v>8610279321</v>
      </c>
      <c r="E185" t="s">
        <v>132</v>
      </c>
      <c r="F185" t="s">
        <v>133</v>
      </c>
      <c r="G185">
        <v>5210</v>
      </c>
      <c r="H185" t="s">
        <v>129</v>
      </c>
      <c r="I185">
        <v>5</v>
      </c>
      <c r="J185">
        <v>30000</v>
      </c>
      <c r="K185">
        <v>600</v>
      </c>
      <c r="L185">
        <v>750</v>
      </c>
      <c r="M185">
        <v>5400</v>
      </c>
      <c r="N185" t="s">
        <v>316</v>
      </c>
      <c r="O185">
        <v>91029990</v>
      </c>
      <c r="P185" t="s">
        <v>23</v>
      </c>
      <c r="Q185" s="4">
        <f t="shared" si="4"/>
        <v>44566</v>
      </c>
    </row>
    <row r="186" spans="1:17" x14ac:dyDescent="0.25">
      <c r="A186" t="s">
        <v>135</v>
      </c>
      <c r="B186">
        <v>55</v>
      </c>
      <c r="C186" t="s">
        <v>18</v>
      </c>
      <c r="D186">
        <v>7588695126</v>
      </c>
      <c r="E186" t="s">
        <v>136</v>
      </c>
      <c r="F186" t="s">
        <v>137</v>
      </c>
      <c r="G186">
        <v>5210</v>
      </c>
      <c r="H186" t="s">
        <v>129</v>
      </c>
      <c r="I186">
        <v>1</v>
      </c>
      <c r="J186">
        <v>6000</v>
      </c>
      <c r="K186">
        <v>120</v>
      </c>
      <c r="L186">
        <v>150</v>
      </c>
      <c r="M186">
        <v>1080</v>
      </c>
      <c r="N186" t="s">
        <v>317</v>
      </c>
      <c r="O186">
        <v>91029990</v>
      </c>
      <c r="P186" t="s">
        <v>36</v>
      </c>
      <c r="Q186" s="4">
        <f t="shared" si="4"/>
        <v>44566</v>
      </c>
    </row>
    <row r="187" spans="1:17" x14ac:dyDescent="0.25">
      <c r="A187" t="s">
        <v>139</v>
      </c>
      <c r="B187">
        <v>60</v>
      </c>
      <c r="C187" t="s">
        <v>18</v>
      </c>
      <c r="D187">
        <v>7651615899</v>
      </c>
      <c r="E187" t="s">
        <v>55</v>
      </c>
      <c r="F187" t="s">
        <v>140</v>
      </c>
      <c r="G187">
        <v>10001798</v>
      </c>
      <c r="H187" t="s">
        <v>141</v>
      </c>
      <c r="I187">
        <v>2</v>
      </c>
      <c r="J187">
        <v>261.95999999999998</v>
      </c>
      <c r="K187">
        <v>5.2391999999999994</v>
      </c>
      <c r="L187">
        <v>6.5489999999999986</v>
      </c>
      <c r="M187">
        <v>47.152799999999992</v>
      </c>
      <c r="N187" t="s">
        <v>318</v>
      </c>
      <c r="O187">
        <v>94036000</v>
      </c>
      <c r="P187" t="s">
        <v>30</v>
      </c>
      <c r="Q187" s="4">
        <f t="shared" si="4"/>
        <v>44566</v>
      </c>
    </row>
    <row r="188" spans="1:17" x14ac:dyDescent="0.25">
      <c r="A188" t="s">
        <v>143</v>
      </c>
      <c r="B188">
        <v>50</v>
      </c>
      <c r="C188" t="s">
        <v>25</v>
      </c>
      <c r="D188">
        <v>8515348568</v>
      </c>
      <c r="E188" t="s">
        <v>144</v>
      </c>
      <c r="F188" t="s">
        <v>145</v>
      </c>
      <c r="G188">
        <v>10001487</v>
      </c>
      <c r="H188" t="s">
        <v>146</v>
      </c>
      <c r="I188">
        <v>4</v>
      </c>
      <c r="J188">
        <v>144.19999999999999</v>
      </c>
      <c r="K188">
        <v>2.8839999999999999</v>
      </c>
      <c r="L188">
        <v>3.605</v>
      </c>
      <c r="M188">
        <v>25.956</v>
      </c>
      <c r="N188" t="s">
        <v>319</v>
      </c>
      <c r="O188">
        <v>392610</v>
      </c>
      <c r="P188" t="s">
        <v>53</v>
      </c>
      <c r="Q188" s="4">
        <f t="shared" si="4"/>
        <v>44566</v>
      </c>
    </row>
    <row r="189" spans="1:17" x14ac:dyDescent="0.25">
      <c r="A189" t="s">
        <v>143</v>
      </c>
      <c r="B189" s="2" t="s">
        <v>148</v>
      </c>
      <c r="C189" t="s">
        <v>25</v>
      </c>
      <c r="D189" s="2" t="s">
        <v>149</v>
      </c>
      <c r="E189" t="s">
        <v>144</v>
      </c>
      <c r="F189" t="s">
        <v>150</v>
      </c>
      <c r="G189" s="2" t="s">
        <v>151</v>
      </c>
      <c r="H189" t="s">
        <v>102</v>
      </c>
      <c r="I189" s="2" t="s">
        <v>152</v>
      </c>
      <c r="J189">
        <v>17000</v>
      </c>
      <c r="K189">
        <v>340</v>
      </c>
      <c r="L189">
        <v>425</v>
      </c>
      <c r="M189">
        <v>3060</v>
      </c>
      <c r="N189" t="s">
        <v>320</v>
      </c>
      <c r="O189" s="2">
        <v>94036000</v>
      </c>
      <c r="P189" t="s">
        <v>23</v>
      </c>
      <c r="Q189" s="4">
        <f t="shared" si="4"/>
        <v>44566</v>
      </c>
    </row>
    <row r="190" spans="1:17" x14ac:dyDescent="0.25">
      <c r="A190" s="3" t="s">
        <v>190</v>
      </c>
      <c r="B190">
        <v>30</v>
      </c>
      <c r="C190" t="s">
        <v>121</v>
      </c>
      <c r="D190">
        <v>8845448445</v>
      </c>
      <c r="E190" t="s">
        <v>191</v>
      </c>
      <c r="F190" t="s">
        <v>192</v>
      </c>
      <c r="G190">
        <v>54878</v>
      </c>
      <c r="H190" t="s">
        <v>47</v>
      </c>
      <c r="I190">
        <v>5</v>
      </c>
      <c r="J190">
        <v>1500</v>
      </c>
      <c r="K190">
        <v>30</v>
      </c>
      <c r="L190">
        <v>37.5</v>
      </c>
      <c r="M190">
        <v>270</v>
      </c>
      <c r="N190" t="s">
        <v>321</v>
      </c>
      <c r="O190">
        <v>68782034</v>
      </c>
      <c r="P190" t="s">
        <v>30</v>
      </c>
      <c r="Q190" s="4">
        <f t="shared" si="4"/>
        <v>44566</v>
      </c>
    </row>
    <row r="191" spans="1:17" x14ac:dyDescent="0.25">
      <c r="A191" t="s">
        <v>17</v>
      </c>
      <c r="B191">
        <v>32</v>
      </c>
      <c r="C191" t="s">
        <v>18</v>
      </c>
      <c r="D191">
        <v>9652378219</v>
      </c>
      <c r="E191" t="s">
        <v>19</v>
      </c>
      <c r="F191" t="s">
        <v>20</v>
      </c>
      <c r="G191">
        <v>3289</v>
      </c>
      <c r="H191" t="s">
        <v>21</v>
      </c>
      <c r="I191">
        <v>1</v>
      </c>
      <c r="J191">
        <v>1000</v>
      </c>
      <c r="K191">
        <v>20</v>
      </c>
      <c r="L191">
        <v>25</v>
      </c>
      <c r="M191">
        <v>180</v>
      </c>
      <c r="N191" t="s">
        <v>322</v>
      </c>
      <c r="O191">
        <v>85176290</v>
      </c>
      <c r="P191" t="s">
        <v>23</v>
      </c>
      <c r="Q191" s="4">
        <f t="shared" si="4"/>
        <v>44566</v>
      </c>
    </row>
    <row r="192" spans="1:17" x14ac:dyDescent="0.25">
      <c r="A192" t="s">
        <v>24</v>
      </c>
      <c r="B192">
        <v>30</v>
      </c>
      <c r="C192" t="s">
        <v>25</v>
      </c>
      <c r="D192">
        <v>9623874159</v>
      </c>
      <c r="E192" t="s">
        <v>26</v>
      </c>
      <c r="F192" t="s">
        <v>194</v>
      </c>
      <c r="G192">
        <v>5632</v>
      </c>
      <c r="H192" t="s">
        <v>28</v>
      </c>
      <c r="I192">
        <v>2</v>
      </c>
      <c r="J192">
        <v>200</v>
      </c>
      <c r="K192">
        <v>4</v>
      </c>
      <c r="L192">
        <v>5</v>
      </c>
      <c r="M192">
        <v>36</v>
      </c>
      <c r="N192" t="s">
        <v>323</v>
      </c>
      <c r="O192">
        <v>34011190</v>
      </c>
      <c r="P192" t="s">
        <v>30</v>
      </c>
      <c r="Q192" s="4">
        <f t="shared" si="4"/>
        <v>44566</v>
      </c>
    </row>
    <row r="193" spans="1:17" x14ac:dyDescent="0.25">
      <c r="A193" t="s">
        <v>31</v>
      </c>
      <c r="B193">
        <v>25</v>
      </c>
      <c r="C193" t="s">
        <v>18</v>
      </c>
      <c r="D193">
        <v>9802347669</v>
      </c>
      <c r="E193" t="s">
        <v>32</v>
      </c>
      <c r="F193" t="s">
        <v>33</v>
      </c>
      <c r="G193">
        <v>6012</v>
      </c>
      <c r="H193" t="s">
        <v>34</v>
      </c>
      <c r="I193">
        <v>5</v>
      </c>
      <c r="J193">
        <v>500</v>
      </c>
      <c r="K193">
        <v>10</v>
      </c>
      <c r="L193">
        <v>12.5</v>
      </c>
      <c r="M193">
        <v>90</v>
      </c>
      <c r="N193" t="s">
        <v>324</v>
      </c>
      <c r="O193">
        <v>92059010</v>
      </c>
      <c r="P193" t="s">
        <v>36</v>
      </c>
      <c r="Q193" s="4">
        <f t="shared" si="4"/>
        <v>44566</v>
      </c>
    </row>
    <row r="194" spans="1:17" x14ac:dyDescent="0.25">
      <c r="A194" t="s">
        <v>37</v>
      </c>
      <c r="B194">
        <v>36</v>
      </c>
      <c r="C194" t="s">
        <v>18</v>
      </c>
      <c r="D194">
        <v>9652390278</v>
      </c>
      <c r="E194" t="s">
        <v>38</v>
      </c>
      <c r="F194" t="s">
        <v>39</v>
      </c>
      <c r="G194">
        <v>6089</v>
      </c>
      <c r="H194" t="s">
        <v>21</v>
      </c>
      <c r="I194">
        <v>2</v>
      </c>
      <c r="J194">
        <v>28000</v>
      </c>
      <c r="K194">
        <v>560</v>
      </c>
      <c r="L194">
        <v>700</v>
      </c>
      <c r="M194">
        <v>5040</v>
      </c>
      <c r="N194" t="s">
        <v>325</v>
      </c>
      <c r="O194">
        <v>85171211</v>
      </c>
      <c r="P194" t="s">
        <v>36</v>
      </c>
      <c r="Q194" s="4">
        <f t="shared" si="4"/>
        <v>44566</v>
      </c>
    </row>
    <row r="195" spans="1:17" x14ac:dyDescent="0.25">
      <c r="A195" t="s">
        <v>41</v>
      </c>
      <c r="B195">
        <v>30</v>
      </c>
      <c r="C195" t="s">
        <v>25</v>
      </c>
      <c r="D195">
        <v>9058723698</v>
      </c>
      <c r="E195" t="s">
        <v>42</v>
      </c>
      <c r="F195" t="s">
        <v>43</v>
      </c>
      <c r="G195">
        <v>9036</v>
      </c>
      <c r="H195" t="s">
        <v>21</v>
      </c>
      <c r="I195">
        <v>1</v>
      </c>
      <c r="J195">
        <v>600</v>
      </c>
      <c r="K195">
        <v>12</v>
      </c>
      <c r="L195">
        <v>15</v>
      </c>
      <c r="M195">
        <v>108</v>
      </c>
      <c r="N195" t="s">
        <v>326</v>
      </c>
      <c r="O195">
        <v>85235100</v>
      </c>
      <c r="P195" t="s">
        <v>30</v>
      </c>
      <c r="Q195" s="4">
        <f t="shared" si="4"/>
        <v>44566</v>
      </c>
    </row>
    <row r="196" spans="1:17" x14ac:dyDescent="0.25">
      <c r="A196" t="s">
        <v>45</v>
      </c>
      <c r="B196">
        <v>20</v>
      </c>
      <c r="C196" t="s">
        <v>25</v>
      </c>
      <c r="D196">
        <v>9601782645</v>
      </c>
      <c r="E196" t="s">
        <v>19</v>
      </c>
      <c r="F196" t="s">
        <v>46</v>
      </c>
      <c r="G196">
        <v>6910</v>
      </c>
      <c r="H196" t="s">
        <v>47</v>
      </c>
      <c r="I196">
        <v>1</v>
      </c>
      <c r="J196">
        <v>2000</v>
      </c>
      <c r="K196">
        <v>40</v>
      </c>
      <c r="L196">
        <v>50</v>
      </c>
      <c r="M196">
        <v>360</v>
      </c>
      <c r="N196" t="s">
        <v>327</v>
      </c>
      <c r="O196">
        <v>33049990</v>
      </c>
      <c r="P196" t="s">
        <v>36</v>
      </c>
      <c r="Q196" s="4">
        <f t="shared" si="4"/>
        <v>44566</v>
      </c>
    </row>
    <row r="197" spans="1:17" x14ac:dyDescent="0.25">
      <c r="A197" t="s">
        <v>49</v>
      </c>
      <c r="B197">
        <v>40</v>
      </c>
      <c r="C197" t="s">
        <v>18</v>
      </c>
      <c r="D197">
        <v>9623127089</v>
      </c>
      <c r="E197" t="s">
        <v>50</v>
      </c>
      <c r="F197" t="s">
        <v>51</v>
      </c>
      <c r="G197">
        <v>3972</v>
      </c>
      <c r="H197" t="s">
        <v>28</v>
      </c>
      <c r="I197">
        <v>1</v>
      </c>
      <c r="J197">
        <v>1200</v>
      </c>
      <c r="K197">
        <v>24</v>
      </c>
      <c r="L197">
        <v>30</v>
      </c>
      <c r="M197">
        <v>216</v>
      </c>
      <c r="N197" t="s">
        <v>328</v>
      </c>
      <c r="O197">
        <v>11010000</v>
      </c>
      <c r="P197" t="s">
        <v>53</v>
      </c>
      <c r="Q197" s="4">
        <f t="shared" si="4"/>
        <v>44566</v>
      </c>
    </row>
    <row r="198" spans="1:17" x14ac:dyDescent="0.25">
      <c r="A198" t="s">
        <v>54</v>
      </c>
      <c r="B198">
        <v>45</v>
      </c>
      <c r="C198" t="s">
        <v>18</v>
      </c>
      <c r="D198">
        <v>9867764180</v>
      </c>
      <c r="E198" t="s">
        <v>55</v>
      </c>
      <c r="F198" t="s">
        <v>56</v>
      </c>
      <c r="G198">
        <v>6342</v>
      </c>
      <c r="H198" t="s">
        <v>57</v>
      </c>
      <c r="I198">
        <v>1</v>
      </c>
      <c r="J198">
        <v>3000</v>
      </c>
      <c r="K198">
        <v>60</v>
      </c>
      <c r="L198">
        <v>75</v>
      </c>
      <c r="M198">
        <v>540</v>
      </c>
      <c r="N198" t="s">
        <v>329</v>
      </c>
      <c r="O198">
        <v>95030010</v>
      </c>
      <c r="P198" t="s">
        <v>53</v>
      </c>
      <c r="Q198" s="4">
        <f t="shared" si="4"/>
        <v>44566</v>
      </c>
    </row>
    <row r="199" spans="1:17" x14ac:dyDescent="0.25">
      <c r="A199" t="s">
        <v>59</v>
      </c>
      <c r="B199">
        <v>50</v>
      </c>
      <c r="C199" t="s">
        <v>25</v>
      </c>
      <c r="D199">
        <v>9623782569</v>
      </c>
      <c r="E199" t="s">
        <v>60</v>
      </c>
      <c r="F199" t="s">
        <v>61</v>
      </c>
      <c r="G199">
        <v>6037</v>
      </c>
      <c r="H199" t="s">
        <v>21</v>
      </c>
      <c r="I199">
        <v>1</v>
      </c>
      <c r="J199">
        <v>1000</v>
      </c>
      <c r="K199">
        <v>20</v>
      </c>
      <c r="L199">
        <v>25</v>
      </c>
      <c r="M199">
        <v>180</v>
      </c>
      <c r="N199" t="s">
        <v>330</v>
      </c>
      <c r="O199">
        <v>85044090</v>
      </c>
      <c r="P199" t="s">
        <v>23</v>
      </c>
      <c r="Q199" s="4">
        <f t="shared" si="4"/>
        <v>44566</v>
      </c>
    </row>
    <row r="200" spans="1:17" x14ac:dyDescent="0.25">
      <c r="A200" t="s">
        <v>63</v>
      </c>
      <c r="B200">
        <v>36</v>
      </c>
      <c r="C200" t="s">
        <v>18</v>
      </c>
      <c r="D200">
        <v>9034721059</v>
      </c>
      <c r="E200" t="s">
        <v>64</v>
      </c>
      <c r="F200" t="s">
        <v>65</v>
      </c>
      <c r="G200">
        <v>6037</v>
      </c>
      <c r="H200" t="s">
        <v>57</v>
      </c>
      <c r="I200">
        <v>3</v>
      </c>
      <c r="J200">
        <v>3000</v>
      </c>
      <c r="K200">
        <v>60</v>
      </c>
      <c r="L200">
        <v>75</v>
      </c>
      <c r="M200">
        <v>540</v>
      </c>
      <c r="N200" t="s">
        <v>331</v>
      </c>
      <c r="O200">
        <v>950300</v>
      </c>
      <c r="P200" t="s">
        <v>30</v>
      </c>
      <c r="Q200" s="4">
        <f t="shared" si="4"/>
        <v>44566</v>
      </c>
    </row>
    <row r="201" spans="1:17" x14ac:dyDescent="0.25">
      <c r="A201" t="s">
        <v>67</v>
      </c>
      <c r="B201">
        <v>27</v>
      </c>
      <c r="C201" t="s">
        <v>25</v>
      </c>
      <c r="D201">
        <v>7256106723</v>
      </c>
      <c r="E201" t="s">
        <v>68</v>
      </c>
      <c r="F201" t="s">
        <v>69</v>
      </c>
      <c r="G201">
        <v>1587</v>
      </c>
      <c r="H201" t="s">
        <v>47</v>
      </c>
      <c r="I201">
        <v>1</v>
      </c>
      <c r="J201">
        <v>300</v>
      </c>
      <c r="K201">
        <v>6</v>
      </c>
      <c r="L201">
        <v>7.5</v>
      </c>
      <c r="M201">
        <v>54</v>
      </c>
      <c r="N201" t="s">
        <v>332</v>
      </c>
      <c r="O201">
        <v>33049990</v>
      </c>
      <c r="P201" t="s">
        <v>36</v>
      </c>
      <c r="Q201" s="4">
        <f t="shared" si="4"/>
        <v>44566</v>
      </c>
    </row>
    <row r="202" spans="1:17" x14ac:dyDescent="0.25">
      <c r="A202" t="s">
        <v>71</v>
      </c>
      <c r="B202">
        <v>60</v>
      </c>
      <c r="C202" t="s">
        <v>18</v>
      </c>
      <c r="D202">
        <v>8235710369</v>
      </c>
      <c r="E202" t="s">
        <v>72</v>
      </c>
      <c r="F202" t="s">
        <v>73</v>
      </c>
      <c r="G202">
        <v>8203</v>
      </c>
      <c r="H202" t="s">
        <v>28</v>
      </c>
      <c r="I202">
        <v>1</v>
      </c>
      <c r="J202">
        <v>2000</v>
      </c>
      <c r="K202">
        <v>40</v>
      </c>
      <c r="L202">
        <v>50</v>
      </c>
      <c r="M202">
        <v>360</v>
      </c>
      <c r="N202" t="s">
        <v>333</v>
      </c>
      <c r="O202">
        <v>15121930</v>
      </c>
      <c r="P202" t="s">
        <v>53</v>
      </c>
      <c r="Q202" s="4">
        <f t="shared" si="4"/>
        <v>44566</v>
      </c>
    </row>
    <row r="203" spans="1:17" x14ac:dyDescent="0.25">
      <c r="A203" t="s">
        <v>75</v>
      </c>
      <c r="B203">
        <v>56</v>
      </c>
      <c r="C203" t="s">
        <v>18</v>
      </c>
      <c r="D203">
        <v>7201694236</v>
      </c>
      <c r="E203" t="s">
        <v>76</v>
      </c>
      <c r="F203" t="s">
        <v>77</v>
      </c>
      <c r="G203">
        <v>5364</v>
      </c>
      <c r="H203" t="s">
        <v>28</v>
      </c>
      <c r="I203">
        <v>2</v>
      </c>
      <c r="J203">
        <v>600</v>
      </c>
      <c r="K203">
        <v>12</v>
      </c>
      <c r="L203">
        <v>15</v>
      </c>
      <c r="M203">
        <v>108</v>
      </c>
      <c r="N203" t="s">
        <v>334</v>
      </c>
      <c r="O203">
        <v>940550</v>
      </c>
      <c r="P203" t="s">
        <v>30</v>
      </c>
      <c r="Q203" s="4">
        <f t="shared" si="4"/>
        <v>44566</v>
      </c>
    </row>
    <row r="204" spans="1:17" x14ac:dyDescent="0.25">
      <c r="A204" t="s">
        <v>79</v>
      </c>
      <c r="B204">
        <v>40</v>
      </c>
      <c r="C204" t="s">
        <v>18</v>
      </c>
      <c r="D204">
        <v>6741285039</v>
      </c>
      <c r="E204" t="s">
        <v>19</v>
      </c>
      <c r="F204" t="s">
        <v>80</v>
      </c>
      <c r="G204">
        <v>6089</v>
      </c>
      <c r="H204" t="s">
        <v>21</v>
      </c>
      <c r="I204">
        <v>1</v>
      </c>
      <c r="J204">
        <v>40000</v>
      </c>
      <c r="K204">
        <v>800</v>
      </c>
      <c r="L204">
        <v>1000</v>
      </c>
      <c r="M204">
        <v>7200</v>
      </c>
      <c r="N204" t="s">
        <v>335</v>
      </c>
      <c r="O204">
        <v>84713020</v>
      </c>
      <c r="P204" t="s">
        <v>36</v>
      </c>
      <c r="Q204" s="4">
        <f t="shared" si="4"/>
        <v>44566</v>
      </c>
    </row>
    <row r="205" spans="1:17" x14ac:dyDescent="0.25">
      <c r="A205" t="s">
        <v>82</v>
      </c>
      <c r="B205">
        <v>56</v>
      </c>
      <c r="C205" t="s">
        <v>25</v>
      </c>
      <c r="D205">
        <v>9521305897</v>
      </c>
      <c r="E205" t="s">
        <v>83</v>
      </c>
      <c r="F205" t="s">
        <v>84</v>
      </c>
      <c r="G205">
        <v>3409</v>
      </c>
      <c r="H205" t="s">
        <v>28</v>
      </c>
      <c r="I205">
        <v>1</v>
      </c>
      <c r="J205">
        <v>1000</v>
      </c>
      <c r="K205">
        <v>20</v>
      </c>
      <c r="L205">
        <v>25</v>
      </c>
      <c r="M205">
        <v>180</v>
      </c>
      <c r="N205" t="s">
        <v>336</v>
      </c>
      <c r="O205">
        <v>39241090</v>
      </c>
      <c r="P205" t="s">
        <v>36</v>
      </c>
      <c r="Q205" s="4">
        <f t="shared" si="4"/>
        <v>44566</v>
      </c>
    </row>
    <row r="206" spans="1:17" x14ac:dyDescent="0.25">
      <c r="A206" t="s">
        <v>86</v>
      </c>
      <c r="B206">
        <v>52</v>
      </c>
      <c r="C206" t="s">
        <v>18</v>
      </c>
      <c r="D206">
        <v>862106729</v>
      </c>
      <c r="E206" t="s">
        <v>87</v>
      </c>
      <c r="F206" t="s">
        <v>88</v>
      </c>
      <c r="G206">
        <v>9015</v>
      </c>
      <c r="H206" t="s">
        <v>28</v>
      </c>
      <c r="I206">
        <v>5</v>
      </c>
      <c r="J206">
        <v>2000</v>
      </c>
      <c r="K206">
        <v>40</v>
      </c>
      <c r="L206">
        <v>50</v>
      </c>
      <c r="M206">
        <v>360</v>
      </c>
      <c r="N206" t="s">
        <v>337</v>
      </c>
      <c r="O206">
        <v>19041020</v>
      </c>
      <c r="P206" t="s">
        <v>30</v>
      </c>
      <c r="Q206" s="4">
        <f t="shared" si="4"/>
        <v>44566</v>
      </c>
    </row>
    <row r="207" spans="1:17" x14ac:dyDescent="0.25">
      <c r="A207" t="s">
        <v>90</v>
      </c>
      <c r="B207">
        <v>50</v>
      </c>
      <c r="C207" t="s">
        <v>18</v>
      </c>
      <c r="D207">
        <v>8253710289</v>
      </c>
      <c r="E207" t="s">
        <v>91</v>
      </c>
      <c r="F207" t="s">
        <v>92</v>
      </c>
      <c r="G207">
        <v>8064</v>
      </c>
      <c r="H207" t="s">
        <v>93</v>
      </c>
      <c r="I207">
        <v>1</v>
      </c>
      <c r="J207">
        <v>1200</v>
      </c>
      <c r="K207">
        <v>24</v>
      </c>
      <c r="L207">
        <v>30</v>
      </c>
      <c r="M207">
        <v>216</v>
      </c>
      <c r="N207" t="s">
        <v>338</v>
      </c>
      <c r="O207">
        <v>21069099</v>
      </c>
      <c r="P207" t="s">
        <v>23</v>
      </c>
      <c r="Q207" s="4">
        <f t="shared" si="4"/>
        <v>44566</v>
      </c>
    </row>
    <row r="208" spans="1:17" x14ac:dyDescent="0.25">
      <c r="A208" t="s">
        <v>95</v>
      </c>
      <c r="B208">
        <v>25</v>
      </c>
      <c r="C208" t="s">
        <v>18</v>
      </c>
      <c r="D208">
        <v>8403943715</v>
      </c>
      <c r="E208" t="s">
        <v>96</v>
      </c>
      <c r="F208" t="s">
        <v>97</v>
      </c>
      <c r="G208">
        <v>4369</v>
      </c>
      <c r="H208" t="s">
        <v>28</v>
      </c>
      <c r="I208">
        <v>1</v>
      </c>
      <c r="J208">
        <v>306</v>
      </c>
      <c r="K208">
        <v>6.12</v>
      </c>
      <c r="L208">
        <v>7.65</v>
      </c>
      <c r="M208">
        <v>55.08</v>
      </c>
      <c r="N208" t="s">
        <v>339</v>
      </c>
      <c r="O208">
        <v>21011120</v>
      </c>
      <c r="P208" t="s">
        <v>23</v>
      </c>
      <c r="Q208" s="4">
        <f t="shared" si="4"/>
        <v>44566</v>
      </c>
    </row>
    <row r="209" spans="1:17" x14ac:dyDescent="0.25">
      <c r="A209" t="s">
        <v>99</v>
      </c>
      <c r="B209">
        <v>25</v>
      </c>
      <c r="C209" t="s">
        <v>25</v>
      </c>
      <c r="D209">
        <v>8130679216</v>
      </c>
      <c r="E209" t="s">
        <v>100</v>
      </c>
      <c r="F209" t="s">
        <v>101</v>
      </c>
      <c r="G209">
        <v>8631</v>
      </c>
      <c r="H209" t="s">
        <v>102</v>
      </c>
      <c r="I209">
        <v>6</v>
      </c>
      <c r="J209">
        <v>2149</v>
      </c>
      <c r="K209">
        <v>42.98</v>
      </c>
      <c r="L209">
        <v>53.725000000000001</v>
      </c>
      <c r="M209">
        <v>386.82</v>
      </c>
      <c r="N209" t="s">
        <v>340</v>
      </c>
      <c r="O209">
        <v>94036000</v>
      </c>
      <c r="P209" t="s">
        <v>36</v>
      </c>
      <c r="Q209" s="4">
        <f t="shared" si="4"/>
        <v>44566</v>
      </c>
    </row>
    <row r="210" spans="1:17" x14ac:dyDescent="0.25">
      <c r="A210" t="s">
        <v>104</v>
      </c>
      <c r="B210">
        <v>30</v>
      </c>
      <c r="C210" t="s">
        <v>18</v>
      </c>
      <c r="D210">
        <v>7039441302</v>
      </c>
      <c r="E210" t="s">
        <v>105</v>
      </c>
      <c r="F210" t="s">
        <v>106</v>
      </c>
      <c r="G210">
        <v>8630</v>
      </c>
      <c r="H210" t="s">
        <v>102</v>
      </c>
      <c r="I210">
        <v>2</v>
      </c>
      <c r="J210">
        <v>7990</v>
      </c>
      <c r="K210">
        <v>159.80000000000001</v>
      </c>
      <c r="L210">
        <v>199.75</v>
      </c>
      <c r="M210">
        <v>1438.2</v>
      </c>
      <c r="N210" t="s">
        <v>341</v>
      </c>
      <c r="O210">
        <v>94036000</v>
      </c>
      <c r="P210" t="s">
        <v>53</v>
      </c>
      <c r="Q210" s="4">
        <f t="shared" si="4"/>
        <v>44566</v>
      </c>
    </row>
    <row r="211" spans="1:17" x14ac:dyDescent="0.25">
      <c r="A211" t="s">
        <v>108</v>
      </c>
      <c r="B211">
        <v>20</v>
      </c>
      <c r="C211" t="s">
        <v>25</v>
      </c>
      <c r="D211">
        <v>8631079676</v>
      </c>
      <c r="E211" t="s">
        <v>109</v>
      </c>
      <c r="F211" t="s">
        <v>110</v>
      </c>
      <c r="G211">
        <v>3061</v>
      </c>
      <c r="H211" t="s">
        <v>111</v>
      </c>
      <c r="I211">
        <v>6</v>
      </c>
      <c r="J211">
        <v>6000</v>
      </c>
      <c r="K211">
        <v>120</v>
      </c>
      <c r="L211">
        <v>150</v>
      </c>
      <c r="M211">
        <v>1080</v>
      </c>
      <c r="N211" t="s">
        <v>342</v>
      </c>
      <c r="O211">
        <v>52082120</v>
      </c>
      <c r="P211" t="s">
        <v>30</v>
      </c>
      <c r="Q211" s="4">
        <f t="shared" si="4"/>
        <v>44566</v>
      </c>
    </row>
    <row r="212" spans="1:17" x14ac:dyDescent="0.25">
      <c r="A212" t="s">
        <v>113</v>
      </c>
      <c r="B212">
        <v>32</v>
      </c>
      <c r="C212" t="s">
        <v>18</v>
      </c>
      <c r="D212">
        <v>7812534898</v>
      </c>
      <c r="E212" t="s">
        <v>114</v>
      </c>
      <c r="F212" t="s">
        <v>115</v>
      </c>
      <c r="G212">
        <v>2864</v>
      </c>
      <c r="H212" t="s">
        <v>111</v>
      </c>
      <c r="I212">
        <v>4</v>
      </c>
      <c r="J212">
        <v>1264</v>
      </c>
      <c r="K212">
        <v>25.28</v>
      </c>
      <c r="L212">
        <v>31.6</v>
      </c>
      <c r="M212">
        <v>227.52</v>
      </c>
      <c r="N212" t="s">
        <v>343</v>
      </c>
      <c r="O212">
        <v>62034200</v>
      </c>
      <c r="P212" t="s">
        <v>23</v>
      </c>
      <c r="Q212" s="4">
        <f t="shared" si="4"/>
        <v>44566</v>
      </c>
    </row>
    <row r="213" spans="1:17" x14ac:dyDescent="0.25">
      <c r="A213" t="s">
        <v>117</v>
      </c>
      <c r="B213">
        <v>35</v>
      </c>
      <c r="C213" t="s">
        <v>18</v>
      </c>
      <c r="D213">
        <v>8514792367</v>
      </c>
      <c r="E213" t="s">
        <v>19</v>
      </c>
      <c r="F213" t="s">
        <v>118</v>
      </c>
      <c r="G213">
        <v>541</v>
      </c>
      <c r="H213" t="s">
        <v>111</v>
      </c>
      <c r="I213">
        <v>4</v>
      </c>
      <c r="J213">
        <v>1000</v>
      </c>
      <c r="K213">
        <v>20</v>
      </c>
      <c r="L213">
        <v>25</v>
      </c>
      <c r="M213">
        <v>180</v>
      </c>
      <c r="N213" t="s">
        <v>344</v>
      </c>
      <c r="O213">
        <v>61099010</v>
      </c>
      <c r="P213" t="s">
        <v>23</v>
      </c>
      <c r="Q213" s="4">
        <f t="shared" si="4"/>
        <v>44566</v>
      </c>
    </row>
    <row r="214" spans="1:17" x14ac:dyDescent="0.25">
      <c r="A214" t="s">
        <v>120</v>
      </c>
      <c r="B214">
        <v>0</v>
      </c>
      <c r="C214" t="s">
        <v>121</v>
      </c>
      <c r="D214">
        <v>942310489</v>
      </c>
      <c r="E214" t="s">
        <v>72</v>
      </c>
      <c r="F214" t="s">
        <v>122</v>
      </c>
      <c r="G214">
        <v>2941</v>
      </c>
      <c r="H214" t="s">
        <v>123</v>
      </c>
      <c r="I214">
        <v>50</v>
      </c>
      <c r="J214">
        <v>2500</v>
      </c>
      <c r="K214">
        <v>50</v>
      </c>
      <c r="L214">
        <v>62.5</v>
      </c>
      <c r="M214">
        <v>450</v>
      </c>
      <c r="N214" t="s">
        <v>345</v>
      </c>
      <c r="O214">
        <v>96081010</v>
      </c>
      <c r="P214" t="s">
        <v>36</v>
      </c>
      <c r="Q214" s="4">
        <f t="shared" si="4"/>
        <v>44566</v>
      </c>
    </row>
    <row r="215" spans="1:17" x14ac:dyDescent="0.25">
      <c r="A215" t="s">
        <v>120</v>
      </c>
      <c r="B215">
        <v>0</v>
      </c>
      <c r="C215" t="s">
        <v>121</v>
      </c>
      <c r="D215">
        <v>942310489</v>
      </c>
      <c r="E215" t="s">
        <v>72</v>
      </c>
      <c r="F215" t="s">
        <v>125</v>
      </c>
      <c r="G215">
        <v>2973</v>
      </c>
      <c r="H215" t="s">
        <v>123</v>
      </c>
      <c r="I215">
        <v>5</v>
      </c>
      <c r="J215">
        <v>3000</v>
      </c>
      <c r="K215">
        <v>60</v>
      </c>
      <c r="L215">
        <v>75</v>
      </c>
      <c r="M215">
        <v>540</v>
      </c>
      <c r="N215" t="s">
        <v>346</v>
      </c>
      <c r="O215">
        <v>96081010</v>
      </c>
      <c r="P215" t="s">
        <v>36</v>
      </c>
      <c r="Q215" s="4">
        <f t="shared" si="4"/>
        <v>44566</v>
      </c>
    </row>
    <row r="216" spans="1:17" x14ac:dyDescent="0.25">
      <c r="A216" t="s">
        <v>127</v>
      </c>
      <c r="B216">
        <v>30</v>
      </c>
      <c r="C216" t="s">
        <v>18</v>
      </c>
      <c r="D216">
        <v>8610375941</v>
      </c>
      <c r="E216" t="s">
        <v>68</v>
      </c>
      <c r="F216" t="s">
        <v>128</v>
      </c>
      <c r="G216">
        <v>2106</v>
      </c>
      <c r="H216" t="s">
        <v>129</v>
      </c>
      <c r="I216">
        <v>1</v>
      </c>
      <c r="J216">
        <v>1000</v>
      </c>
      <c r="K216">
        <v>20</v>
      </c>
      <c r="L216">
        <v>25</v>
      </c>
      <c r="M216">
        <v>180</v>
      </c>
      <c r="N216" t="s">
        <v>347</v>
      </c>
      <c r="O216">
        <v>91029990</v>
      </c>
      <c r="P216" t="s">
        <v>53</v>
      </c>
      <c r="Q216" s="4">
        <f t="shared" si="4"/>
        <v>44566</v>
      </c>
    </row>
    <row r="217" spans="1:17" x14ac:dyDescent="0.25">
      <c r="A217" t="s">
        <v>131</v>
      </c>
      <c r="B217">
        <v>0</v>
      </c>
      <c r="C217" t="s">
        <v>121</v>
      </c>
      <c r="D217">
        <v>8610279321</v>
      </c>
      <c r="E217" t="s">
        <v>132</v>
      </c>
      <c r="F217" t="s">
        <v>133</v>
      </c>
      <c r="G217">
        <v>5210</v>
      </c>
      <c r="H217" t="s">
        <v>129</v>
      </c>
      <c r="I217">
        <v>5</v>
      </c>
      <c r="J217">
        <v>30000</v>
      </c>
      <c r="K217">
        <v>600</v>
      </c>
      <c r="L217">
        <v>750</v>
      </c>
      <c r="M217">
        <v>5400</v>
      </c>
      <c r="N217" t="s">
        <v>348</v>
      </c>
      <c r="O217">
        <v>91029990</v>
      </c>
      <c r="P217" t="s">
        <v>23</v>
      </c>
      <c r="Q217" s="4">
        <f t="shared" si="4"/>
        <v>44566</v>
      </c>
    </row>
    <row r="218" spans="1:17" x14ac:dyDescent="0.25">
      <c r="A218" t="s">
        <v>135</v>
      </c>
      <c r="B218">
        <v>55</v>
      </c>
      <c r="C218" t="s">
        <v>18</v>
      </c>
      <c r="D218">
        <v>7588695126</v>
      </c>
      <c r="E218" t="s">
        <v>136</v>
      </c>
      <c r="F218" t="s">
        <v>137</v>
      </c>
      <c r="G218">
        <v>5210</v>
      </c>
      <c r="H218" t="s">
        <v>129</v>
      </c>
      <c r="I218">
        <v>1</v>
      </c>
      <c r="J218">
        <v>6000</v>
      </c>
      <c r="K218">
        <v>120</v>
      </c>
      <c r="L218">
        <v>150</v>
      </c>
      <c r="M218">
        <v>1080</v>
      </c>
      <c r="N218" t="s">
        <v>349</v>
      </c>
      <c r="O218">
        <v>91029990</v>
      </c>
      <c r="P218" t="s">
        <v>36</v>
      </c>
      <c r="Q218" s="4">
        <f t="shared" ref="Q218:Q253" si="5">DATE(2022,1,5)</f>
        <v>44566</v>
      </c>
    </row>
    <row r="219" spans="1:17" x14ac:dyDescent="0.25">
      <c r="A219" t="s">
        <v>139</v>
      </c>
      <c r="B219">
        <v>60</v>
      </c>
      <c r="C219" t="s">
        <v>18</v>
      </c>
      <c r="D219">
        <v>7651615899</v>
      </c>
      <c r="E219" t="s">
        <v>55</v>
      </c>
      <c r="F219" t="s">
        <v>140</v>
      </c>
      <c r="G219">
        <v>10001798</v>
      </c>
      <c r="H219" t="s">
        <v>141</v>
      </c>
      <c r="I219">
        <v>2</v>
      </c>
      <c r="J219">
        <v>261.95999999999998</v>
      </c>
      <c r="K219">
        <v>5.2391999999999994</v>
      </c>
      <c r="L219">
        <v>6.5489999999999986</v>
      </c>
      <c r="M219">
        <v>47.152799999999992</v>
      </c>
      <c r="N219" t="s">
        <v>350</v>
      </c>
      <c r="O219">
        <v>94036000</v>
      </c>
      <c r="P219" t="s">
        <v>30</v>
      </c>
      <c r="Q219" s="4">
        <f t="shared" si="5"/>
        <v>44566</v>
      </c>
    </row>
    <row r="220" spans="1:17" x14ac:dyDescent="0.25">
      <c r="A220" t="s">
        <v>143</v>
      </c>
      <c r="B220">
        <v>50</v>
      </c>
      <c r="C220" t="s">
        <v>25</v>
      </c>
      <c r="D220">
        <v>8515348568</v>
      </c>
      <c r="E220" t="s">
        <v>144</v>
      </c>
      <c r="F220" t="s">
        <v>145</v>
      </c>
      <c r="G220">
        <v>10001487</v>
      </c>
      <c r="H220" t="s">
        <v>146</v>
      </c>
      <c r="I220">
        <v>4</v>
      </c>
      <c r="J220">
        <v>144.19999999999999</v>
      </c>
      <c r="K220">
        <v>2.8839999999999999</v>
      </c>
      <c r="L220">
        <v>3.605</v>
      </c>
      <c r="M220">
        <v>25.956</v>
      </c>
      <c r="N220" t="s">
        <v>351</v>
      </c>
      <c r="O220">
        <v>392610</v>
      </c>
      <c r="P220" t="s">
        <v>53</v>
      </c>
      <c r="Q220" s="4">
        <f t="shared" si="5"/>
        <v>44566</v>
      </c>
    </row>
    <row r="221" spans="1:17" x14ac:dyDescent="0.25">
      <c r="A221" t="s">
        <v>143</v>
      </c>
      <c r="B221" s="2" t="s">
        <v>148</v>
      </c>
      <c r="C221" t="s">
        <v>25</v>
      </c>
      <c r="D221" s="2" t="s">
        <v>149</v>
      </c>
      <c r="E221" t="s">
        <v>144</v>
      </c>
      <c r="F221" t="s">
        <v>150</v>
      </c>
      <c r="G221" s="2" t="s">
        <v>151</v>
      </c>
      <c r="H221" t="s">
        <v>102</v>
      </c>
      <c r="I221" s="2" t="s">
        <v>152</v>
      </c>
      <c r="J221">
        <v>17000</v>
      </c>
      <c r="K221">
        <v>340</v>
      </c>
      <c r="L221">
        <v>425</v>
      </c>
      <c r="M221">
        <v>3060</v>
      </c>
      <c r="N221" t="s">
        <v>352</v>
      </c>
      <c r="O221" s="2">
        <v>94036000</v>
      </c>
      <c r="P221" t="s">
        <v>23</v>
      </c>
      <c r="Q221" s="4">
        <f t="shared" si="5"/>
        <v>44566</v>
      </c>
    </row>
    <row r="222" spans="1:17" x14ac:dyDescent="0.25">
      <c r="A222" t="s">
        <v>154</v>
      </c>
      <c r="B222">
        <v>32</v>
      </c>
      <c r="C222" t="s">
        <v>18</v>
      </c>
      <c r="D222">
        <v>9652378219</v>
      </c>
      <c r="E222" t="s">
        <v>19</v>
      </c>
      <c r="F222" t="s">
        <v>20</v>
      </c>
      <c r="G222">
        <v>3289</v>
      </c>
      <c r="H222" t="s">
        <v>21</v>
      </c>
      <c r="I222">
        <v>1</v>
      </c>
      <c r="J222">
        <v>1000</v>
      </c>
      <c r="K222">
        <v>20</v>
      </c>
      <c r="L222">
        <v>25</v>
      </c>
      <c r="M222">
        <v>180</v>
      </c>
      <c r="N222" t="s">
        <v>353</v>
      </c>
      <c r="O222">
        <v>85176290</v>
      </c>
      <c r="P222" t="s">
        <v>23</v>
      </c>
      <c r="Q222" s="4">
        <f t="shared" si="5"/>
        <v>44566</v>
      </c>
    </row>
    <row r="223" spans="1:17" x14ac:dyDescent="0.25">
      <c r="A223" t="s">
        <v>24</v>
      </c>
      <c r="B223">
        <v>30</v>
      </c>
      <c r="C223" t="s">
        <v>25</v>
      </c>
      <c r="D223">
        <v>9623874159</v>
      </c>
      <c r="E223" t="s">
        <v>26</v>
      </c>
      <c r="F223" t="s">
        <v>27</v>
      </c>
      <c r="G223">
        <v>5632</v>
      </c>
      <c r="H223" t="s">
        <v>28</v>
      </c>
      <c r="I223">
        <v>2</v>
      </c>
      <c r="J223">
        <v>200</v>
      </c>
      <c r="K223">
        <v>4</v>
      </c>
      <c r="L223">
        <v>5</v>
      </c>
      <c r="M223">
        <v>36</v>
      </c>
      <c r="N223" t="s">
        <v>354</v>
      </c>
      <c r="O223">
        <v>34011190</v>
      </c>
      <c r="P223" t="s">
        <v>30</v>
      </c>
      <c r="Q223" s="4">
        <f t="shared" si="5"/>
        <v>44566</v>
      </c>
    </row>
    <row r="224" spans="1:17" x14ac:dyDescent="0.25">
      <c r="A224" t="s">
        <v>31</v>
      </c>
      <c r="B224">
        <v>25</v>
      </c>
      <c r="C224" t="s">
        <v>18</v>
      </c>
      <c r="D224">
        <v>9802347669</v>
      </c>
      <c r="E224" t="s">
        <v>32</v>
      </c>
      <c r="F224" t="s">
        <v>33</v>
      </c>
      <c r="G224">
        <v>6012</v>
      </c>
      <c r="H224" t="s">
        <v>34</v>
      </c>
      <c r="I224">
        <v>5</v>
      </c>
      <c r="J224">
        <v>500</v>
      </c>
      <c r="K224">
        <v>10</v>
      </c>
      <c r="L224">
        <v>12.5</v>
      </c>
      <c r="M224">
        <v>90</v>
      </c>
      <c r="N224" t="s">
        <v>355</v>
      </c>
      <c r="O224">
        <v>92059010</v>
      </c>
      <c r="P224" t="s">
        <v>36</v>
      </c>
      <c r="Q224" s="4">
        <f t="shared" si="5"/>
        <v>44566</v>
      </c>
    </row>
    <row r="225" spans="1:17" x14ac:dyDescent="0.25">
      <c r="A225" t="s">
        <v>37</v>
      </c>
      <c r="B225">
        <v>36</v>
      </c>
      <c r="C225" t="s">
        <v>18</v>
      </c>
      <c r="D225">
        <v>9652390278</v>
      </c>
      <c r="E225" t="s">
        <v>38</v>
      </c>
      <c r="F225" t="s">
        <v>39</v>
      </c>
      <c r="G225">
        <v>6089</v>
      </c>
      <c r="H225" t="s">
        <v>21</v>
      </c>
      <c r="I225">
        <v>2</v>
      </c>
      <c r="J225">
        <v>28000</v>
      </c>
      <c r="K225">
        <v>560</v>
      </c>
      <c r="L225">
        <v>700</v>
      </c>
      <c r="M225">
        <v>5040</v>
      </c>
      <c r="N225" t="s">
        <v>356</v>
      </c>
      <c r="O225">
        <v>85171211</v>
      </c>
      <c r="P225" t="s">
        <v>36</v>
      </c>
      <c r="Q225" s="4">
        <f t="shared" si="5"/>
        <v>44566</v>
      </c>
    </row>
    <row r="226" spans="1:17" x14ac:dyDescent="0.25">
      <c r="A226" t="s">
        <v>41</v>
      </c>
      <c r="B226">
        <v>30</v>
      </c>
      <c r="C226" t="s">
        <v>25</v>
      </c>
      <c r="D226">
        <v>9058723698</v>
      </c>
      <c r="E226" t="s">
        <v>42</v>
      </c>
      <c r="F226" t="s">
        <v>43</v>
      </c>
      <c r="G226">
        <v>9036</v>
      </c>
      <c r="H226" t="s">
        <v>21</v>
      </c>
      <c r="I226">
        <v>1</v>
      </c>
      <c r="J226">
        <v>600</v>
      </c>
      <c r="K226">
        <v>12</v>
      </c>
      <c r="L226">
        <v>15</v>
      </c>
      <c r="M226">
        <v>108</v>
      </c>
      <c r="N226" t="s">
        <v>357</v>
      </c>
      <c r="O226">
        <v>85235100</v>
      </c>
      <c r="P226" t="s">
        <v>30</v>
      </c>
      <c r="Q226" s="4">
        <f t="shared" si="5"/>
        <v>44566</v>
      </c>
    </row>
    <row r="227" spans="1:17" x14ac:dyDescent="0.25">
      <c r="A227" t="s">
        <v>45</v>
      </c>
      <c r="B227">
        <v>20</v>
      </c>
      <c r="C227" t="s">
        <v>25</v>
      </c>
      <c r="D227">
        <v>9601782645</v>
      </c>
      <c r="E227" t="s">
        <v>19</v>
      </c>
      <c r="F227" t="s">
        <v>46</v>
      </c>
      <c r="G227">
        <v>6910</v>
      </c>
      <c r="H227" t="s">
        <v>47</v>
      </c>
      <c r="I227">
        <v>1</v>
      </c>
      <c r="J227">
        <v>2000</v>
      </c>
      <c r="K227">
        <v>40</v>
      </c>
      <c r="L227">
        <v>50</v>
      </c>
      <c r="M227">
        <v>360</v>
      </c>
      <c r="N227" t="s">
        <v>358</v>
      </c>
      <c r="O227">
        <v>33049990</v>
      </c>
      <c r="P227" t="s">
        <v>36</v>
      </c>
      <c r="Q227" s="4">
        <f t="shared" si="5"/>
        <v>44566</v>
      </c>
    </row>
    <row r="228" spans="1:17" x14ac:dyDescent="0.25">
      <c r="A228" t="s">
        <v>49</v>
      </c>
      <c r="B228">
        <v>40</v>
      </c>
      <c r="C228" t="s">
        <v>18</v>
      </c>
      <c r="D228">
        <v>9623127089</v>
      </c>
      <c r="E228" t="s">
        <v>50</v>
      </c>
      <c r="F228" t="s">
        <v>51</v>
      </c>
      <c r="G228">
        <v>3972</v>
      </c>
      <c r="H228" t="s">
        <v>28</v>
      </c>
      <c r="I228">
        <v>1</v>
      </c>
      <c r="J228">
        <v>1200</v>
      </c>
      <c r="K228">
        <v>24</v>
      </c>
      <c r="L228">
        <v>30</v>
      </c>
      <c r="M228">
        <v>216</v>
      </c>
      <c r="N228" t="s">
        <v>359</v>
      </c>
      <c r="O228">
        <v>11010000</v>
      </c>
      <c r="P228" t="s">
        <v>53</v>
      </c>
      <c r="Q228" s="4">
        <f t="shared" si="5"/>
        <v>44566</v>
      </c>
    </row>
    <row r="229" spans="1:17" x14ac:dyDescent="0.25">
      <c r="A229" t="s">
        <v>54</v>
      </c>
      <c r="B229">
        <v>45</v>
      </c>
      <c r="C229" t="s">
        <v>18</v>
      </c>
      <c r="D229">
        <v>9867764180</v>
      </c>
      <c r="E229" t="s">
        <v>55</v>
      </c>
      <c r="F229" t="s">
        <v>56</v>
      </c>
      <c r="G229">
        <v>6342</v>
      </c>
      <c r="H229" t="s">
        <v>57</v>
      </c>
      <c r="I229">
        <v>1</v>
      </c>
      <c r="J229">
        <v>3000</v>
      </c>
      <c r="K229">
        <v>60</v>
      </c>
      <c r="L229">
        <v>75</v>
      </c>
      <c r="M229">
        <v>540</v>
      </c>
      <c r="N229" t="s">
        <v>360</v>
      </c>
      <c r="O229">
        <v>95030010</v>
      </c>
      <c r="P229" t="s">
        <v>53</v>
      </c>
      <c r="Q229" s="4">
        <f t="shared" si="5"/>
        <v>44566</v>
      </c>
    </row>
    <row r="230" spans="1:17" x14ac:dyDescent="0.25">
      <c r="A230" t="s">
        <v>59</v>
      </c>
      <c r="B230">
        <v>50</v>
      </c>
      <c r="C230" t="s">
        <v>25</v>
      </c>
      <c r="D230">
        <v>9623782569</v>
      </c>
      <c r="E230" t="s">
        <v>60</v>
      </c>
      <c r="F230" t="s">
        <v>61</v>
      </c>
      <c r="G230">
        <v>6037</v>
      </c>
      <c r="H230" t="s">
        <v>21</v>
      </c>
      <c r="I230">
        <v>1</v>
      </c>
      <c r="J230">
        <v>1000</v>
      </c>
      <c r="K230">
        <v>20</v>
      </c>
      <c r="L230">
        <v>25</v>
      </c>
      <c r="M230">
        <v>180</v>
      </c>
      <c r="N230" t="s">
        <v>361</v>
      </c>
      <c r="O230">
        <v>85044090</v>
      </c>
      <c r="P230" t="s">
        <v>23</v>
      </c>
      <c r="Q230" s="4">
        <f t="shared" si="5"/>
        <v>44566</v>
      </c>
    </row>
    <row r="231" spans="1:17" x14ac:dyDescent="0.25">
      <c r="A231" t="s">
        <v>63</v>
      </c>
      <c r="B231">
        <v>36</v>
      </c>
      <c r="C231" t="s">
        <v>18</v>
      </c>
      <c r="D231">
        <v>9034721059</v>
      </c>
      <c r="E231" t="s">
        <v>64</v>
      </c>
      <c r="F231" t="s">
        <v>65</v>
      </c>
      <c r="G231">
        <v>6037</v>
      </c>
      <c r="H231" t="s">
        <v>57</v>
      </c>
      <c r="I231">
        <v>3</v>
      </c>
      <c r="J231">
        <v>3000</v>
      </c>
      <c r="K231">
        <v>60</v>
      </c>
      <c r="L231">
        <v>75</v>
      </c>
      <c r="M231">
        <v>540</v>
      </c>
      <c r="N231" t="s">
        <v>362</v>
      </c>
      <c r="O231">
        <v>950300</v>
      </c>
      <c r="P231" t="s">
        <v>30</v>
      </c>
      <c r="Q231" s="4">
        <f t="shared" si="5"/>
        <v>44566</v>
      </c>
    </row>
    <row r="232" spans="1:17" x14ac:dyDescent="0.25">
      <c r="A232" t="s">
        <v>67</v>
      </c>
      <c r="B232">
        <v>27</v>
      </c>
      <c r="C232" t="s">
        <v>25</v>
      </c>
      <c r="D232">
        <v>7256106723</v>
      </c>
      <c r="E232" t="s">
        <v>68</v>
      </c>
      <c r="F232" t="s">
        <v>69</v>
      </c>
      <c r="G232">
        <v>1587</v>
      </c>
      <c r="H232" t="s">
        <v>47</v>
      </c>
      <c r="I232">
        <v>1</v>
      </c>
      <c r="J232">
        <v>300</v>
      </c>
      <c r="K232">
        <v>6</v>
      </c>
      <c r="L232">
        <v>7.5</v>
      </c>
      <c r="M232">
        <v>54</v>
      </c>
      <c r="N232" t="s">
        <v>363</v>
      </c>
      <c r="O232">
        <v>33049990</v>
      </c>
      <c r="P232" t="s">
        <v>36</v>
      </c>
      <c r="Q232" s="4">
        <f t="shared" si="5"/>
        <v>44566</v>
      </c>
    </row>
    <row r="233" spans="1:17" x14ac:dyDescent="0.25">
      <c r="A233" t="s">
        <v>71</v>
      </c>
      <c r="B233">
        <v>60</v>
      </c>
      <c r="C233" t="s">
        <v>18</v>
      </c>
      <c r="D233">
        <v>8235710369</v>
      </c>
      <c r="E233" t="s">
        <v>72</v>
      </c>
      <c r="F233" t="s">
        <v>73</v>
      </c>
      <c r="G233">
        <v>8203</v>
      </c>
      <c r="H233" t="s">
        <v>28</v>
      </c>
      <c r="I233">
        <v>1</v>
      </c>
      <c r="J233">
        <v>2000</v>
      </c>
      <c r="K233">
        <v>40</v>
      </c>
      <c r="L233">
        <v>50</v>
      </c>
      <c r="M233">
        <v>360</v>
      </c>
      <c r="N233" t="s">
        <v>364</v>
      </c>
      <c r="O233">
        <v>15121930</v>
      </c>
      <c r="P233" t="s">
        <v>53</v>
      </c>
      <c r="Q233" s="4">
        <f>DATE(2022,1,6)</f>
        <v>44567</v>
      </c>
    </row>
    <row r="234" spans="1:17" x14ac:dyDescent="0.25">
      <c r="A234" t="s">
        <v>75</v>
      </c>
      <c r="B234">
        <v>56</v>
      </c>
      <c r="C234" t="s">
        <v>18</v>
      </c>
      <c r="D234">
        <v>7201694236</v>
      </c>
      <c r="E234" t="s">
        <v>76</v>
      </c>
      <c r="F234" t="s">
        <v>77</v>
      </c>
      <c r="G234">
        <v>5364</v>
      </c>
      <c r="H234" t="s">
        <v>28</v>
      </c>
      <c r="I234">
        <v>2</v>
      </c>
      <c r="J234">
        <v>600</v>
      </c>
      <c r="K234">
        <v>12</v>
      </c>
      <c r="L234">
        <v>15</v>
      </c>
      <c r="M234">
        <v>108</v>
      </c>
      <c r="N234" t="s">
        <v>365</v>
      </c>
      <c r="O234">
        <v>940550</v>
      </c>
      <c r="P234" t="s">
        <v>30</v>
      </c>
      <c r="Q234" s="4">
        <f t="shared" ref="Q234:Q254" si="6">DATE(2022,1,6)</f>
        <v>44567</v>
      </c>
    </row>
    <row r="235" spans="1:17" x14ac:dyDescent="0.25">
      <c r="A235" t="s">
        <v>79</v>
      </c>
      <c r="B235">
        <v>40</v>
      </c>
      <c r="C235" t="s">
        <v>18</v>
      </c>
      <c r="D235">
        <v>6741285039</v>
      </c>
      <c r="E235" t="s">
        <v>19</v>
      </c>
      <c r="F235" t="s">
        <v>80</v>
      </c>
      <c r="G235">
        <v>6089</v>
      </c>
      <c r="H235" t="s">
        <v>21</v>
      </c>
      <c r="I235">
        <v>1</v>
      </c>
      <c r="J235">
        <v>40000</v>
      </c>
      <c r="K235">
        <v>800</v>
      </c>
      <c r="L235">
        <v>1000</v>
      </c>
      <c r="M235">
        <v>7200</v>
      </c>
      <c r="N235" t="s">
        <v>366</v>
      </c>
      <c r="O235">
        <v>84713020</v>
      </c>
      <c r="P235" t="s">
        <v>36</v>
      </c>
      <c r="Q235" s="4">
        <f t="shared" si="6"/>
        <v>44567</v>
      </c>
    </row>
    <row r="236" spans="1:17" x14ac:dyDescent="0.25">
      <c r="A236" t="s">
        <v>82</v>
      </c>
      <c r="B236">
        <v>56</v>
      </c>
      <c r="C236" t="s">
        <v>25</v>
      </c>
      <c r="D236">
        <v>9521305897</v>
      </c>
      <c r="E236" t="s">
        <v>83</v>
      </c>
      <c r="F236" t="s">
        <v>84</v>
      </c>
      <c r="G236">
        <v>3409</v>
      </c>
      <c r="H236" t="s">
        <v>28</v>
      </c>
      <c r="I236">
        <v>1</v>
      </c>
      <c r="J236">
        <v>1000</v>
      </c>
      <c r="K236">
        <v>20</v>
      </c>
      <c r="L236">
        <v>25</v>
      </c>
      <c r="M236">
        <v>180</v>
      </c>
      <c r="N236" t="s">
        <v>367</v>
      </c>
      <c r="O236">
        <v>39241090</v>
      </c>
      <c r="P236" t="s">
        <v>36</v>
      </c>
      <c r="Q236" s="4">
        <f t="shared" si="6"/>
        <v>44567</v>
      </c>
    </row>
    <row r="237" spans="1:17" x14ac:dyDescent="0.25">
      <c r="A237" t="s">
        <v>155</v>
      </c>
      <c r="B237">
        <v>52</v>
      </c>
      <c r="C237" t="s">
        <v>18</v>
      </c>
      <c r="D237">
        <v>862106729</v>
      </c>
      <c r="E237" t="s">
        <v>87</v>
      </c>
      <c r="F237" t="s">
        <v>88</v>
      </c>
      <c r="G237">
        <v>9015</v>
      </c>
      <c r="H237" t="s">
        <v>28</v>
      </c>
      <c r="I237">
        <v>5</v>
      </c>
      <c r="J237">
        <v>2000</v>
      </c>
      <c r="K237">
        <v>40</v>
      </c>
      <c r="L237">
        <v>50</v>
      </c>
      <c r="M237">
        <v>360</v>
      </c>
      <c r="N237" t="s">
        <v>368</v>
      </c>
      <c r="O237">
        <v>19041020</v>
      </c>
      <c r="P237" t="s">
        <v>30</v>
      </c>
      <c r="Q237" s="4">
        <f t="shared" si="6"/>
        <v>44567</v>
      </c>
    </row>
    <row r="238" spans="1:17" x14ac:dyDescent="0.25">
      <c r="A238" t="s">
        <v>90</v>
      </c>
      <c r="B238">
        <v>50</v>
      </c>
      <c r="C238" t="s">
        <v>18</v>
      </c>
      <c r="D238">
        <v>8253710289</v>
      </c>
      <c r="E238" t="s">
        <v>91</v>
      </c>
      <c r="F238" t="s">
        <v>92</v>
      </c>
      <c r="G238">
        <v>8064</v>
      </c>
      <c r="H238" t="s">
        <v>93</v>
      </c>
      <c r="I238">
        <v>1</v>
      </c>
      <c r="J238">
        <v>1200</v>
      </c>
      <c r="K238">
        <v>24</v>
      </c>
      <c r="L238">
        <v>30</v>
      </c>
      <c r="M238">
        <v>216</v>
      </c>
      <c r="N238" t="s">
        <v>369</v>
      </c>
      <c r="O238">
        <v>21069099</v>
      </c>
      <c r="P238" t="s">
        <v>23</v>
      </c>
      <c r="Q238" s="4">
        <f t="shared" si="6"/>
        <v>44567</v>
      </c>
    </row>
    <row r="239" spans="1:17" x14ac:dyDescent="0.25">
      <c r="A239" t="s">
        <v>95</v>
      </c>
      <c r="B239">
        <v>25</v>
      </c>
      <c r="C239" t="s">
        <v>18</v>
      </c>
      <c r="D239">
        <v>8403943715</v>
      </c>
      <c r="E239" t="s">
        <v>96</v>
      </c>
      <c r="F239" t="s">
        <v>97</v>
      </c>
      <c r="G239">
        <v>4369</v>
      </c>
      <c r="H239" t="s">
        <v>28</v>
      </c>
      <c r="I239">
        <v>1</v>
      </c>
      <c r="J239">
        <v>306</v>
      </c>
      <c r="K239">
        <v>6.12</v>
      </c>
      <c r="L239">
        <v>7.65</v>
      </c>
      <c r="M239">
        <v>55.08</v>
      </c>
      <c r="N239" t="s">
        <v>370</v>
      </c>
      <c r="O239">
        <v>21011120</v>
      </c>
      <c r="P239" t="s">
        <v>23</v>
      </c>
      <c r="Q239" s="4">
        <f t="shared" si="6"/>
        <v>44567</v>
      </c>
    </row>
    <row r="240" spans="1:17" x14ac:dyDescent="0.25">
      <c r="A240" t="s">
        <v>99</v>
      </c>
      <c r="B240">
        <v>25</v>
      </c>
      <c r="C240" t="s">
        <v>25</v>
      </c>
      <c r="D240">
        <v>8130679216</v>
      </c>
      <c r="E240" t="s">
        <v>100</v>
      </c>
      <c r="F240" t="s">
        <v>101</v>
      </c>
      <c r="G240">
        <v>8631</v>
      </c>
      <c r="H240" t="s">
        <v>102</v>
      </c>
      <c r="I240">
        <v>6</v>
      </c>
      <c r="J240">
        <v>2149</v>
      </c>
      <c r="K240">
        <v>42.98</v>
      </c>
      <c r="L240">
        <v>53.725000000000001</v>
      </c>
      <c r="M240">
        <v>386.82</v>
      </c>
      <c r="N240" t="s">
        <v>371</v>
      </c>
      <c r="O240">
        <v>94036000</v>
      </c>
      <c r="P240" t="s">
        <v>36</v>
      </c>
      <c r="Q240" s="4">
        <f t="shared" si="6"/>
        <v>44567</v>
      </c>
    </row>
    <row r="241" spans="1:17" x14ac:dyDescent="0.25">
      <c r="A241" t="s">
        <v>104</v>
      </c>
      <c r="B241">
        <v>30</v>
      </c>
      <c r="C241" t="s">
        <v>18</v>
      </c>
      <c r="D241">
        <v>7039441302</v>
      </c>
      <c r="E241" t="s">
        <v>105</v>
      </c>
      <c r="F241" t="s">
        <v>106</v>
      </c>
      <c r="G241">
        <v>8630</v>
      </c>
      <c r="H241" t="s">
        <v>102</v>
      </c>
      <c r="I241">
        <v>2</v>
      </c>
      <c r="J241">
        <v>7990</v>
      </c>
      <c r="K241">
        <v>159.80000000000001</v>
      </c>
      <c r="L241">
        <v>199.75</v>
      </c>
      <c r="M241">
        <v>1438.2</v>
      </c>
      <c r="N241" t="s">
        <v>372</v>
      </c>
      <c r="O241">
        <v>94036000</v>
      </c>
      <c r="P241" t="s">
        <v>53</v>
      </c>
      <c r="Q241" s="4">
        <f t="shared" si="6"/>
        <v>44567</v>
      </c>
    </row>
    <row r="242" spans="1:17" x14ac:dyDescent="0.25">
      <c r="A242" t="s">
        <v>108</v>
      </c>
      <c r="B242">
        <v>20</v>
      </c>
      <c r="C242" t="s">
        <v>25</v>
      </c>
      <c r="D242">
        <v>8631079676</v>
      </c>
      <c r="E242" t="s">
        <v>109</v>
      </c>
      <c r="F242" t="s">
        <v>110</v>
      </c>
      <c r="G242">
        <v>3061</v>
      </c>
      <c r="H242" t="s">
        <v>111</v>
      </c>
      <c r="I242">
        <v>6</v>
      </c>
      <c r="J242">
        <v>6000</v>
      </c>
      <c r="K242">
        <v>120</v>
      </c>
      <c r="L242">
        <v>150</v>
      </c>
      <c r="M242">
        <v>1080</v>
      </c>
      <c r="N242" t="s">
        <v>373</v>
      </c>
      <c r="O242">
        <v>52082120</v>
      </c>
      <c r="P242" t="s">
        <v>30</v>
      </c>
      <c r="Q242" s="4">
        <f t="shared" si="6"/>
        <v>44567</v>
      </c>
    </row>
    <row r="243" spans="1:17" x14ac:dyDescent="0.25">
      <c r="A243" t="s">
        <v>113</v>
      </c>
      <c r="B243">
        <v>32</v>
      </c>
      <c r="C243" t="s">
        <v>18</v>
      </c>
      <c r="D243">
        <v>7812534898</v>
      </c>
      <c r="E243" t="s">
        <v>114</v>
      </c>
      <c r="F243" t="s">
        <v>115</v>
      </c>
      <c r="G243">
        <v>2864</v>
      </c>
      <c r="H243" t="s">
        <v>111</v>
      </c>
      <c r="I243">
        <v>4</v>
      </c>
      <c r="J243">
        <v>1264</v>
      </c>
      <c r="K243">
        <v>25.28</v>
      </c>
      <c r="L243">
        <v>31.6</v>
      </c>
      <c r="M243">
        <v>227.52</v>
      </c>
      <c r="N243" t="s">
        <v>374</v>
      </c>
      <c r="O243">
        <v>62034200</v>
      </c>
      <c r="P243" t="s">
        <v>23</v>
      </c>
      <c r="Q243" s="4">
        <f t="shared" si="6"/>
        <v>44567</v>
      </c>
    </row>
    <row r="244" spans="1:17" x14ac:dyDescent="0.25">
      <c r="A244" t="s">
        <v>117</v>
      </c>
      <c r="B244">
        <v>35</v>
      </c>
      <c r="C244" t="s">
        <v>18</v>
      </c>
      <c r="D244">
        <v>8514792367</v>
      </c>
      <c r="E244" t="s">
        <v>19</v>
      </c>
      <c r="F244" t="s">
        <v>118</v>
      </c>
      <c r="G244">
        <v>541</v>
      </c>
      <c r="H244" t="s">
        <v>111</v>
      </c>
      <c r="I244">
        <v>4</v>
      </c>
      <c r="J244">
        <v>1000</v>
      </c>
      <c r="K244">
        <v>20</v>
      </c>
      <c r="L244">
        <v>25</v>
      </c>
      <c r="M244">
        <v>180</v>
      </c>
      <c r="N244" t="s">
        <v>375</v>
      </c>
      <c r="O244">
        <v>61099010</v>
      </c>
      <c r="P244" t="s">
        <v>23</v>
      </c>
      <c r="Q244" s="4">
        <f t="shared" si="6"/>
        <v>44567</v>
      </c>
    </row>
    <row r="245" spans="1:17" x14ac:dyDescent="0.25">
      <c r="A245" t="s">
        <v>120</v>
      </c>
      <c r="B245">
        <v>0</v>
      </c>
      <c r="C245" t="s">
        <v>121</v>
      </c>
      <c r="D245">
        <v>942310489</v>
      </c>
      <c r="E245" t="s">
        <v>72</v>
      </c>
      <c r="F245" t="s">
        <v>122</v>
      </c>
      <c r="G245">
        <v>2941</v>
      </c>
      <c r="H245" t="s">
        <v>123</v>
      </c>
      <c r="I245">
        <v>50</v>
      </c>
      <c r="J245">
        <v>2500</v>
      </c>
      <c r="K245">
        <v>50</v>
      </c>
      <c r="L245">
        <v>62.5</v>
      </c>
      <c r="M245">
        <v>450</v>
      </c>
      <c r="N245" t="s">
        <v>376</v>
      </c>
      <c r="O245">
        <v>96081010</v>
      </c>
      <c r="P245" t="s">
        <v>36</v>
      </c>
      <c r="Q245" s="4">
        <f t="shared" si="6"/>
        <v>44567</v>
      </c>
    </row>
    <row r="246" spans="1:17" x14ac:dyDescent="0.25">
      <c r="A246" t="s">
        <v>156</v>
      </c>
      <c r="B246">
        <v>0</v>
      </c>
      <c r="C246" t="s">
        <v>121</v>
      </c>
      <c r="D246">
        <v>942310489</v>
      </c>
      <c r="E246" t="s">
        <v>72</v>
      </c>
      <c r="F246" t="s">
        <v>258</v>
      </c>
      <c r="G246">
        <v>2973</v>
      </c>
      <c r="H246" t="s">
        <v>123</v>
      </c>
      <c r="I246">
        <v>5</v>
      </c>
      <c r="J246">
        <v>3000</v>
      </c>
      <c r="K246">
        <v>60</v>
      </c>
      <c r="L246">
        <v>75</v>
      </c>
      <c r="M246">
        <v>540</v>
      </c>
      <c r="N246" t="s">
        <v>377</v>
      </c>
      <c r="O246">
        <v>96081010</v>
      </c>
      <c r="P246" t="s">
        <v>36</v>
      </c>
      <c r="Q246" s="4">
        <f t="shared" si="6"/>
        <v>44567</v>
      </c>
    </row>
    <row r="247" spans="1:17" x14ac:dyDescent="0.25">
      <c r="A247" t="s">
        <v>127</v>
      </c>
      <c r="B247">
        <v>30</v>
      </c>
      <c r="C247" t="s">
        <v>18</v>
      </c>
      <c r="D247">
        <v>8610375941</v>
      </c>
      <c r="E247" t="s">
        <v>68</v>
      </c>
      <c r="F247" t="s">
        <v>128</v>
      </c>
      <c r="G247">
        <v>2106</v>
      </c>
      <c r="H247" t="s">
        <v>129</v>
      </c>
      <c r="I247">
        <v>1</v>
      </c>
      <c r="J247">
        <v>1000</v>
      </c>
      <c r="K247">
        <v>20</v>
      </c>
      <c r="L247">
        <v>25</v>
      </c>
      <c r="M247">
        <v>180</v>
      </c>
      <c r="N247" t="s">
        <v>378</v>
      </c>
      <c r="O247">
        <v>91029990</v>
      </c>
      <c r="P247" t="s">
        <v>53</v>
      </c>
      <c r="Q247" s="4">
        <f t="shared" si="6"/>
        <v>44567</v>
      </c>
    </row>
    <row r="248" spans="1:17" x14ac:dyDescent="0.25">
      <c r="A248" t="s">
        <v>131</v>
      </c>
      <c r="B248">
        <v>0</v>
      </c>
      <c r="C248" t="s">
        <v>121</v>
      </c>
      <c r="D248">
        <v>8610279321</v>
      </c>
      <c r="E248" t="s">
        <v>132</v>
      </c>
      <c r="F248" t="s">
        <v>133</v>
      </c>
      <c r="G248">
        <v>5210</v>
      </c>
      <c r="H248" t="s">
        <v>129</v>
      </c>
      <c r="I248">
        <v>5</v>
      </c>
      <c r="J248">
        <v>30000</v>
      </c>
      <c r="K248">
        <v>600</v>
      </c>
      <c r="L248">
        <v>750</v>
      </c>
      <c r="M248">
        <v>5400</v>
      </c>
      <c r="N248" t="s">
        <v>379</v>
      </c>
      <c r="O248">
        <v>91029990</v>
      </c>
      <c r="P248" t="s">
        <v>23</v>
      </c>
      <c r="Q248" s="4">
        <f t="shared" si="6"/>
        <v>44567</v>
      </c>
    </row>
    <row r="249" spans="1:17" x14ac:dyDescent="0.25">
      <c r="A249" t="s">
        <v>135</v>
      </c>
      <c r="B249">
        <v>55</v>
      </c>
      <c r="C249" t="s">
        <v>18</v>
      </c>
      <c r="D249">
        <v>7588695126</v>
      </c>
      <c r="E249" t="s">
        <v>136</v>
      </c>
      <c r="F249" t="s">
        <v>137</v>
      </c>
      <c r="G249">
        <v>5210</v>
      </c>
      <c r="H249" t="s">
        <v>129</v>
      </c>
      <c r="I249">
        <v>1</v>
      </c>
      <c r="J249">
        <v>6000</v>
      </c>
      <c r="K249">
        <v>120</v>
      </c>
      <c r="L249">
        <v>150</v>
      </c>
      <c r="M249">
        <v>1080</v>
      </c>
      <c r="N249" t="s">
        <v>380</v>
      </c>
      <c r="O249">
        <v>91029990</v>
      </c>
      <c r="P249" t="s">
        <v>36</v>
      </c>
      <c r="Q249" s="4">
        <f t="shared" si="6"/>
        <v>44567</v>
      </c>
    </row>
    <row r="250" spans="1:17" x14ac:dyDescent="0.25">
      <c r="A250" t="s">
        <v>139</v>
      </c>
      <c r="B250">
        <v>60</v>
      </c>
      <c r="C250" t="s">
        <v>18</v>
      </c>
      <c r="D250">
        <v>7651615899</v>
      </c>
      <c r="E250" t="s">
        <v>55</v>
      </c>
      <c r="F250" t="s">
        <v>140</v>
      </c>
      <c r="G250">
        <v>10001798</v>
      </c>
      <c r="H250" t="s">
        <v>141</v>
      </c>
      <c r="I250">
        <v>2</v>
      </c>
      <c r="J250">
        <v>261.95999999999998</v>
      </c>
      <c r="K250">
        <v>5.2391999999999994</v>
      </c>
      <c r="L250">
        <v>6.5489999999999986</v>
      </c>
      <c r="M250">
        <v>47.152799999999992</v>
      </c>
      <c r="N250" t="s">
        <v>381</v>
      </c>
      <c r="O250">
        <v>94036000</v>
      </c>
      <c r="P250" t="s">
        <v>30</v>
      </c>
      <c r="Q250" s="4">
        <f t="shared" si="6"/>
        <v>44567</v>
      </c>
    </row>
    <row r="251" spans="1:17" x14ac:dyDescent="0.25">
      <c r="A251" t="s">
        <v>143</v>
      </c>
      <c r="B251">
        <v>50</v>
      </c>
      <c r="C251" t="s">
        <v>25</v>
      </c>
      <c r="D251">
        <v>8515348568</v>
      </c>
      <c r="E251" t="s">
        <v>144</v>
      </c>
      <c r="F251" t="s">
        <v>145</v>
      </c>
      <c r="G251">
        <v>10001487</v>
      </c>
      <c r="H251" t="s">
        <v>146</v>
      </c>
      <c r="I251">
        <v>4</v>
      </c>
      <c r="J251">
        <v>144.19999999999999</v>
      </c>
      <c r="K251">
        <v>2.8839999999999999</v>
      </c>
      <c r="L251">
        <v>3.605</v>
      </c>
      <c r="M251">
        <v>25.956</v>
      </c>
      <c r="N251" t="s">
        <v>382</v>
      </c>
      <c r="O251">
        <v>392610</v>
      </c>
      <c r="P251" t="s">
        <v>53</v>
      </c>
      <c r="Q251" s="4">
        <f t="shared" si="6"/>
        <v>44567</v>
      </c>
    </row>
    <row r="252" spans="1:17" x14ac:dyDescent="0.25">
      <c r="A252" t="s">
        <v>143</v>
      </c>
      <c r="B252" s="2" t="s">
        <v>148</v>
      </c>
      <c r="C252" t="s">
        <v>25</v>
      </c>
      <c r="D252" s="2" t="s">
        <v>149</v>
      </c>
      <c r="E252" t="s">
        <v>144</v>
      </c>
      <c r="F252" t="s">
        <v>150</v>
      </c>
      <c r="G252" s="2" t="s">
        <v>151</v>
      </c>
      <c r="H252" t="s">
        <v>102</v>
      </c>
      <c r="I252" s="2" t="s">
        <v>152</v>
      </c>
      <c r="J252">
        <v>17000</v>
      </c>
      <c r="K252">
        <v>340</v>
      </c>
      <c r="L252">
        <v>425</v>
      </c>
      <c r="M252">
        <v>3060</v>
      </c>
      <c r="N252" t="s">
        <v>383</v>
      </c>
      <c r="O252" s="2">
        <v>94036000</v>
      </c>
      <c r="P252" t="s">
        <v>23</v>
      </c>
      <c r="Q252" s="4">
        <f t="shared" si="6"/>
        <v>44567</v>
      </c>
    </row>
    <row r="253" spans="1:17" x14ac:dyDescent="0.25">
      <c r="A253" s="3" t="s">
        <v>190</v>
      </c>
      <c r="B253">
        <v>30</v>
      </c>
      <c r="C253" t="s">
        <v>121</v>
      </c>
      <c r="D253">
        <v>8845448445</v>
      </c>
      <c r="E253" t="s">
        <v>191</v>
      </c>
      <c r="F253" t="s">
        <v>192</v>
      </c>
      <c r="G253">
        <v>54878</v>
      </c>
      <c r="H253" t="s">
        <v>47</v>
      </c>
      <c r="I253">
        <v>5</v>
      </c>
      <c r="J253">
        <v>1500</v>
      </c>
      <c r="K253">
        <v>30</v>
      </c>
      <c r="L253">
        <v>37.5</v>
      </c>
      <c r="M253">
        <v>270</v>
      </c>
      <c r="N253" t="s">
        <v>384</v>
      </c>
      <c r="O253">
        <v>68782034</v>
      </c>
      <c r="P253" t="s">
        <v>30</v>
      </c>
      <c r="Q253" s="4">
        <f t="shared" si="6"/>
        <v>44567</v>
      </c>
    </row>
    <row r="254" spans="1:17" x14ac:dyDescent="0.25">
      <c r="A254" t="s">
        <v>17</v>
      </c>
      <c r="B254">
        <v>32</v>
      </c>
      <c r="C254" t="s">
        <v>18</v>
      </c>
      <c r="D254">
        <v>9652378219</v>
      </c>
      <c r="E254" t="s">
        <v>19</v>
      </c>
      <c r="F254" t="s">
        <v>20</v>
      </c>
      <c r="G254">
        <v>3289</v>
      </c>
      <c r="H254" t="s">
        <v>21</v>
      </c>
      <c r="I254">
        <v>1</v>
      </c>
      <c r="J254">
        <v>1000</v>
      </c>
      <c r="K254">
        <v>20</v>
      </c>
      <c r="L254">
        <v>25</v>
      </c>
      <c r="M254">
        <v>180</v>
      </c>
      <c r="N254" t="s">
        <v>385</v>
      </c>
      <c r="O254">
        <v>85176290</v>
      </c>
      <c r="P254" t="s">
        <v>23</v>
      </c>
      <c r="Q254" s="4">
        <f>DATE(2022,1,7)</f>
        <v>44568</v>
      </c>
    </row>
    <row r="255" spans="1:17" x14ac:dyDescent="0.25">
      <c r="A255" t="s">
        <v>24</v>
      </c>
      <c r="B255">
        <v>30</v>
      </c>
      <c r="C255" t="s">
        <v>25</v>
      </c>
      <c r="D255">
        <v>9623874159</v>
      </c>
      <c r="E255" t="s">
        <v>26</v>
      </c>
      <c r="F255" t="s">
        <v>27</v>
      </c>
      <c r="G255">
        <v>5632</v>
      </c>
      <c r="H255" t="s">
        <v>28</v>
      </c>
      <c r="I255">
        <v>2</v>
      </c>
      <c r="J255">
        <v>200</v>
      </c>
      <c r="K255">
        <v>4</v>
      </c>
      <c r="L255">
        <v>5</v>
      </c>
      <c r="M255">
        <v>36</v>
      </c>
      <c r="N255" t="s">
        <v>386</v>
      </c>
      <c r="O255">
        <v>34011190</v>
      </c>
      <c r="P255" t="s">
        <v>30</v>
      </c>
      <c r="Q255" s="4">
        <f t="shared" ref="Q255:Q277" si="7">DATE(2022,1,7)</f>
        <v>44568</v>
      </c>
    </row>
    <row r="256" spans="1:17" x14ac:dyDescent="0.25">
      <c r="A256" t="s">
        <v>31</v>
      </c>
      <c r="B256">
        <v>25</v>
      </c>
      <c r="C256" t="s">
        <v>18</v>
      </c>
      <c r="D256">
        <v>9802347669</v>
      </c>
      <c r="E256" t="s">
        <v>32</v>
      </c>
      <c r="F256" t="s">
        <v>33</v>
      </c>
      <c r="G256">
        <v>6012</v>
      </c>
      <c r="H256" t="s">
        <v>34</v>
      </c>
      <c r="I256">
        <v>5</v>
      </c>
      <c r="J256">
        <v>500</v>
      </c>
      <c r="K256">
        <v>10</v>
      </c>
      <c r="L256">
        <v>12.5</v>
      </c>
      <c r="M256">
        <v>90</v>
      </c>
      <c r="N256" t="s">
        <v>387</v>
      </c>
      <c r="O256">
        <v>92059010</v>
      </c>
      <c r="P256" t="s">
        <v>36</v>
      </c>
      <c r="Q256" s="4">
        <f t="shared" si="7"/>
        <v>44568</v>
      </c>
    </row>
    <row r="257" spans="1:17" x14ac:dyDescent="0.25">
      <c r="A257" t="s">
        <v>37</v>
      </c>
      <c r="B257">
        <v>36</v>
      </c>
      <c r="C257" t="s">
        <v>18</v>
      </c>
      <c r="D257">
        <v>9652390278</v>
      </c>
      <c r="E257" t="s">
        <v>38</v>
      </c>
      <c r="F257" t="s">
        <v>39</v>
      </c>
      <c r="G257">
        <v>6089</v>
      </c>
      <c r="H257" t="s">
        <v>21</v>
      </c>
      <c r="I257">
        <v>2</v>
      </c>
      <c r="J257">
        <v>28000</v>
      </c>
      <c r="K257">
        <v>560</v>
      </c>
      <c r="L257">
        <v>700</v>
      </c>
      <c r="M257">
        <v>5040</v>
      </c>
      <c r="N257" t="s">
        <v>388</v>
      </c>
      <c r="O257">
        <v>85171211</v>
      </c>
      <c r="P257" t="s">
        <v>36</v>
      </c>
      <c r="Q257" s="4">
        <f t="shared" si="7"/>
        <v>44568</v>
      </c>
    </row>
    <row r="258" spans="1:17" x14ac:dyDescent="0.25">
      <c r="A258" t="s">
        <v>41</v>
      </c>
      <c r="B258">
        <v>30</v>
      </c>
      <c r="C258" t="s">
        <v>25</v>
      </c>
      <c r="D258">
        <v>9058723698</v>
      </c>
      <c r="E258" t="s">
        <v>42</v>
      </c>
      <c r="F258" t="s">
        <v>43</v>
      </c>
      <c r="G258">
        <v>9036</v>
      </c>
      <c r="H258" t="s">
        <v>21</v>
      </c>
      <c r="I258">
        <v>1</v>
      </c>
      <c r="J258">
        <v>600</v>
      </c>
      <c r="K258">
        <v>12</v>
      </c>
      <c r="L258">
        <v>15</v>
      </c>
      <c r="M258">
        <v>108</v>
      </c>
      <c r="N258" t="s">
        <v>389</v>
      </c>
      <c r="O258">
        <v>85235100</v>
      </c>
      <c r="P258" t="s">
        <v>30</v>
      </c>
      <c r="Q258" s="4">
        <f t="shared" si="7"/>
        <v>44568</v>
      </c>
    </row>
    <row r="259" spans="1:17" x14ac:dyDescent="0.25">
      <c r="A259" t="s">
        <v>45</v>
      </c>
      <c r="B259">
        <v>20</v>
      </c>
      <c r="C259" t="s">
        <v>25</v>
      </c>
      <c r="D259">
        <v>9601782645</v>
      </c>
      <c r="E259" t="s">
        <v>19</v>
      </c>
      <c r="F259" t="s">
        <v>46</v>
      </c>
      <c r="G259">
        <v>6910</v>
      </c>
      <c r="H259" t="s">
        <v>47</v>
      </c>
      <c r="I259">
        <v>1</v>
      </c>
      <c r="J259">
        <v>2000</v>
      </c>
      <c r="K259">
        <v>40</v>
      </c>
      <c r="L259">
        <v>50</v>
      </c>
      <c r="M259">
        <v>360</v>
      </c>
      <c r="N259" t="s">
        <v>390</v>
      </c>
      <c r="O259">
        <v>33049990</v>
      </c>
      <c r="P259" t="s">
        <v>36</v>
      </c>
      <c r="Q259" s="4">
        <f t="shared" si="7"/>
        <v>44568</v>
      </c>
    </row>
    <row r="260" spans="1:17" x14ac:dyDescent="0.25">
      <c r="A260" t="s">
        <v>49</v>
      </c>
      <c r="B260">
        <v>40</v>
      </c>
      <c r="C260" t="s">
        <v>18</v>
      </c>
      <c r="D260">
        <v>9623127089</v>
      </c>
      <c r="E260" t="s">
        <v>50</v>
      </c>
      <c r="F260" t="s">
        <v>51</v>
      </c>
      <c r="G260">
        <v>3972</v>
      </c>
      <c r="H260" t="s">
        <v>28</v>
      </c>
      <c r="I260">
        <v>1</v>
      </c>
      <c r="J260">
        <v>1200</v>
      </c>
      <c r="K260">
        <v>24</v>
      </c>
      <c r="L260">
        <v>30</v>
      </c>
      <c r="M260">
        <v>216</v>
      </c>
      <c r="N260" t="s">
        <v>391</v>
      </c>
      <c r="O260">
        <v>11010000</v>
      </c>
      <c r="P260" t="s">
        <v>53</v>
      </c>
      <c r="Q260" s="4">
        <f t="shared" si="7"/>
        <v>44568</v>
      </c>
    </row>
    <row r="261" spans="1:17" x14ac:dyDescent="0.25">
      <c r="A261" t="s">
        <v>54</v>
      </c>
      <c r="B261">
        <v>45</v>
      </c>
      <c r="C261" t="s">
        <v>18</v>
      </c>
      <c r="D261">
        <v>9867764180</v>
      </c>
      <c r="E261" t="s">
        <v>55</v>
      </c>
      <c r="F261" t="s">
        <v>56</v>
      </c>
      <c r="G261">
        <v>6342</v>
      </c>
      <c r="H261" t="s">
        <v>57</v>
      </c>
      <c r="I261">
        <v>1</v>
      </c>
      <c r="J261">
        <v>3000</v>
      </c>
      <c r="K261">
        <v>60</v>
      </c>
      <c r="L261">
        <v>75</v>
      </c>
      <c r="M261">
        <v>540</v>
      </c>
      <c r="N261" t="s">
        <v>392</v>
      </c>
      <c r="O261">
        <v>95030010</v>
      </c>
      <c r="P261" t="s">
        <v>53</v>
      </c>
      <c r="Q261" s="4">
        <f t="shared" si="7"/>
        <v>44568</v>
      </c>
    </row>
    <row r="262" spans="1:17" x14ac:dyDescent="0.25">
      <c r="A262" t="s">
        <v>59</v>
      </c>
      <c r="B262">
        <v>50</v>
      </c>
      <c r="C262" t="s">
        <v>25</v>
      </c>
      <c r="D262">
        <v>9623782569</v>
      </c>
      <c r="E262" t="s">
        <v>60</v>
      </c>
      <c r="F262" t="s">
        <v>61</v>
      </c>
      <c r="G262">
        <v>6037</v>
      </c>
      <c r="H262" t="s">
        <v>21</v>
      </c>
      <c r="I262">
        <v>1</v>
      </c>
      <c r="J262">
        <v>1000</v>
      </c>
      <c r="K262">
        <v>20</v>
      </c>
      <c r="L262">
        <v>25</v>
      </c>
      <c r="M262">
        <v>180</v>
      </c>
      <c r="N262" t="s">
        <v>393</v>
      </c>
      <c r="O262">
        <v>85044090</v>
      </c>
      <c r="P262" t="s">
        <v>23</v>
      </c>
      <c r="Q262" s="4">
        <f t="shared" si="7"/>
        <v>44568</v>
      </c>
    </row>
    <row r="263" spans="1:17" x14ac:dyDescent="0.25">
      <c r="A263" t="s">
        <v>63</v>
      </c>
      <c r="B263">
        <v>36</v>
      </c>
      <c r="C263" t="s">
        <v>18</v>
      </c>
      <c r="D263">
        <v>9034721059</v>
      </c>
      <c r="E263" t="s">
        <v>64</v>
      </c>
      <c r="F263" t="s">
        <v>65</v>
      </c>
      <c r="G263">
        <v>6037</v>
      </c>
      <c r="H263" t="s">
        <v>57</v>
      </c>
      <c r="I263">
        <v>3</v>
      </c>
      <c r="J263">
        <v>3000</v>
      </c>
      <c r="K263">
        <v>60</v>
      </c>
      <c r="L263">
        <v>75</v>
      </c>
      <c r="M263">
        <v>540</v>
      </c>
      <c r="N263" t="s">
        <v>394</v>
      </c>
      <c r="O263">
        <v>950300</v>
      </c>
      <c r="P263" t="s">
        <v>30</v>
      </c>
      <c r="Q263" s="4">
        <f t="shared" si="7"/>
        <v>44568</v>
      </c>
    </row>
    <row r="264" spans="1:17" x14ac:dyDescent="0.25">
      <c r="A264" t="s">
        <v>67</v>
      </c>
      <c r="B264">
        <v>27</v>
      </c>
      <c r="C264" t="s">
        <v>25</v>
      </c>
      <c r="D264">
        <v>7256106723</v>
      </c>
      <c r="E264" t="s">
        <v>68</v>
      </c>
      <c r="F264" t="s">
        <v>69</v>
      </c>
      <c r="G264">
        <v>1587</v>
      </c>
      <c r="H264" t="s">
        <v>47</v>
      </c>
      <c r="I264">
        <v>1</v>
      </c>
      <c r="J264">
        <v>300</v>
      </c>
      <c r="K264">
        <v>6</v>
      </c>
      <c r="L264">
        <v>7.5</v>
      </c>
      <c r="M264">
        <v>54</v>
      </c>
      <c r="N264" t="s">
        <v>395</v>
      </c>
      <c r="O264">
        <v>33049990</v>
      </c>
      <c r="P264" t="s">
        <v>36</v>
      </c>
      <c r="Q264" s="4">
        <f t="shared" si="7"/>
        <v>44568</v>
      </c>
    </row>
    <row r="265" spans="1:17" x14ac:dyDescent="0.25">
      <c r="A265" t="s">
        <v>71</v>
      </c>
      <c r="B265">
        <v>60</v>
      </c>
      <c r="C265" t="s">
        <v>18</v>
      </c>
      <c r="D265">
        <v>8235710369</v>
      </c>
      <c r="E265" t="s">
        <v>72</v>
      </c>
      <c r="F265" t="s">
        <v>73</v>
      </c>
      <c r="G265">
        <v>8203</v>
      </c>
      <c r="H265" t="s">
        <v>28</v>
      </c>
      <c r="I265">
        <v>1</v>
      </c>
      <c r="J265">
        <v>2000</v>
      </c>
      <c r="K265">
        <v>40</v>
      </c>
      <c r="L265">
        <v>50</v>
      </c>
      <c r="M265">
        <v>360</v>
      </c>
      <c r="N265" t="s">
        <v>396</v>
      </c>
      <c r="O265">
        <v>15121930</v>
      </c>
      <c r="P265" t="s">
        <v>53</v>
      </c>
      <c r="Q265" s="4">
        <f t="shared" si="7"/>
        <v>44568</v>
      </c>
    </row>
    <row r="266" spans="1:17" x14ac:dyDescent="0.25">
      <c r="A266" t="s">
        <v>75</v>
      </c>
      <c r="B266">
        <v>56</v>
      </c>
      <c r="C266" t="s">
        <v>18</v>
      </c>
      <c r="D266">
        <v>7201694236</v>
      </c>
      <c r="E266" t="s">
        <v>76</v>
      </c>
      <c r="F266" t="s">
        <v>77</v>
      </c>
      <c r="G266">
        <v>5364</v>
      </c>
      <c r="H266" t="s">
        <v>28</v>
      </c>
      <c r="I266">
        <v>2</v>
      </c>
      <c r="J266">
        <v>600</v>
      </c>
      <c r="K266">
        <v>12</v>
      </c>
      <c r="L266">
        <v>15</v>
      </c>
      <c r="M266">
        <v>108</v>
      </c>
      <c r="N266" t="s">
        <v>397</v>
      </c>
      <c r="O266">
        <v>940550</v>
      </c>
      <c r="P266" t="s">
        <v>30</v>
      </c>
      <c r="Q266" s="4">
        <f t="shared" si="7"/>
        <v>44568</v>
      </c>
    </row>
    <row r="267" spans="1:17" x14ac:dyDescent="0.25">
      <c r="A267" t="s">
        <v>79</v>
      </c>
      <c r="B267">
        <v>40</v>
      </c>
      <c r="C267" t="s">
        <v>18</v>
      </c>
      <c r="D267">
        <v>6741285039</v>
      </c>
      <c r="E267" t="s">
        <v>19</v>
      </c>
      <c r="F267" t="s">
        <v>80</v>
      </c>
      <c r="G267">
        <v>6089</v>
      </c>
      <c r="H267" t="s">
        <v>21</v>
      </c>
      <c r="I267">
        <v>1</v>
      </c>
      <c r="J267">
        <v>40000</v>
      </c>
      <c r="K267">
        <v>800</v>
      </c>
      <c r="L267">
        <v>1000</v>
      </c>
      <c r="M267">
        <v>7200</v>
      </c>
      <c r="N267" t="s">
        <v>398</v>
      </c>
      <c r="O267">
        <v>84713020</v>
      </c>
      <c r="P267" t="s">
        <v>36</v>
      </c>
      <c r="Q267" s="4">
        <f t="shared" si="7"/>
        <v>44568</v>
      </c>
    </row>
    <row r="268" spans="1:17" x14ac:dyDescent="0.25">
      <c r="A268" t="s">
        <v>82</v>
      </c>
      <c r="B268">
        <v>56</v>
      </c>
      <c r="C268" t="s">
        <v>25</v>
      </c>
      <c r="D268">
        <v>9521305897</v>
      </c>
      <c r="E268" t="s">
        <v>83</v>
      </c>
      <c r="F268" t="s">
        <v>84</v>
      </c>
      <c r="G268">
        <v>3409</v>
      </c>
      <c r="H268" t="s">
        <v>28</v>
      </c>
      <c r="I268">
        <v>1</v>
      </c>
      <c r="J268">
        <v>1000</v>
      </c>
      <c r="K268">
        <v>20</v>
      </c>
      <c r="L268">
        <v>25</v>
      </c>
      <c r="M268">
        <v>180</v>
      </c>
      <c r="N268" t="s">
        <v>399</v>
      </c>
      <c r="O268">
        <v>39241090</v>
      </c>
      <c r="P268" t="s">
        <v>36</v>
      </c>
      <c r="Q268" s="4">
        <f t="shared" si="7"/>
        <v>44568</v>
      </c>
    </row>
    <row r="269" spans="1:17" x14ac:dyDescent="0.25">
      <c r="A269" t="s">
        <v>86</v>
      </c>
      <c r="B269">
        <v>52</v>
      </c>
      <c r="C269" t="s">
        <v>18</v>
      </c>
      <c r="D269">
        <v>862106729</v>
      </c>
      <c r="E269" t="s">
        <v>87</v>
      </c>
      <c r="F269" t="s">
        <v>88</v>
      </c>
      <c r="G269">
        <v>9015</v>
      </c>
      <c r="H269" t="s">
        <v>28</v>
      </c>
      <c r="I269">
        <v>5</v>
      </c>
      <c r="J269">
        <v>2000</v>
      </c>
      <c r="K269">
        <v>40</v>
      </c>
      <c r="L269">
        <v>50</v>
      </c>
      <c r="M269">
        <v>360</v>
      </c>
      <c r="N269" t="s">
        <v>400</v>
      </c>
      <c r="O269">
        <v>19041020</v>
      </c>
      <c r="P269" t="s">
        <v>30</v>
      </c>
      <c r="Q269" s="4">
        <f t="shared" si="7"/>
        <v>44568</v>
      </c>
    </row>
    <row r="270" spans="1:17" x14ac:dyDescent="0.25">
      <c r="A270" t="s">
        <v>90</v>
      </c>
      <c r="B270">
        <v>50</v>
      </c>
      <c r="C270" t="s">
        <v>18</v>
      </c>
      <c r="D270">
        <v>8253710289</v>
      </c>
      <c r="E270" t="s">
        <v>91</v>
      </c>
      <c r="F270" t="s">
        <v>92</v>
      </c>
      <c r="G270">
        <v>8064</v>
      </c>
      <c r="H270" t="s">
        <v>93</v>
      </c>
      <c r="I270">
        <v>1</v>
      </c>
      <c r="J270">
        <v>1200</v>
      </c>
      <c r="K270">
        <v>24</v>
      </c>
      <c r="L270">
        <v>30</v>
      </c>
      <c r="M270">
        <v>216</v>
      </c>
      <c r="N270" t="s">
        <v>401</v>
      </c>
      <c r="O270">
        <v>21069099</v>
      </c>
      <c r="P270" t="s">
        <v>23</v>
      </c>
      <c r="Q270" s="4">
        <f t="shared" si="7"/>
        <v>44568</v>
      </c>
    </row>
    <row r="271" spans="1:17" x14ac:dyDescent="0.25">
      <c r="A271" t="s">
        <v>95</v>
      </c>
      <c r="B271">
        <v>25</v>
      </c>
      <c r="C271" t="s">
        <v>18</v>
      </c>
      <c r="D271">
        <v>8403943715</v>
      </c>
      <c r="E271" t="s">
        <v>96</v>
      </c>
      <c r="F271" t="s">
        <v>97</v>
      </c>
      <c r="G271">
        <v>4369</v>
      </c>
      <c r="H271" t="s">
        <v>28</v>
      </c>
      <c r="I271">
        <v>1</v>
      </c>
      <c r="J271">
        <v>306</v>
      </c>
      <c r="K271">
        <v>6.12</v>
      </c>
      <c r="L271">
        <v>7.65</v>
      </c>
      <c r="M271">
        <v>55.08</v>
      </c>
      <c r="N271" t="s">
        <v>402</v>
      </c>
      <c r="O271">
        <v>21011120</v>
      </c>
      <c r="P271" t="s">
        <v>23</v>
      </c>
      <c r="Q271" s="4">
        <f t="shared" si="7"/>
        <v>44568</v>
      </c>
    </row>
    <row r="272" spans="1:17" x14ac:dyDescent="0.25">
      <c r="A272" t="s">
        <v>99</v>
      </c>
      <c r="B272">
        <v>25</v>
      </c>
      <c r="C272" t="s">
        <v>25</v>
      </c>
      <c r="D272">
        <v>8130679216</v>
      </c>
      <c r="E272" t="s">
        <v>100</v>
      </c>
      <c r="F272" t="s">
        <v>101</v>
      </c>
      <c r="G272">
        <v>8631</v>
      </c>
      <c r="H272" t="s">
        <v>102</v>
      </c>
      <c r="I272">
        <v>6</v>
      </c>
      <c r="J272">
        <v>2149</v>
      </c>
      <c r="K272">
        <v>42.98</v>
      </c>
      <c r="L272">
        <v>53.725000000000001</v>
      </c>
      <c r="M272">
        <v>386.82</v>
      </c>
      <c r="N272" t="s">
        <v>403</v>
      </c>
      <c r="O272">
        <v>94036000</v>
      </c>
      <c r="P272" t="s">
        <v>36</v>
      </c>
      <c r="Q272" s="4">
        <f t="shared" si="7"/>
        <v>44568</v>
      </c>
    </row>
    <row r="273" spans="1:17" x14ac:dyDescent="0.25">
      <c r="A273" t="s">
        <v>104</v>
      </c>
      <c r="B273">
        <v>30</v>
      </c>
      <c r="C273" t="s">
        <v>18</v>
      </c>
      <c r="D273">
        <v>7039441302</v>
      </c>
      <c r="E273" t="s">
        <v>105</v>
      </c>
      <c r="F273" t="s">
        <v>106</v>
      </c>
      <c r="G273">
        <v>8630</v>
      </c>
      <c r="H273" t="s">
        <v>102</v>
      </c>
      <c r="I273">
        <v>2</v>
      </c>
      <c r="J273">
        <v>7990</v>
      </c>
      <c r="K273">
        <v>159.80000000000001</v>
      </c>
      <c r="L273">
        <v>199.75</v>
      </c>
      <c r="M273">
        <v>1438.2</v>
      </c>
      <c r="N273" t="s">
        <v>404</v>
      </c>
      <c r="O273">
        <v>94036000</v>
      </c>
      <c r="P273" t="s">
        <v>53</v>
      </c>
      <c r="Q273" s="4">
        <f t="shared" si="7"/>
        <v>44568</v>
      </c>
    </row>
    <row r="274" spans="1:17" x14ac:dyDescent="0.25">
      <c r="A274" t="s">
        <v>108</v>
      </c>
      <c r="B274">
        <v>20</v>
      </c>
      <c r="C274" t="s">
        <v>25</v>
      </c>
      <c r="D274">
        <v>8631079676</v>
      </c>
      <c r="E274" t="s">
        <v>109</v>
      </c>
      <c r="F274" t="s">
        <v>110</v>
      </c>
      <c r="G274">
        <v>3061</v>
      </c>
      <c r="H274" t="s">
        <v>111</v>
      </c>
      <c r="I274">
        <v>6</v>
      </c>
      <c r="J274">
        <v>6000</v>
      </c>
      <c r="K274">
        <v>120</v>
      </c>
      <c r="L274">
        <v>150</v>
      </c>
      <c r="M274">
        <v>1080</v>
      </c>
      <c r="N274" t="s">
        <v>405</v>
      </c>
      <c r="O274">
        <v>52082120</v>
      </c>
      <c r="P274" t="s">
        <v>30</v>
      </c>
      <c r="Q274" s="4">
        <f t="shared" si="7"/>
        <v>44568</v>
      </c>
    </row>
    <row r="275" spans="1:17" x14ac:dyDescent="0.25">
      <c r="A275" t="s">
        <v>113</v>
      </c>
      <c r="B275">
        <v>32</v>
      </c>
      <c r="C275" t="s">
        <v>18</v>
      </c>
      <c r="D275">
        <v>7812534898</v>
      </c>
      <c r="E275" t="s">
        <v>114</v>
      </c>
      <c r="F275" t="s">
        <v>115</v>
      </c>
      <c r="G275">
        <v>2864</v>
      </c>
      <c r="H275" t="s">
        <v>111</v>
      </c>
      <c r="I275">
        <v>4</v>
      </c>
      <c r="J275">
        <v>1264</v>
      </c>
      <c r="K275">
        <v>25.28</v>
      </c>
      <c r="L275">
        <v>31.6</v>
      </c>
      <c r="M275">
        <v>227.52</v>
      </c>
      <c r="N275" t="s">
        <v>406</v>
      </c>
      <c r="O275">
        <v>62034200</v>
      </c>
      <c r="P275" t="s">
        <v>23</v>
      </c>
      <c r="Q275" s="4">
        <f t="shared" si="7"/>
        <v>44568</v>
      </c>
    </row>
    <row r="276" spans="1:17" x14ac:dyDescent="0.25">
      <c r="A276" t="s">
        <v>117</v>
      </c>
      <c r="B276">
        <v>35</v>
      </c>
      <c r="C276" t="s">
        <v>18</v>
      </c>
      <c r="D276">
        <v>8514792367</v>
      </c>
      <c r="E276" t="s">
        <v>19</v>
      </c>
      <c r="F276" t="s">
        <v>118</v>
      </c>
      <c r="G276">
        <v>541</v>
      </c>
      <c r="H276" t="s">
        <v>111</v>
      </c>
      <c r="I276">
        <v>4</v>
      </c>
      <c r="J276">
        <v>1000</v>
      </c>
      <c r="K276">
        <v>20</v>
      </c>
      <c r="L276">
        <v>25</v>
      </c>
      <c r="M276">
        <v>180</v>
      </c>
      <c r="N276" t="s">
        <v>407</v>
      </c>
      <c r="O276">
        <v>61099010</v>
      </c>
      <c r="P276" t="s">
        <v>23</v>
      </c>
      <c r="Q276" s="4">
        <f t="shared" si="7"/>
        <v>44568</v>
      </c>
    </row>
    <row r="277" spans="1:17" x14ac:dyDescent="0.25">
      <c r="A277" t="s">
        <v>120</v>
      </c>
      <c r="B277">
        <v>0</v>
      </c>
      <c r="C277" t="s">
        <v>121</v>
      </c>
      <c r="D277">
        <v>942310489</v>
      </c>
      <c r="E277" t="s">
        <v>72</v>
      </c>
      <c r="F277" t="s">
        <v>122</v>
      </c>
      <c r="G277">
        <v>2941</v>
      </c>
      <c r="H277" t="s">
        <v>123</v>
      </c>
      <c r="I277">
        <v>50</v>
      </c>
      <c r="J277">
        <v>2500</v>
      </c>
      <c r="K277">
        <v>50</v>
      </c>
      <c r="L277">
        <v>62.5</v>
      </c>
      <c r="M277">
        <v>450</v>
      </c>
      <c r="N277" t="s">
        <v>408</v>
      </c>
      <c r="O277">
        <v>96081010</v>
      </c>
      <c r="P277" t="s">
        <v>36</v>
      </c>
      <c r="Q277" s="4">
        <f>DATE(2022,1,8)</f>
        <v>44569</v>
      </c>
    </row>
    <row r="278" spans="1:17" x14ac:dyDescent="0.25">
      <c r="A278" t="s">
        <v>120</v>
      </c>
      <c r="B278">
        <v>0</v>
      </c>
      <c r="C278" t="s">
        <v>121</v>
      </c>
      <c r="D278">
        <v>942310489</v>
      </c>
      <c r="E278" t="s">
        <v>72</v>
      </c>
      <c r="F278" t="s">
        <v>125</v>
      </c>
      <c r="G278">
        <v>2973</v>
      </c>
      <c r="H278" t="s">
        <v>123</v>
      </c>
      <c r="I278">
        <v>5</v>
      </c>
      <c r="J278">
        <v>3000</v>
      </c>
      <c r="K278">
        <v>60</v>
      </c>
      <c r="L278">
        <v>75</v>
      </c>
      <c r="M278">
        <v>540</v>
      </c>
      <c r="N278" t="s">
        <v>409</v>
      </c>
      <c r="O278">
        <v>96081010</v>
      </c>
      <c r="P278" t="s">
        <v>36</v>
      </c>
      <c r="Q278" s="4">
        <f t="shared" ref="Q278:Q300" si="8">DATE(2022,1,8)</f>
        <v>44569</v>
      </c>
    </row>
    <row r="279" spans="1:17" x14ac:dyDescent="0.25">
      <c r="A279" t="s">
        <v>127</v>
      </c>
      <c r="B279">
        <v>30</v>
      </c>
      <c r="C279" t="s">
        <v>18</v>
      </c>
      <c r="D279">
        <v>8610375941</v>
      </c>
      <c r="E279" t="s">
        <v>68</v>
      </c>
      <c r="F279" t="s">
        <v>128</v>
      </c>
      <c r="G279">
        <v>2106</v>
      </c>
      <c r="H279" t="s">
        <v>129</v>
      </c>
      <c r="I279">
        <v>1</v>
      </c>
      <c r="J279">
        <v>1000</v>
      </c>
      <c r="K279">
        <v>20</v>
      </c>
      <c r="L279">
        <v>25</v>
      </c>
      <c r="M279">
        <v>180</v>
      </c>
      <c r="N279" t="s">
        <v>410</v>
      </c>
      <c r="O279">
        <v>91029990</v>
      </c>
      <c r="P279" t="s">
        <v>53</v>
      </c>
      <c r="Q279" s="4">
        <f t="shared" si="8"/>
        <v>44569</v>
      </c>
    </row>
    <row r="280" spans="1:17" x14ac:dyDescent="0.25">
      <c r="A280" t="s">
        <v>131</v>
      </c>
      <c r="B280">
        <v>0</v>
      </c>
      <c r="C280" t="s">
        <v>121</v>
      </c>
      <c r="D280">
        <v>8610279321</v>
      </c>
      <c r="E280" t="s">
        <v>132</v>
      </c>
      <c r="F280" t="s">
        <v>133</v>
      </c>
      <c r="G280">
        <v>5210</v>
      </c>
      <c r="H280" t="s">
        <v>129</v>
      </c>
      <c r="I280">
        <v>5</v>
      </c>
      <c r="J280">
        <v>30000</v>
      </c>
      <c r="K280">
        <v>600</v>
      </c>
      <c r="L280">
        <v>750</v>
      </c>
      <c r="M280">
        <v>5400</v>
      </c>
      <c r="N280" t="s">
        <v>411</v>
      </c>
      <c r="O280">
        <v>91029990</v>
      </c>
      <c r="P280" t="s">
        <v>23</v>
      </c>
      <c r="Q280" s="4">
        <f t="shared" si="8"/>
        <v>44569</v>
      </c>
    </row>
    <row r="281" spans="1:17" x14ac:dyDescent="0.25">
      <c r="A281" t="s">
        <v>135</v>
      </c>
      <c r="B281">
        <v>55</v>
      </c>
      <c r="C281" t="s">
        <v>18</v>
      </c>
      <c r="D281">
        <v>7588695126</v>
      </c>
      <c r="E281" t="s">
        <v>136</v>
      </c>
      <c r="F281" t="s">
        <v>137</v>
      </c>
      <c r="G281">
        <v>5210</v>
      </c>
      <c r="H281" t="s">
        <v>129</v>
      </c>
      <c r="I281">
        <v>1</v>
      </c>
      <c r="J281">
        <v>6000</v>
      </c>
      <c r="K281">
        <v>120</v>
      </c>
      <c r="L281">
        <v>150</v>
      </c>
      <c r="M281">
        <v>1080</v>
      </c>
      <c r="N281" t="s">
        <v>412</v>
      </c>
      <c r="O281">
        <v>91029990</v>
      </c>
      <c r="P281" t="s">
        <v>36</v>
      </c>
      <c r="Q281" s="4">
        <f t="shared" si="8"/>
        <v>44569</v>
      </c>
    </row>
    <row r="282" spans="1:17" x14ac:dyDescent="0.25">
      <c r="A282" t="s">
        <v>139</v>
      </c>
      <c r="B282">
        <v>60</v>
      </c>
      <c r="C282" t="s">
        <v>18</v>
      </c>
      <c r="D282">
        <v>7651615899</v>
      </c>
      <c r="E282" t="s">
        <v>55</v>
      </c>
      <c r="F282" t="s">
        <v>140</v>
      </c>
      <c r="G282">
        <v>10001798</v>
      </c>
      <c r="H282" t="s">
        <v>141</v>
      </c>
      <c r="I282">
        <v>2</v>
      </c>
      <c r="J282">
        <v>261.95999999999998</v>
      </c>
      <c r="K282">
        <v>5.2391999999999994</v>
      </c>
      <c r="L282">
        <v>6.5489999999999986</v>
      </c>
      <c r="M282">
        <v>47.152799999999992</v>
      </c>
      <c r="N282" t="s">
        <v>413</v>
      </c>
      <c r="O282">
        <v>94036000</v>
      </c>
      <c r="P282" t="s">
        <v>30</v>
      </c>
      <c r="Q282" s="4">
        <f t="shared" si="8"/>
        <v>44569</v>
      </c>
    </row>
    <row r="283" spans="1:17" x14ac:dyDescent="0.25">
      <c r="A283" t="s">
        <v>143</v>
      </c>
      <c r="B283">
        <v>50</v>
      </c>
      <c r="C283" t="s">
        <v>25</v>
      </c>
      <c r="D283">
        <v>8515348568</v>
      </c>
      <c r="E283" t="s">
        <v>144</v>
      </c>
      <c r="F283" t="s">
        <v>145</v>
      </c>
      <c r="G283">
        <v>10001487</v>
      </c>
      <c r="H283" t="s">
        <v>146</v>
      </c>
      <c r="I283">
        <v>4</v>
      </c>
      <c r="J283">
        <v>144.19999999999999</v>
      </c>
      <c r="K283">
        <v>2.8839999999999999</v>
      </c>
      <c r="L283">
        <v>3.605</v>
      </c>
      <c r="M283">
        <v>25.956</v>
      </c>
      <c r="N283" t="s">
        <v>414</v>
      </c>
      <c r="O283">
        <v>392610</v>
      </c>
      <c r="P283" t="s">
        <v>53</v>
      </c>
      <c r="Q283" s="4">
        <f t="shared" si="8"/>
        <v>44569</v>
      </c>
    </row>
    <row r="284" spans="1:17" x14ac:dyDescent="0.25">
      <c r="A284" t="s">
        <v>143</v>
      </c>
      <c r="B284" s="2" t="s">
        <v>148</v>
      </c>
      <c r="C284" t="s">
        <v>25</v>
      </c>
      <c r="D284" s="2" t="s">
        <v>149</v>
      </c>
      <c r="E284" t="s">
        <v>144</v>
      </c>
      <c r="F284" t="s">
        <v>150</v>
      </c>
      <c r="G284" s="2" t="s">
        <v>151</v>
      </c>
      <c r="H284" t="s">
        <v>102</v>
      </c>
      <c r="I284" s="2" t="s">
        <v>152</v>
      </c>
      <c r="J284">
        <v>17000</v>
      </c>
      <c r="K284">
        <v>340</v>
      </c>
      <c r="L284">
        <v>425</v>
      </c>
      <c r="M284">
        <v>3060</v>
      </c>
      <c r="N284" t="s">
        <v>415</v>
      </c>
      <c r="O284" s="2">
        <v>94036000</v>
      </c>
      <c r="P284" t="s">
        <v>23</v>
      </c>
      <c r="Q284" s="4">
        <f t="shared" si="8"/>
        <v>44569</v>
      </c>
    </row>
    <row r="285" spans="1:17" x14ac:dyDescent="0.25">
      <c r="A285" t="s">
        <v>154</v>
      </c>
      <c r="B285">
        <v>32</v>
      </c>
      <c r="C285" t="s">
        <v>18</v>
      </c>
      <c r="D285">
        <v>9652378219</v>
      </c>
      <c r="E285" t="s">
        <v>19</v>
      </c>
      <c r="F285" t="s">
        <v>20</v>
      </c>
      <c r="G285">
        <v>3289</v>
      </c>
      <c r="H285" t="s">
        <v>21</v>
      </c>
      <c r="I285">
        <v>1</v>
      </c>
      <c r="J285">
        <v>1000</v>
      </c>
      <c r="K285">
        <v>20</v>
      </c>
      <c r="L285">
        <v>25</v>
      </c>
      <c r="M285">
        <v>180</v>
      </c>
      <c r="N285" t="s">
        <v>416</v>
      </c>
      <c r="O285">
        <v>85176290</v>
      </c>
      <c r="P285" t="s">
        <v>23</v>
      </c>
      <c r="Q285" s="4">
        <f t="shared" si="8"/>
        <v>44569</v>
      </c>
    </row>
    <row r="286" spans="1:17" x14ac:dyDescent="0.25">
      <c r="A286" t="s">
        <v>24</v>
      </c>
      <c r="B286">
        <v>30</v>
      </c>
      <c r="C286" t="s">
        <v>25</v>
      </c>
      <c r="D286">
        <v>9623874159</v>
      </c>
      <c r="E286" t="s">
        <v>26</v>
      </c>
      <c r="F286" t="s">
        <v>27</v>
      </c>
      <c r="G286">
        <v>5632</v>
      </c>
      <c r="H286" t="s">
        <v>28</v>
      </c>
      <c r="I286">
        <v>2</v>
      </c>
      <c r="J286">
        <v>200</v>
      </c>
      <c r="K286">
        <v>4</v>
      </c>
      <c r="L286">
        <v>5</v>
      </c>
      <c r="M286">
        <v>36</v>
      </c>
      <c r="N286" t="s">
        <v>417</v>
      </c>
      <c r="O286">
        <v>34011190</v>
      </c>
      <c r="P286" t="s">
        <v>30</v>
      </c>
      <c r="Q286" s="4">
        <f t="shared" si="8"/>
        <v>44569</v>
      </c>
    </row>
    <row r="287" spans="1:17" x14ac:dyDescent="0.25">
      <c r="A287" t="s">
        <v>31</v>
      </c>
      <c r="B287">
        <v>25</v>
      </c>
      <c r="C287" t="s">
        <v>18</v>
      </c>
      <c r="D287">
        <v>9802347669</v>
      </c>
      <c r="E287" t="s">
        <v>32</v>
      </c>
      <c r="F287" t="s">
        <v>33</v>
      </c>
      <c r="G287">
        <v>6012</v>
      </c>
      <c r="H287" t="s">
        <v>34</v>
      </c>
      <c r="I287">
        <v>5</v>
      </c>
      <c r="J287">
        <v>500</v>
      </c>
      <c r="K287">
        <v>10</v>
      </c>
      <c r="L287">
        <v>12.5</v>
      </c>
      <c r="M287">
        <v>90</v>
      </c>
      <c r="N287" t="s">
        <v>418</v>
      </c>
      <c r="O287">
        <v>92059010</v>
      </c>
      <c r="P287" t="s">
        <v>36</v>
      </c>
      <c r="Q287" s="4">
        <f t="shared" si="8"/>
        <v>44569</v>
      </c>
    </row>
    <row r="288" spans="1:17" x14ac:dyDescent="0.25">
      <c r="A288" t="s">
        <v>37</v>
      </c>
      <c r="B288">
        <v>36</v>
      </c>
      <c r="C288" t="s">
        <v>18</v>
      </c>
      <c r="D288">
        <v>9652390278</v>
      </c>
      <c r="E288" t="s">
        <v>38</v>
      </c>
      <c r="F288" t="s">
        <v>39</v>
      </c>
      <c r="G288">
        <v>6089</v>
      </c>
      <c r="H288" t="s">
        <v>21</v>
      </c>
      <c r="I288">
        <v>2</v>
      </c>
      <c r="J288">
        <v>28000</v>
      </c>
      <c r="K288">
        <v>560</v>
      </c>
      <c r="L288">
        <v>700</v>
      </c>
      <c r="M288">
        <v>5040</v>
      </c>
      <c r="N288" t="s">
        <v>419</v>
      </c>
      <c r="O288">
        <v>85171211</v>
      </c>
      <c r="P288" t="s">
        <v>36</v>
      </c>
      <c r="Q288" s="4">
        <f t="shared" si="8"/>
        <v>44569</v>
      </c>
    </row>
    <row r="289" spans="1:17" x14ac:dyDescent="0.25">
      <c r="A289" t="s">
        <v>41</v>
      </c>
      <c r="B289">
        <v>30</v>
      </c>
      <c r="C289" t="s">
        <v>25</v>
      </c>
      <c r="D289">
        <v>9058723698</v>
      </c>
      <c r="E289" t="s">
        <v>42</v>
      </c>
      <c r="F289" t="s">
        <v>43</v>
      </c>
      <c r="G289">
        <v>9036</v>
      </c>
      <c r="H289" t="s">
        <v>21</v>
      </c>
      <c r="I289">
        <v>1</v>
      </c>
      <c r="J289">
        <v>600</v>
      </c>
      <c r="K289">
        <v>12</v>
      </c>
      <c r="L289">
        <v>15</v>
      </c>
      <c r="M289">
        <v>108</v>
      </c>
      <c r="N289" t="s">
        <v>420</v>
      </c>
      <c r="O289">
        <v>85235100</v>
      </c>
      <c r="P289" t="s">
        <v>30</v>
      </c>
      <c r="Q289" s="4">
        <f t="shared" si="8"/>
        <v>44569</v>
      </c>
    </row>
    <row r="290" spans="1:17" x14ac:dyDescent="0.25">
      <c r="A290" t="s">
        <v>45</v>
      </c>
      <c r="B290">
        <v>20</v>
      </c>
      <c r="C290" t="s">
        <v>25</v>
      </c>
      <c r="D290">
        <v>9601782645</v>
      </c>
      <c r="E290" t="s">
        <v>19</v>
      </c>
      <c r="F290" t="s">
        <v>46</v>
      </c>
      <c r="G290">
        <v>6910</v>
      </c>
      <c r="H290" t="s">
        <v>47</v>
      </c>
      <c r="I290">
        <v>1</v>
      </c>
      <c r="J290">
        <v>2000</v>
      </c>
      <c r="K290">
        <v>40</v>
      </c>
      <c r="L290">
        <v>50</v>
      </c>
      <c r="M290">
        <v>360</v>
      </c>
      <c r="N290" t="s">
        <v>421</v>
      </c>
      <c r="O290">
        <v>33049990</v>
      </c>
      <c r="P290" t="s">
        <v>36</v>
      </c>
      <c r="Q290" s="4">
        <f t="shared" si="8"/>
        <v>44569</v>
      </c>
    </row>
    <row r="291" spans="1:17" x14ac:dyDescent="0.25">
      <c r="A291" t="s">
        <v>49</v>
      </c>
      <c r="B291">
        <v>40</v>
      </c>
      <c r="C291" t="s">
        <v>18</v>
      </c>
      <c r="D291">
        <v>9623127089</v>
      </c>
      <c r="E291" t="s">
        <v>50</v>
      </c>
      <c r="F291" t="s">
        <v>51</v>
      </c>
      <c r="G291">
        <v>3972</v>
      </c>
      <c r="H291" t="s">
        <v>28</v>
      </c>
      <c r="I291">
        <v>1</v>
      </c>
      <c r="J291">
        <v>1200</v>
      </c>
      <c r="K291">
        <v>24</v>
      </c>
      <c r="L291">
        <v>30</v>
      </c>
      <c r="M291">
        <v>216</v>
      </c>
      <c r="N291" t="s">
        <v>422</v>
      </c>
      <c r="O291">
        <v>11010000</v>
      </c>
      <c r="P291" t="s">
        <v>53</v>
      </c>
      <c r="Q291" s="4">
        <f t="shared" si="8"/>
        <v>44569</v>
      </c>
    </row>
    <row r="292" spans="1:17" x14ac:dyDescent="0.25">
      <c r="A292" t="s">
        <v>54</v>
      </c>
      <c r="B292">
        <v>45</v>
      </c>
      <c r="C292" t="s">
        <v>18</v>
      </c>
      <c r="D292">
        <v>9867764180</v>
      </c>
      <c r="E292" t="s">
        <v>55</v>
      </c>
      <c r="F292" t="s">
        <v>56</v>
      </c>
      <c r="G292">
        <v>6342</v>
      </c>
      <c r="H292" t="s">
        <v>57</v>
      </c>
      <c r="I292">
        <v>1</v>
      </c>
      <c r="J292">
        <v>3000</v>
      </c>
      <c r="K292">
        <v>60</v>
      </c>
      <c r="L292">
        <v>75</v>
      </c>
      <c r="M292">
        <v>540</v>
      </c>
      <c r="N292" t="s">
        <v>423</v>
      </c>
      <c r="O292">
        <v>95030010</v>
      </c>
      <c r="P292" t="s">
        <v>53</v>
      </c>
      <c r="Q292" s="4">
        <f t="shared" si="8"/>
        <v>44569</v>
      </c>
    </row>
    <row r="293" spans="1:17" x14ac:dyDescent="0.25">
      <c r="A293" t="s">
        <v>59</v>
      </c>
      <c r="B293">
        <v>50</v>
      </c>
      <c r="C293" t="s">
        <v>25</v>
      </c>
      <c r="D293">
        <v>9623782569</v>
      </c>
      <c r="E293" t="s">
        <v>60</v>
      </c>
      <c r="F293" t="s">
        <v>61</v>
      </c>
      <c r="G293">
        <v>6037</v>
      </c>
      <c r="H293" t="s">
        <v>21</v>
      </c>
      <c r="I293">
        <v>1</v>
      </c>
      <c r="J293">
        <v>1000</v>
      </c>
      <c r="K293">
        <v>20</v>
      </c>
      <c r="L293">
        <v>25</v>
      </c>
      <c r="M293">
        <v>180</v>
      </c>
      <c r="N293" t="s">
        <v>424</v>
      </c>
      <c r="O293">
        <v>85044090</v>
      </c>
      <c r="P293" t="s">
        <v>23</v>
      </c>
      <c r="Q293" s="4">
        <f t="shared" si="8"/>
        <v>44569</v>
      </c>
    </row>
    <row r="294" spans="1:17" x14ac:dyDescent="0.25">
      <c r="A294" t="s">
        <v>63</v>
      </c>
      <c r="B294">
        <v>36</v>
      </c>
      <c r="C294" t="s">
        <v>18</v>
      </c>
      <c r="D294">
        <v>9034721059</v>
      </c>
      <c r="E294" t="s">
        <v>64</v>
      </c>
      <c r="F294" t="s">
        <v>65</v>
      </c>
      <c r="G294">
        <v>6037</v>
      </c>
      <c r="H294" t="s">
        <v>57</v>
      </c>
      <c r="I294">
        <v>3</v>
      </c>
      <c r="J294">
        <v>3000</v>
      </c>
      <c r="K294">
        <v>60</v>
      </c>
      <c r="L294">
        <v>75</v>
      </c>
      <c r="M294">
        <v>540</v>
      </c>
      <c r="N294" t="s">
        <v>425</v>
      </c>
      <c r="O294">
        <v>950300</v>
      </c>
      <c r="P294" t="s">
        <v>30</v>
      </c>
      <c r="Q294" s="4">
        <f t="shared" si="8"/>
        <v>44569</v>
      </c>
    </row>
    <row r="295" spans="1:17" x14ac:dyDescent="0.25">
      <c r="A295" t="s">
        <v>67</v>
      </c>
      <c r="B295">
        <v>27</v>
      </c>
      <c r="C295" t="s">
        <v>25</v>
      </c>
      <c r="D295">
        <v>7256106723</v>
      </c>
      <c r="E295" t="s">
        <v>68</v>
      </c>
      <c r="F295" t="s">
        <v>69</v>
      </c>
      <c r="G295">
        <v>1587</v>
      </c>
      <c r="H295" t="s">
        <v>47</v>
      </c>
      <c r="I295">
        <v>1</v>
      </c>
      <c r="J295">
        <v>300</v>
      </c>
      <c r="K295">
        <v>6</v>
      </c>
      <c r="L295">
        <v>7.5</v>
      </c>
      <c r="M295">
        <v>54</v>
      </c>
      <c r="N295" t="s">
        <v>426</v>
      </c>
      <c r="O295">
        <v>33049990</v>
      </c>
      <c r="P295" t="s">
        <v>36</v>
      </c>
      <c r="Q295" s="4">
        <f t="shared" si="8"/>
        <v>44569</v>
      </c>
    </row>
    <row r="296" spans="1:17" x14ac:dyDescent="0.25">
      <c r="A296" t="s">
        <v>71</v>
      </c>
      <c r="B296">
        <v>60</v>
      </c>
      <c r="C296" t="s">
        <v>18</v>
      </c>
      <c r="D296">
        <v>8235710369</v>
      </c>
      <c r="E296" t="s">
        <v>72</v>
      </c>
      <c r="F296" t="s">
        <v>73</v>
      </c>
      <c r="G296">
        <v>8203</v>
      </c>
      <c r="H296" t="s">
        <v>28</v>
      </c>
      <c r="I296">
        <v>1</v>
      </c>
      <c r="J296">
        <v>2000</v>
      </c>
      <c r="K296">
        <v>40</v>
      </c>
      <c r="L296">
        <v>50</v>
      </c>
      <c r="M296">
        <v>360</v>
      </c>
      <c r="N296" t="s">
        <v>427</v>
      </c>
      <c r="O296">
        <v>15121930</v>
      </c>
      <c r="P296" t="s">
        <v>53</v>
      </c>
      <c r="Q296" s="4">
        <f t="shared" si="8"/>
        <v>44569</v>
      </c>
    </row>
    <row r="297" spans="1:17" x14ac:dyDescent="0.25">
      <c r="A297" t="s">
        <v>75</v>
      </c>
      <c r="B297">
        <v>56</v>
      </c>
      <c r="C297" t="s">
        <v>18</v>
      </c>
      <c r="D297">
        <v>7201694236</v>
      </c>
      <c r="E297" t="s">
        <v>76</v>
      </c>
      <c r="F297" t="s">
        <v>77</v>
      </c>
      <c r="G297">
        <v>5364</v>
      </c>
      <c r="H297" t="s">
        <v>28</v>
      </c>
      <c r="I297">
        <v>2</v>
      </c>
      <c r="J297">
        <v>600</v>
      </c>
      <c r="K297">
        <v>12</v>
      </c>
      <c r="L297">
        <v>15</v>
      </c>
      <c r="M297">
        <v>108</v>
      </c>
      <c r="N297" t="s">
        <v>428</v>
      </c>
      <c r="O297">
        <v>940550</v>
      </c>
      <c r="P297" t="s">
        <v>30</v>
      </c>
      <c r="Q297" s="4">
        <f t="shared" si="8"/>
        <v>44569</v>
      </c>
    </row>
    <row r="298" spans="1:17" x14ac:dyDescent="0.25">
      <c r="A298" t="s">
        <v>79</v>
      </c>
      <c r="B298">
        <v>40</v>
      </c>
      <c r="C298" t="s">
        <v>18</v>
      </c>
      <c r="D298">
        <v>6741285039</v>
      </c>
      <c r="E298" t="s">
        <v>19</v>
      </c>
      <c r="F298" t="s">
        <v>80</v>
      </c>
      <c r="G298">
        <v>6089</v>
      </c>
      <c r="H298" t="s">
        <v>21</v>
      </c>
      <c r="I298">
        <v>1</v>
      </c>
      <c r="J298">
        <v>40000</v>
      </c>
      <c r="K298">
        <v>800</v>
      </c>
      <c r="L298">
        <v>1000</v>
      </c>
      <c r="M298">
        <v>7200</v>
      </c>
      <c r="N298" t="s">
        <v>429</v>
      </c>
      <c r="O298">
        <v>84713020</v>
      </c>
      <c r="P298" t="s">
        <v>36</v>
      </c>
      <c r="Q298" s="4">
        <f t="shared" si="8"/>
        <v>44569</v>
      </c>
    </row>
    <row r="299" spans="1:17" x14ac:dyDescent="0.25">
      <c r="A299" t="s">
        <v>82</v>
      </c>
      <c r="B299">
        <v>56</v>
      </c>
      <c r="C299" t="s">
        <v>25</v>
      </c>
      <c r="D299">
        <v>9521305897</v>
      </c>
      <c r="E299" t="s">
        <v>83</v>
      </c>
      <c r="F299" t="s">
        <v>84</v>
      </c>
      <c r="G299">
        <v>3409</v>
      </c>
      <c r="H299" t="s">
        <v>28</v>
      </c>
      <c r="I299">
        <v>1</v>
      </c>
      <c r="J299">
        <v>1000</v>
      </c>
      <c r="K299">
        <v>20</v>
      </c>
      <c r="L299">
        <v>25</v>
      </c>
      <c r="M299">
        <v>180</v>
      </c>
      <c r="N299" t="s">
        <v>430</v>
      </c>
      <c r="O299">
        <v>39241090</v>
      </c>
      <c r="P299" t="s">
        <v>36</v>
      </c>
      <c r="Q299" s="4">
        <f t="shared" si="8"/>
        <v>44569</v>
      </c>
    </row>
    <row r="300" spans="1:17" x14ac:dyDescent="0.25">
      <c r="A300" t="s">
        <v>155</v>
      </c>
      <c r="B300">
        <v>52</v>
      </c>
      <c r="C300" t="s">
        <v>18</v>
      </c>
      <c r="D300">
        <v>862106729</v>
      </c>
      <c r="E300" t="s">
        <v>87</v>
      </c>
      <c r="F300" t="s">
        <v>88</v>
      </c>
      <c r="G300">
        <v>9015</v>
      </c>
      <c r="H300" t="s">
        <v>28</v>
      </c>
      <c r="I300">
        <v>5</v>
      </c>
      <c r="J300">
        <v>2000</v>
      </c>
      <c r="K300">
        <v>40</v>
      </c>
      <c r="L300">
        <v>50</v>
      </c>
      <c r="M300">
        <v>360</v>
      </c>
      <c r="N300" t="s">
        <v>431</v>
      </c>
      <c r="O300">
        <v>19041020</v>
      </c>
      <c r="P300" t="s">
        <v>30</v>
      </c>
      <c r="Q300" s="4">
        <f>DATE(2022,1,9)</f>
        <v>44570</v>
      </c>
    </row>
    <row r="301" spans="1:17" x14ac:dyDescent="0.25">
      <c r="A301" t="s">
        <v>90</v>
      </c>
      <c r="B301">
        <v>50</v>
      </c>
      <c r="C301" t="s">
        <v>18</v>
      </c>
      <c r="D301">
        <v>8253710289</v>
      </c>
      <c r="E301" t="s">
        <v>91</v>
      </c>
      <c r="F301" t="s">
        <v>92</v>
      </c>
      <c r="G301">
        <v>8064</v>
      </c>
      <c r="H301" t="s">
        <v>93</v>
      </c>
      <c r="I301">
        <v>1</v>
      </c>
      <c r="J301">
        <v>1200</v>
      </c>
      <c r="K301">
        <v>24</v>
      </c>
      <c r="L301">
        <v>30</v>
      </c>
      <c r="M301">
        <v>216</v>
      </c>
      <c r="N301" t="s">
        <v>432</v>
      </c>
      <c r="O301">
        <v>21069099</v>
      </c>
      <c r="P301" t="s">
        <v>23</v>
      </c>
      <c r="Q301" s="4">
        <f t="shared" ref="Q301:Q333" si="9">DATE(2022,1,9)</f>
        <v>44570</v>
      </c>
    </row>
    <row r="302" spans="1:17" x14ac:dyDescent="0.25">
      <c r="A302" t="s">
        <v>95</v>
      </c>
      <c r="B302">
        <v>25</v>
      </c>
      <c r="C302" t="s">
        <v>18</v>
      </c>
      <c r="D302">
        <v>8403943715</v>
      </c>
      <c r="E302" t="s">
        <v>96</v>
      </c>
      <c r="F302" t="s">
        <v>97</v>
      </c>
      <c r="G302">
        <v>4369</v>
      </c>
      <c r="H302" t="s">
        <v>28</v>
      </c>
      <c r="I302">
        <v>1</v>
      </c>
      <c r="J302">
        <v>306</v>
      </c>
      <c r="K302">
        <v>6.12</v>
      </c>
      <c r="L302">
        <v>7.65</v>
      </c>
      <c r="M302">
        <v>55.08</v>
      </c>
      <c r="N302" t="s">
        <v>433</v>
      </c>
      <c r="O302">
        <v>21011120</v>
      </c>
      <c r="P302" t="s">
        <v>23</v>
      </c>
      <c r="Q302" s="4">
        <f t="shared" si="9"/>
        <v>44570</v>
      </c>
    </row>
    <row r="303" spans="1:17" x14ac:dyDescent="0.25">
      <c r="A303" t="s">
        <v>99</v>
      </c>
      <c r="B303">
        <v>25</v>
      </c>
      <c r="C303" t="s">
        <v>25</v>
      </c>
      <c r="D303">
        <v>8130679216</v>
      </c>
      <c r="E303" t="s">
        <v>100</v>
      </c>
      <c r="F303" t="s">
        <v>101</v>
      </c>
      <c r="G303">
        <v>8631</v>
      </c>
      <c r="H303" t="s">
        <v>102</v>
      </c>
      <c r="I303">
        <v>6</v>
      </c>
      <c r="J303">
        <v>2149</v>
      </c>
      <c r="K303">
        <v>42.98</v>
      </c>
      <c r="L303">
        <v>53.725000000000001</v>
      </c>
      <c r="M303">
        <v>386.82</v>
      </c>
      <c r="N303" t="s">
        <v>434</v>
      </c>
      <c r="O303">
        <v>94036000</v>
      </c>
      <c r="P303" t="s">
        <v>36</v>
      </c>
      <c r="Q303" s="4">
        <f t="shared" si="9"/>
        <v>44570</v>
      </c>
    </row>
    <row r="304" spans="1:17" x14ac:dyDescent="0.25">
      <c r="A304" t="s">
        <v>104</v>
      </c>
      <c r="B304">
        <v>30</v>
      </c>
      <c r="C304" t="s">
        <v>18</v>
      </c>
      <c r="D304">
        <v>7039441302</v>
      </c>
      <c r="E304" t="s">
        <v>105</v>
      </c>
      <c r="F304" t="s">
        <v>106</v>
      </c>
      <c r="G304">
        <v>8630</v>
      </c>
      <c r="H304" t="s">
        <v>102</v>
      </c>
      <c r="I304">
        <v>2</v>
      </c>
      <c r="J304">
        <v>7990</v>
      </c>
      <c r="K304">
        <v>159.80000000000001</v>
      </c>
      <c r="L304">
        <v>199.75</v>
      </c>
      <c r="M304">
        <v>1438.2</v>
      </c>
      <c r="N304" t="s">
        <v>435</v>
      </c>
      <c r="O304">
        <v>94036000</v>
      </c>
      <c r="P304" t="s">
        <v>53</v>
      </c>
      <c r="Q304" s="4">
        <f t="shared" si="9"/>
        <v>44570</v>
      </c>
    </row>
    <row r="305" spans="1:17" x14ac:dyDescent="0.25">
      <c r="A305" t="s">
        <v>108</v>
      </c>
      <c r="B305">
        <v>20</v>
      </c>
      <c r="C305" t="s">
        <v>25</v>
      </c>
      <c r="D305">
        <v>8631079676</v>
      </c>
      <c r="E305" t="s">
        <v>109</v>
      </c>
      <c r="F305" t="s">
        <v>110</v>
      </c>
      <c r="G305">
        <v>3061</v>
      </c>
      <c r="H305" t="s">
        <v>111</v>
      </c>
      <c r="I305">
        <v>6</v>
      </c>
      <c r="J305">
        <v>6000</v>
      </c>
      <c r="K305">
        <v>120</v>
      </c>
      <c r="L305">
        <v>150</v>
      </c>
      <c r="M305">
        <v>1080</v>
      </c>
      <c r="N305" t="s">
        <v>436</v>
      </c>
      <c r="O305">
        <v>52082120</v>
      </c>
      <c r="P305" t="s">
        <v>30</v>
      </c>
      <c r="Q305" s="4">
        <f t="shared" si="9"/>
        <v>44570</v>
      </c>
    </row>
    <row r="306" spans="1:17" x14ac:dyDescent="0.25">
      <c r="A306" t="s">
        <v>113</v>
      </c>
      <c r="B306">
        <v>32</v>
      </c>
      <c r="C306" t="s">
        <v>18</v>
      </c>
      <c r="D306">
        <v>7812534898</v>
      </c>
      <c r="E306" t="s">
        <v>114</v>
      </c>
      <c r="F306" t="s">
        <v>115</v>
      </c>
      <c r="G306">
        <v>2864</v>
      </c>
      <c r="H306" t="s">
        <v>111</v>
      </c>
      <c r="I306">
        <v>4</v>
      </c>
      <c r="J306">
        <v>1264</v>
      </c>
      <c r="K306">
        <v>25.28</v>
      </c>
      <c r="L306">
        <v>31.6</v>
      </c>
      <c r="M306">
        <v>227.52</v>
      </c>
      <c r="N306" t="s">
        <v>437</v>
      </c>
      <c r="O306">
        <v>62034200</v>
      </c>
      <c r="P306" t="s">
        <v>23</v>
      </c>
      <c r="Q306" s="4">
        <f t="shared" si="9"/>
        <v>44570</v>
      </c>
    </row>
    <row r="307" spans="1:17" x14ac:dyDescent="0.25">
      <c r="A307" t="s">
        <v>117</v>
      </c>
      <c r="B307">
        <v>35</v>
      </c>
      <c r="C307" t="s">
        <v>18</v>
      </c>
      <c r="D307">
        <v>8514792367</v>
      </c>
      <c r="E307" t="s">
        <v>19</v>
      </c>
      <c r="F307" t="s">
        <v>118</v>
      </c>
      <c r="G307">
        <v>541</v>
      </c>
      <c r="H307" t="s">
        <v>111</v>
      </c>
      <c r="I307">
        <v>4</v>
      </c>
      <c r="J307">
        <v>1000</v>
      </c>
      <c r="K307">
        <v>20</v>
      </c>
      <c r="L307">
        <v>25</v>
      </c>
      <c r="M307">
        <v>180</v>
      </c>
      <c r="N307" t="s">
        <v>438</v>
      </c>
      <c r="O307">
        <v>61099010</v>
      </c>
      <c r="P307" t="s">
        <v>23</v>
      </c>
      <c r="Q307" s="4">
        <f t="shared" si="9"/>
        <v>44570</v>
      </c>
    </row>
    <row r="308" spans="1:17" x14ac:dyDescent="0.25">
      <c r="A308" t="s">
        <v>120</v>
      </c>
      <c r="B308">
        <v>0</v>
      </c>
      <c r="C308" t="s">
        <v>121</v>
      </c>
      <c r="D308">
        <v>942310489</v>
      </c>
      <c r="E308" t="s">
        <v>72</v>
      </c>
      <c r="F308" t="s">
        <v>122</v>
      </c>
      <c r="G308">
        <v>2941</v>
      </c>
      <c r="H308" t="s">
        <v>123</v>
      </c>
      <c r="I308">
        <v>50</v>
      </c>
      <c r="J308">
        <v>2500</v>
      </c>
      <c r="K308">
        <v>50</v>
      </c>
      <c r="L308">
        <v>62.5</v>
      </c>
      <c r="M308">
        <v>450</v>
      </c>
      <c r="N308" t="s">
        <v>439</v>
      </c>
      <c r="O308">
        <v>96081010</v>
      </c>
      <c r="P308" t="s">
        <v>36</v>
      </c>
      <c r="Q308" s="4">
        <f t="shared" si="9"/>
        <v>44570</v>
      </c>
    </row>
    <row r="309" spans="1:17" x14ac:dyDescent="0.25">
      <c r="A309" t="s">
        <v>156</v>
      </c>
      <c r="B309">
        <v>0</v>
      </c>
      <c r="C309" t="s">
        <v>121</v>
      </c>
      <c r="D309">
        <v>942310489</v>
      </c>
      <c r="E309" t="s">
        <v>72</v>
      </c>
      <c r="F309" t="s">
        <v>125</v>
      </c>
      <c r="G309">
        <v>2973</v>
      </c>
      <c r="H309" t="s">
        <v>123</v>
      </c>
      <c r="I309">
        <v>5</v>
      </c>
      <c r="J309">
        <v>3000</v>
      </c>
      <c r="K309">
        <v>60</v>
      </c>
      <c r="L309">
        <v>75</v>
      </c>
      <c r="M309">
        <v>540</v>
      </c>
      <c r="N309" t="s">
        <v>440</v>
      </c>
      <c r="O309">
        <v>96081010</v>
      </c>
      <c r="P309" t="s">
        <v>36</v>
      </c>
      <c r="Q309" s="4">
        <f t="shared" si="9"/>
        <v>44570</v>
      </c>
    </row>
    <row r="310" spans="1:17" x14ac:dyDescent="0.25">
      <c r="A310" t="s">
        <v>127</v>
      </c>
      <c r="B310">
        <v>30</v>
      </c>
      <c r="C310" t="s">
        <v>18</v>
      </c>
      <c r="D310">
        <v>8610375941</v>
      </c>
      <c r="E310" t="s">
        <v>68</v>
      </c>
      <c r="F310" t="s">
        <v>128</v>
      </c>
      <c r="G310">
        <v>2106</v>
      </c>
      <c r="H310" t="s">
        <v>129</v>
      </c>
      <c r="I310">
        <v>1</v>
      </c>
      <c r="J310">
        <v>1000</v>
      </c>
      <c r="K310">
        <v>20</v>
      </c>
      <c r="L310">
        <v>25</v>
      </c>
      <c r="M310">
        <v>180</v>
      </c>
      <c r="N310" t="s">
        <v>441</v>
      </c>
      <c r="O310">
        <v>91029990</v>
      </c>
      <c r="P310" t="s">
        <v>53</v>
      </c>
      <c r="Q310" s="4">
        <f t="shared" si="9"/>
        <v>44570</v>
      </c>
    </row>
    <row r="311" spans="1:17" x14ac:dyDescent="0.25">
      <c r="A311" t="s">
        <v>131</v>
      </c>
      <c r="B311">
        <v>0</v>
      </c>
      <c r="C311" t="s">
        <v>121</v>
      </c>
      <c r="D311">
        <v>8610279321</v>
      </c>
      <c r="E311" t="s">
        <v>132</v>
      </c>
      <c r="F311" t="s">
        <v>133</v>
      </c>
      <c r="G311">
        <v>5210</v>
      </c>
      <c r="H311" t="s">
        <v>129</v>
      </c>
      <c r="I311">
        <v>5</v>
      </c>
      <c r="J311">
        <v>30000</v>
      </c>
      <c r="K311">
        <v>600</v>
      </c>
      <c r="L311">
        <v>750</v>
      </c>
      <c r="M311">
        <v>5400</v>
      </c>
      <c r="N311" t="s">
        <v>442</v>
      </c>
      <c r="O311">
        <v>91029990</v>
      </c>
      <c r="P311" t="s">
        <v>23</v>
      </c>
      <c r="Q311" s="4">
        <f t="shared" si="9"/>
        <v>44570</v>
      </c>
    </row>
    <row r="312" spans="1:17" x14ac:dyDescent="0.25">
      <c r="A312" t="s">
        <v>135</v>
      </c>
      <c r="B312">
        <v>55</v>
      </c>
      <c r="C312" t="s">
        <v>18</v>
      </c>
      <c r="D312">
        <v>7588695126</v>
      </c>
      <c r="E312" t="s">
        <v>136</v>
      </c>
      <c r="F312" t="s">
        <v>137</v>
      </c>
      <c r="G312">
        <v>5210</v>
      </c>
      <c r="H312" t="s">
        <v>129</v>
      </c>
      <c r="I312">
        <v>1</v>
      </c>
      <c r="J312">
        <v>6000</v>
      </c>
      <c r="K312">
        <v>120</v>
      </c>
      <c r="L312">
        <v>150</v>
      </c>
      <c r="M312">
        <v>1080</v>
      </c>
      <c r="N312" t="s">
        <v>443</v>
      </c>
      <c r="O312">
        <v>91029990</v>
      </c>
      <c r="P312" t="s">
        <v>36</v>
      </c>
      <c r="Q312" s="4">
        <f t="shared" si="9"/>
        <v>44570</v>
      </c>
    </row>
    <row r="313" spans="1:17" x14ac:dyDescent="0.25">
      <c r="A313" t="s">
        <v>139</v>
      </c>
      <c r="B313">
        <v>60</v>
      </c>
      <c r="C313" t="s">
        <v>18</v>
      </c>
      <c r="D313">
        <v>7651615899</v>
      </c>
      <c r="E313" t="s">
        <v>55</v>
      </c>
      <c r="F313" t="s">
        <v>140</v>
      </c>
      <c r="G313">
        <v>10001798</v>
      </c>
      <c r="H313" t="s">
        <v>141</v>
      </c>
      <c r="I313">
        <v>2</v>
      </c>
      <c r="J313">
        <v>261.95999999999998</v>
      </c>
      <c r="K313">
        <v>5.2391999999999994</v>
      </c>
      <c r="L313">
        <v>6.5489999999999986</v>
      </c>
      <c r="M313">
        <v>47.152799999999992</v>
      </c>
      <c r="N313" t="s">
        <v>444</v>
      </c>
      <c r="O313">
        <v>94036000</v>
      </c>
      <c r="P313" t="s">
        <v>30</v>
      </c>
      <c r="Q313" s="4">
        <f t="shared" si="9"/>
        <v>44570</v>
      </c>
    </row>
    <row r="314" spans="1:17" x14ac:dyDescent="0.25">
      <c r="A314" t="s">
        <v>143</v>
      </c>
      <c r="B314">
        <v>50</v>
      </c>
      <c r="C314" t="s">
        <v>25</v>
      </c>
      <c r="D314">
        <v>8515348568</v>
      </c>
      <c r="E314" t="s">
        <v>144</v>
      </c>
      <c r="F314" t="s">
        <v>145</v>
      </c>
      <c r="G314">
        <v>10001487</v>
      </c>
      <c r="H314" t="s">
        <v>146</v>
      </c>
      <c r="I314">
        <v>4</v>
      </c>
      <c r="J314">
        <v>144.19999999999999</v>
      </c>
      <c r="K314">
        <v>2.8839999999999999</v>
      </c>
      <c r="L314">
        <v>3.605</v>
      </c>
      <c r="M314">
        <v>25.956</v>
      </c>
      <c r="N314" t="s">
        <v>445</v>
      </c>
      <c r="O314">
        <v>392610</v>
      </c>
      <c r="P314" t="s">
        <v>53</v>
      </c>
      <c r="Q314" s="4">
        <f t="shared" si="9"/>
        <v>44570</v>
      </c>
    </row>
    <row r="315" spans="1:17" x14ac:dyDescent="0.25">
      <c r="A315" t="s">
        <v>143</v>
      </c>
      <c r="B315" s="2" t="s">
        <v>148</v>
      </c>
      <c r="C315" t="s">
        <v>25</v>
      </c>
      <c r="D315" s="2" t="s">
        <v>149</v>
      </c>
      <c r="E315" t="s">
        <v>144</v>
      </c>
      <c r="F315" t="s">
        <v>150</v>
      </c>
      <c r="G315" s="2" t="s">
        <v>151</v>
      </c>
      <c r="H315" t="s">
        <v>102</v>
      </c>
      <c r="I315" s="2" t="s">
        <v>152</v>
      </c>
      <c r="J315">
        <v>17000</v>
      </c>
      <c r="K315">
        <v>340</v>
      </c>
      <c r="L315">
        <v>425</v>
      </c>
      <c r="M315">
        <v>3060</v>
      </c>
      <c r="N315" t="s">
        <v>446</v>
      </c>
      <c r="O315" s="2">
        <v>94036000</v>
      </c>
      <c r="P315" t="s">
        <v>23</v>
      </c>
      <c r="Q315" s="4">
        <f t="shared" si="9"/>
        <v>44570</v>
      </c>
    </row>
    <row r="316" spans="1:17" x14ac:dyDescent="0.25">
      <c r="A316" s="3" t="s">
        <v>190</v>
      </c>
      <c r="B316">
        <v>30</v>
      </c>
      <c r="C316" t="s">
        <v>121</v>
      </c>
      <c r="D316">
        <v>8845448445</v>
      </c>
      <c r="E316" t="s">
        <v>191</v>
      </c>
      <c r="F316" t="s">
        <v>192</v>
      </c>
      <c r="G316">
        <v>54878</v>
      </c>
      <c r="H316" t="s">
        <v>47</v>
      </c>
      <c r="I316">
        <v>5</v>
      </c>
      <c r="J316">
        <v>1500</v>
      </c>
      <c r="K316">
        <v>30</v>
      </c>
      <c r="L316">
        <v>37.5</v>
      </c>
      <c r="M316">
        <v>270</v>
      </c>
      <c r="N316" t="s">
        <v>447</v>
      </c>
      <c r="O316">
        <v>68782034</v>
      </c>
      <c r="P316" t="s">
        <v>30</v>
      </c>
      <c r="Q316" s="4">
        <f t="shared" si="9"/>
        <v>44570</v>
      </c>
    </row>
    <row r="317" spans="1:17" x14ac:dyDescent="0.25">
      <c r="A317" t="s">
        <v>17</v>
      </c>
      <c r="B317">
        <v>32</v>
      </c>
      <c r="C317" t="s">
        <v>18</v>
      </c>
      <c r="D317">
        <v>9652378219</v>
      </c>
      <c r="E317" t="s">
        <v>19</v>
      </c>
      <c r="F317" t="s">
        <v>20</v>
      </c>
      <c r="G317">
        <v>3289</v>
      </c>
      <c r="H317" t="s">
        <v>21</v>
      </c>
      <c r="I317">
        <v>1</v>
      </c>
      <c r="J317">
        <v>1000</v>
      </c>
      <c r="K317">
        <v>20</v>
      </c>
      <c r="L317">
        <v>25</v>
      </c>
      <c r="M317">
        <v>180</v>
      </c>
      <c r="N317" t="s">
        <v>448</v>
      </c>
      <c r="O317">
        <v>85176290</v>
      </c>
      <c r="P317" t="s">
        <v>23</v>
      </c>
      <c r="Q317" s="4">
        <f t="shared" si="9"/>
        <v>44570</v>
      </c>
    </row>
    <row r="318" spans="1:17" x14ac:dyDescent="0.25">
      <c r="A318" t="s">
        <v>24</v>
      </c>
      <c r="B318">
        <v>30</v>
      </c>
      <c r="C318" t="s">
        <v>25</v>
      </c>
      <c r="D318">
        <v>9623874159</v>
      </c>
      <c r="E318" t="s">
        <v>26</v>
      </c>
      <c r="F318" t="s">
        <v>194</v>
      </c>
      <c r="G318">
        <v>5632</v>
      </c>
      <c r="H318" t="s">
        <v>28</v>
      </c>
      <c r="I318">
        <v>2</v>
      </c>
      <c r="J318">
        <v>200</v>
      </c>
      <c r="K318">
        <v>4</v>
      </c>
      <c r="L318">
        <v>5</v>
      </c>
      <c r="M318">
        <v>36</v>
      </c>
      <c r="N318" t="s">
        <v>449</v>
      </c>
      <c r="O318">
        <v>34011190</v>
      </c>
      <c r="P318" t="s">
        <v>30</v>
      </c>
      <c r="Q318" s="4">
        <f t="shared" si="9"/>
        <v>44570</v>
      </c>
    </row>
    <row r="319" spans="1:17" x14ac:dyDescent="0.25">
      <c r="A319" t="s">
        <v>31</v>
      </c>
      <c r="B319">
        <v>25</v>
      </c>
      <c r="C319" t="s">
        <v>18</v>
      </c>
      <c r="D319">
        <v>9802347669</v>
      </c>
      <c r="E319" t="s">
        <v>32</v>
      </c>
      <c r="F319" t="s">
        <v>33</v>
      </c>
      <c r="G319">
        <v>6012</v>
      </c>
      <c r="H319" t="s">
        <v>34</v>
      </c>
      <c r="I319">
        <v>5</v>
      </c>
      <c r="J319">
        <v>500</v>
      </c>
      <c r="K319">
        <v>10</v>
      </c>
      <c r="L319">
        <v>12.5</v>
      </c>
      <c r="M319">
        <v>90</v>
      </c>
      <c r="N319" t="s">
        <v>450</v>
      </c>
      <c r="O319">
        <v>92059010</v>
      </c>
      <c r="P319" t="s">
        <v>36</v>
      </c>
      <c r="Q319" s="4">
        <f t="shared" si="9"/>
        <v>44570</v>
      </c>
    </row>
    <row r="320" spans="1:17" x14ac:dyDescent="0.25">
      <c r="A320" t="s">
        <v>37</v>
      </c>
      <c r="B320">
        <v>36</v>
      </c>
      <c r="C320" t="s">
        <v>18</v>
      </c>
      <c r="D320">
        <v>9652390278</v>
      </c>
      <c r="E320" t="s">
        <v>38</v>
      </c>
      <c r="F320" t="s">
        <v>39</v>
      </c>
      <c r="G320">
        <v>6089</v>
      </c>
      <c r="H320" t="s">
        <v>21</v>
      </c>
      <c r="I320">
        <v>2</v>
      </c>
      <c r="J320">
        <v>28000</v>
      </c>
      <c r="K320">
        <v>560</v>
      </c>
      <c r="L320">
        <v>700</v>
      </c>
      <c r="M320">
        <v>5040</v>
      </c>
      <c r="N320" t="s">
        <v>451</v>
      </c>
      <c r="O320">
        <v>85171211</v>
      </c>
      <c r="P320" t="s">
        <v>36</v>
      </c>
      <c r="Q320" s="4">
        <f t="shared" si="9"/>
        <v>44570</v>
      </c>
    </row>
    <row r="321" spans="1:17" x14ac:dyDescent="0.25">
      <c r="A321" t="s">
        <v>41</v>
      </c>
      <c r="B321">
        <v>30</v>
      </c>
      <c r="C321" t="s">
        <v>25</v>
      </c>
      <c r="D321">
        <v>9058723698</v>
      </c>
      <c r="E321" t="s">
        <v>42</v>
      </c>
      <c r="F321" t="s">
        <v>43</v>
      </c>
      <c r="G321">
        <v>9036</v>
      </c>
      <c r="H321" t="s">
        <v>21</v>
      </c>
      <c r="I321">
        <v>1</v>
      </c>
      <c r="J321">
        <v>600</v>
      </c>
      <c r="K321">
        <v>12</v>
      </c>
      <c r="L321">
        <v>15</v>
      </c>
      <c r="M321">
        <v>108</v>
      </c>
      <c r="N321" t="s">
        <v>452</v>
      </c>
      <c r="O321">
        <v>85235100</v>
      </c>
      <c r="P321" t="s">
        <v>30</v>
      </c>
      <c r="Q321" s="4">
        <f t="shared" si="9"/>
        <v>44570</v>
      </c>
    </row>
    <row r="322" spans="1:17" x14ac:dyDescent="0.25">
      <c r="A322" t="s">
        <v>45</v>
      </c>
      <c r="B322">
        <v>20</v>
      </c>
      <c r="C322" t="s">
        <v>25</v>
      </c>
      <c r="D322">
        <v>9601782645</v>
      </c>
      <c r="E322" t="s">
        <v>19</v>
      </c>
      <c r="F322" t="s">
        <v>46</v>
      </c>
      <c r="G322">
        <v>6910</v>
      </c>
      <c r="H322" t="s">
        <v>47</v>
      </c>
      <c r="I322">
        <v>1</v>
      </c>
      <c r="J322">
        <v>2000</v>
      </c>
      <c r="K322">
        <v>40</v>
      </c>
      <c r="L322">
        <v>50</v>
      </c>
      <c r="M322">
        <v>360</v>
      </c>
      <c r="N322" t="s">
        <v>453</v>
      </c>
      <c r="O322">
        <v>33049990</v>
      </c>
      <c r="P322" t="s">
        <v>36</v>
      </c>
      <c r="Q322" s="4">
        <f t="shared" si="9"/>
        <v>44570</v>
      </c>
    </row>
    <row r="323" spans="1:17" x14ac:dyDescent="0.25">
      <c r="A323" t="s">
        <v>49</v>
      </c>
      <c r="B323">
        <v>40</v>
      </c>
      <c r="C323" t="s">
        <v>18</v>
      </c>
      <c r="D323">
        <v>9623127089</v>
      </c>
      <c r="E323" t="s">
        <v>50</v>
      </c>
      <c r="F323" t="s">
        <v>51</v>
      </c>
      <c r="G323">
        <v>3972</v>
      </c>
      <c r="H323" t="s">
        <v>28</v>
      </c>
      <c r="I323">
        <v>1</v>
      </c>
      <c r="J323">
        <v>1200</v>
      </c>
      <c r="K323">
        <v>24</v>
      </c>
      <c r="L323">
        <v>30</v>
      </c>
      <c r="M323">
        <v>216</v>
      </c>
      <c r="N323" t="s">
        <v>454</v>
      </c>
      <c r="O323">
        <v>11010000</v>
      </c>
      <c r="P323" t="s">
        <v>53</v>
      </c>
      <c r="Q323" s="4">
        <f t="shared" si="9"/>
        <v>44570</v>
      </c>
    </row>
    <row r="324" spans="1:17" x14ac:dyDescent="0.25">
      <c r="A324" t="s">
        <v>54</v>
      </c>
      <c r="B324">
        <v>45</v>
      </c>
      <c r="C324" t="s">
        <v>18</v>
      </c>
      <c r="D324">
        <v>9867764180</v>
      </c>
      <c r="E324" t="s">
        <v>55</v>
      </c>
      <c r="F324" t="s">
        <v>56</v>
      </c>
      <c r="G324">
        <v>6342</v>
      </c>
      <c r="H324" t="s">
        <v>57</v>
      </c>
      <c r="I324">
        <v>1</v>
      </c>
      <c r="J324">
        <v>3000</v>
      </c>
      <c r="K324">
        <v>60</v>
      </c>
      <c r="L324">
        <v>75</v>
      </c>
      <c r="M324">
        <v>540</v>
      </c>
      <c r="N324" t="s">
        <v>455</v>
      </c>
      <c r="O324">
        <v>95030010</v>
      </c>
      <c r="P324" t="s">
        <v>53</v>
      </c>
      <c r="Q324" s="4">
        <f t="shared" si="9"/>
        <v>44570</v>
      </c>
    </row>
    <row r="325" spans="1:17" x14ac:dyDescent="0.25">
      <c r="A325" t="s">
        <v>59</v>
      </c>
      <c r="B325">
        <v>50</v>
      </c>
      <c r="C325" t="s">
        <v>25</v>
      </c>
      <c r="D325">
        <v>9623782569</v>
      </c>
      <c r="E325" t="s">
        <v>60</v>
      </c>
      <c r="F325" t="s">
        <v>61</v>
      </c>
      <c r="G325">
        <v>6037</v>
      </c>
      <c r="H325" t="s">
        <v>21</v>
      </c>
      <c r="I325">
        <v>1</v>
      </c>
      <c r="J325">
        <v>1000</v>
      </c>
      <c r="K325">
        <v>20</v>
      </c>
      <c r="L325">
        <v>25</v>
      </c>
      <c r="M325">
        <v>180</v>
      </c>
      <c r="N325" t="s">
        <v>456</v>
      </c>
      <c r="O325">
        <v>85044090</v>
      </c>
      <c r="P325" t="s">
        <v>23</v>
      </c>
      <c r="Q325" s="4">
        <f t="shared" si="9"/>
        <v>44570</v>
      </c>
    </row>
    <row r="326" spans="1:17" x14ac:dyDescent="0.25">
      <c r="A326" t="s">
        <v>63</v>
      </c>
      <c r="B326">
        <v>36</v>
      </c>
      <c r="C326" t="s">
        <v>18</v>
      </c>
      <c r="D326">
        <v>9034721059</v>
      </c>
      <c r="E326" t="s">
        <v>64</v>
      </c>
      <c r="F326" t="s">
        <v>65</v>
      </c>
      <c r="G326">
        <v>6037</v>
      </c>
      <c r="H326" t="s">
        <v>57</v>
      </c>
      <c r="I326">
        <v>3</v>
      </c>
      <c r="J326">
        <v>3000</v>
      </c>
      <c r="K326">
        <v>60</v>
      </c>
      <c r="L326">
        <v>75</v>
      </c>
      <c r="M326">
        <v>540</v>
      </c>
      <c r="N326" t="s">
        <v>457</v>
      </c>
      <c r="O326">
        <v>950300</v>
      </c>
      <c r="P326" t="s">
        <v>30</v>
      </c>
      <c r="Q326" s="4">
        <f t="shared" si="9"/>
        <v>44570</v>
      </c>
    </row>
    <row r="327" spans="1:17" x14ac:dyDescent="0.25">
      <c r="A327" t="s">
        <v>67</v>
      </c>
      <c r="B327">
        <v>27</v>
      </c>
      <c r="C327" t="s">
        <v>25</v>
      </c>
      <c r="D327">
        <v>7256106723</v>
      </c>
      <c r="E327" t="s">
        <v>68</v>
      </c>
      <c r="F327" t="s">
        <v>69</v>
      </c>
      <c r="G327">
        <v>1587</v>
      </c>
      <c r="H327" t="s">
        <v>47</v>
      </c>
      <c r="I327">
        <v>1</v>
      </c>
      <c r="J327">
        <v>300</v>
      </c>
      <c r="K327">
        <v>6</v>
      </c>
      <c r="L327">
        <v>7.5</v>
      </c>
      <c r="M327">
        <v>54</v>
      </c>
      <c r="N327" t="s">
        <v>458</v>
      </c>
      <c r="O327">
        <v>33049990</v>
      </c>
      <c r="P327" t="s">
        <v>36</v>
      </c>
      <c r="Q327" s="4">
        <f t="shared" si="9"/>
        <v>44570</v>
      </c>
    </row>
    <row r="328" spans="1:17" x14ac:dyDescent="0.25">
      <c r="A328" t="s">
        <v>71</v>
      </c>
      <c r="B328">
        <v>60</v>
      </c>
      <c r="C328" t="s">
        <v>18</v>
      </c>
      <c r="D328">
        <v>8235710369</v>
      </c>
      <c r="E328" t="s">
        <v>72</v>
      </c>
      <c r="F328" t="s">
        <v>73</v>
      </c>
      <c r="G328">
        <v>8203</v>
      </c>
      <c r="H328" t="s">
        <v>28</v>
      </c>
      <c r="I328">
        <v>1</v>
      </c>
      <c r="J328">
        <v>2000</v>
      </c>
      <c r="K328">
        <v>40</v>
      </c>
      <c r="L328">
        <v>50</v>
      </c>
      <c r="M328">
        <v>360</v>
      </c>
      <c r="N328" t="s">
        <v>459</v>
      </c>
      <c r="O328">
        <v>15121930</v>
      </c>
      <c r="P328" t="s">
        <v>53</v>
      </c>
      <c r="Q328" s="4">
        <f t="shared" si="9"/>
        <v>44570</v>
      </c>
    </row>
    <row r="329" spans="1:17" x14ac:dyDescent="0.25">
      <c r="A329" t="s">
        <v>75</v>
      </c>
      <c r="B329">
        <v>56</v>
      </c>
      <c r="C329" t="s">
        <v>18</v>
      </c>
      <c r="D329">
        <v>7201694236</v>
      </c>
      <c r="E329" t="s">
        <v>76</v>
      </c>
      <c r="F329" t="s">
        <v>77</v>
      </c>
      <c r="G329">
        <v>5364</v>
      </c>
      <c r="H329" t="s">
        <v>28</v>
      </c>
      <c r="I329">
        <v>2</v>
      </c>
      <c r="J329">
        <v>600</v>
      </c>
      <c r="K329">
        <v>12</v>
      </c>
      <c r="L329">
        <v>15</v>
      </c>
      <c r="M329">
        <v>108</v>
      </c>
      <c r="N329" t="s">
        <v>460</v>
      </c>
      <c r="O329">
        <v>940550</v>
      </c>
      <c r="P329" t="s">
        <v>30</v>
      </c>
      <c r="Q329" s="4">
        <f t="shared" si="9"/>
        <v>44570</v>
      </c>
    </row>
    <row r="330" spans="1:17" x14ac:dyDescent="0.25">
      <c r="A330" t="s">
        <v>79</v>
      </c>
      <c r="B330">
        <v>40</v>
      </c>
      <c r="C330" t="s">
        <v>18</v>
      </c>
      <c r="D330">
        <v>6741285039</v>
      </c>
      <c r="E330" t="s">
        <v>19</v>
      </c>
      <c r="F330" t="s">
        <v>80</v>
      </c>
      <c r="G330">
        <v>6089</v>
      </c>
      <c r="H330" t="s">
        <v>21</v>
      </c>
      <c r="I330">
        <v>1</v>
      </c>
      <c r="J330">
        <v>40000</v>
      </c>
      <c r="K330">
        <v>800</v>
      </c>
      <c r="L330">
        <v>1000</v>
      </c>
      <c r="M330">
        <v>7200</v>
      </c>
      <c r="N330" t="s">
        <v>461</v>
      </c>
      <c r="O330">
        <v>84713020</v>
      </c>
      <c r="P330" t="s">
        <v>36</v>
      </c>
      <c r="Q330" s="4">
        <f t="shared" si="9"/>
        <v>44570</v>
      </c>
    </row>
    <row r="331" spans="1:17" x14ac:dyDescent="0.25">
      <c r="A331" t="s">
        <v>82</v>
      </c>
      <c r="B331">
        <v>56</v>
      </c>
      <c r="C331" t="s">
        <v>25</v>
      </c>
      <c r="D331">
        <v>9521305897</v>
      </c>
      <c r="E331" t="s">
        <v>83</v>
      </c>
      <c r="F331" t="s">
        <v>84</v>
      </c>
      <c r="G331">
        <v>3409</v>
      </c>
      <c r="H331" t="s">
        <v>28</v>
      </c>
      <c r="I331">
        <v>1</v>
      </c>
      <c r="J331">
        <v>1000</v>
      </c>
      <c r="K331">
        <v>20</v>
      </c>
      <c r="L331">
        <v>25</v>
      </c>
      <c r="M331">
        <v>180</v>
      </c>
      <c r="N331" t="s">
        <v>462</v>
      </c>
      <c r="O331">
        <v>39241090</v>
      </c>
      <c r="P331" t="s">
        <v>36</v>
      </c>
      <c r="Q331" s="4">
        <f t="shared" si="9"/>
        <v>44570</v>
      </c>
    </row>
    <row r="332" spans="1:17" x14ac:dyDescent="0.25">
      <c r="A332" t="s">
        <v>86</v>
      </c>
      <c r="B332">
        <v>52</v>
      </c>
      <c r="C332" t="s">
        <v>18</v>
      </c>
      <c r="D332">
        <v>862106729</v>
      </c>
      <c r="E332" t="s">
        <v>87</v>
      </c>
      <c r="F332" t="s">
        <v>88</v>
      </c>
      <c r="G332">
        <v>9015</v>
      </c>
      <c r="H332" t="s">
        <v>28</v>
      </c>
      <c r="I332">
        <v>5</v>
      </c>
      <c r="J332">
        <v>2000</v>
      </c>
      <c r="K332">
        <v>40</v>
      </c>
      <c r="L332">
        <v>50</v>
      </c>
      <c r="M332">
        <v>360</v>
      </c>
      <c r="N332" t="s">
        <v>463</v>
      </c>
      <c r="O332">
        <v>19041020</v>
      </c>
      <c r="P332" t="s">
        <v>30</v>
      </c>
      <c r="Q332" s="4">
        <f t="shared" si="9"/>
        <v>44570</v>
      </c>
    </row>
    <row r="333" spans="1:17" x14ac:dyDescent="0.25">
      <c r="A333" t="s">
        <v>90</v>
      </c>
      <c r="B333">
        <v>50</v>
      </c>
      <c r="C333" t="s">
        <v>18</v>
      </c>
      <c r="D333">
        <v>8253710289</v>
      </c>
      <c r="E333" t="s">
        <v>91</v>
      </c>
      <c r="F333" t="s">
        <v>92</v>
      </c>
      <c r="G333">
        <v>8064</v>
      </c>
      <c r="H333" t="s">
        <v>93</v>
      </c>
      <c r="I333">
        <v>1</v>
      </c>
      <c r="J333">
        <v>1200</v>
      </c>
      <c r="K333">
        <v>24</v>
      </c>
      <c r="L333">
        <v>30</v>
      </c>
      <c r="M333">
        <v>216</v>
      </c>
      <c r="N333" t="s">
        <v>464</v>
      </c>
      <c r="O333">
        <v>21069099</v>
      </c>
      <c r="P333" t="s">
        <v>23</v>
      </c>
      <c r="Q333" s="4">
        <f>DATE(2022,1,10)</f>
        <v>44571</v>
      </c>
    </row>
    <row r="334" spans="1:17" x14ac:dyDescent="0.25">
      <c r="A334" t="s">
        <v>95</v>
      </c>
      <c r="B334">
        <v>25</v>
      </c>
      <c r="C334" t="s">
        <v>18</v>
      </c>
      <c r="D334">
        <v>8403943715</v>
      </c>
      <c r="E334" t="s">
        <v>96</v>
      </c>
      <c r="F334" t="s">
        <v>97</v>
      </c>
      <c r="G334">
        <v>4369</v>
      </c>
      <c r="H334" t="s">
        <v>28</v>
      </c>
      <c r="I334">
        <v>1</v>
      </c>
      <c r="J334">
        <v>306</v>
      </c>
      <c r="K334">
        <v>6.12</v>
      </c>
      <c r="L334">
        <v>7.65</v>
      </c>
      <c r="M334">
        <v>55.08</v>
      </c>
      <c r="N334" t="s">
        <v>465</v>
      </c>
      <c r="O334">
        <v>21011120</v>
      </c>
      <c r="P334" t="s">
        <v>23</v>
      </c>
      <c r="Q334" s="4">
        <f t="shared" ref="Q334:Q345" si="10">DATE(2022,1,10)</f>
        <v>44571</v>
      </c>
    </row>
    <row r="335" spans="1:17" x14ac:dyDescent="0.25">
      <c r="A335" t="s">
        <v>99</v>
      </c>
      <c r="B335">
        <v>25</v>
      </c>
      <c r="C335" t="s">
        <v>25</v>
      </c>
      <c r="D335">
        <v>8130679216</v>
      </c>
      <c r="E335" t="s">
        <v>100</v>
      </c>
      <c r="F335" t="s">
        <v>101</v>
      </c>
      <c r="G335">
        <v>8631</v>
      </c>
      <c r="H335" t="s">
        <v>102</v>
      </c>
      <c r="I335">
        <v>6</v>
      </c>
      <c r="J335">
        <v>2149</v>
      </c>
      <c r="K335">
        <v>42.98</v>
      </c>
      <c r="L335">
        <v>53.725000000000001</v>
      </c>
      <c r="M335">
        <v>386.82</v>
      </c>
      <c r="N335" t="s">
        <v>466</v>
      </c>
      <c r="O335">
        <v>94036000</v>
      </c>
      <c r="P335" t="s">
        <v>36</v>
      </c>
      <c r="Q335" s="4">
        <f t="shared" si="10"/>
        <v>44571</v>
      </c>
    </row>
    <row r="336" spans="1:17" x14ac:dyDescent="0.25">
      <c r="A336" t="s">
        <v>104</v>
      </c>
      <c r="B336">
        <v>30</v>
      </c>
      <c r="C336" t="s">
        <v>18</v>
      </c>
      <c r="D336">
        <v>7039441302</v>
      </c>
      <c r="E336" t="s">
        <v>105</v>
      </c>
      <c r="F336" t="s">
        <v>106</v>
      </c>
      <c r="G336">
        <v>8630</v>
      </c>
      <c r="H336" t="s">
        <v>102</v>
      </c>
      <c r="I336">
        <v>2</v>
      </c>
      <c r="J336">
        <v>7990</v>
      </c>
      <c r="K336">
        <v>159.80000000000001</v>
      </c>
      <c r="L336">
        <v>199.75</v>
      </c>
      <c r="M336">
        <v>1438.2</v>
      </c>
      <c r="N336" t="s">
        <v>467</v>
      </c>
      <c r="O336">
        <v>94036000</v>
      </c>
      <c r="P336" t="s">
        <v>53</v>
      </c>
      <c r="Q336" s="4">
        <f t="shared" si="10"/>
        <v>44571</v>
      </c>
    </row>
    <row r="337" spans="1:17" x14ac:dyDescent="0.25">
      <c r="A337" t="s">
        <v>108</v>
      </c>
      <c r="B337">
        <v>20</v>
      </c>
      <c r="C337" t="s">
        <v>25</v>
      </c>
      <c r="D337">
        <v>8631079676</v>
      </c>
      <c r="E337" t="s">
        <v>109</v>
      </c>
      <c r="F337" t="s">
        <v>110</v>
      </c>
      <c r="G337">
        <v>3061</v>
      </c>
      <c r="H337" t="s">
        <v>111</v>
      </c>
      <c r="I337">
        <v>6</v>
      </c>
      <c r="J337">
        <v>6000</v>
      </c>
      <c r="K337">
        <v>120</v>
      </c>
      <c r="L337">
        <v>150</v>
      </c>
      <c r="M337">
        <v>1080</v>
      </c>
      <c r="N337" t="s">
        <v>468</v>
      </c>
      <c r="O337">
        <v>52082120</v>
      </c>
      <c r="P337" t="s">
        <v>30</v>
      </c>
      <c r="Q337" s="4">
        <f t="shared" si="10"/>
        <v>44571</v>
      </c>
    </row>
    <row r="338" spans="1:17" x14ac:dyDescent="0.25">
      <c r="A338" t="s">
        <v>113</v>
      </c>
      <c r="B338">
        <v>32</v>
      </c>
      <c r="C338" t="s">
        <v>18</v>
      </c>
      <c r="D338">
        <v>7812534898</v>
      </c>
      <c r="E338" t="s">
        <v>114</v>
      </c>
      <c r="F338" t="s">
        <v>115</v>
      </c>
      <c r="G338">
        <v>2864</v>
      </c>
      <c r="H338" t="s">
        <v>111</v>
      </c>
      <c r="I338">
        <v>4</v>
      </c>
      <c r="J338">
        <v>1264</v>
      </c>
      <c r="K338">
        <v>25.28</v>
      </c>
      <c r="L338">
        <v>31.6</v>
      </c>
      <c r="M338">
        <v>227.52</v>
      </c>
      <c r="N338" t="s">
        <v>469</v>
      </c>
      <c r="O338">
        <v>62034200</v>
      </c>
      <c r="P338" t="s">
        <v>23</v>
      </c>
      <c r="Q338" s="4">
        <f t="shared" si="10"/>
        <v>44571</v>
      </c>
    </row>
    <row r="339" spans="1:17" x14ac:dyDescent="0.25">
      <c r="A339" t="s">
        <v>117</v>
      </c>
      <c r="B339">
        <v>35</v>
      </c>
      <c r="C339" t="s">
        <v>18</v>
      </c>
      <c r="D339">
        <v>8514792367</v>
      </c>
      <c r="E339" t="s">
        <v>19</v>
      </c>
      <c r="F339" t="s">
        <v>118</v>
      </c>
      <c r="G339">
        <v>541</v>
      </c>
      <c r="H339" t="s">
        <v>111</v>
      </c>
      <c r="I339">
        <v>4</v>
      </c>
      <c r="J339">
        <v>1000</v>
      </c>
      <c r="K339">
        <v>20</v>
      </c>
      <c r="L339">
        <v>25</v>
      </c>
      <c r="M339">
        <v>180</v>
      </c>
      <c r="N339" t="s">
        <v>470</v>
      </c>
      <c r="O339">
        <v>61099010</v>
      </c>
      <c r="P339" t="s">
        <v>23</v>
      </c>
      <c r="Q339" s="4">
        <f t="shared" si="10"/>
        <v>44571</v>
      </c>
    </row>
    <row r="340" spans="1:17" x14ac:dyDescent="0.25">
      <c r="A340" t="s">
        <v>120</v>
      </c>
      <c r="B340">
        <v>0</v>
      </c>
      <c r="C340" t="s">
        <v>121</v>
      </c>
      <c r="D340">
        <v>942310489</v>
      </c>
      <c r="E340" t="s">
        <v>72</v>
      </c>
      <c r="F340" t="s">
        <v>122</v>
      </c>
      <c r="G340">
        <v>2941</v>
      </c>
      <c r="H340" t="s">
        <v>123</v>
      </c>
      <c r="I340">
        <v>50</v>
      </c>
      <c r="J340">
        <v>2500</v>
      </c>
      <c r="K340">
        <v>50</v>
      </c>
      <c r="L340">
        <v>62.5</v>
      </c>
      <c r="M340">
        <v>450</v>
      </c>
      <c r="N340" t="s">
        <v>471</v>
      </c>
      <c r="O340">
        <v>96081010</v>
      </c>
      <c r="P340" t="s">
        <v>36</v>
      </c>
      <c r="Q340" s="4">
        <f t="shared" si="10"/>
        <v>44571</v>
      </c>
    </row>
    <row r="341" spans="1:17" x14ac:dyDescent="0.25">
      <c r="A341" t="s">
        <v>120</v>
      </c>
      <c r="B341">
        <v>0</v>
      </c>
      <c r="C341" t="s">
        <v>121</v>
      </c>
      <c r="D341">
        <v>942310489</v>
      </c>
      <c r="E341" t="s">
        <v>72</v>
      </c>
      <c r="F341" t="s">
        <v>125</v>
      </c>
      <c r="G341">
        <v>2973</v>
      </c>
      <c r="H341" t="s">
        <v>123</v>
      </c>
      <c r="I341">
        <v>5</v>
      </c>
      <c r="J341">
        <v>3000</v>
      </c>
      <c r="K341">
        <v>60</v>
      </c>
      <c r="L341">
        <v>75</v>
      </c>
      <c r="M341">
        <v>540</v>
      </c>
      <c r="N341" t="s">
        <v>472</v>
      </c>
      <c r="O341">
        <v>96081010</v>
      </c>
      <c r="P341" t="s">
        <v>36</v>
      </c>
      <c r="Q341" s="4">
        <f t="shared" si="10"/>
        <v>44571</v>
      </c>
    </row>
    <row r="342" spans="1:17" x14ac:dyDescent="0.25">
      <c r="A342" t="s">
        <v>127</v>
      </c>
      <c r="B342">
        <v>30</v>
      </c>
      <c r="C342" t="s">
        <v>18</v>
      </c>
      <c r="D342">
        <v>8610375941</v>
      </c>
      <c r="E342" t="s">
        <v>68</v>
      </c>
      <c r="F342" t="s">
        <v>128</v>
      </c>
      <c r="G342">
        <v>2106</v>
      </c>
      <c r="H342" t="s">
        <v>129</v>
      </c>
      <c r="I342">
        <v>1</v>
      </c>
      <c r="J342">
        <v>1000</v>
      </c>
      <c r="K342">
        <v>20</v>
      </c>
      <c r="L342">
        <v>25</v>
      </c>
      <c r="M342">
        <v>180</v>
      </c>
      <c r="N342" t="s">
        <v>473</v>
      </c>
      <c r="O342">
        <v>91029990</v>
      </c>
      <c r="P342" t="s">
        <v>53</v>
      </c>
      <c r="Q342" s="4">
        <f t="shared" si="10"/>
        <v>44571</v>
      </c>
    </row>
    <row r="343" spans="1:17" x14ac:dyDescent="0.25">
      <c r="A343" t="s">
        <v>131</v>
      </c>
      <c r="B343">
        <v>0</v>
      </c>
      <c r="C343" t="s">
        <v>121</v>
      </c>
      <c r="D343">
        <v>8610279321</v>
      </c>
      <c r="E343" t="s">
        <v>132</v>
      </c>
      <c r="F343" t="s">
        <v>133</v>
      </c>
      <c r="G343">
        <v>5210</v>
      </c>
      <c r="H343" t="s">
        <v>129</v>
      </c>
      <c r="I343">
        <v>5</v>
      </c>
      <c r="J343">
        <v>30000</v>
      </c>
      <c r="K343">
        <v>600</v>
      </c>
      <c r="L343">
        <v>750</v>
      </c>
      <c r="M343">
        <v>5400</v>
      </c>
      <c r="N343" t="s">
        <v>474</v>
      </c>
      <c r="O343">
        <v>91029990</v>
      </c>
      <c r="P343" t="s">
        <v>23</v>
      </c>
      <c r="Q343" s="4">
        <f t="shared" si="10"/>
        <v>44571</v>
      </c>
    </row>
    <row r="344" spans="1:17" x14ac:dyDescent="0.25">
      <c r="A344" t="s">
        <v>135</v>
      </c>
      <c r="B344">
        <v>55</v>
      </c>
      <c r="C344" t="s">
        <v>18</v>
      </c>
      <c r="D344">
        <v>7588695126</v>
      </c>
      <c r="E344" t="s">
        <v>136</v>
      </c>
      <c r="F344" t="s">
        <v>137</v>
      </c>
      <c r="G344">
        <v>5210</v>
      </c>
      <c r="H344" t="s">
        <v>129</v>
      </c>
      <c r="I344">
        <v>1</v>
      </c>
      <c r="J344">
        <v>6000</v>
      </c>
      <c r="K344">
        <v>120</v>
      </c>
      <c r="L344">
        <v>150</v>
      </c>
      <c r="M344">
        <v>1080</v>
      </c>
      <c r="N344" t="s">
        <v>475</v>
      </c>
      <c r="O344">
        <v>91029990</v>
      </c>
      <c r="P344" t="s">
        <v>36</v>
      </c>
      <c r="Q344" s="4">
        <f t="shared" si="10"/>
        <v>44571</v>
      </c>
    </row>
    <row r="345" spans="1:17" x14ac:dyDescent="0.25">
      <c r="A345" t="s">
        <v>139</v>
      </c>
      <c r="B345">
        <v>60</v>
      </c>
      <c r="C345" t="s">
        <v>18</v>
      </c>
      <c r="D345">
        <v>7651615899</v>
      </c>
      <c r="E345" t="s">
        <v>55</v>
      </c>
      <c r="F345" t="s">
        <v>140</v>
      </c>
      <c r="G345">
        <v>10001798</v>
      </c>
      <c r="H345" t="s">
        <v>141</v>
      </c>
      <c r="I345">
        <v>2</v>
      </c>
      <c r="J345">
        <v>261.95999999999998</v>
      </c>
      <c r="K345">
        <v>5.2391999999999994</v>
      </c>
      <c r="L345">
        <v>6.5489999999999986</v>
      </c>
      <c r="M345">
        <v>47.152799999999992</v>
      </c>
      <c r="N345" t="s">
        <v>476</v>
      </c>
      <c r="O345">
        <v>94036000</v>
      </c>
      <c r="P345" t="s">
        <v>30</v>
      </c>
      <c r="Q345" s="4">
        <f>DATE(2022,1,11)</f>
        <v>44572</v>
      </c>
    </row>
    <row r="346" spans="1:17" x14ac:dyDescent="0.25">
      <c r="A346" t="s">
        <v>143</v>
      </c>
      <c r="B346">
        <v>50</v>
      </c>
      <c r="C346" t="s">
        <v>25</v>
      </c>
      <c r="D346">
        <v>8515348568</v>
      </c>
      <c r="E346" t="s">
        <v>144</v>
      </c>
      <c r="F346" t="s">
        <v>145</v>
      </c>
      <c r="G346">
        <v>10001487</v>
      </c>
      <c r="H346" t="s">
        <v>146</v>
      </c>
      <c r="I346">
        <v>4</v>
      </c>
      <c r="J346">
        <v>144.19999999999999</v>
      </c>
      <c r="K346">
        <v>2.8839999999999999</v>
      </c>
      <c r="L346">
        <v>3.605</v>
      </c>
      <c r="M346">
        <v>25.956</v>
      </c>
      <c r="N346" t="s">
        <v>477</v>
      </c>
      <c r="O346">
        <v>392610</v>
      </c>
      <c r="P346" t="s">
        <v>53</v>
      </c>
      <c r="Q346" s="4">
        <f t="shared" ref="Q346:Q353" si="11">DATE(2022,1,11)</f>
        <v>44572</v>
      </c>
    </row>
    <row r="347" spans="1:17" x14ac:dyDescent="0.25">
      <c r="A347" t="s">
        <v>143</v>
      </c>
      <c r="B347" s="2" t="s">
        <v>148</v>
      </c>
      <c r="C347" t="s">
        <v>25</v>
      </c>
      <c r="D347" s="2" t="s">
        <v>149</v>
      </c>
      <c r="E347" t="s">
        <v>144</v>
      </c>
      <c r="F347" t="s">
        <v>150</v>
      </c>
      <c r="G347" s="2" t="s">
        <v>151</v>
      </c>
      <c r="H347" t="s">
        <v>102</v>
      </c>
      <c r="I347" s="2" t="s">
        <v>152</v>
      </c>
      <c r="J347">
        <v>17000</v>
      </c>
      <c r="K347">
        <v>340</v>
      </c>
      <c r="L347">
        <v>425</v>
      </c>
      <c r="M347">
        <v>3060</v>
      </c>
      <c r="N347" t="s">
        <v>478</v>
      </c>
      <c r="O347" s="2">
        <v>94036000</v>
      </c>
      <c r="P347" t="s">
        <v>23</v>
      </c>
      <c r="Q347" s="4">
        <f t="shared" si="11"/>
        <v>44572</v>
      </c>
    </row>
    <row r="348" spans="1:17" x14ac:dyDescent="0.25">
      <c r="A348" t="s">
        <v>154</v>
      </c>
      <c r="B348">
        <v>32</v>
      </c>
      <c r="C348" t="s">
        <v>18</v>
      </c>
      <c r="D348">
        <v>9652378219</v>
      </c>
      <c r="E348" t="s">
        <v>19</v>
      </c>
      <c r="F348" t="s">
        <v>20</v>
      </c>
      <c r="G348">
        <v>3289</v>
      </c>
      <c r="H348" t="s">
        <v>21</v>
      </c>
      <c r="I348">
        <v>1</v>
      </c>
      <c r="J348">
        <v>1000</v>
      </c>
      <c r="K348">
        <v>20</v>
      </c>
      <c r="L348">
        <v>25</v>
      </c>
      <c r="M348">
        <v>180</v>
      </c>
      <c r="N348" t="s">
        <v>479</v>
      </c>
      <c r="O348">
        <v>85176290</v>
      </c>
      <c r="P348" t="s">
        <v>23</v>
      </c>
      <c r="Q348" s="4">
        <f t="shared" si="11"/>
        <v>44572</v>
      </c>
    </row>
    <row r="349" spans="1:17" x14ac:dyDescent="0.25">
      <c r="A349" t="s">
        <v>24</v>
      </c>
      <c r="B349">
        <v>30</v>
      </c>
      <c r="C349" t="s">
        <v>25</v>
      </c>
      <c r="D349">
        <v>9623874159</v>
      </c>
      <c r="E349" t="s">
        <v>26</v>
      </c>
      <c r="F349" t="s">
        <v>27</v>
      </c>
      <c r="G349">
        <v>5632</v>
      </c>
      <c r="H349" t="s">
        <v>28</v>
      </c>
      <c r="I349">
        <v>2</v>
      </c>
      <c r="J349">
        <v>200</v>
      </c>
      <c r="K349">
        <v>4</v>
      </c>
      <c r="L349">
        <v>5</v>
      </c>
      <c r="M349">
        <v>36</v>
      </c>
      <c r="N349" t="s">
        <v>480</v>
      </c>
      <c r="O349">
        <v>34011190</v>
      </c>
      <c r="P349" t="s">
        <v>30</v>
      </c>
      <c r="Q349" s="4">
        <f t="shared" si="11"/>
        <v>44572</v>
      </c>
    </row>
    <row r="350" spans="1:17" x14ac:dyDescent="0.25">
      <c r="A350" t="s">
        <v>31</v>
      </c>
      <c r="B350">
        <v>25</v>
      </c>
      <c r="C350" t="s">
        <v>18</v>
      </c>
      <c r="D350">
        <v>9802347669</v>
      </c>
      <c r="E350" t="s">
        <v>32</v>
      </c>
      <c r="F350" t="s">
        <v>33</v>
      </c>
      <c r="G350">
        <v>6012</v>
      </c>
      <c r="H350" t="s">
        <v>34</v>
      </c>
      <c r="I350">
        <v>5</v>
      </c>
      <c r="J350">
        <v>500</v>
      </c>
      <c r="K350">
        <v>10</v>
      </c>
      <c r="L350">
        <v>12.5</v>
      </c>
      <c r="M350">
        <v>90</v>
      </c>
      <c r="N350" t="s">
        <v>481</v>
      </c>
      <c r="O350">
        <v>92059010</v>
      </c>
      <c r="P350" t="s">
        <v>36</v>
      </c>
      <c r="Q350" s="4">
        <f t="shared" si="11"/>
        <v>44572</v>
      </c>
    </row>
    <row r="351" spans="1:17" x14ac:dyDescent="0.25">
      <c r="A351" t="s">
        <v>37</v>
      </c>
      <c r="B351">
        <v>36</v>
      </c>
      <c r="C351" t="s">
        <v>18</v>
      </c>
      <c r="D351">
        <v>9652390278</v>
      </c>
      <c r="E351" t="s">
        <v>38</v>
      </c>
      <c r="F351" t="s">
        <v>39</v>
      </c>
      <c r="G351">
        <v>6089</v>
      </c>
      <c r="H351" t="s">
        <v>21</v>
      </c>
      <c r="I351">
        <v>2</v>
      </c>
      <c r="J351">
        <v>28000</v>
      </c>
      <c r="K351">
        <v>560</v>
      </c>
      <c r="L351">
        <v>700</v>
      </c>
      <c r="M351">
        <v>5040</v>
      </c>
      <c r="N351" t="s">
        <v>482</v>
      </c>
      <c r="O351">
        <v>85171211</v>
      </c>
      <c r="P351" t="s">
        <v>36</v>
      </c>
      <c r="Q351" s="4">
        <f t="shared" si="11"/>
        <v>44572</v>
      </c>
    </row>
    <row r="352" spans="1:17" x14ac:dyDescent="0.25">
      <c r="A352" t="s">
        <v>41</v>
      </c>
      <c r="B352">
        <v>30</v>
      </c>
      <c r="C352" t="s">
        <v>25</v>
      </c>
      <c r="D352">
        <v>9058723698</v>
      </c>
      <c r="E352" t="s">
        <v>42</v>
      </c>
      <c r="F352" t="s">
        <v>43</v>
      </c>
      <c r="G352">
        <v>9036</v>
      </c>
      <c r="H352" t="s">
        <v>21</v>
      </c>
      <c r="I352">
        <v>1</v>
      </c>
      <c r="J352">
        <v>600</v>
      </c>
      <c r="K352">
        <v>12</v>
      </c>
      <c r="L352">
        <v>15</v>
      </c>
      <c r="M352">
        <v>108</v>
      </c>
      <c r="N352" t="s">
        <v>483</v>
      </c>
      <c r="O352">
        <v>85235100</v>
      </c>
      <c r="P352" t="s">
        <v>30</v>
      </c>
      <c r="Q352" s="4">
        <f t="shared" si="11"/>
        <v>44572</v>
      </c>
    </row>
    <row r="353" spans="1:17" x14ac:dyDescent="0.25">
      <c r="A353" t="s">
        <v>45</v>
      </c>
      <c r="B353">
        <v>20</v>
      </c>
      <c r="C353" t="s">
        <v>25</v>
      </c>
      <c r="D353">
        <v>9601782645</v>
      </c>
      <c r="E353" t="s">
        <v>19</v>
      </c>
      <c r="F353" t="s">
        <v>46</v>
      </c>
      <c r="G353">
        <v>6910</v>
      </c>
      <c r="H353" t="s">
        <v>47</v>
      </c>
      <c r="I353">
        <v>1</v>
      </c>
      <c r="J353">
        <v>2000</v>
      </c>
      <c r="K353">
        <v>40</v>
      </c>
      <c r="L353">
        <v>50</v>
      </c>
      <c r="M353">
        <v>360</v>
      </c>
      <c r="N353" t="s">
        <v>484</v>
      </c>
      <c r="O353">
        <v>33049990</v>
      </c>
      <c r="P353" t="s">
        <v>36</v>
      </c>
      <c r="Q353" s="4">
        <f>DATE(2022,1,12)</f>
        <v>44573</v>
      </c>
    </row>
    <row r="354" spans="1:17" x14ac:dyDescent="0.25">
      <c r="A354" t="s">
        <v>49</v>
      </c>
      <c r="B354">
        <v>40</v>
      </c>
      <c r="C354" t="s">
        <v>18</v>
      </c>
      <c r="D354">
        <v>9623127089</v>
      </c>
      <c r="E354" t="s">
        <v>50</v>
      </c>
      <c r="F354" t="s">
        <v>51</v>
      </c>
      <c r="G354">
        <v>3972</v>
      </c>
      <c r="H354" t="s">
        <v>28</v>
      </c>
      <c r="I354">
        <v>1</v>
      </c>
      <c r="J354">
        <v>1200</v>
      </c>
      <c r="K354">
        <v>24</v>
      </c>
      <c r="L354">
        <v>30</v>
      </c>
      <c r="M354">
        <v>216</v>
      </c>
      <c r="N354" t="s">
        <v>485</v>
      </c>
      <c r="O354">
        <v>11010000</v>
      </c>
      <c r="P354" t="s">
        <v>53</v>
      </c>
      <c r="Q354" s="4">
        <f t="shared" ref="Q354:Q374" si="12">DATE(2022,1,12)</f>
        <v>44573</v>
      </c>
    </row>
    <row r="355" spans="1:17" x14ac:dyDescent="0.25">
      <c r="A355" t="s">
        <v>54</v>
      </c>
      <c r="B355">
        <v>45</v>
      </c>
      <c r="C355" t="s">
        <v>18</v>
      </c>
      <c r="D355">
        <v>9867764180</v>
      </c>
      <c r="E355" t="s">
        <v>55</v>
      </c>
      <c r="F355" t="s">
        <v>56</v>
      </c>
      <c r="G355">
        <v>6342</v>
      </c>
      <c r="H355" t="s">
        <v>57</v>
      </c>
      <c r="I355">
        <v>1</v>
      </c>
      <c r="J355">
        <v>3000</v>
      </c>
      <c r="K355">
        <v>60</v>
      </c>
      <c r="L355">
        <v>75</v>
      </c>
      <c r="M355">
        <v>540</v>
      </c>
      <c r="N355" t="s">
        <v>486</v>
      </c>
      <c r="O355">
        <v>95030010</v>
      </c>
      <c r="P355" t="s">
        <v>53</v>
      </c>
      <c r="Q355" s="4">
        <f t="shared" si="12"/>
        <v>44573</v>
      </c>
    </row>
    <row r="356" spans="1:17" x14ac:dyDescent="0.25">
      <c r="A356" t="s">
        <v>59</v>
      </c>
      <c r="B356">
        <v>50</v>
      </c>
      <c r="C356" t="s">
        <v>25</v>
      </c>
      <c r="D356">
        <v>9623782569</v>
      </c>
      <c r="E356" t="s">
        <v>60</v>
      </c>
      <c r="F356" t="s">
        <v>61</v>
      </c>
      <c r="G356">
        <v>6037</v>
      </c>
      <c r="H356" t="s">
        <v>21</v>
      </c>
      <c r="I356">
        <v>1</v>
      </c>
      <c r="J356">
        <v>1000</v>
      </c>
      <c r="K356">
        <v>20</v>
      </c>
      <c r="L356">
        <v>25</v>
      </c>
      <c r="M356">
        <v>180</v>
      </c>
      <c r="N356" t="s">
        <v>487</v>
      </c>
      <c r="O356">
        <v>85044090</v>
      </c>
      <c r="P356" t="s">
        <v>23</v>
      </c>
      <c r="Q356" s="4">
        <f t="shared" si="12"/>
        <v>44573</v>
      </c>
    </row>
    <row r="357" spans="1:17" x14ac:dyDescent="0.25">
      <c r="A357" t="s">
        <v>63</v>
      </c>
      <c r="B357">
        <v>36</v>
      </c>
      <c r="C357" t="s">
        <v>18</v>
      </c>
      <c r="D357">
        <v>9034721059</v>
      </c>
      <c r="E357" t="s">
        <v>64</v>
      </c>
      <c r="F357" t="s">
        <v>65</v>
      </c>
      <c r="G357">
        <v>6037</v>
      </c>
      <c r="H357" t="s">
        <v>57</v>
      </c>
      <c r="I357">
        <v>3</v>
      </c>
      <c r="J357">
        <v>3000</v>
      </c>
      <c r="K357">
        <v>60</v>
      </c>
      <c r="L357">
        <v>75</v>
      </c>
      <c r="M357">
        <v>540</v>
      </c>
      <c r="N357" t="s">
        <v>488</v>
      </c>
      <c r="O357">
        <v>950300</v>
      </c>
      <c r="P357" t="s">
        <v>30</v>
      </c>
      <c r="Q357" s="4">
        <f t="shared" si="12"/>
        <v>44573</v>
      </c>
    </row>
    <row r="358" spans="1:17" x14ac:dyDescent="0.25">
      <c r="A358" t="s">
        <v>67</v>
      </c>
      <c r="B358">
        <v>27</v>
      </c>
      <c r="C358" t="s">
        <v>25</v>
      </c>
      <c r="D358">
        <v>7256106723</v>
      </c>
      <c r="E358" t="s">
        <v>68</v>
      </c>
      <c r="F358" t="s">
        <v>69</v>
      </c>
      <c r="G358">
        <v>1587</v>
      </c>
      <c r="H358" t="s">
        <v>47</v>
      </c>
      <c r="I358">
        <v>1</v>
      </c>
      <c r="J358">
        <v>300</v>
      </c>
      <c r="K358">
        <v>6</v>
      </c>
      <c r="L358">
        <v>7.5</v>
      </c>
      <c r="M358">
        <v>54</v>
      </c>
      <c r="N358" t="s">
        <v>489</v>
      </c>
      <c r="O358">
        <v>33049990</v>
      </c>
      <c r="P358" t="s">
        <v>36</v>
      </c>
      <c r="Q358" s="4">
        <f t="shared" si="12"/>
        <v>44573</v>
      </c>
    </row>
    <row r="359" spans="1:17" x14ac:dyDescent="0.25">
      <c r="A359" t="s">
        <v>71</v>
      </c>
      <c r="B359">
        <v>60</v>
      </c>
      <c r="C359" t="s">
        <v>18</v>
      </c>
      <c r="D359">
        <v>8235710369</v>
      </c>
      <c r="E359" t="s">
        <v>72</v>
      </c>
      <c r="F359" t="s">
        <v>73</v>
      </c>
      <c r="G359">
        <v>8203</v>
      </c>
      <c r="H359" t="s">
        <v>28</v>
      </c>
      <c r="I359">
        <v>1</v>
      </c>
      <c r="J359">
        <v>2000</v>
      </c>
      <c r="K359">
        <v>40</v>
      </c>
      <c r="L359">
        <v>50</v>
      </c>
      <c r="M359">
        <v>360</v>
      </c>
      <c r="N359" t="s">
        <v>490</v>
      </c>
      <c r="O359">
        <v>15121930</v>
      </c>
      <c r="P359" t="s">
        <v>53</v>
      </c>
      <c r="Q359" s="4">
        <f t="shared" si="12"/>
        <v>44573</v>
      </c>
    </row>
    <row r="360" spans="1:17" x14ac:dyDescent="0.25">
      <c r="A360" t="s">
        <v>75</v>
      </c>
      <c r="B360">
        <v>56</v>
      </c>
      <c r="C360" t="s">
        <v>18</v>
      </c>
      <c r="D360">
        <v>7201694236</v>
      </c>
      <c r="E360" t="s">
        <v>76</v>
      </c>
      <c r="F360" t="s">
        <v>77</v>
      </c>
      <c r="G360">
        <v>5364</v>
      </c>
      <c r="H360" t="s">
        <v>28</v>
      </c>
      <c r="I360">
        <v>2</v>
      </c>
      <c r="J360">
        <v>600</v>
      </c>
      <c r="K360">
        <v>12</v>
      </c>
      <c r="L360">
        <v>15</v>
      </c>
      <c r="M360">
        <v>108</v>
      </c>
      <c r="N360" t="s">
        <v>491</v>
      </c>
      <c r="O360">
        <v>940550</v>
      </c>
      <c r="P360" t="s">
        <v>30</v>
      </c>
      <c r="Q360" s="4">
        <f t="shared" si="12"/>
        <v>44573</v>
      </c>
    </row>
    <row r="361" spans="1:17" x14ac:dyDescent="0.25">
      <c r="A361" t="s">
        <v>79</v>
      </c>
      <c r="B361">
        <v>40</v>
      </c>
      <c r="C361" t="s">
        <v>18</v>
      </c>
      <c r="D361">
        <v>6741285039</v>
      </c>
      <c r="E361" t="s">
        <v>19</v>
      </c>
      <c r="F361" t="s">
        <v>80</v>
      </c>
      <c r="G361">
        <v>6089</v>
      </c>
      <c r="H361" t="s">
        <v>21</v>
      </c>
      <c r="I361">
        <v>1</v>
      </c>
      <c r="J361">
        <v>40000</v>
      </c>
      <c r="K361">
        <v>800</v>
      </c>
      <c r="L361">
        <v>1000</v>
      </c>
      <c r="M361">
        <v>7200</v>
      </c>
      <c r="N361" t="s">
        <v>492</v>
      </c>
      <c r="O361">
        <v>84713020</v>
      </c>
      <c r="P361" t="s">
        <v>36</v>
      </c>
      <c r="Q361" s="4">
        <f t="shared" si="12"/>
        <v>44573</v>
      </c>
    </row>
    <row r="362" spans="1:17" x14ac:dyDescent="0.25">
      <c r="A362" t="s">
        <v>82</v>
      </c>
      <c r="B362">
        <v>56</v>
      </c>
      <c r="C362" t="s">
        <v>25</v>
      </c>
      <c r="D362">
        <v>9521305897</v>
      </c>
      <c r="E362" t="s">
        <v>83</v>
      </c>
      <c r="F362" t="s">
        <v>84</v>
      </c>
      <c r="G362">
        <v>3409</v>
      </c>
      <c r="H362" t="s">
        <v>28</v>
      </c>
      <c r="I362">
        <v>1</v>
      </c>
      <c r="J362">
        <v>1000</v>
      </c>
      <c r="K362">
        <v>20</v>
      </c>
      <c r="L362">
        <v>25</v>
      </c>
      <c r="M362">
        <v>180</v>
      </c>
      <c r="N362" t="s">
        <v>493</v>
      </c>
      <c r="O362">
        <v>39241090</v>
      </c>
      <c r="P362" t="s">
        <v>36</v>
      </c>
      <c r="Q362" s="4">
        <f t="shared" si="12"/>
        <v>44573</v>
      </c>
    </row>
    <row r="363" spans="1:17" x14ac:dyDescent="0.25">
      <c r="A363" t="s">
        <v>155</v>
      </c>
      <c r="B363">
        <v>52</v>
      </c>
      <c r="C363" t="s">
        <v>18</v>
      </c>
      <c r="D363">
        <v>862106729</v>
      </c>
      <c r="E363" t="s">
        <v>87</v>
      </c>
      <c r="F363" t="s">
        <v>88</v>
      </c>
      <c r="G363">
        <v>9015</v>
      </c>
      <c r="H363" t="s">
        <v>28</v>
      </c>
      <c r="I363">
        <v>5</v>
      </c>
      <c r="J363">
        <v>2000</v>
      </c>
      <c r="K363">
        <v>40</v>
      </c>
      <c r="L363">
        <v>50</v>
      </c>
      <c r="M363">
        <v>360</v>
      </c>
      <c r="N363" t="s">
        <v>494</v>
      </c>
      <c r="O363">
        <v>19041020</v>
      </c>
      <c r="P363" t="s">
        <v>30</v>
      </c>
      <c r="Q363" s="4">
        <f t="shared" si="12"/>
        <v>44573</v>
      </c>
    </row>
    <row r="364" spans="1:17" x14ac:dyDescent="0.25">
      <c r="A364" t="s">
        <v>90</v>
      </c>
      <c r="B364">
        <v>50</v>
      </c>
      <c r="C364" t="s">
        <v>18</v>
      </c>
      <c r="D364">
        <v>8253710289</v>
      </c>
      <c r="E364" t="s">
        <v>91</v>
      </c>
      <c r="F364" t="s">
        <v>92</v>
      </c>
      <c r="G364">
        <v>8064</v>
      </c>
      <c r="H364" t="s">
        <v>93</v>
      </c>
      <c r="I364">
        <v>1</v>
      </c>
      <c r="J364">
        <v>1200</v>
      </c>
      <c r="K364">
        <v>24</v>
      </c>
      <c r="L364">
        <v>30</v>
      </c>
      <c r="M364">
        <v>216</v>
      </c>
      <c r="N364" t="s">
        <v>495</v>
      </c>
      <c r="O364">
        <v>21069099</v>
      </c>
      <c r="P364" t="s">
        <v>23</v>
      </c>
      <c r="Q364" s="4">
        <f t="shared" si="12"/>
        <v>44573</v>
      </c>
    </row>
    <row r="365" spans="1:17" x14ac:dyDescent="0.25">
      <c r="A365" t="s">
        <v>95</v>
      </c>
      <c r="B365">
        <v>25</v>
      </c>
      <c r="C365" t="s">
        <v>18</v>
      </c>
      <c r="D365">
        <v>8403943715</v>
      </c>
      <c r="E365" t="s">
        <v>96</v>
      </c>
      <c r="F365" t="s">
        <v>97</v>
      </c>
      <c r="G365">
        <v>4369</v>
      </c>
      <c r="H365" t="s">
        <v>28</v>
      </c>
      <c r="I365">
        <v>1</v>
      </c>
      <c r="J365">
        <v>306</v>
      </c>
      <c r="K365">
        <v>6.12</v>
      </c>
      <c r="L365">
        <v>7.65</v>
      </c>
      <c r="M365">
        <v>55.08</v>
      </c>
      <c r="N365" t="s">
        <v>496</v>
      </c>
      <c r="O365">
        <v>21011120</v>
      </c>
      <c r="P365" t="s">
        <v>23</v>
      </c>
      <c r="Q365" s="4">
        <f t="shared" si="12"/>
        <v>44573</v>
      </c>
    </row>
    <row r="366" spans="1:17" x14ac:dyDescent="0.25">
      <c r="A366" t="s">
        <v>99</v>
      </c>
      <c r="B366">
        <v>25</v>
      </c>
      <c r="C366" t="s">
        <v>25</v>
      </c>
      <c r="D366">
        <v>8130679216</v>
      </c>
      <c r="E366" t="s">
        <v>100</v>
      </c>
      <c r="F366" t="s">
        <v>101</v>
      </c>
      <c r="G366">
        <v>8631</v>
      </c>
      <c r="H366" t="s">
        <v>102</v>
      </c>
      <c r="I366">
        <v>6</v>
      </c>
      <c r="J366">
        <v>2149</v>
      </c>
      <c r="K366">
        <v>42.98</v>
      </c>
      <c r="L366">
        <v>53.725000000000001</v>
      </c>
      <c r="M366">
        <v>386.82</v>
      </c>
      <c r="N366" t="s">
        <v>497</v>
      </c>
      <c r="O366">
        <v>94036000</v>
      </c>
      <c r="P366" t="s">
        <v>36</v>
      </c>
      <c r="Q366" s="4">
        <f t="shared" si="12"/>
        <v>44573</v>
      </c>
    </row>
    <row r="367" spans="1:17" x14ac:dyDescent="0.25">
      <c r="A367" t="s">
        <v>104</v>
      </c>
      <c r="B367">
        <v>30</v>
      </c>
      <c r="C367" t="s">
        <v>18</v>
      </c>
      <c r="D367">
        <v>7039441302</v>
      </c>
      <c r="E367" t="s">
        <v>105</v>
      </c>
      <c r="F367" t="s">
        <v>106</v>
      </c>
      <c r="G367">
        <v>8630</v>
      </c>
      <c r="H367" t="s">
        <v>102</v>
      </c>
      <c r="I367">
        <v>2</v>
      </c>
      <c r="J367">
        <v>7990</v>
      </c>
      <c r="K367">
        <v>159.80000000000001</v>
      </c>
      <c r="L367">
        <v>199.75</v>
      </c>
      <c r="M367">
        <v>1438.2</v>
      </c>
      <c r="N367" t="s">
        <v>498</v>
      </c>
      <c r="O367">
        <v>94036000</v>
      </c>
      <c r="P367" t="s">
        <v>53</v>
      </c>
      <c r="Q367" s="4">
        <f t="shared" si="12"/>
        <v>44573</v>
      </c>
    </row>
    <row r="368" spans="1:17" x14ac:dyDescent="0.25">
      <c r="A368" t="s">
        <v>108</v>
      </c>
      <c r="B368">
        <v>20</v>
      </c>
      <c r="C368" t="s">
        <v>25</v>
      </c>
      <c r="D368">
        <v>8631079676</v>
      </c>
      <c r="E368" t="s">
        <v>109</v>
      </c>
      <c r="F368" t="s">
        <v>110</v>
      </c>
      <c r="G368">
        <v>3061</v>
      </c>
      <c r="H368" t="s">
        <v>111</v>
      </c>
      <c r="I368">
        <v>6</v>
      </c>
      <c r="J368">
        <v>6000</v>
      </c>
      <c r="K368">
        <v>120</v>
      </c>
      <c r="L368">
        <v>150</v>
      </c>
      <c r="M368">
        <v>1080</v>
      </c>
      <c r="N368" t="s">
        <v>499</v>
      </c>
      <c r="O368">
        <v>52082120</v>
      </c>
      <c r="P368" t="s">
        <v>30</v>
      </c>
      <c r="Q368" s="4">
        <f t="shared" si="12"/>
        <v>44573</v>
      </c>
    </row>
    <row r="369" spans="1:17" x14ac:dyDescent="0.25">
      <c r="A369" t="s">
        <v>113</v>
      </c>
      <c r="B369">
        <v>32</v>
      </c>
      <c r="C369" t="s">
        <v>18</v>
      </c>
      <c r="D369">
        <v>7812534898</v>
      </c>
      <c r="E369" t="s">
        <v>114</v>
      </c>
      <c r="F369" t="s">
        <v>115</v>
      </c>
      <c r="G369">
        <v>2864</v>
      </c>
      <c r="H369" t="s">
        <v>111</v>
      </c>
      <c r="I369">
        <v>4</v>
      </c>
      <c r="J369">
        <v>1264</v>
      </c>
      <c r="K369">
        <v>25.28</v>
      </c>
      <c r="L369">
        <v>31.6</v>
      </c>
      <c r="M369">
        <v>227.52</v>
      </c>
      <c r="N369" t="s">
        <v>500</v>
      </c>
      <c r="O369">
        <v>62034200</v>
      </c>
      <c r="P369" t="s">
        <v>23</v>
      </c>
      <c r="Q369" s="4">
        <f t="shared" si="12"/>
        <v>44573</v>
      </c>
    </row>
    <row r="370" spans="1:17" x14ac:dyDescent="0.25">
      <c r="A370" t="s">
        <v>117</v>
      </c>
      <c r="B370">
        <v>35</v>
      </c>
      <c r="C370" t="s">
        <v>18</v>
      </c>
      <c r="D370">
        <v>8514792367</v>
      </c>
      <c r="E370" t="s">
        <v>19</v>
      </c>
      <c r="F370" t="s">
        <v>118</v>
      </c>
      <c r="G370">
        <v>541</v>
      </c>
      <c r="H370" t="s">
        <v>111</v>
      </c>
      <c r="I370">
        <v>4</v>
      </c>
      <c r="J370">
        <v>1000</v>
      </c>
      <c r="K370">
        <v>20</v>
      </c>
      <c r="L370">
        <v>25</v>
      </c>
      <c r="M370">
        <v>180</v>
      </c>
      <c r="N370" t="s">
        <v>501</v>
      </c>
      <c r="O370">
        <v>61099010</v>
      </c>
      <c r="P370" t="s">
        <v>23</v>
      </c>
      <c r="Q370" s="4">
        <f t="shared" si="12"/>
        <v>44573</v>
      </c>
    </row>
    <row r="371" spans="1:17" x14ac:dyDescent="0.25">
      <c r="A371" t="s">
        <v>120</v>
      </c>
      <c r="B371">
        <v>0</v>
      </c>
      <c r="C371" t="s">
        <v>121</v>
      </c>
      <c r="D371">
        <v>942310489</v>
      </c>
      <c r="E371" t="s">
        <v>72</v>
      </c>
      <c r="F371" t="s">
        <v>122</v>
      </c>
      <c r="G371">
        <v>2941</v>
      </c>
      <c r="H371" t="s">
        <v>123</v>
      </c>
      <c r="I371">
        <v>50</v>
      </c>
      <c r="J371">
        <v>2500</v>
      </c>
      <c r="K371">
        <v>50</v>
      </c>
      <c r="L371">
        <v>62.5</v>
      </c>
      <c r="M371">
        <v>450</v>
      </c>
      <c r="N371" t="s">
        <v>502</v>
      </c>
      <c r="O371">
        <v>96081010</v>
      </c>
      <c r="P371" t="s">
        <v>36</v>
      </c>
      <c r="Q371" s="4">
        <f t="shared" si="12"/>
        <v>44573</v>
      </c>
    </row>
    <row r="372" spans="1:17" x14ac:dyDescent="0.25">
      <c r="A372" t="s">
        <v>156</v>
      </c>
      <c r="B372">
        <v>0</v>
      </c>
      <c r="C372" t="s">
        <v>121</v>
      </c>
      <c r="D372">
        <v>942310489</v>
      </c>
      <c r="E372" t="s">
        <v>72</v>
      </c>
      <c r="F372" t="s">
        <v>258</v>
      </c>
      <c r="G372">
        <v>2973</v>
      </c>
      <c r="H372" t="s">
        <v>123</v>
      </c>
      <c r="I372">
        <v>5</v>
      </c>
      <c r="J372">
        <v>3000</v>
      </c>
      <c r="K372">
        <v>60</v>
      </c>
      <c r="L372">
        <v>75</v>
      </c>
      <c r="M372">
        <v>540</v>
      </c>
      <c r="N372" t="s">
        <v>503</v>
      </c>
      <c r="O372">
        <v>96081010</v>
      </c>
      <c r="P372" t="s">
        <v>36</v>
      </c>
      <c r="Q372" s="4">
        <f t="shared" si="12"/>
        <v>44573</v>
      </c>
    </row>
    <row r="373" spans="1:17" x14ac:dyDescent="0.25">
      <c r="A373" t="s">
        <v>127</v>
      </c>
      <c r="B373">
        <v>30</v>
      </c>
      <c r="C373" t="s">
        <v>18</v>
      </c>
      <c r="D373">
        <v>8610375941</v>
      </c>
      <c r="E373" t="s">
        <v>68</v>
      </c>
      <c r="F373" t="s">
        <v>128</v>
      </c>
      <c r="G373">
        <v>2106</v>
      </c>
      <c r="H373" t="s">
        <v>129</v>
      </c>
      <c r="I373">
        <v>1</v>
      </c>
      <c r="J373">
        <v>1000</v>
      </c>
      <c r="K373">
        <v>20</v>
      </c>
      <c r="L373">
        <v>25</v>
      </c>
      <c r="M373">
        <v>180</v>
      </c>
      <c r="N373" t="s">
        <v>504</v>
      </c>
      <c r="O373">
        <v>91029990</v>
      </c>
      <c r="P373" t="s">
        <v>53</v>
      </c>
      <c r="Q373" s="4">
        <f t="shared" si="12"/>
        <v>44573</v>
      </c>
    </row>
    <row r="374" spans="1:17" x14ac:dyDescent="0.25">
      <c r="A374" t="s">
        <v>131</v>
      </c>
      <c r="B374">
        <v>0</v>
      </c>
      <c r="C374" t="s">
        <v>121</v>
      </c>
      <c r="D374">
        <v>8610279321</v>
      </c>
      <c r="E374" t="s">
        <v>132</v>
      </c>
      <c r="F374" t="s">
        <v>133</v>
      </c>
      <c r="G374">
        <v>5210</v>
      </c>
      <c r="H374" t="s">
        <v>129</v>
      </c>
      <c r="I374">
        <v>5</v>
      </c>
      <c r="J374">
        <v>30000</v>
      </c>
      <c r="K374">
        <v>600</v>
      </c>
      <c r="L374">
        <v>750</v>
      </c>
      <c r="M374">
        <v>5400</v>
      </c>
      <c r="N374" t="s">
        <v>505</v>
      </c>
      <c r="O374">
        <v>91029990</v>
      </c>
      <c r="P374" t="s">
        <v>23</v>
      </c>
      <c r="Q374" s="4">
        <f>DATE(2022,1,13)</f>
        <v>44574</v>
      </c>
    </row>
    <row r="375" spans="1:17" x14ac:dyDescent="0.25">
      <c r="A375" t="s">
        <v>135</v>
      </c>
      <c r="B375">
        <v>55</v>
      </c>
      <c r="C375" t="s">
        <v>18</v>
      </c>
      <c r="D375">
        <v>7588695126</v>
      </c>
      <c r="E375" t="s">
        <v>136</v>
      </c>
      <c r="F375" t="s">
        <v>137</v>
      </c>
      <c r="G375">
        <v>5210</v>
      </c>
      <c r="H375" t="s">
        <v>129</v>
      </c>
      <c r="I375">
        <v>1</v>
      </c>
      <c r="J375">
        <v>6000</v>
      </c>
      <c r="K375">
        <v>120</v>
      </c>
      <c r="L375">
        <v>150</v>
      </c>
      <c r="M375">
        <v>1080</v>
      </c>
      <c r="N375" t="s">
        <v>506</v>
      </c>
      <c r="O375">
        <v>91029990</v>
      </c>
      <c r="P375" t="s">
        <v>36</v>
      </c>
      <c r="Q375" s="4">
        <f t="shared" ref="Q375:Q397" si="13">DATE(2022,1,13)</f>
        <v>44574</v>
      </c>
    </row>
    <row r="376" spans="1:17" x14ac:dyDescent="0.25">
      <c r="A376" t="s">
        <v>139</v>
      </c>
      <c r="B376">
        <v>60</v>
      </c>
      <c r="C376" t="s">
        <v>18</v>
      </c>
      <c r="D376">
        <v>7651615899</v>
      </c>
      <c r="E376" t="s">
        <v>55</v>
      </c>
      <c r="F376" t="s">
        <v>140</v>
      </c>
      <c r="G376">
        <v>10001798</v>
      </c>
      <c r="H376" t="s">
        <v>141</v>
      </c>
      <c r="I376">
        <v>2</v>
      </c>
      <c r="J376">
        <v>261.95999999999998</v>
      </c>
      <c r="K376">
        <v>5.2391999999999994</v>
      </c>
      <c r="L376">
        <v>6.5489999999999986</v>
      </c>
      <c r="M376">
        <v>47.152799999999992</v>
      </c>
      <c r="N376" t="s">
        <v>507</v>
      </c>
      <c r="O376">
        <v>94036000</v>
      </c>
      <c r="P376" t="s">
        <v>30</v>
      </c>
      <c r="Q376" s="4">
        <f t="shared" si="13"/>
        <v>44574</v>
      </c>
    </row>
    <row r="377" spans="1:17" x14ac:dyDescent="0.25">
      <c r="A377" t="s">
        <v>143</v>
      </c>
      <c r="B377">
        <v>50</v>
      </c>
      <c r="C377" t="s">
        <v>25</v>
      </c>
      <c r="D377">
        <v>8515348568</v>
      </c>
      <c r="E377" t="s">
        <v>144</v>
      </c>
      <c r="F377" t="s">
        <v>145</v>
      </c>
      <c r="G377">
        <v>10001487</v>
      </c>
      <c r="H377" t="s">
        <v>146</v>
      </c>
      <c r="I377">
        <v>4</v>
      </c>
      <c r="J377">
        <v>144.19999999999999</v>
      </c>
      <c r="K377">
        <v>2.8839999999999999</v>
      </c>
      <c r="L377">
        <v>3.605</v>
      </c>
      <c r="M377">
        <v>25.956</v>
      </c>
      <c r="N377" t="s">
        <v>508</v>
      </c>
      <c r="O377">
        <v>392610</v>
      </c>
      <c r="P377" t="s">
        <v>53</v>
      </c>
      <c r="Q377" s="4">
        <f t="shared" si="13"/>
        <v>44574</v>
      </c>
    </row>
    <row r="378" spans="1:17" x14ac:dyDescent="0.25">
      <c r="A378" t="s">
        <v>143</v>
      </c>
      <c r="B378" s="2" t="s">
        <v>148</v>
      </c>
      <c r="C378" t="s">
        <v>25</v>
      </c>
      <c r="D378" s="2" t="s">
        <v>149</v>
      </c>
      <c r="E378" t="s">
        <v>144</v>
      </c>
      <c r="F378" t="s">
        <v>150</v>
      </c>
      <c r="G378" s="2" t="s">
        <v>151</v>
      </c>
      <c r="H378" t="s">
        <v>102</v>
      </c>
      <c r="I378" s="2" t="s">
        <v>152</v>
      </c>
      <c r="J378">
        <v>17000</v>
      </c>
      <c r="K378">
        <v>340</v>
      </c>
      <c r="L378">
        <v>425</v>
      </c>
      <c r="M378">
        <v>3060</v>
      </c>
      <c r="N378" t="s">
        <v>509</v>
      </c>
      <c r="O378" s="2">
        <v>94036000</v>
      </c>
      <c r="P378" t="s">
        <v>23</v>
      </c>
      <c r="Q378" s="4">
        <f t="shared" si="13"/>
        <v>44574</v>
      </c>
    </row>
    <row r="379" spans="1:17" x14ac:dyDescent="0.25">
      <c r="A379" s="3" t="s">
        <v>190</v>
      </c>
      <c r="B379">
        <v>30</v>
      </c>
      <c r="C379" t="s">
        <v>121</v>
      </c>
      <c r="D379">
        <v>8845448445</v>
      </c>
      <c r="E379" t="s">
        <v>191</v>
      </c>
      <c r="F379" t="s">
        <v>192</v>
      </c>
      <c r="G379">
        <v>54878</v>
      </c>
      <c r="H379" t="s">
        <v>47</v>
      </c>
      <c r="I379">
        <v>5</v>
      </c>
      <c r="J379">
        <v>1500</v>
      </c>
      <c r="K379">
        <v>30</v>
      </c>
      <c r="L379">
        <v>37.5</v>
      </c>
      <c r="M379">
        <v>270</v>
      </c>
      <c r="N379" t="s">
        <v>510</v>
      </c>
      <c r="O379">
        <v>68782034</v>
      </c>
      <c r="P379" t="s">
        <v>30</v>
      </c>
      <c r="Q379" s="4">
        <f t="shared" si="13"/>
        <v>44574</v>
      </c>
    </row>
    <row r="380" spans="1:17" x14ac:dyDescent="0.25">
      <c r="A380" t="s">
        <v>17</v>
      </c>
      <c r="B380">
        <v>32</v>
      </c>
      <c r="C380" t="s">
        <v>18</v>
      </c>
      <c r="D380">
        <v>9652378219</v>
      </c>
      <c r="E380" t="s">
        <v>19</v>
      </c>
      <c r="F380" t="s">
        <v>20</v>
      </c>
      <c r="G380">
        <v>3289</v>
      </c>
      <c r="H380" t="s">
        <v>21</v>
      </c>
      <c r="I380">
        <v>1</v>
      </c>
      <c r="J380">
        <v>1000</v>
      </c>
      <c r="K380">
        <v>20</v>
      </c>
      <c r="L380">
        <v>25</v>
      </c>
      <c r="M380">
        <v>180</v>
      </c>
      <c r="N380" t="s">
        <v>511</v>
      </c>
      <c r="O380">
        <v>85176290</v>
      </c>
      <c r="P380" t="s">
        <v>23</v>
      </c>
      <c r="Q380" s="4">
        <f t="shared" si="13"/>
        <v>44574</v>
      </c>
    </row>
    <row r="381" spans="1:17" x14ac:dyDescent="0.25">
      <c r="A381" t="s">
        <v>24</v>
      </c>
      <c r="B381">
        <v>30</v>
      </c>
      <c r="C381" t="s">
        <v>25</v>
      </c>
      <c r="D381">
        <v>9623874159</v>
      </c>
      <c r="E381" t="s">
        <v>26</v>
      </c>
      <c r="F381" t="s">
        <v>27</v>
      </c>
      <c r="G381">
        <v>5632</v>
      </c>
      <c r="H381" t="s">
        <v>28</v>
      </c>
      <c r="I381">
        <v>2</v>
      </c>
      <c r="J381">
        <v>200</v>
      </c>
      <c r="K381">
        <v>4</v>
      </c>
      <c r="L381">
        <v>5</v>
      </c>
      <c r="M381">
        <v>36</v>
      </c>
      <c r="N381" t="s">
        <v>512</v>
      </c>
      <c r="O381">
        <v>34011190</v>
      </c>
      <c r="P381" t="s">
        <v>30</v>
      </c>
      <c r="Q381" s="4">
        <f t="shared" si="13"/>
        <v>44574</v>
      </c>
    </row>
    <row r="382" spans="1:17" x14ac:dyDescent="0.25">
      <c r="A382" t="s">
        <v>31</v>
      </c>
      <c r="B382">
        <v>25</v>
      </c>
      <c r="C382" t="s">
        <v>18</v>
      </c>
      <c r="D382">
        <v>9802347669</v>
      </c>
      <c r="E382" t="s">
        <v>32</v>
      </c>
      <c r="F382" t="s">
        <v>33</v>
      </c>
      <c r="G382">
        <v>6012</v>
      </c>
      <c r="H382" t="s">
        <v>34</v>
      </c>
      <c r="I382">
        <v>5</v>
      </c>
      <c r="J382">
        <v>500</v>
      </c>
      <c r="K382">
        <v>10</v>
      </c>
      <c r="L382">
        <v>12.5</v>
      </c>
      <c r="M382">
        <v>90</v>
      </c>
      <c r="N382" t="s">
        <v>513</v>
      </c>
      <c r="O382">
        <v>92059010</v>
      </c>
      <c r="P382" t="s">
        <v>36</v>
      </c>
      <c r="Q382" s="4">
        <f t="shared" si="13"/>
        <v>44574</v>
      </c>
    </row>
    <row r="383" spans="1:17" x14ac:dyDescent="0.25">
      <c r="A383" t="s">
        <v>37</v>
      </c>
      <c r="B383">
        <v>36</v>
      </c>
      <c r="C383" t="s">
        <v>18</v>
      </c>
      <c r="D383">
        <v>9652390278</v>
      </c>
      <c r="E383" t="s">
        <v>38</v>
      </c>
      <c r="F383" t="s">
        <v>39</v>
      </c>
      <c r="G383">
        <v>6089</v>
      </c>
      <c r="H383" t="s">
        <v>21</v>
      </c>
      <c r="I383">
        <v>2</v>
      </c>
      <c r="J383">
        <v>28000</v>
      </c>
      <c r="K383">
        <v>560</v>
      </c>
      <c r="L383">
        <v>700</v>
      </c>
      <c r="M383">
        <v>5040</v>
      </c>
      <c r="N383" t="s">
        <v>514</v>
      </c>
      <c r="O383">
        <v>85171211</v>
      </c>
      <c r="P383" t="s">
        <v>36</v>
      </c>
      <c r="Q383" s="4">
        <f t="shared" si="13"/>
        <v>44574</v>
      </c>
    </row>
    <row r="384" spans="1:17" x14ac:dyDescent="0.25">
      <c r="A384" t="s">
        <v>41</v>
      </c>
      <c r="B384">
        <v>30</v>
      </c>
      <c r="C384" t="s">
        <v>25</v>
      </c>
      <c r="D384">
        <v>9058723698</v>
      </c>
      <c r="E384" t="s">
        <v>42</v>
      </c>
      <c r="F384" t="s">
        <v>43</v>
      </c>
      <c r="G384">
        <v>9036</v>
      </c>
      <c r="H384" t="s">
        <v>21</v>
      </c>
      <c r="I384">
        <v>1</v>
      </c>
      <c r="J384">
        <v>600</v>
      </c>
      <c r="K384">
        <v>12</v>
      </c>
      <c r="L384">
        <v>15</v>
      </c>
      <c r="M384">
        <v>108</v>
      </c>
      <c r="N384" t="s">
        <v>515</v>
      </c>
      <c r="O384">
        <v>85235100</v>
      </c>
      <c r="P384" t="s">
        <v>30</v>
      </c>
      <c r="Q384" s="4">
        <f t="shared" si="13"/>
        <v>44574</v>
      </c>
    </row>
    <row r="385" spans="1:17" x14ac:dyDescent="0.25">
      <c r="A385" t="s">
        <v>45</v>
      </c>
      <c r="B385">
        <v>20</v>
      </c>
      <c r="C385" t="s">
        <v>25</v>
      </c>
      <c r="D385">
        <v>9601782645</v>
      </c>
      <c r="E385" t="s">
        <v>19</v>
      </c>
      <c r="F385" t="s">
        <v>46</v>
      </c>
      <c r="G385">
        <v>6910</v>
      </c>
      <c r="H385" t="s">
        <v>47</v>
      </c>
      <c r="I385">
        <v>1</v>
      </c>
      <c r="J385">
        <v>2000</v>
      </c>
      <c r="K385">
        <v>40</v>
      </c>
      <c r="L385">
        <v>50</v>
      </c>
      <c r="M385">
        <v>360</v>
      </c>
      <c r="N385" t="s">
        <v>516</v>
      </c>
      <c r="O385">
        <v>33049990</v>
      </c>
      <c r="P385" t="s">
        <v>36</v>
      </c>
      <c r="Q385" s="4">
        <f t="shared" si="13"/>
        <v>44574</v>
      </c>
    </row>
    <row r="386" spans="1:17" x14ac:dyDescent="0.25">
      <c r="A386" t="s">
        <v>49</v>
      </c>
      <c r="B386">
        <v>40</v>
      </c>
      <c r="C386" t="s">
        <v>18</v>
      </c>
      <c r="D386">
        <v>9623127089</v>
      </c>
      <c r="E386" t="s">
        <v>50</v>
      </c>
      <c r="F386" t="s">
        <v>51</v>
      </c>
      <c r="G386">
        <v>3972</v>
      </c>
      <c r="H386" t="s">
        <v>28</v>
      </c>
      <c r="I386">
        <v>1</v>
      </c>
      <c r="J386">
        <v>1200</v>
      </c>
      <c r="K386">
        <v>24</v>
      </c>
      <c r="L386">
        <v>30</v>
      </c>
      <c r="M386">
        <v>216</v>
      </c>
      <c r="N386" t="s">
        <v>517</v>
      </c>
      <c r="O386">
        <v>11010000</v>
      </c>
      <c r="P386" t="s">
        <v>53</v>
      </c>
      <c r="Q386" s="4">
        <f t="shared" si="13"/>
        <v>44574</v>
      </c>
    </row>
    <row r="387" spans="1:17" x14ac:dyDescent="0.25">
      <c r="A387" t="s">
        <v>54</v>
      </c>
      <c r="B387">
        <v>45</v>
      </c>
      <c r="C387" t="s">
        <v>18</v>
      </c>
      <c r="D387">
        <v>9867764180</v>
      </c>
      <c r="E387" t="s">
        <v>55</v>
      </c>
      <c r="F387" t="s">
        <v>56</v>
      </c>
      <c r="G387">
        <v>6342</v>
      </c>
      <c r="H387" t="s">
        <v>57</v>
      </c>
      <c r="I387">
        <v>1</v>
      </c>
      <c r="J387">
        <v>3000</v>
      </c>
      <c r="K387">
        <v>60</v>
      </c>
      <c r="L387">
        <v>75</v>
      </c>
      <c r="M387">
        <v>540</v>
      </c>
      <c r="N387" t="s">
        <v>518</v>
      </c>
      <c r="O387">
        <v>95030010</v>
      </c>
      <c r="P387" t="s">
        <v>53</v>
      </c>
      <c r="Q387" s="4">
        <f t="shared" si="13"/>
        <v>44574</v>
      </c>
    </row>
    <row r="388" spans="1:17" x14ac:dyDescent="0.25">
      <c r="A388" t="s">
        <v>59</v>
      </c>
      <c r="B388">
        <v>50</v>
      </c>
      <c r="C388" t="s">
        <v>25</v>
      </c>
      <c r="D388">
        <v>9623782569</v>
      </c>
      <c r="E388" t="s">
        <v>60</v>
      </c>
      <c r="F388" t="s">
        <v>61</v>
      </c>
      <c r="G388">
        <v>6037</v>
      </c>
      <c r="H388" t="s">
        <v>21</v>
      </c>
      <c r="I388">
        <v>1</v>
      </c>
      <c r="J388">
        <v>1000</v>
      </c>
      <c r="K388">
        <v>20</v>
      </c>
      <c r="L388">
        <v>25</v>
      </c>
      <c r="M388">
        <v>180</v>
      </c>
      <c r="N388" t="s">
        <v>519</v>
      </c>
      <c r="O388">
        <v>85044090</v>
      </c>
      <c r="P388" t="s">
        <v>23</v>
      </c>
      <c r="Q388" s="4">
        <f t="shared" si="13"/>
        <v>44574</v>
      </c>
    </row>
    <row r="389" spans="1:17" x14ac:dyDescent="0.25">
      <c r="A389" t="s">
        <v>63</v>
      </c>
      <c r="B389">
        <v>36</v>
      </c>
      <c r="C389" t="s">
        <v>18</v>
      </c>
      <c r="D389">
        <v>9034721059</v>
      </c>
      <c r="E389" t="s">
        <v>64</v>
      </c>
      <c r="F389" t="s">
        <v>65</v>
      </c>
      <c r="G389">
        <v>6037</v>
      </c>
      <c r="H389" t="s">
        <v>57</v>
      </c>
      <c r="I389">
        <v>3</v>
      </c>
      <c r="J389">
        <v>3000</v>
      </c>
      <c r="K389">
        <v>60</v>
      </c>
      <c r="L389">
        <v>75</v>
      </c>
      <c r="M389">
        <v>540</v>
      </c>
      <c r="N389" t="s">
        <v>520</v>
      </c>
      <c r="O389">
        <v>950300</v>
      </c>
      <c r="P389" t="s">
        <v>30</v>
      </c>
      <c r="Q389" s="4">
        <f t="shared" si="13"/>
        <v>44574</v>
      </c>
    </row>
    <row r="390" spans="1:17" x14ac:dyDescent="0.25">
      <c r="A390" t="s">
        <v>67</v>
      </c>
      <c r="B390">
        <v>27</v>
      </c>
      <c r="C390" t="s">
        <v>25</v>
      </c>
      <c r="D390">
        <v>7256106723</v>
      </c>
      <c r="E390" t="s">
        <v>68</v>
      </c>
      <c r="F390" t="s">
        <v>69</v>
      </c>
      <c r="G390">
        <v>1587</v>
      </c>
      <c r="H390" t="s">
        <v>47</v>
      </c>
      <c r="I390">
        <v>1</v>
      </c>
      <c r="J390">
        <v>300</v>
      </c>
      <c r="K390">
        <v>6</v>
      </c>
      <c r="L390">
        <v>7.5</v>
      </c>
      <c r="M390">
        <v>54</v>
      </c>
      <c r="N390" t="s">
        <v>521</v>
      </c>
      <c r="O390">
        <v>33049990</v>
      </c>
      <c r="P390" t="s">
        <v>36</v>
      </c>
      <c r="Q390" s="4">
        <f t="shared" si="13"/>
        <v>44574</v>
      </c>
    </row>
    <row r="391" spans="1:17" x14ac:dyDescent="0.25">
      <c r="A391" t="s">
        <v>71</v>
      </c>
      <c r="B391">
        <v>60</v>
      </c>
      <c r="C391" t="s">
        <v>18</v>
      </c>
      <c r="D391">
        <v>8235710369</v>
      </c>
      <c r="E391" t="s">
        <v>72</v>
      </c>
      <c r="F391" t="s">
        <v>73</v>
      </c>
      <c r="G391">
        <v>8203</v>
      </c>
      <c r="H391" t="s">
        <v>28</v>
      </c>
      <c r="I391">
        <v>1</v>
      </c>
      <c r="J391">
        <v>2000</v>
      </c>
      <c r="K391">
        <v>40</v>
      </c>
      <c r="L391">
        <v>50</v>
      </c>
      <c r="M391">
        <v>360</v>
      </c>
      <c r="N391" t="s">
        <v>522</v>
      </c>
      <c r="O391">
        <v>15121930</v>
      </c>
      <c r="P391" t="s">
        <v>53</v>
      </c>
      <c r="Q391" s="4">
        <f t="shared" si="13"/>
        <v>44574</v>
      </c>
    </row>
    <row r="392" spans="1:17" x14ac:dyDescent="0.25">
      <c r="A392" t="s">
        <v>75</v>
      </c>
      <c r="B392">
        <v>56</v>
      </c>
      <c r="C392" t="s">
        <v>18</v>
      </c>
      <c r="D392">
        <v>7201694236</v>
      </c>
      <c r="E392" t="s">
        <v>76</v>
      </c>
      <c r="F392" t="s">
        <v>77</v>
      </c>
      <c r="G392">
        <v>5364</v>
      </c>
      <c r="H392" t="s">
        <v>28</v>
      </c>
      <c r="I392">
        <v>2</v>
      </c>
      <c r="J392">
        <v>600</v>
      </c>
      <c r="K392">
        <v>12</v>
      </c>
      <c r="L392">
        <v>15</v>
      </c>
      <c r="M392">
        <v>108</v>
      </c>
      <c r="N392" t="s">
        <v>523</v>
      </c>
      <c r="O392">
        <v>940550</v>
      </c>
      <c r="P392" t="s">
        <v>30</v>
      </c>
      <c r="Q392" s="4">
        <f t="shared" si="13"/>
        <v>44574</v>
      </c>
    </row>
    <row r="393" spans="1:17" x14ac:dyDescent="0.25">
      <c r="A393" t="s">
        <v>79</v>
      </c>
      <c r="B393">
        <v>40</v>
      </c>
      <c r="C393" t="s">
        <v>18</v>
      </c>
      <c r="D393">
        <v>6741285039</v>
      </c>
      <c r="E393" t="s">
        <v>19</v>
      </c>
      <c r="F393" t="s">
        <v>80</v>
      </c>
      <c r="G393">
        <v>6089</v>
      </c>
      <c r="H393" t="s">
        <v>21</v>
      </c>
      <c r="I393">
        <v>1</v>
      </c>
      <c r="J393">
        <v>40000</v>
      </c>
      <c r="K393">
        <v>800</v>
      </c>
      <c r="L393">
        <v>1000</v>
      </c>
      <c r="M393">
        <v>7200</v>
      </c>
      <c r="N393" t="s">
        <v>524</v>
      </c>
      <c r="O393">
        <v>84713020</v>
      </c>
      <c r="P393" t="s">
        <v>36</v>
      </c>
      <c r="Q393" s="4">
        <f t="shared" si="13"/>
        <v>44574</v>
      </c>
    </row>
    <row r="394" spans="1:17" x14ac:dyDescent="0.25">
      <c r="A394" t="s">
        <v>82</v>
      </c>
      <c r="B394">
        <v>56</v>
      </c>
      <c r="C394" t="s">
        <v>25</v>
      </c>
      <c r="D394">
        <v>9521305897</v>
      </c>
      <c r="E394" t="s">
        <v>83</v>
      </c>
      <c r="F394" t="s">
        <v>84</v>
      </c>
      <c r="G394">
        <v>3409</v>
      </c>
      <c r="H394" t="s">
        <v>28</v>
      </c>
      <c r="I394">
        <v>1</v>
      </c>
      <c r="J394">
        <v>1000</v>
      </c>
      <c r="K394">
        <v>20</v>
      </c>
      <c r="L394">
        <v>25</v>
      </c>
      <c r="M394">
        <v>180</v>
      </c>
      <c r="N394" t="s">
        <v>525</v>
      </c>
      <c r="O394">
        <v>39241090</v>
      </c>
      <c r="P394" t="s">
        <v>36</v>
      </c>
      <c r="Q394" s="4">
        <f t="shared" si="13"/>
        <v>44574</v>
      </c>
    </row>
    <row r="395" spans="1:17" x14ac:dyDescent="0.25">
      <c r="A395" t="s">
        <v>86</v>
      </c>
      <c r="B395">
        <v>52</v>
      </c>
      <c r="C395" t="s">
        <v>18</v>
      </c>
      <c r="D395">
        <v>862106729</v>
      </c>
      <c r="E395" t="s">
        <v>87</v>
      </c>
      <c r="F395" t="s">
        <v>88</v>
      </c>
      <c r="G395">
        <v>9015</v>
      </c>
      <c r="H395" t="s">
        <v>28</v>
      </c>
      <c r="I395">
        <v>5</v>
      </c>
      <c r="J395">
        <v>2000</v>
      </c>
      <c r="K395">
        <v>40</v>
      </c>
      <c r="L395">
        <v>50</v>
      </c>
      <c r="M395">
        <v>360</v>
      </c>
      <c r="N395" t="s">
        <v>526</v>
      </c>
      <c r="O395">
        <v>19041020</v>
      </c>
      <c r="P395" t="s">
        <v>30</v>
      </c>
      <c r="Q395" s="4">
        <f t="shared" si="13"/>
        <v>44574</v>
      </c>
    </row>
    <row r="396" spans="1:17" x14ac:dyDescent="0.25">
      <c r="A396" t="s">
        <v>90</v>
      </c>
      <c r="B396">
        <v>50</v>
      </c>
      <c r="C396" t="s">
        <v>18</v>
      </c>
      <c r="D396">
        <v>8253710289</v>
      </c>
      <c r="E396" t="s">
        <v>91</v>
      </c>
      <c r="F396" t="s">
        <v>92</v>
      </c>
      <c r="G396">
        <v>8064</v>
      </c>
      <c r="H396" t="s">
        <v>93</v>
      </c>
      <c r="I396">
        <v>1</v>
      </c>
      <c r="J396">
        <v>1200</v>
      </c>
      <c r="K396">
        <v>24</v>
      </c>
      <c r="L396">
        <v>30</v>
      </c>
      <c r="M396">
        <v>216</v>
      </c>
      <c r="N396" t="s">
        <v>527</v>
      </c>
      <c r="O396">
        <v>21069099</v>
      </c>
      <c r="P396" t="s">
        <v>23</v>
      </c>
      <c r="Q396" s="4">
        <f t="shared" si="13"/>
        <v>44574</v>
      </c>
    </row>
    <row r="397" spans="1:17" x14ac:dyDescent="0.25">
      <c r="A397" t="s">
        <v>95</v>
      </c>
      <c r="B397">
        <v>25</v>
      </c>
      <c r="C397" t="s">
        <v>18</v>
      </c>
      <c r="D397">
        <v>8403943715</v>
      </c>
      <c r="E397" t="s">
        <v>96</v>
      </c>
      <c r="F397" t="s">
        <v>97</v>
      </c>
      <c r="G397">
        <v>4369</v>
      </c>
      <c r="H397" t="s">
        <v>28</v>
      </c>
      <c r="I397">
        <v>1</v>
      </c>
      <c r="J397">
        <v>306</v>
      </c>
      <c r="K397">
        <v>6.12</v>
      </c>
      <c r="L397">
        <v>7.65</v>
      </c>
      <c r="M397">
        <v>55.08</v>
      </c>
      <c r="N397" t="s">
        <v>528</v>
      </c>
      <c r="O397">
        <v>21011120</v>
      </c>
      <c r="P397" t="s">
        <v>23</v>
      </c>
      <c r="Q397" s="4">
        <f>DATE(2022,1,14)</f>
        <v>44575</v>
      </c>
    </row>
    <row r="398" spans="1:17" x14ac:dyDescent="0.25">
      <c r="A398" t="s">
        <v>99</v>
      </c>
      <c r="B398">
        <v>25</v>
      </c>
      <c r="C398" t="s">
        <v>25</v>
      </c>
      <c r="D398">
        <v>8130679216</v>
      </c>
      <c r="E398" t="s">
        <v>100</v>
      </c>
      <c r="F398" t="s">
        <v>101</v>
      </c>
      <c r="G398">
        <v>8631</v>
      </c>
      <c r="H398" t="s">
        <v>102</v>
      </c>
      <c r="I398">
        <v>6</v>
      </c>
      <c r="J398">
        <v>2149</v>
      </c>
      <c r="K398">
        <v>42.98</v>
      </c>
      <c r="L398">
        <v>53.725000000000001</v>
      </c>
      <c r="M398">
        <v>386.82</v>
      </c>
      <c r="N398" t="s">
        <v>529</v>
      </c>
      <c r="O398">
        <v>94036000</v>
      </c>
      <c r="P398" t="s">
        <v>36</v>
      </c>
      <c r="Q398" s="4">
        <f t="shared" ref="Q398:Q415" si="14">DATE(2022,1,14)</f>
        <v>44575</v>
      </c>
    </row>
    <row r="399" spans="1:17" x14ac:dyDescent="0.25">
      <c r="A399" t="s">
        <v>104</v>
      </c>
      <c r="B399">
        <v>30</v>
      </c>
      <c r="C399" t="s">
        <v>18</v>
      </c>
      <c r="D399">
        <v>7039441302</v>
      </c>
      <c r="E399" t="s">
        <v>105</v>
      </c>
      <c r="F399" t="s">
        <v>106</v>
      </c>
      <c r="G399">
        <v>8630</v>
      </c>
      <c r="H399" t="s">
        <v>102</v>
      </c>
      <c r="I399">
        <v>2</v>
      </c>
      <c r="J399">
        <v>7990</v>
      </c>
      <c r="K399">
        <v>159.80000000000001</v>
      </c>
      <c r="L399">
        <v>199.75</v>
      </c>
      <c r="M399">
        <v>1438.2</v>
      </c>
      <c r="N399" t="s">
        <v>530</v>
      </c>
      <c r="O399">
        <v>94036000</v>
      </c>
      <c r="P399" t="s">
        <v>53</v>
      </c>
      <c r="Q399" s="4">
        <f t="shared" si="14"/>
        <v>44575</v>
      </c>
    </row>
    <row r="400" spans="1:17" x14ac:dyDescent="0.25">
      <c r="A400" t="s">
        <v>108</v>
      </c>
      <c r="B400">
        <v>20</v>
      </c>
      <c r="C400" t="s">
        <v>25</v>
      </c>
      <c r="D400">
        <v>8631079676</v>
      </c>
      <c r="E400" t="s">
        <v>109</v>
      </c>
      <c r="F400" t="s">
        <v>110</v>
      </c>
      <c r="G400">
        <v>3061</v>
      </c>
      <c r="H400" t="s">
        <v>111</v>
      </c>
      <c r="I400">
        <v>6</v>
      </c>
      <c r="J400">
        <v>6000</v>
      </c>
      <c r="K400">
        <v>120</v>
      </c>
      <c r="L400">
        <v>150</v>
      </c>
      <c r="M400">
        <v>1080</v>
      </c>
      <c r="N400" t="s">
        <v>531</v>
      </c>
      <c r="O400">
        <v>52082120</v>
      </c>
      <c r="P400" t="s">
        <v>30</v>
      </c>
      <c r="Q400" s="4">
        <f t="shared" si="14"/>
        <v>44575</v>
      </c>
    </row>
    <row r="401" spans="1:17" x14ac:dyDescent="0.25">
      <c r="A401" t="s">
        <v>113</v>
      </c>
      <c r="B401">
        <v>32</v>
      </c>
      <c r="C401" t="s">
        <v>18</v>
      </c>
      <c r="D401">
        <v>7812534898</v>
      </c>
      <c r="E401" t="s">
        <v>114</v>
      </c>
      <c r="F401" t="s">
        <v>115</v>
      </c>
      <c r="G401">
        <v>2864</v>
      </c>
      <c r="H401" t="s">
        <v>111</v>
      </c>
      <c r="I401">
        <v>4</v>
      </c>
      <c r="J401">
        <v>1264</v>
      </c>
      <c r="K401">
        <v>25.28</v>
      </c>
      <c r="L401">
        <v>31.6</v>
      </c>
      <c r="M401">
        <v>227.52</v>
      </c>
      <c r="N401" t="s">
        <v>532</v>
      </c>
      <c r="O401">
        <v>62034200</v>
      </c>
      <c r="P401" t="s">
        <v>23</v>
      </c>
      <c r="Q401" s="4">
        <f t="shared" si="14"/>
        <v>44575</v>
      </c>
    </row>
    <row r="402" spans="1:17" x14ac:dyDescent="0.25">
      <c r="A402" t="s">
        <v>117</v>
      </c>
      <c r="B402">
        <v>35</v>
      </c>
      <c r="C402" t="s">
        <v>18</v>
      </c>
      <c r="D402">
        <v>8514792367</v>
      </c>
      <c r="E402" t="s">
        <v>19</v>
      </c>
      <c r="F402" t="s">
        <v>118</v>
      </c>
      <c r="G402">
        <v>541</v>
      </c>
      <c r="H402" t="s">
        <v>111</v>
      </c>
      <c r="I402">
        <v>4</v>
      </c>
      <c r="J402">
        <v>1000</v>
      </c>
      <c r="K402">
        <v>20</v>
      </c>
      <c r="L402">
        <v>25</v>
      </c>
      <c r="M402">
        <v>180</v>
      </c>
      <c r="N402" t="s">
        <v>533</v>
      </c>
      <c r="O402">
        <v>61099010</v>
      </c>
      <c r="P402" t="s">
        <v>23</v>
      </c>
      <c r="Q402" s="4">
        <f t="shared" si="14"/>
        <v>44575</v>
      </c>
    </row>
    <row r="403" spans="1:17" x14ac:dyDescent="0.25">
      <c r="A403" t="s">
        <v>120</v>
      </c>
      <c r="B403">
        <v>0</v>
      </c>
      <c r="C403" t="s">
        <v>121</v>
      </c>
      <c r="D403">
        <v>942310489</v>
      </c>
      <c r="E403" t="s">
        <v>72</v>
      </c>
      <c r="F403" t="s">
        <v>122</v>
      </c>
      <c r="G403">
        <v>2941</v>
      </c>
      <c r="H403" t="s">
        <v>123</v>
      </c>
      <c r="I403">
        <v>50</v>
      </c>
      <c r="J403">
        <v>2500</v>
      </c>
      <c r="K403">
        <v>50</v>
      </c>
      <c r="L403">
        <v>62.5</v>
      </c>
      <c r="M403">
        <v>450</v>
      </c>
      <c r="N403" t="s">
        <v>534</v>
      </c>
      <c r="O403">
        <v>96081010</v>
      </c>
      <c r="P403" t="s">
        <v>36</v>
      </c>
      <c r="Q403" s="4">
        <f t="shared" si="14"/>
        <v>44575</v>
      </c>
    </row>
    <row r="404" spans="1:17" x14ac:dyDescent="0.25">
      <c r="A404" t="s">
        <v>120</v>
      </c>
      <c r="B404">
        <v>0</v>
      </c>
      <c r="C404" t="s">
        <v>121</v>
      </c>
      <c r="D404">
        <v>942310489</v>
      </c>
      <c r="E404" t="s">
        <v>72</v>
      </c>
      <c r="F404" t="s">
        <v>125</v>
      </c>
      <c r="G404">
        <v>2973</v>
      </c>
      <c r="H404" t="s">
        <v>123</v>
      </c>
      <c r="I404">
        <v>5</v>
      </c>
      <c r="J404">
        <v>3000</v>
      </c>
      <c r="K404">
        <v>60</v>
      </c>
      <c r="L404">
        <v>75</v>
      </c>
      <c r="M404">
        <v>540</v>
      </c>
      <c r="N404" t="s">
        <v>535</v>
      </c>
      <c r="O404">
        <v>96081010</v>
      </c>
      <c r="P404" t="s">
        <v>36</v>
      </c>
      <c r="Q404" s="4">
        <f t="shared" si="14"/>
        <v>44575</v>
      </c>
    </row>
    <row r="405" spans="1:17" x14ac:dyDescent="0.25">
      <c r="A405" t="s">
        <v>127</v>
      </c>
      <c r="B405">
        <v>30</v>
      </c>
      <c r="C405" t="s">
        <v>18</v>
      </c>
      <c r="D405">
        <v>8610375941</v>
      </c>
      <c r="E405" t="s">
        <v>68</v>
      </c>
      <c r="F405" t="s">
        <v>128</v>
      </c>
      <c r="G405">
        <v>2106</v>
      </c>
      <c r="H405" t="s">
        <v>129</v>
      </c>
      <c r="I405">
        <v>1</v>
      </c>
      <c r="J405">
        <v>1000</v>
      </c>
      <c r="K405">
        <v>20</v>
      </c>
      <c r="L405">
        <v>25</v>
      </c>
      <c r="M405">
        <v>180</v>
      </c>
      <c r="N405" t="s">
        <v>536</v>
      </c>
      <c r="O405">
        <v>91029990</v>
      </c>
      <c r="P405" t="s">
        <v>53</v>
      </c>
      <c r="Q405" s="4">
        <f t="shared" si="14"/>
        <v>44575</v>
      </c>
    </row>
    <row r="406" spans="1:17" x14ac:dyDescent="0.25">
      <c r="A406" t="s">
        <v>131</v>
      </c>
      <c r="B406">
        <v>0</v>
      </c>
      <c r="C406" t="s">
        <v>121</v>
      </c>
      <c r="D406">
        <v>8610279321</v>
      </c>
      <c r="E406" t="s">
        <v>132</v>
      </c>
      <c r="F406" t="s">
        <v>133</v>
      </c>
      <c r="G406">
        <v>5210</v>
      </c>
      <c r="H406" t="s">
        <v>129</v>
      </c>
      <c r="I406">
        <v>5</v>
      </c>
      <c r="J406">
        <v>30000</v>
      </c>
      <c r="K406">
        <v>600</v>
      </c>
      <c r="L406">
        <v>750</v>
      </c>
      <c r="M406">
        <v>5400</v>
      </c>
      <c r="N406" t="s">
        <v>537</v>
      </c>
      <c r="O406">
        <v>91029990</v>
      </c>
      <c r="P406" t="s">
        <v>23</v>
      </c>
      <c r="Q406" s="4">
        <f t="shared" si="14"/>
        <v>44575</v>
      </c>
    </row>
    <row r="407" spans="1:17" x14ac:dyDescent="0.25">
      <c r="A407" t="s">
        <v>135</v>
      </c>
      <c r="B407">
        <v>55</v>
      </c>
      <c r="C407" t="s">
        <v>18</v>
      </c>
      <c r="D407">
        <v>7588695126</v>
      </c>
      <c r="E407" t="s">
        <v>136</v>
      </c>
      <c r="F407" t="s">
        <v>137</v>
      </c>
      <c r="G407">
        <v>5210</v>
      </c>
      <c r="H407" t="s">
        <v>129</v>
      </c>
      <c r="I407">
        <v>1</v>
      </c>
      <c r="J407">
        <v>6000</v>
      </c>
      <c r="K407">
        <v>120</v>
      </c>
      <c r="L407">
        <v>150</v>
      </c>
      <c r="M407">
        <v>1080</v>
      </c>
      <c r="N407" t="s">
        <v>538</v>
      </c>
      <c r="O407">
        <v>91029990</v>
      </c>
      <c r="P407" t="s">
        <v>36</v>
      </c>
      <c r="Q407" s="4">
        <f t="shared" si="14"/>
        <v>44575</v>
      </c>
    </row>
    <row r="408" spans="1:17" x14ac:dyDescent="0.25">
      <c r="A408" t="s">
        <v>139</v>
      </c>
      <c r="B408">
        <v>60</v>
      </c>
      <c r="C408" t="s">
        <v>18</v>
      </c>
      <c r="D408">
        <v>7651615899</v>
      </c>
      <c r="E408" t="s">
        <v>55</v>
      </c>
      <c r="F408" t="s">
        <v>140</v>
      </c>
      <c r="G408">
        <v>10001798</v>
      </c>
      <c r="H408" t="s">
        <v>141</v>
      </c>
      <c r="I408">
        <v>2</v>
      </c>
      <c r="J408">
        <v>261.95999999999998</v>
      </c>
      <c r="K408">
        <v>5.2391999999999994</v>
      </c>
      <c r="L408">
        <v>6.5489999999999986</v>
      </c>
      <c r="M408">
        <v>47.152799999999992</v>
      </c>
      <c r="N408" t="s">
        <v>539</v>
      </c>
      <c r="O408">
        <v>94036000</v>
      </c>
      <c r="P408" t="s">
        <v>30</v>
      </c>
      <c r="Q408" s="4">
        <f t="shared" si="14"/>
        <v>44575</v>
      </c>
    </row>
    <row r="409" spans="1:17" x14ac:dyDescent="0.25">
      <c r="A409" t="s">
        <v>143</v>
      </c>
      <c r="B409">
        <v>50</v>
      </c>
      <c r="C409" t="s">
        <v>25</v>
      </c>
      <c r="D409">
        <v>8515348568</v>
      </c>
      <c r="E409" t="s">
        <v>144</v>
      </c>
      <c r="F409" t="s">
        <v>145</v>
      </c>
      <c r="G409">
        <v>10001487</v>
      </c>
      <c r="H409" t="s">
        <v>146</v>
      </c>
      <c r="I409">
        <v>4</v>
      </c>
      <c r="J409">
        <v>144.19999999999999</v>
      </c>
      <c r="K409">
        <v>2.8839999999999999</v>
      </c>
      <c r="L409">
        <v>3.605</v>
      </c>
      <c r="M409">
        <v>25.956</v>
      </c>
      <c r="N409" t="s">
        <v>540</v>
      </c>
      <c r="O409">
        <v>392610</v>
      </c>
      <c r="P409" t="s">
        <v>53</v>
      </c>
      <c r="Q409" s="4">
        <f t="shared" si="14"/>
        <v>44575</v>
      </c>
    </row>
    <row r="410" spans="1:17" x14ac:dyDescent="0.25">
      <c r="A410" t="s">
        <v>143</v>
      </c>
      <c r="B410" s="2" t="s">
        <v>148</v>
      </c>
      <c r="C410" t="s">
        <v>25</v>
      </c>
      <c r="D410" s="2" t="s">
        <v>149</v>
      </c>
      <c r="E410" t="s">
        <v>144</v>
      </c>
      <c r="F410" t="s">
        <v>150</v>
      </c>
      <c r="G410" s="2" t="s">
        <v>151</v>
      </c>
      <c r="H410" t="s">
        <v>102</v>
      </c>
      <c r="I410" s="2" t="s">
        <v>152</v>
      </c>
      <c r="J410">
        <v>17000</v>
      </c>
      <c r="K410">
        <v>340</v>
      </c>
      <c r="L410">
        <v>425</v>
      </c>
      <c r="M410">
        <v>3060</v>
      </c>
      <c r="N410" t="s">
        <v>541</v>
      </c>
      <c r="O410" s="2">
        <v>94036000</v>
      </c>
      <c r="P410" t="s">
        <v>23</v>
      </c>
      <c r="Q410" s="4">
        <f t="shared" si="14"/>
        <v>44575</v>
      </c>
    </row>
    <row r="411" spans="1:17" x14ac:dyDescent="0.25">
      <c r="A411" t="s">
        <v>154</v>
      </c>
      <c r="B411">
        <v>32</v>
      </c>
      <c r="C411" t="s">
        <v>18</v>
      </c>
      <c r="D411">
        <v>9652378219</v>
      </c>
      <c r="E411" t="s">
        <v>19</v>
      </c>
      <c r="F411" t="s">
        <v>20</v>
      </c>
      <c r="G411">
        <v>3289</v>
      </c>
      <c r="H411" t="s">
        <v>21</v>
      </c>
      <c r="I411">
        <v>1</v>
      </c>
      <c r="J411">
        <v>1000</v>
      </c>
      <c r="K411">
        <v>20</v>
      </c>
      <c r="L411">
        <v>25</v>
      </c>
      <c r="M411">
        <v>180</v>
      </c>
      <c r="N411" t="s">
        <v>542</v>
      </c>
      <c r="O411">
        <v>85176290</v>
      </c>
      <c r="P411" t="s">
        <v>23</v>
      </c>
      <c r="Q411" s="4">
        <f t="shared" si="14"/>
        <v>44575</v>
      </c>
    </row>
    <row r="412" spans="1:17" x14ac:dyDescent="0.25">
      <c r="A412" t="s">
        <v>24</v>
      </c>
      <c r="B412">
        <v>30</v>
      </c>
      <c r="C412" t="s">
        <v>25</v>
      </c>
      <c r="D412">
        <v>9623874159</v>
      </c>
      <c r="E412" t="s">
        <v>26</v>
      </c>
      <c r="F412" t="s">
        <v>27</v>
      </c>
      <c r="G412">
        <v>5632</v>
      </c>
      <c r="H412" t="s">
        <v>28</v>
      </c>
      <c r="I412">
        <v>2</v>
      </c>
      <c r="J412">
        <v>200</v>
      </c>
      <c r="K412">
        <v>4</v>
      </c>
      <c r="L412">
        <v>5</v>
      </c>
      <c r="M412">
        <v>36</v>
      </c>
      <c r="N412" t="s">
        <v>543</v>
      </c>
      <c r="O412">
        <v>34011190</v>
      </c>
      <c r="P412" t="s">
        <v>30</v>
      </c>
      <c r="Q412" s="4">
        <f t="shared" si="14"/>
        <v>44575</v>
      </c>
    </row>
    <row r="413" spans="1:17" x14ac:dyDescent="0.25">
      <c r="A413" t="s">
        <v>31</v>
      </c>
      <c r="B413">
        <v>25</v>
      </c>
      <c r="C413" t="s">
        <v>18</v>
      </c>
      <c r="D413">
        <v>9802347669</v>
      </c>
      <c r="E413" t="s">
        <v>32</v>
      </c>
      <c r="F413" t="s">
        <v>33</v>
      </c>
      <c r="G413">
        <v>6012</v>
      </c>
      <c r="H413" t="s">
        <v>34</v>
      </c>
      <c r="I413">
        <v>5</v>
      </c>
      <c r="J413">
        <v>500</v>
      </c>
      <c r="K413">
        <v>10</v>
      </c>
      <c r="L413">
        <v>12.5</v>
      </c>
      <c r="M413">
        <v>90</v>
      </c>
      <c r="N413" t="s">
        <v>544</v>
      </c>
      <c r="O413">
        <v>92059010</v>
      </c>
      <c r="P413" t="s">
        <v>36</v>
      </c>
      <c r="Q413" s="4">
        <f t="shared" si="14"/>
        <v>44575</v>
      </c>
    </row>
    <row r="414" spans="1:17" x14ac:dyDescent="0.25">
      <c r="A414" t="s">
        <v>37</v>
      </c>
      <c r="B414">
        <v>36</v>
      </c>
      <c r="C414" t="s">
        <v>18</v>
      </c>
      <c r="D414">
        <v>9652390278</v>
      </c>
      <c r="E414" t="s">
        <v>38</v>
      </c>
      <c r="F414" t="s">
        <v>39</v>
      </c>
      <c r="G414">
        <v>6089</v>
      </c>
      <c r="H414" t="s">
        <v>21</v>
      </c>
      <c r="I414">
        <v>2</v>
      </c>
      <c r="J414">
        <v>28000</v>
      </c>
      <c r="K414">
        <v>560</v>
      </c>
      <c r="L414">
        <v>700</v>
      </c>
      <c r="M414">
        <v>5040</v>
      </c>
      <c r="N414" t="s">
        <v>545</v>
      </c>
      <c r="O414">
        <v>85171211</v>
      </c>
      <c r="P414" t="s">
        <v>36</v>
      </c>
      <c r="Q414" s="4">
        <f t="shared" si="14"/>
        <v>44575</v>
      </c>
    </row>
    <row r="415" spans="1:17" x14ac:dyDescent="0.25">
      <c r="A415" t="s">
        <v>41</v>
      </c>
      <c r="B415">
        <v>30</v>
      </c>
      <c r="C415" t="s">
        <v>25</v>
      </c>
      <c r="D415">
        <v>9058723698</v>
      </c>
      <c r="E415" t="s">
        <v>42</v>
      </c>
      <c r="F415" t="s">
        <v>43</v>
      </c>
      <c r="G415">
        <v>9036</v>
      </c>
      <c r="H415" t="s">
        <v>21</v>
      </c>
      <c r="I415">
        <v>1</v>
      </c>
      <c r="J415">
        <v>600</v>
      </c>
      <c r="K415">
        <v>12</v>
      </c>
      <c r="L415">
        <v>15</v>
      </c>
      <c r="M415">
        <v>108</v>
      </c>
      <c r="N415" t="s">
        <v>546</v>
      </c>
      <c r="O415">
        <v>85235100</v>
      </c>
      <c r="P415" t="s">
        <v>30</v>
      </c>
      <c r="Q415" s="4">
        <f>DATE(2022,1,15)</f>
        <v>44576</v>
      </c>
    </row>
    <row r="416" spans="1:17" x14ac:dyDescent="0.25">
      <c r="A416" t="s">
        <v>45</v>
      </c>
      <c r="B416">
        <v>20</v>
      </c>
      <c r="C416" t="s">
        <v>25</v>
      </c>
      <c r="D416">
        <v>9601782645</v>
      </c>
      <c r="E416" t="s">
        <v>19</v>
      </c>
      <c r="F416" t="s">
        <v>46</v>
      </c>
      <c r="G416">
        <v>6910</v>
      </c>
      <c r="H416" t="s">
        <v>47</v>
      </c>
      <c r="I416">
        <v>1</v>
      </c>
      <c r="J416">
        <v>2000</v>
      </c>
      <c r="K416">
        <v>40</v>
      </c>
      <c r="L416">
        <v>50</v>
      </c>
      <c r="M416">
        <v>360</v>
      </c>
      <c r="N416" t="s">
        <v>547</v>
      </c>
      <c r="O416">
        <v>33049990</v>
      </c>
      <c r="P416" t="s">
        <v>36</v>
      </c>
      <c r="Q416" s="4">
        <f t="shared" ref="Q416:Q453" si="15">DATE(2022,1,15)</f>
        <v>44576</v>
      </c>
    </row>
    <row r="417" spans="1:17" x14ac:dyDescent="0.25">
      <c r="A417" t="s">
        <v>49</v>
      </c>
      <c r="B417">
        <v>40</v>
      </c>
      <c r="C417" t="s">
        <v>18</v>
      </c>
      <c r="D417">
        <v>9623127089</v>
      </c>
      <c r="E417" t="s">
        <v>50</v>
      </c>
      <c r="F417" t="s">
        <v>51</v>
      </c>
      <c r="G417">
        <v>3972</v>
      </c>
      <c r="H417" t="s">
        <v>28</v>
      </c>
      <c r="I417">
        <v>1</v>
      </c>
      <c r="J417">
        <v>1200</v>
      </c>
      <c r="K417">
        <v>24</v>
      </c>
      <c r="L417">
        <v>30</v>
      </c>
      <c r="M417">
        <v>216</v>
      </c>
      <c r="N417" t="s">
        <v>548</v>
      </c>
      <c r="O417">
        <v>11010000</v>
      </c>
      <c r="P417" t="s">
        <v>53</v>
      </c>
      <c r="Q417" s="4">
        <f t="shared" si="15"/>
        <v>44576</v>
      </c>
    </row>
    <row r="418" spans="1:17" x14ac:dyDescent="0.25">
      <c r="A418" t="s">
        <v>54</v>
      </c>
      <c r="B418">
        <v>45</v>
      </c>
      <c r="C418" t="s">
        <v>18</v>
      </c>
      <c r="D418">
        <v>9867764180</v>
      </c>
      <c r="E418" t="s">
        <v>55</v>
      </c>
      <c r="F418" t="s">
        <v>56</v>
      </c>
      <c r="G418">
        <v>6342</v>
      </c>
      <c r="H418" t="s">
        <v>57</v>
      </c>
      <c r="I418">
        <v>1</v>
      </c>
      <c r="J418">
        <v>3000</v>
      </c>
      <c r="K418">
        <v>60</v>
      </c>
      <c r="L418">
        <v>75</v>
      </c>
      <c r="M418">
        <v>540</v>
      </c>
      <c r="N418" t="s">
        <v>549</v>
      </c>
      <c r="O418">
        <v>95030010</v>
      </c>
      <c r="P418" t="s">
        <v>53</v>
      </c>
      <c r="Q418" s="4">
        <f t="shared" si="15"/>
        <v>44576</v>
      </c>
    </row>
    <row r="419" spans="1:17" x14ac:dyDescent="0.25">
      <c r="A419" t="s">
        <v>59</v>
      </c>
      <c r="B419">
        <v>50</v>
      </c>
      <c r="C419" t="s">
        <v>25</v>
      </c>
      <c r="D419">
        <v>9623782569</v>
      </c>
      <c r="E419" t="s">
        <v>60</v>
      </c>
      <c r="F419" t="s">
        <v>61</v>
      </c>
      <c r="G419">
        <v>6037</v>
      </c>
      <c r="H419" t="s">
        <v>21</v>
      </c>
      <c r="I419">
        <v>1</v>
      </c>
      <c r="J419">
        <v>1000</v>
      </c>
      <c r="K419">
        <v>20</v>
      </c>
      <c r="L419">
        <v>25</v>
      </c>
      <c r="M419">
        <v>180</v>
      </c>
      <c r="N419" t="s">
        <v>550</v>
      </c>
      <c r="O419">
        <v>85044090</v>
      </c>
      <c r="P419" t="s">
        <v>23</v>
      </c>
      <c r="Q419" s="4">
        <f t="shared" si="15"/>
        <v>44576</v>
      </c>
    </row>
    <row r="420" spans="1:17" x14ac:dyDescent="0.25">
      <c r="A420" t="s">
        <v>63</v>
      </c>
      <c r="B420">
        <v>36</v>
      </c>
      <c r="C420" t="s">
        <v>18</v>
      </c>
      <c r="D420">
        <v>9034721059</v>
      </c>
      <c r="E420" t="s">
        <v>64</v>
      </c>
      <c r="F420" t="s">
        <v>65</v>
      </c>
      <c r="G420">
        <v>6037</v>
      </c>
      <c r="H420" t="s">
        <v>57</v>
      </c>
      <c r="I420">
        <v>3</v>
      </c>
      <c r="J420">
        <v>3000</v>
      </c>
      <c r="K420">
        <v>60</v>
      </c>
      <c r="L420">
        <v>75</v>
      </c>
      <c r="M420">
        <v>540</v>
      </c>
      <c r="N420" t="s">
        <v>551</v>
      </c>
      <c r="O420">
        <v>950300</v>
      </c>
      <c r="P420" t="s">
        <v>30</v>
      </c>
      <c r="Q420" s="4">
        <f t="shared" si="15"/>
        <v>44576</v>
      </c>
    </row>
    <row r="421" spans="1:17" x14ac:dyDescent="0.25">
      <c r="A421" t="s">
        <v>67</v>
      </c>
      <c r="B421">
        <v>27</v>
      </c>
      <c r="C421" t="s">
        <v>25</v>
      </c>
      <c r="D421">
        <v>7256106723</v>
      </c>
      <c r="E421" t="s">
        <v>68</v>
      </c>
      <c r="F421" t="s">
        <v>69</v>
      </c>
      <c r="G421">
        <v>1587</v>
      </c>
      <c r="H421" t="s">
        <v>47</v>
      </c>
      <c r="I421">
        <v>1</v>
      </c>
      <c r="J421">
        <v>300</v>
      </c>
      <c r="K421">
        <v>6</v>
      </c>
      <c r="L421">
        <v>7.5</v>
      </c>
      <c r="M421">
        <v>54</v>
      </c>
      <c r="N421" t="s">
        <v>552</v>
      </c>
      <c r="O421">
        <v>33049990</v>
      </c>
      <c r="P421" t="s">
        <v>36</v>
      </c>
      <c r="Q421" s="4">
        <f t="shared" si="15"/>
        <v>44576</v>
      </c>
    </row>
    <row r="422" spans="1:17" x14ac:dyDescent="0.25">
      <c r="A422" t="s">
        <v>71</v>
      </c>
      <c r="B422">
        <v>60</v>
      </c>
      <c r="C422" t="s">
        <v>18</v>
      </c>
      <c r="D422">
        <v>8235710369</v>
      </c>
      <c r="E422" t="s">
        <v>72</v>
      </c>
      <c r="F422" t="s">
        <v>73</v>
      </c>
      <c r="G422">
        <v>8203</v>
      </c>
      <c r="H422" t="s">
        <v>28</v>
      </c>
      <c r="I422">
        <v>1</v>
      </c>
      <c r="J422">
        <v>2000</v>
      </c>
      <c r="K422">
        <v>40</v>
      </c>
      <c r="L422">
        <v>50</v>
      </c>
      <c r="M422">
        <v>360</v>
      </c>
      <c r="N422" t="s">
        <v>553</v>
      </c>
      <c r="O422">
        <v>15121930</v>
      </c>
      <c r="P422" t="s">
        <v>53</v>
      </c>
      <c r="Q422" s="4">
        <f t="shared" si="15"/>
        <v>44576</v>
      </c>
    </row>
    <row r="423" spans="1:17" x14ac:dyDescent="0.25">
      <c r="A423" t="s">
        <v>75</v>
      </c>
      <c r="B423">
        <v>56</v>
      </c>
      <c r="C423" t="s">
        <v>18</v>
      </c>
      <c r="D423">
        <v>7201694236</v>
      </c>
      <c r="E423" t="s">
        <v>76</v>
      </c>
      <c r="F423" t="s">
        <v>77</v>
      </c>
      <c r="G423">
        <v>5364</v>
      </c>
      <c r="H423" t="s">
        <v>28</v>
      </c>
      <c r="I423">
        <v>2</v>
      </c>
      <c r="J423">
        <v>600</v>
      </c>
      <c r="K423">
        <v>12</v>
      </c>
      <c r="L423">
        <v>15</v>
      </c>
      <c r="M423">
        <v>108</v>
      </c>
      <c r="N423" t="s">
        <v>554</v>
      </c>
      <c r="O423">
        <v>940550</v>
      </c>
      <c r="P423" t="s">
        <v>30</v>
      </c>
      <c r="Q423" s="4">
        <f t="shared" si="15"/>
        <v>44576</v>
      </c>
    </row>
    <row r="424" spans="1:17" x14ac:dyDescent="0.25">
      <c r="A424" t="s">
        <v>79</v>
      </c>
      <c r="B424">
        <v>40</v>
      </c>
      <c r="C424" t="s">
        <v>18</v>
      </c>
      <c r="D424">
        <v>6741285039</v>
      </c>
      <c r="E424" t="s">
        <v>19</v>
      </c>
      <c r="F424" t="s">
        <v>80</v>
      </c>
      <c r="G424">
        <v>6089</v>
      </c>
      <c r="H424" t="s">
        <v>21</v>
      </c>
      <c r="I424">
        <v>1</v>
      </c>
      <c r="J424">
        <v>40000</v>
      </c>
      <c r="K424">
        <v>800</v>
      </c>
      <c r="L424">
        <v>1000</v>
      </c>
      <c r="M424">
        <v>7200</v>
      </c>
      <c r="N424" t="s">
        <v>555</v>
      </c>
      <c r="O424">
        <v>84713020</v>
      </c>
      <c r="P424" t="s">
        <v>36</v>
      </c>
      <c r="Q424" s="4">
        <f t="shared" si="15"/>
        <v>44576</v>
      </c>
    </row>
    <row r="425" spans="1:17" x14ac:dyDescent="0.25">
      <c r="A425" t="s">
        <v>82</v>
      </c>
      <c r="B425">
        <v>56</v>
      </c>
      <c r="C425" t="s">
        <v>25</v>
      </c>
      <c r="D425">
        <v>9521305897</v>
      </c>
      <c r="E425" t="s">
        <v>83</v>
      </c>
      <c r="F425" t="s">
        <v>84</v>
      </c>
      <c r="G425">
        <v>3409</v>
      </c>
      <c r="H425" t="s">
        <v>28</v>
      </c>
      <c r="I425">
        <v>1</v>
      </c>
      <c r="J425">
        <v>1000</v>
      </c>
      <c r="K425">
        <v>20</v>
      </c>
      <c r="L425">
        <v>25</v>
      </c>
      <c r="M425">
        <v>180</v>
      </c>
      <c r="N425" t="s">
        <v>556</v>
      </c>
      <c r="O425">
        <v>39241090</v>
      </c>
      <c r="P425" t="s">
        <v>36</v>
      </c>
      <c r="Q425" s="4">
        <f t="shared" si="15"/>
        <v>44576</v>
      </c>
    </row>
    <row r="426" spans="1:17" x14ac:dyDescent="0.25">
      <c r="A426" t="s">
        <v>155</v>
      </c>
      <c r="B426">
        <v>52</v>
      </c>
      <c r="C426" t="s">
        <v>18</v>
      </c>
      <c r="D426">
        <v>862106729</v>
      </c>
      <c r="E426" t="s">
        <v>87</v>
      </c>
      <c r="F426" t="s">
        <v>88</v>
      </c>
      <c r="G426">
        <v>9015</v>
      </c>
      <c r="H426" t="s">
        <v>28</v>
      </c>
      <c r="I426">
        <v>5</v>
      </c>
      <c r="J426">
        <v>2000</v>
      </c>
      <c r="K426">
        <v>40</v>
      </c>
      <c r="L426">
        <v>50</v>
      </c>
      <c r="M426">
        <v>360</v>
      </c>
      <c r="N426" t="s">
        <v>557</v>
      </c>
      <c r="O426">
        <v>19041020</v>
      </c>
      <c r="P426" t="s">
        <v>30</v>
      </c>
      <c r="Q426" s="4">
        <f t="shared" si="15"/>
        <v>44576</v>
      </c>
    </row>
    <row r="427" spans="1:17" x14ac:dyDescent="0.25">
      <c r="A427" t="s">
        <v>90</v>
      </c>
      <c r="B427">
        <v>50</v>
      </c>
      <c r="C427" t="s">
        <v>18</v>
      </c>
      <c r="D427">
        <v>8253710289</v>
      </c>
      <c r="E427" t="s">
        <v>91</v>
      </c>
      <c r="F427" t="s">
        <v>92</v>
      </c>
      <c r="G427">
        <v>8064</v>
      </c>
      <c r="H427" t="s">
        <v>93</v>
      </c>
      <c r="I427">
        <v>1</v>
      </c>
      <c r="J427">
        <v>1200</v>
      </c>
      <c r="K427">
        <v>24</v>
      </c>
      <c r="L427">
        <v>30</v>
      </c>
      <c r="M427">
        <v>216</v>
      </c>
      <c r="N427" t="s">
        <v>558</v>
      </c>
      <c r="O427">
        <v>21069099</v>
      </c>
      <c r="P427" t="s">
        <v>23</v>
      </c>
      <c r="Q427" s="4">
        <f t="shared" si="15"/>
        <v>44576</v>
      </c>
    </row>
    <row r="428" spans="1:17" x14ac:dyDescent="0.25">
      <c r="A428" t="s">
        <v>95</v>
      </c>
      <c r="B428">
        <v>25</v>
      </c>
      <c r="C428" t="s">
        <v>18</v>
      </c>
      <c r="D428">
        <v>8403943715</v>
      </c>
      <c r="E428" t="s">
        <v>96</v>
      </c>
      <c r="F428" t="s">
        <v>97</v>
      </c>
      <c r="G428">
        <v>4369</v>
      </c>
      <c r="H428" t="s">
        <v>28</v>
      </c>
      <c r="I428">
        <v>1</v>
      </c>
      <c r="J428">
        <v>306</v>
      </c>
      <c r="K428">
        <v>6.12</v>
      </c>
      <c r="L428">
        <v>7.65</v>
      </c>
      <c r="M428">
        <v>55.08</v>
      </c>
      <c r="N428" t="s">
        <v>559</v>
      </c>
      <c r="O428">
        <v>21011120</v>
      </c>
      <c r="P428" t="s">
        <v>23</v>
      </c>
      <c r="Q428" s="4">
        <f t="shared" si="15"/>
        <v>44576</v>
      </c>
    </row>
    <row r="429" spans="1:17" x14ac:dyDescent="0.25">
      <c r="A429" t="s">
        <v>99</v>
      </c>
      <c r="B429">
        <v>25</v>
      </c>
      <c r="C429" t="s">
        <v>25</v>
      </c>
      <c r="D429">
        <v>8130679216</v>
      </c>
      <c r="E429" t="s">
        <v>100</v>
      </c>
      <c r="F429" t="s">
        <v>101</v>
      </c>
      <c r="G429">
        <v>8631</v>
      </c>
      <c r="H429" t="s">
        <v>102</v>
      </c>
      <c r="I429">
        <v>6</v>
      </c>
      <c r="J429">
        <v>2149</v>
      </c>
      <c r="K429">
        <v>42.98</v>
      </c>
      <c r="L429">
        <v>53.725000000000001</v>
      </c>
      <c r="M429">
        <v>386.82</v>
      </c>
      <c r="N429" t="s">
        <v>560</v>
      </c>
      <c r="O429">
        <v>94036000</v>
      </c>
      <c r="P429" t="s">
        <v>36</v>
      </c>
      <c r="Q429" s="4">
        <f t="shared" si="15"/>
        <v>44576</v>
      </c>
    </row>
    <row r="430" spans="1:17" x14ac:dyDescent="0.25">
      <c r="A430" t="s">
        <v>104</v>
      </c>
      <c r="B430">
        <v>30</v>
      </c>
      <c r="C430" t="s">
        <v>18</v>
      </c>
      <c r="D430">
        <v>7039441302</v>
      </c>
      <c r="E430" t="s">
        <v>105</v>
      </c>
      <c r="F430" t="s">
        <v>106</v>
      </c>
      <c r="G430">
        <v>8630</v>
      </c>
      <c r="H430" t="s">
        <v>102</v>
      </c>
      <c r="I430">
        <v>2</v>
      </c>
      <c r="J430">
        <v>7990</v>
      </c>
      <c r="K430">
        <v>159.80000000000001</v>
      </c>
      <c r="L430">
        <v>199.75</v>
      </c>
      <c r="M430">
        <v>1438.2</v>
      </c>
      <c r="N430" t="s">
        <v>561</v>
      </c>
      <c r="O430">
        <v>94036000</v>
      </c>
      <c r="P430" t="s">
        <v>53</v>
      </c>
      <c r="Q430" s="4">
        <f t="shared" si="15"/>
        <v>44576</v>
      </c>
    </row>
    <row r="431" spans="1:17" x14ac:dyDescent="0.25">
      <c r="A431" t="s">
        <v>108</v>
      </c>
      <c r="B431">
        <v>20</v>
      </c>
      <c r="C431" t="s">
        <v>25</v>
      </c>
      <c r="D431">
        <v>8631079676</v>
      </c>
      <c r="E431" t="s">
        <v>109</v>
      </c>
      <c r="F431" t="s">
        <v>110</v>
      </c>
      <c r="G431">
        <v>3061</v>
      </c>
      <c r="H431" t="s">
        <v>111</v>
      </c>
      <c r="I431">
        <v>6</v>
      </c>
      <c r="J431">
        <v>6000</v>
      </c>
      <c r="K431">
        <v>120</v>
      </c>
      <c r="L431">
        <v>150</v>
      </c>
      <c r="M431">
        <v>1080</v>
      </c>
      <c r="N431" t="s">
        <v>562</v>
      </c>
      <c r="O431">
        <v>52082120</v>
      </c>
      <c r="P431" t="s">
        <v>30</v>
      </c>
      <c r="Q431" s="4">
        <f t="shared" si="15"/>
        <v>44576</v>
      </c>
    </row>
    <row r="432" spans="1:17" x14ac:dyDescent="0.25">
      <c r="A432" t="s">
        <v>113</v>
      </c>
      <c r="B432">
        <v>32</v>
      </c>
      <c r="C432" t="s">
        <v>18</v>
      </c>
      <c r="D432">
        <v>7812534898</v>
      </c>
      <c r="E432" t="s">
        <v>114</v>
      </c>
      <c r="F432" t="s">
        <v>115</v>
      </c>
      <c r="G432">
        <v>2864</v>
      </c>
      <c r="H432" t="s">
        <v>111</v>
      </c>
      <c r="I432">
        <v>4</v>
      </c>
      <c r="J432">
        <v>1264</v>
      </c>
      <c r="K432">
        <v>25.28</v>
      </c>
      <c r="L432">
        <v>31.6</v>
      </c>
      <c r="M432">
        <v>227.52</v>
      </c>
      <c r="N432" t="s">
        <v>563</v>
      </c>
      <c r="O432">
        <v>62034200</v>
      </c>
      <c r="P432" t="s">
        <v>23</v>
      </c>
      <c r="Q432" s="4">
        <f t="shared" si="15"/>
        <v>44576</v>
      </c>
    </row>
    <row r="433" spans="1:17" x14ac:dyDescent="0.25">
      <c r="A433" t="s">
        <v>117</v>
      </c>
      <c r="B433">
        <v>35</v>
      </c>
      <c r="C433" t="s">
        <v>18</v>
      </c>
      <c r="D433">
        <v>8514792367</v>
      </c>
      <c r="E433" t="s">
        <v>19</v>
      </c>
      <c r="F433" t="s">
        <v>118</v>
      </c>
      <c r="G433">
        <v>541</v>
      </c>
      <c r="H433" t="s">
        <v>111</v>
      </c>
      <c r="I433">
        <v>4</v>
      </c>
      <c r="J433">
        <v>1000</v>
      </c>
      <c r="K433">
        <v>20</v>
      </c>
      <c r="L433">
        <v>25</v>
      </c>
      <c r="M433">
        <v>180</v>
      </c>
      <c r="N433" t="s">
        <v>564</v>
      </c>
      <c r="O433">
        <v>61099010</v>
      </c>
      <c r="P433" t="s">
        <v>23</v>
      </c>
      <c r="Q433" s="4">
        <f t="shared" si="15"/>
        <v>44576</v>
      </c>
    </row>
    <row r="434" spans="1:17" x14ac:dyDescent="0.25">
      <c r="A434" t="s">
        <v>120</v>
      </c>
      <c r="B434">
        <v>0</v>
      </c>
      <c r="C434" t="s">
        <v>121</v>
      </c>
      <c r="D434">
        <v>942310489</v>
      </c>
      <c r="E434" t="s">
        <v>72</v>
      </c>
      <c r="F434" t="s">
        <v>122</v>
      </c>
      <c r="G434">
        <v>2941</v>
      </c>
      <c r="H434" t="s">
        <v>123</v>
      </c>
      <c r="I434">
        <v>50</v>
      </c>
      <c r="J434">
        <v>2500</v>
      </c>
      <c r="K434">
        <v>50</v>
      </c>
      <c r="L434">
        <v>62.5</v>
      </c>
      <c r="M434">
        <v>450</v>
      </c>
      <c r="N434" t="s">
        <v>565</v>
      </c>
      <c r="O434">
        <v>96081010</v>
      </c>
      <c r="P434" t="s">
        <v>36</v>
      </c>
      <c r="Q434" s="4">
        <f t="shared" si="15"/>
        <v>44576</v>
      </c>
    </row>
    <row r="435" spans="1:17" x14ac:dyDescent="0.25">
      <c r="A435" t="s">
        <v>156</v>
      </c>
      <c r="B435">
        <v>0</v>
      </c>
      <c r="C435" t="s">
        <v>121</v>
      </c>
      <c r="D435">
        <v>942310489</v>
      </c>
      <c r="E435" t="s">
        <v>72</v>
      </c>
      <c r="F435" t="s">
        <v>125</v>
      </c>
      <c r="G435">
        <v>2973</v>
      </c>
      <c r="H435" t="s">
        <v>123</v>
      </c>
      <c r="I435">
        <v>5</v>
      </c>
      <c r="J435">
        <v>3000</v>
      </c>
      <c r="K435">
        <v>60</v>
      </c>
      <c r="L435">
        <v>75</v>
      </c>
      <c r="M435">
        <v>540</v>
      </c>
      <c r="N435" t="s">
        <v>566</v>
      </c>
      <c r="O435">
        <v>96081010</v>
      </c>
      <c r="P435" t="s">
        <v>36</v>
      </c>
      <c r="Q435" s="4">
        <f t="shared" si="15"/>
        <v>44576</v>
      </c>
    </row>
    <row r="436" spans="1:17" x14ac:dyDescent="0.25">
      <c r="A436" t="s">
        <v>127</v>
      </c>
      <c r="B436">
        <v>30</v>
      </c>
      <c r="C436" t="s">
        <v>18</v>
      </c>
      <c r="D436">
        <v>8610375941</v>
      </c>
      <c r="E436" t="s">
        <v>68</v>
      </c>
      <c r="F436" t="s">
        <v>128</v>
      </c>
      <c r="G436">
        <v>2106</v>
      </c>
      <c r="H436" t="s">
        <v>129</v>
      </c>
      <c r="I436">
        <v>1</v>
      </c>
      <c r="J436">
        <v>1000</v>
      </c>
      <c r="K436">
        <v>20</v>
      </c>
      <c r="L436">
        <v>25</v>
      </c>
      <c r="M436">
        <v>180</v>
      </c>
      <c r="N436" t="s">
        <v>567</v>
      </c>
      <c r="O436">
        <v>91029990</v>
      </c>
      <c r="P436" t="s">
        <v>53</v>
      </c>
      <c r="Q436" s="4">
        <f t="shared" si="15"/>
        <v>44576</v>
      </c>
    </row>
    <row r="437" spans="1:17" x14ac:dyDescent="0.25">
      <c r="A437" t="s">
        <v>131</v>
      </c>
      <c r="B437">
        <v>0</v>
      </c>
      <c r="C437" t="s">
        <v>121</v>
      </c>
      <c r="D437">
        <v>8610279321</v>
      </c>
      <c r="E437" t="s">
        <v>132</v>
      </c>
      <c r="F437" t="s">
        <v>133</v>
      </c>
      <c r="G437">
        <v>5210</v>
      </c>
      <c r="H437" t="s">
        <v>129</v>
      </c>
      <c r="I437">
        <v>5</v>
      </c>
      <c r="J437">
        <v>30000</v>
      </c>
      <c r="K437">
        <v>600</v>
      </c>
      <c r="L437">
        <v>750</v>
      </c>
      <c r="M437">
        <v>5400</v>
      </c>
      <c r="N437" t="s">
        <v>568</v>
      </c>
      <c r="O437">
        <v>91029990</v>
      </c>
      <c r="P437" t="s">
        <v>23</v>
      </c>
      <c r="Q437" s="4">
        <f t="shared" si="15"/>
        <v>44576</v>
      </c>
    </row>
    <row r="438" spans="1:17" x14ac:dyDescent="0.25">
      <c r="A438" t="s">
        <v>135</v>
      </c>
      <c r="B438">
        <v>55</v>
      </c>
      <c r="C438" t="s">
        <v>18</v>
      </c>
      <c r="D438">
        <v>7588695126</v>
      </c>
      <c r="E438" t="s">
        <v>136</v>
      </c>
      <c r="F438" t="s">
        <v>137</v>
      </c>
      <c r="G438">
        <v>5210</v>
      </c>
      <c r="H438" t="s">
        <v>129</v>
      </c>
      <c r="I438">
        <v>1</v>
      </c>
      <c r="J438">
        <v>6000</v>
      </c>
      <c r="K438">
        <v>120</v>
      </c>
      <c r="L438">
        <v>150</v>
      </c>
      <c r="M438">
        <v>1080</v>
      </c>
      <c r="N438" t="s">
        <v>569</v>
      </c>
      <c r="O438">
        <v>91029990</v>
      </c>
      <c r="P438" t="s">
        <v>36</v>
      </c>
      <c r="Q438" s="4">
        <f t="shared" si="15"/>
        <v>44576</v>
      </c>
    </row>
    <row r="439" spans="1:17" x14ac:dyDescent="0.25">
      <c r="A439" t="s">
        <v>139</v>
      </c>
      <c r="B439">
        <v>60</v>
      </c>
      <c r="C439" t="s">
        <v>18</v>
      </c>
      <c r="D439">
        <v>7651615899</v>
      </c>
      <c r="E439" t="s">
        <v>55</v>
      </c>
      <c r="F439" t="s">
        <v>140</v>
      </c>
      <c r="G439">
        <v>10001798</v>
      </c>
      <c r="H439" t="s">
        <v>141</v>
      </c>
      <c r="I439">
        <v>2</v>
      </c>
      <c r="J439">
        <v>261.95999999999998</v>
      </c>
      <c r="K439">
        <v>5.2391999999999994</v>
      </c>
      <c r="L439">
        <v>6.5489999999999986</v>
      </c>
      <c r="M439">
        <v>47.152799999999992</v>
      </c>
      <c r="N439" t="s">
        <v>570</v>
      </c>
      <c r="O439">
        <v>94036000</v>
      </c>
      <c r="P439" t="s">
        <v>30</v>
      </c>
      <c r="Q439" s="4">
        <f t="shared" si="15"/>
        <v>44576</v>
      </c>
    </row>
    <row r="440" spans="1:17" x14ac:dyDescent="0.25">
      <c r="A440" t="s">
        <v>143</v>
      </c>
      <c r="B440">
        <v>50</v>
      </c>
      <c r="C440" t="s">
        <v>25</v>
      </c>
      <c r="D440">
        <v>8515348568</v>
      </c>
      <c r="E440" t="s">
        <v>144</v>
      </c>
      <c r="F440" t="s">
        <v>145</v>
      </c>
      <c r="G440">
        <v>10001487</v>
      </c>
      <c r="H440" t="s">
        <v>146</v>
      </c>
      <c r="I440">
        <v>4</v>
      </c>
      <c r="J440">
        <v>144.19999999999999</v>
      </c>
      <c r="K440">
        <v>2.8839999999999999</v>
      </c>
      <c r="L440">
        <v>3.605</v>
      </c>
      <c r="M440">
        <v>25.956</v>
      </c>
      <c r="N440" t="s">
        <v>571</v>
      </c>
      <c r="O440">
        <v>392610</v>
      </c>
      <c r="P440" t="s">
        <v>53</v>
      </c>
      <c r="Q440" s="4">
        <f t="shared" si="15"/>
        <v>44576</v>
      </c>
    </row>
    <row r="441" spans="1:17" x14ac:dyDescent="0.25">
      <c r="A441" t="s">
        <v>143</v>
      </c>
      <c r="B441" s="2" t="s">
        <v>148</v>
      </c>
      <c r="C441" t="s">
        <v>25</v>
      </c>
      <c r="D441" s="2" t="s">
        <v>149</v>
      </c>
      <c r="E441" t="s">
        <v>144</v>
      </c>
      <c r="F441" t="s">
        <v>150</v>
      </c>
      <c r="G441" s="2" t="s">
        <v>151</v>
      </c>
      <c r="H441" t="s">
        <v>102</v>
      </c>
      <c r="I441" s="2" t="s">
        <v>152</v>
      </c>
      <c r="J441">
        <v>17000</v>
      </c>
      <c r="K441">
        <v>340</v>
      </c>
      <c r="L441">
        <v>425</v>
      </c>
      <c r="M441">
        <v>3060</v>
      </c>
      <c r="N441" t="s">
        <v>572</v>
      </c>
      <c r="O441" s="2">
        <v>94036000</v>
      </c>
      <c r="P441" t="s">
        <v>23</v>
      </c>
      <c r="Q441" s="4">
        <f t="shared" si="15"/>
        <v>44576</v>
      </c>
    </row>
    <row r="442" spans="1:17" x14ac:dyDescent="0.25">
      <c r="A442" s="3" t="s">
        <v>190</v>
      </c>
      <c r="B442">
        <v>30</v>
      </c>
      <c r="C442" t="s">
        <v>121</v>
      </c>
      <c r="D442">
        <v>8845448445</v>
      </c>
      <c r="E442" t="s">
        <v>191</v>
      </c>
      <c r="F442" t="s">
        <v>192</v>
      </c>
      <c r="G442">
        <v>54878</v>
      </c>
      <c r="H442" t="s">
        <v>47</v>
      </c>
      <c r="I442">
        <v>5</v>
      </c>
      <c r="J442">
        <v>1500</v>
      </c>
      <c r="K442">
        <v>30</v>
      </c>
      <c r="L442">
        <v>37.5</v>
      </c>
      <c r="M442">
        <v>270</v>
      </c>
      <c r="N442" t="s">
        <v>573</v>
      </c>
      <c r="O442">
        <v>68782034</v>
      </c>
      <c r="P442" t="s">
        <v>30</v>
      </c>
      <c r="Q442" s="4">
        <f t="shared" si="15"/>
        <v>44576</v>
      </c>
    </row>
    <row r="443" spans="1:17" x14ac:dyDescent="0.25">
      <c r="A443" t="s">
        <v>17</v>
      </c>
      <c r="B443">
        <v>32</v>
      </c>
      <c r="C443" t="s">
        <v>18</v>
      </c>
      <c r="D443">
        <v>9652378219</v>
      </c>
      <c r="E443" t="s">
        <v>19</v>
      </c>
      <c r="F443" t="s">
        <v>20</v>
      </c>
      <c r="G443">
        <v>3289</v>
      </c>
      <c r="H443" t="s">
        <v>21</v>
      </c>
      <c r="I443">
        <v>1</v>
      </c>
      <c r="J443">
        <v>1000</v>
      </c>
      <c r="K443">
        <v>20</v>
      </c>
      <c r="L443">
        <v>25</v>
      </c>
      <c r="M443">
        <v>180</v>
      </c>
      <c r="N443" t="s">
        <v>574</v>
      </c>
      <c r="O443">
        <v>85176290</v>
      </c>
      <c r="P443" t="s">
        <v>23</v>
      </c>
      <c r="Q443" s="4">
        <f t="shared" si="15"/>
        <v>44576</v>
      </c>
    </row>
    <row r="444" spans="1:17" x14ac:dyDescent="0.25">
      <c r="A444" t="s">
        <v>24</v>
      </c>
      <c r="B444">
        <v>30</v>
      </c>
      <c r="C444" t="s">
        <v>25</v>
      </c>
      <c r="D444">
        <v>9623874159</v>
      </c>
      <c r="E444" t="s">
        <v>26</v>
      </c>
      <c r="F444" t="s">
        <v>194</v>
      </c>
      <c r="G444">
        <v>5632</v>
      </c>
      <c r="H444" t="s">
        <v>28</v>
      </c>
      <c r="I444">
        <v>2</v>
      </c>
      <c r="J444">
        <v>200</v>
      </c>
      <c r="K444">
        <v>4</v>
      </c>
      <c r="L444">
        <v>5</v>
      </c>
      <c r="M444">
        <v>36</v>
      </c>
      <c r="N444" t="s">
        <v>575</v>
      </c>
      <c r="O444">
        <v>34011190</v>
      </c>
      <c r="P444" t="s">
        <v>30</v>
      </c>
      <c r="Q444" s="4">
        <f t="shared" si="15"/>
        <v>44576</v>
      </c>
    </row>
    <row r="445" spans="1:17" x14ac:dyDescent="0.25">
      <c r="A445" t="s">
        <v>31</v>
      </c>
      <c r="B445">
        <v>25</v>
      </c>
      <c r="C445" t="s">
        <v>18</v>
      </c>
      <c r="D445">
        <v>9802347669</v>
      </c>
      <c r="E445" t="s">
        <v>32</v>
      </c>
      <c r="F445" t="s">
        <v>33</v>
      </c>
      <c r="G445">
        <v>6012</v>
      </c>
      <c r="H445" t="s">
        <v>34</v>
      </c>
      <c r="I445">
        <v>5</v>
      </c>
      <c r="J445">
        <v>500</v>
      </c>
      <c r="K445">
        <v>10</v>
      </c>
      <c r="L445">
        <v>12.5</v>
      </c>
      <c r="M445">
        <v>90</v>
      </c>
      <c r="N445" t="s">
        <v>576</v>
      </c>
      <c r="O445">
        <v>92059010</v>
      </c>
      <c r="P445" t="s">
        <v>36</v>
      </c>
      <c r="Q445" s="4">
        <f t="shared" si="15"/>
        <v>44576</v>
      </c>
    </row>
    <row r="446" spans="1:17" x14ac:dyDescent="0.25">
      <c r="A446" t="s">
        <v>37</v>
      </c>
      <c r="B446">
        <v>36</v>
      </c>
      <c r="C446" t="s">
        <v>18</v>
      </c>
      <c r="D446">
        <v>9652390278</v>
      </c>
      <c r="E446" t="s">
        <v>38</v>
      </c>
      <c r="F446" t="s">
        <v>39</v>
      </c>
      <c r="G446">
        <v>6089</v>
      </c>
      <c r="H446" t="s">
        <v>21</v>
      </c>
      <c r="I446">
        <v>2</v>
      </c>
      <c r="J446">
        <v>28000</v>
      </c>
      <c r="K446">
        <v>560</v>
      </c>
      <c r="L446">
        <v>700</v>
      </c>
      <c r="M446">
        <v>5040</v>
      </c>
      <c r="N446" t="s">
        <v>577</v>
      </c>
      <c r="O446">
        <v>85171211</v>
      </c>
      <c r="P446" t="s">
        <v>36</v>
      </c>
      <c r="Q446" s="4">
        <f t="shared" si="15"/>
        <v>44576</v>
      </c>
    </row>
    <row r="447" spans="1:17" x14ac:dyDescent="0.25">
      <c r="A447" t="s">
        <v>41</v>
      </c>
      <c r="B447">
        <v>30</v>
      </c>
      <c r="C447" t="s">
        <v>25</v>
      </c>
      <c r="D447">
        <v>9058723698</v>
      </c>
      <c r="E447" t="s">
        <v>42</v>
      </c>
      <c r="F447" t="s">
        <v>43</v>
      </c>
      <c r="G447">
        <v>9036</v>
      </c>
      <c r="H447" t="s">
        <v>21</v>
      </c>
      <c r="I447">
        <v>1</v>
      </c>
      <c r="J447">
        <v>600</v>
      </c>
      <c r="K447">
        <v>12</v>
      </c>
      <c r="L447">
        <v>15</v>
      </c>
      <c r="M447">
        <v>108</v>
      </c>
      <c r="N447" t="s">
        <v>578</v>
      </c>
      <c r="O447">
        <v>85235100</v>
      </c>
      <c r="P447" t="s">
        <v>30</v>
      </c>
      <c r="Q447" s="4">
        <f t="shared" si="15"/>
        <v>44576</v>
      </c>
    </row>
    <row r="448" spans="1:17" x14ac:dyDescent="0.25">
      <c r="A448" t="s">
        <v>45</v>
      </c>
      <c r="B448">
        <v>20</v>
      </c>
      <c r="C448" t="s">
        <v>25</v>
      </c>
      <c r="D448">
        <v>9601782645</v>
      </c>
      <c r="E448" t="s">
        <v>19</v>
      </c>
      <c r="F448" t="s">
        <v>46</v>
      </c>
      <c r="G448">
        <v>6910</v>
      </c>
      <c r="H448" t="s">
        <v>47</v>
      </c>
      <c r="I448">
        <v>1</v>
      </c>
      <c r="J448">
        <v>2000</v>
      </c>
      <c r="K448">
        <v>40</v>
      </c>
      <c r="L448">
        <v>50</v>
      </c>
      <c r="M448">
        <v>360</v>
      </c>
      <c r="N448" t="s">
        <v>579</v>
      </c>
      <c r="O448">
        <v>33049990</v>
      </c>
      <c r="P448" t="s">
        <v>36</v>
      </c>
      <c r="Q448" s="4">
        <f t="shared" si="15"/>
        <v>44576</v>
      </c>
    </row>
    <row r="449" spans="1:17" x14ac:dyDescent="0.25">
      <c r="A449" t="s">
        <v>49</v>
      </c>
      <c r="B449">
        <v>40</v>
      </c>
      <c r="C449" t="s">
        <v>18</v>
      </c>
      <c r="D449">
        <v>9623127089</v>
      </c>
      <c r="E449" t="s">
        <v>50</v>
      </c>
      <c r="F449" t="s">
        <v>51</v>
      </c>
      <c r="G449">
        <v>3972</v>
      </c>
      <c r="H449" t="s">
        <v>28</v>
      </c>
      <c r="I449">
        <v>1</v>
      </c>
      <c r="J449">
        <v>1200</v>
      </c>
      <c r="K449">
        <v>24</v>
      </c>
      <c r="L449">
        <v>30</v>
      </c>
      <c r="M449">
        <v>216</v>
      </c>
      <c r="N449" t="s">
        <v>580</v>
      </c>
      <c r="O449">
        <v>11010000</v>
      </c>
      <c r="P449" t="s">
        <v>53</v>
      </c>
      <c r="Q449" s="4">
        <f t="shared" si="15"/>
        <v>44576</v>
      </c>
    </row>
    <row r="450" spans="1:17" x14ac:dyDescent="0.25">
      <c r="A450" t="s">
        <v>54</v>
      </c>
      <c r="B450">
        <v>45</v>
      </c>
      <c r="C450" t="s">
        <v>18</v>
      </c>
      <c r="D450">
        <v>9867764180</v>
      </c>
      <c r="E450" t="s">
        <v>55</v>
      </c>
      <c r="F450" t="s">
        <v>56</v>
      </c>
      <c r="G450">
        <v>6342</v>
      </c>
      <c r="H450" t="s">
        <v>57</v>
      </c>
      <c r="I450">
        <v>1</v>
      </c>
      <c r="J450">
        <v>3000</v>
      </c>
      <c r="K450">
        <v>60</v>
      </c>
      <c r="L450">
        <v>75</v>
      </c>
      <c r="M450">
        <v>540</v>
      </c>
      <c r="N450" t="s">
        <v>581</v>
      </c>
      <c r="O450">
        <v>95030010</v>
      </c>
      <c r="P450" t="s">
        <v>53</v>
      </c>
      <c r="Q450" s="4">
        <f t="shared" si="15"/>
        <v>44576</v>
      </c>
    </row>
    <row r="451" spans="1:17" x14ac:dyDescent="0.25">
      <c r="A451" t="s">
        <v>59</v>
      </c>
      <c r="B451">
        <v>50</v>
      </c>
      <c r="C451" t="s">
        <v>25</v>
      </c>
      <c r="D451">
        <v>9623782569</v>
      </c>
      <c r="E451" t="s">
        <v>60</v>
      </c>
      <c r="F451" t="s">
        <v>61</v>
      </c>
      <c r="G451">
        <v>6037</v>
      </c>
      <c r="H451" t="s">
        <v>21</v>
      </c>
      <c r="I451">
        <v>1</v>
      </c>
      <c r="J451">
        <v>1000</v>
      </c>
      <c r="K451">
        <v>20</v>
      </c>
      <c r="L451">
        <v>25</v>
      </c>
      <c r="M451">
        <v>180</v>
      </c>
      <c r="N451" t="s">
        <v>582</v>
      </c>
      <c r="O451">
        <v>85044090</v>
      </c>
      <c r="P451" t="s">
        <v>23</v>
      </c>
      <c r="Q451" s="4">
        <f t="shared" si="15"/>
        <v>44576</v>
      </c>
    </row>
    <row r="452" spans="1:17" x14ac:dyDescent="0.25">
      <c r="A452" t="s">
        <v>63</v>
      </c>
      <c r="B452">
        <v>36</v>
      </c>
      <c r="C452" t="s">
        <v>18</v>
      </c>
      <c r="D452">
        <v>9034721059</v>
      </c>
      <c r="E452" t="s">
        <v>64</v>
      </c>
      <c r="F452" t="s">
        <v>65</v>
      </c>
      <c r="G452">
        <v>6037</v>
      </c>
      <c r="H452" t="s">
        <v>57</v>
      </c>
      <c r="I452">
        <v>3</v>
      </c>
      <c r="J452">
        <v>3000</v>
      </c>
      <c r="K452">
        <v>60</v>
      </c>
      <c r="L452">
        <v>75</v>
      </c>
      <c r="M452">
        <v>540</v>
      </c>
      <c r="N452" t="s">
        <v>583</v>
      </c>
      <c r="O452">
        <v>950300</v>
      </c>
      <c r="P452" t="s">
        <v>30</v>
      </c>
      <c r="Q452" s="4">
        <f t="shared" si="15"/>
        <v>44576</v>
      </c>
    </row>
    <row r="453" spans="1:17" x14ac:dyDescent="0.25">
      <c r="A453" t="s">
        <v>67</v>
      </c>
      <c r="B453">
        <v>27</v>
      </c>
      <c r="C453" t="s">
        <v>25</v>
      </c>
      <c r="D453">
        <v>7256106723</v>
      </c>
      <c r="E453" t="s">
        <v>68</v>
      </c>
      <c r="F453" t="s">
        <v>69</v>
      </c>
      <c r="G453">
        <v>1587</v>
      </c>
      <c r="H453" t="s">
        <v>47</v>
      </c>
      <c r="I453">
        <v>1</v>
      </c>
      <c r="J453">
        <v>300</v>
      </c>
      <c r="K453">
        <v>6</v>
      </c>
      <c r="L453">
        <v>7.5</v>
      </c>
      <c r="M453">
        <v>54</v>
      </c>
      <c r="N453" t="s">
        <v>584</v>
      </c>
      <c r="O453">
        <v>33049990</v>
      </c>
      <c r="P453" t="s">
        <v>36</v>
      </c>
      <c r="Q453" s="4">
        <f>DATE(2022,1,16)</f>
        <v>44577</v>
      </c>
    </row>
    <row r="454" spans="1:17" x14ac:dyDescent="0.25">
      <c r="A454" t="s">
        <v>71</v>
      </c>
      <c r="B454">
        <v>60</v>
      </c>
      <c r="C454" t="s">
        <v>18</v>
      </c>
      <c r="D454">
        <v>8235710369</v>
      </c>
      <c r="E454" t="s">
        <v>72</v>
      </c>
      <c r="F454" t="s">
        <v>73</v>
      </c>
      <c r="G454">
        <v>8203</v>
      </c>
      <c r="H454" t="s">
        <v>28</v>
      </c>
      <c r="I454">
        <v>1</v>
      </c>
      <c r="J454">
        <v>2000</v>
      </c>
      <c r="K454">
        <v>40</v>
      </c>
      <c r="L454">
        <v>50</v>
      </c>
      <c r="M454">
        <v>360</v>
      </c>
      <c r="N454" t="s">
        <v>585</v>
      </c>
      <c r="O454">
        <v>15121930</v>
      </c>
      <c r="P454" t="s">
        <v>53</v>
      </c>
      <c r="Q454" s="4">
        <f t="shared" ref="Q454:Q469" si="16">DATE(2022,1,16)</f>
        <v>44577</v>
      </c>
    </row>
    <row r="455" spans="1:17" x14ac:dyDescent="0.25">
      <c r="A455" t="s">
        <v>75</v>
      </c>
      <c r="B455">
        <v>56</v>
      </c>
      <c r="C455" t="s">
        <v>18</v>
      </c>
      <c r="D455">
        <v>7201694236</v>
      </c>
      <c r="E455" t="s">
        <v>76</v>
      </c>
      <c r="F455" t="s">
        <v>77</v>
      </c>
      <c r="G455">
        <v>5364</v>
      </c>
      <c r="H455" t="s">
        <v>28</v>
      </c>
      <c r="I455">
        <v>2</v>
      </c>
      <c r="J455">
        <v>600</v>
      </c>
      <c r="K455">
        <v>12</v>
      </c>
      <c r="L455">
        <v>15</v>
      </c>
      <c r="M455">
        <v>108</v>
      </c>
      <c r="N455" t="s">
        <v>586</v>
      </c>
      <c r="O455">
        <v>940550</v>
      </c>
      <c r="P455" t="s">
        <v>30</v>
      </c>
      <c r="Q455" s="4">
        <f t="shared" si="16"/>
        <v>44577</v>
      </c>
    </row>
    <row r="456" spans="1:17" x14ac:dyDescent="0.25">
      <c r="A456" t="s">
        <v>79</v>
      </c>
      <c r="B456">
        <v>40</v>
      </c>
      <c r="C456" t="s">
        <v>18</v>
      </c>
      <c r="D456">
        <v>6741285039</v>
      </c>
      <c r="E456" t="s">
        <v>19</v>
      </c>
      <c r="F456" t="s">
        <v>80</v>
      </c>
      <c r="G456">
        <v>6089</v>
      </c>
      <c r="H456" t="s">
        <v>21</v>
      </c>
      <c r="I456">
        <v>1</v>
      </c>
      <c r="J456">
        <v>40000</v>
      </c>
      <c r="K456">
        <v>800</v>
      </c>
      <c r="L456">
        <v>1000</v>
      </c>
      <c r="M456">
        <v>7200</v>
      </c>
      <c r="N456" t="s">
        <v>587</v>
      </c>
      <c r="O456">
        <v>84713020</v>
      </c>
      <c r="P456" t="s">
        <v>36</v>
      </c>
      <c r="Q456" s="4">
        <f t="shared" si="16"/>
        <v>44577</v>
      </c>
    </row>
    <row r="457" spans="1:17" x14ac:dyDescent="0.25">
      <c r="A457" t="s">
        <v>82</v>
      </c>
      <c r="B457">
        <v>56</v>
      </c>
      <c r="C457" t="s">
        <v>25</v>
      </c>
      <c r="D457">
        <v>9521305897</v>
      </c>
      <c r="E457" t="s">
        <v>83</v>
      </c>
      <c r="F457" t="s">
        <v>84</v>
      </c>
      <c r="G457">
        <v>3409</v>
      </c>
      <c r="H457" t="s">
        <v>28</v>
      </c>
      <c r="I457">
        <v>1</v>
      </c>
      <c r="J457">
        <v>1000</v>
      </c>
      <c r="K457">
        <v>20</v>
      </c>
      <c r="L457">
        <v>25</v>
      </c>
      <c r="M457">
        <v>180</v>
      </c>
      <c r="N457" t="s">
        <v>588</v>
      </c>
      <c r="O457">
        <v>39241090</v>
      </c>
      <c r="P457" t="s">
        <v>36</v>
      </c>
      <c r="Q457" s="4">
        <f t="shared" si="16"/>
        <v>44577</v>
      </c>
    </row>
    <row r="458" spans="1:17" x14ac:dyDescent="0.25">
      <c r="A458" t="s">
        <v>86</v>
      </c>
      <c r="B458">
        <v>52</v>
      </c>
      <c r="C458" t="s">
        <v>18</v>
      </c>
      <c r="D458">
        <v>862106729</v>
      </c>
      <c r="E458" t="s">
        <v>87</v>
      </c>
      <c r="F458" t="s">
        <v>88</v>
      </c>
      <c r="G458">
        <v>9015</v>
      </c>
      <c r="H458" t="s">
        <v>28</v>
      </c>
      <c r="I458">
        <v>5</v>
      </c>
      <c r="J458">
        <v>2000</v>
      </c>
      <c r="K458">
        <v>40</v>
      </c>
      <c r="L458">
        <v>50</v>
      </c>
      <c r="M458">
        <v>360</v>
      </c>
      <c r="N458" t="s">
        <v>589</v>
      </c>
      <c r="O458">
        <v>19041020</v>
      </c>
      <c r="P458" t="s">
        <v>30</v>
      </c>
      <c r="Q458" s="4">
        <f t="shared" si="16"/>
        <v>44577</v>
      </c>
    </row>
    <row r="459" spans="1:17" x14ac:dyDescent="0.25">
      <c r="A459" t="s">
        <v>90</v>
      </c>
      <c r="B459">
        <v>50</v>
      </c>
      <c r="C459" t="s">
        <v>18</v>
      </c>
      <c r="D459">
        <v>8253710289</v>
      </c>
      <c r="E459" t="s">
        <v>91</v>
      </c>
      <c r="F459" t="s">
        <v>92</v>
      </c>
      <c r="G459">
        <v>8064</v>
      </c>
      <c r="H459" t="s">
        <v>93</v>
      </c>
      <c r="I459">
        <v>1</v>
      </c>
      <c r="J459">
        <v>1200</v>
      </c>
      <c r="K459">
        <v>24</v>
      </c>
      <c r="L459">
        <v>30</v>
      </c>
      <c r="M459">
        <v>216</v>
      </c>
      <c r="N459" t="s">
        <v>590</v>
      </c>
      <c r="O459">
        <v>21069099</v>
      </c>
      <c r="P459" t="s">
        <v>23</v>
      </c>
      <c r="Q459" s="4">
        <f t="shared" si="16"/>
        <v>44577</v>
      </c>
    </row>
    <row r="460" spans="1:17" x14ac:dyDescent="0.25">
      <c r="A460" t="s">
        <v>95</v>
      </c>
      <c r="B460">
        <v>25</v>
      </c>
      <c r="C460" t="s">
        <v>18</v>
      </c>
      <c r="D460">
        <v>8403943715</v>
      </c>
      <c r="E460" t="s">
        <v>96</v>
      </c>
      <c r="F460" t="s">
        <v>97</v>
      </c>
      <c r="G460">
        <v>4369</v>
      </c>
      <c r="H460" t="s">
        <v>28</v>
      </c>
      <c r="I460">
        <v>1</v>
      </c>
      <c r="J460">
        <v>306</v>
      </c>
      <c r="K460">
        <v>6.12</v>
      </c>
      <c r="L460">
        <v>7.65</v>
      </c>
      <c r="M460">
        <v>55.08</v>
      </c>
      <c r="N460" t="s">
        <v>591</v>
      </c>
      <c r="O460">
        <v>21011120</v>
      </c>
      <c r="P460" t="s">
        <v>23</v>
      </c>
      <c r="Q460" s="4">
        <f t="shared" si="16"/>
        <v>44577</v>
      </c>
    </row>
    <row r="461" spans="1:17" x14ac:dyDescent="0.25">
      <c r="A461" t="s">
        <v>99</v>
      </c>
      <c r="B461">
        <v>25</v>
      </c>
      <c r="C461" t="s">
        <v>25</v>
      </c>
      <c r="D461">
        <v>8130679216</v>
      </c>
      <c r="E461" t="s">
        <v>100</v>
      </c>
      <c r="F461" t="s">
        <v>101</v>
      </c>
      <c r="G461">
        <v>8631</v>
      </c>
      <c r="H461" t="s">
        <v>102</v>
      </c>
      <c r="I461">
        <v>6</v>
      </c>
      <c r="J461">
        <v>2149</v>
      </c>
      <c r="K461">
        <v>42.98</v>
      </c>
      <c r="L461">
        <v>53.725000000000001</v>
      </c>
      <c r="M461">
        <v>386.82</v>
      </c>
      <c r="N461" t="s">
        <v>592</v>
      </c>
      <c r="O461">
        <v>94036000</v>
      </c>
      <c r="P461" t="s">
        <v>36</v>
      </c>
      <c r="Q461" s="4">
        <f t="shared" si="16"/>
        <v>44577</v>
      </c>
    </row>
    <row r="462" spans="1:17" x14ac:dyDescent="0.25">
      <c r="A462" t="s">
        <v>104</v>
      </c>
      <c r="B462">
        <v>30</v>
      </c>
      <c r="C462" t="s">
        <v>18</v>
      </c>
      <c r="D462">
        <v>7039441302</v>
      </c>
      <c r="E462" t="s">
        <v>105</v>
      </c>
      <c r="F462" t="s">
        <v>106</v>
      </c>
      <c r="G462">
        <v>8630</v>
      </c>
      <c r="H462" t="s">
        <v>102</v>
      </c>
      <c r="I462">
        <v>2</v>
      </c>
      <c r="J462">
        <v>7990</v>
      </c>
      <c r="K462">
        <v>159.80000000000001</v>
      </c>
      <c r="L462">
        <v>199.75</v>
      </c>
      <c r="M462">
        <v>1438.2</v>
      </c>
      <c r="N462" t="s">
        <v>593</v>
      </c>
      <c r="O462">
        <v>94036000</v>
      </c>
      <c r="P462" t="s">
        <v>53</v>
      </c>
      <c r="Q462" s="4">
        <f t="shared" si="16"/>
        <v>44577</v>
      </c>
    </row>
    <row r="463" spans="1:17" x14ac:dyDescent="0.25">
      <c r="A463" t="s">
        <v>108</v>
      </c>
      <c r="B463">
        <v>20</v>
      </c>
      <c r="C463" t="s">
        <v>25</v>
      </c>
      <c r="D463">
        <v>8631079676</v>
      </c>
      <c r="E463" t="s">
        <v>109</v>
      </c>
      <c r="F463" t="s">
        <v>110</v>
      </c>
      <c r="G463">
        <v>3061</v>
      </c>
      <c r="H463" t="s">
        <v>111</v>
      </c>
      <c r="I463">
        <v>6</v>
      </c>
      <c r="J463">
        <v>6000</v>
      </c>
      <c r="K463">
        <v>120</v>
      </c>
      <c r="L463">
        <v>150</v>
      </c>
      <c r="M463">
        <v>1080</v>
      </c>
      <c r="N463" t="s">
        <v>594</v>
      </c>
      <c r="O463">
        <v>52082120</v>
      </c>
      <c r="P463" t="s">
        <v>30</v>
      </c>
      <c r="Q463" s="4">
        <f t="shared" si="16"/>
        <v>44577</v>
      </c>
    </row>
    <row r="464" spans="1:17" x14ac:dyDescent="0.25">
      <c r="A464" t="s">
        <v>113</v>
      </c>
      <c r="B464">
        <v>32</v>
      </c>
      <c r="C464" t="s">
        <v>18</v>
      </c>
      <c r="D464">
        <v>7812534898</v>
      </c>
      <c r="E464" t="s">
        <v>114</v>
      </c>
      <c r="F464" t="s">
        <v>115</v>
      </c>
      <c r="G464">
        <v>2864</v>
      </c>
      <c r="H464" t="s">
        <v>111</v>
      </c>
      <c r="I464">
        <v>4</v>
      </c>
      <c r="J464">
        <v>1264</v>
      </c>
      <c r="K464">
        <v>25.28</v>
      </c>
      <c r="L464">
        <v>31.6</v>
      </c>
      <c r="M464">
        <v>227.52</v>
      </c>
      <c r="N464" t="s">
        <v>595</v>
      </c>
      <c r="O464">
        <v>62034200</v>
      </c>
      <c r="P464" t="s">
        <v>23</v>
      </c>
      <c r="Q464" s="4">
        <f t="shared" si="16"/>
        <v>44577</v>
      </c>
    </row>
    <row r="465" spans="1:17" x14ac:dyDescent="0.25">
      <c r="A465" t="s">
        <v>117</v>
      </c>
      <c r="B465">
        <v>35</v>
      </c>
      <c r="C465" t="s">
        <v>18</v>
      </c>
      <c r="D465">
        <v>8514792367</v>
      </c>
      <c r="E465" t="s">
        <v>19</v>
      </c>
      <c r="F465" t="s">
        <v>118</v>
      </c>
      <c r="G465">
        <v>541</v>
      </c>
      <c r="H465" t="s">
        <v>111</v>
      </c>
      <c r="I465">
        <v>4</v>
      </c>
      <c r="J465">
        <v>1000</v>
      </c>
      <c r="K465">
        <v>20</v>
      </c>
      <c r="L465">
        <v>25</v>
      </c>
      <c r="M465">
        <v>180</v>
      </c>
      <c r="N465" t="s">
        <v>596</v>
      </c>
      <c r="O465">
        <v>61099010</v>
      </c>
      <c r="P465" t="s">
        <v>23</v>
      </c>
      <c r="Q465" s="4">
        <f t="shared" si="16"/>
        <v>44577</v>
      </c>
    </row>
    <row r="466" spans="1:17" x14ac:dyDescent="0.25">
      <c r="A466" t="s">
        <v>120</v>
      </c>
      <c r="B466">
        <v>0</v>
      </c>
      <c r="C466" t="s">
        <v>121</v>
      </c>
      <c r="D466">
        <v>942310489</v>
      </c>
      <c r="E466" t="s">
        <v>72</v>
      </c>
      <c r="F466" t="s">
        <v>122</v>
      </c>
      <c r="G466">
        <v>2941</v>
      </c>
      <c r="H466" t="s">
        <v>123</v>
      </c>
      <c r="I466">
        <v>50</v>
      </c>
      <c r="J466">
        <v>2500</v>
      </c>
      <c r="K466">
        <v>50</v>
      </c>
      <c r="L466">
        <v>62.5</v>
      </c>
      <c r="M466">
        <v>450</v>
      </c>
      <c r="N466" t="s">
        <v>597</v>
      </c>
      <c r="O466">
        <v>96081010</v>
      </c>
      <c r="P466" t="s">
        <v>36</v>
      </c>
      <c r="Q466" s="4">
        <f t="shared" si="16"/>
        <v>44577</v>
      </c>
    </row>
    <row r="467" spans="1:17" x14ac:dyDescent="0.25">
      <c r="A467" t="s">
        <v>120</v>
      </c>
      <c r="B467">
        <v>0</v>
      </c>
      <c r="C467" t="s">
        <v>121</v>
      </c>
      <c r="D467">
        <v>942310489</v>
      </c>
      <c r="E467" t="s">
        <v>72</v>
      </c>
      <c r="F467" t="s">
        <v>125</v>
      </c>
      <c r="G467">
        <v>2973</v>
      </c>
      <c r="H467" t="s">
        <v>123</v>
      </c>
      <c r="I467">
        <v>5</v>
      </c>
      <c r="J467">
        <v>3000</v>
      </c>
      <c r="K467">
        <v>60</v>
      </c>
      <c r="L467">
        <v>75</v>
      </c>
      <c r="M467">
        <v>540</v>
      </c>
      <c r="N467" t="s">
        <v>598</v>
      </c>
      <c r="O467">
        <v>96081010</v>
      </c>
      <c r="P467" t="s">
        <v>36</v>
      </c>
      <c r="Q467" s="4">
        <f t="shared" si="16"/>
        <v>44577</v>
      </c>
    </row>
    <row r="468" spans="1:17" x14ac:dyDescent="0.25">
      <c r="A468" t="s">
        <v>127</v>
      </c>
      <c r="B468">
        <v>30</v>
      </c>
      <c r="C468" t="s">
        <v>18</v>
      </c>
      <c r="D468">
        <v>8610375941</v>
      </c>
      <c r="E468" t="s">
        <v>68</v>
      </c>
      <c r="F468" t="s">
        <v>128</v>
      </c>
      <c r="G468">
        <v>2106</v>
      </c>
      <c r="H468" t="s">
        <v>129</v>
      </c>
      <c r="I468">
        <v>1</v>
      </c>
      <c r="J468">
        <v>1000</v>
      </c>
      <c r="K468">
        <v>20</v>
      </c>
      <c r="L468">
        <v>25</v>
      </c>
      <c r="M468">
        <v>180</v>
      </c>
      <c r="N468" t="s">
        <v>599</v>
      </c>
      <c r="O468">
        <v>91029990</v>
      </c>
      <c r="P468" t="s">
        <v>53</v>
      </c>
      <c r="Q468" s="4">
        <f t="shared" si="16"/>
        <v>44577</v>
      </c>
    </row>
    <row r="469" spans="1:17" x14ac:dyDescent="0.25">
      <c r="A469" t="s">
        <v>131</v>
      </c>
      <c r="B469">
        <v>0</v>
      </c>
      <c r="C469" t="s">
        <v>121</v>
      </c>
      <c r="D469">
        <v>8610279321</v>
      </c>
      <c r="E469" t="s">
        <v>132</v>
      </c>
      <c r="F469" t="s">
        <v>133</v>
      </c>
      <c r="G469">
        <v>5210</v>
      </c>
      <c r="H469" t="s">
        <v>129</v>
      </c>
      <c r="I469">
        <v>5</v>
      </c>
      <c r="J469">
        <v>30000</v>
      </c>
      <c r="K469">
        <v>600</v>
      </c>
      <c r="L469">
        <v>750</v>
      </c>
      <c r="M469">
        <v>5400</v>
      </c>
      <c r="N469" t="s">
        <v>600</v>
      </c>
      <c r="O469">
        <v>91029990</v>
      </c>
      <c r="P469" t="s">
        <v>23</v>
      </c>
      <c r="Q469" s="4">
        <f>DATE(2022,1,17)</f>
        <v>44578</v>
      </c>
    </row>
    <row r="470" spans="1:17" x14ac:dyDescent="0.25">
      <c r="A470" t="s">
        <v>135</v>
      </c>
      <c r="B470">
        <v>55</v>
      </c>
      <c r="C470" t="s">
        <v>18</v>
      </c>
      <c r="D470">
        <v>7588695126</v>
      </c>
      <c r="E470" t="s">
        <v>136</v>
      </c>
      <c r="F470" t="s">
        <v>137</v>
      </c>
      <c r="G470">
        <v>5210</v>
      </c>
      <c r="H470" t="s">
        <v>129</v>
      </c>
      <c r="I470">
        <v>1</v>
      </c>
      <c r="J470">
        <v>6000</v>
      </c>
      <c r="K470">
        <v>120</v>
      </c>
      <c r="L470">
        <v>150</v>
      </c>
      <c r="M470">
        <v>1080</v>
      </c>
      <c r="N470" t="s">
        <v>601</v>
      </c>
      <c r="O470">
        <v>91029990</v>
      </c>
      <c r="P470" t="s">
        <v>36</v>
      </c>
      <c r="Q470" s="4">
        <f t="shared" ref="Q470:Q486" si="17">DATE(2022,1,17)</f>
        <v>44578</v>
      </c>
    </row>
    <row r="471" spans="1:17" x14ac:dyDescent="0.25">
      <c r="A471" t="s">
        <v>139</v>
      </c>
      <c r="B471">
        <v>60</v>
      </c>
      <c r="C471" t="s">
        <v>18</v>
      </c>
      <c r="D471">
        <v>7651615899</v>
      </c>
      <c r="E471" t="s">
        <v>55</v>
      </c>
      <c r="F471" t="s">
        <v>140</v>
      </c>
      <c r="G471">
        <v>10001798</v>
      </c>
      <c r="H471" t="s">
        <v>141</v>
      </c>
      <c r="I471">
        <v>2</v>
      </c>
      <c r="J471">
        <v>261.95999999999998</v>
      </c>
      <c r="K471">
        <v>5.2391999999999994</v>
      </c>
      <c r="L471">
        <v>6.5489999999999986</v>
      </c>
      <c r="M471">
        <v>47.152799999999992</v>
      </c>
      <c r="N471" t="s">
        <v>602</v>
      </c>
      <c r="O471">
        <v>94036000</v>
      </c>
      <c r="P471" t="s">
        <v>30</v>
      </c>
      <c r="Q471" s="4">
        <f t="shared" si="17"/>
        <v>44578</v>
      </c>
    </row>
    <row r="472" spans="1:17" x14ac:dyDescent="0.25">
      <c r="A472" t="s">
        <v>143</v>
      </c>
      <c r="B472">
        <v>50</v>
      </c>
      <c r="C472" t="s">
        <v>25</v>
      </c>
      <c r="D472">
        <v>8515348568</v>
      </c>
      <c r="E472" t="s">
        <v>144</v>
      </c>
      <c r="F472" t="s">
        <v>145</v>
      </c>
      <c r="G472">
        <v>10001487</v>
      </c>
      <c r="H472" t="s">
        <v>146</v>
      </c>
      <c r="I472">
        <v>4</v>
      </c>
      <c r="J472">
        <v>144.19999999999999</v>
      </c>
      <c r="K472">
        <v>2.8839999999999999</v>
      </c>
      <c r="L472">
        <v>3.605</v>
      </c>
      <c r="M472">
        <v>25.956</v>
      </c>
      <c r="N472" t="s">
        <v>603</v>
      </c>
      <c r="O472">
        <v>392610</v>
      </c>
      <c r="P472" t="s">
        <v>53</v>
      </c>
      <c r="Q472" s="4">
        <f t="shared" si="17"/>
        <v>44578</v>
      </c>
    </row>
    <row r="473" spans="1:17" x14ac:dyDescent="0.25">
      <c r="A473" t="s">
        <v>143</v>
      </c>
      <c r="B473" s="2" t="s">
        <v>148</v>
      </c>
      <c r="C473" t="s">
        <v>25</v>
      </c>
      <c r="D473" s="2" t="s">
        <v>149</v>
      </c>
      <c r="E473" t="s">
        <v>144</v>
      </c>
      <c r="F473" t="s">
        <v>150</v>
      </c>
      <c r="G473" s="2" t="s">
        <v>151</v>
      </c>
      <c r="H473" t="s">
        <v>102</v>
      </c>
      <c r="I473" s="2" t="s">
        <v>152</v>
      </c>
      <c r="J473">
        <v>17000</v>
      </c>
      <c r="K473">
        <v>340</v>
      </c>
      <c r="L473">
        <v>425</v>
      </c>
      <c r="M473">
        <v>3060</v>
      </c>
      <c r="N473" t="s">
        <v>604</v>
      </c>
      <c r="O473" s="2">
        <v>94036000</v>
      </c>
      <c r="P473" t="s">
        <v>23</v>
      </c>
      <c r="Q473" s="4">
        <f t="shared" si="17"/>
        <v>44578</v>
      </c>
    </row>
    <row r="474" spans="1:17" x14ac:dyDescent="0.25">
      <c r="A474" t="s">
        <v>154</v>
      </c>
      <c r="B474">
        <v>32</v>
      </c>
      <c r="C474" t="s">
        <v>18</v>
      </c>
      <c r="D474">
        <v>9652378219</v>
      </c>
      <c r="E474" t="s">
        <v>19</v>
      </c>
      <c r="F474" t="s">
        <v>20</v>
      </c>
      <c r="G474">
        <v>3289</v>
      </c>
      <c r="H474" t="s">
        <v>21</v>
      </c>
      <c r="I474">
        <v>1</v>
      </c>
      <c r="J474">
        <v>1000</v>
      </c>
      <c r="K474">
        <v>20</v>
      </c>
      <c r="L474">
        <v>25</v>
      </c>
      <c r="M474">
        <v>180</v>
      </c>
      <c r="N474" t="s">
        <v>605</v>
      </c>
      <c r="O474">
        <v>85176290</v>
      </c>
      <c r="P474" t="s">
        <v>23</v>
      </c>
      <c r="Q474" s="4">
        <f t="shared" si="17"/>
        <v>44578</v>
      </c>
    </row>
    <row r="475" spans="1:17" x14ac:dyDescent="0.25">
      <c r="A475" t="s">
        <v>24</v>
      </c>
      <c r="B475">
        <v>30</v>
      </c>
      <c r="C475" t="s">
        <v>25</v>
      </c>
      <c r="D475">
        <v>9623874159</v>
      </c>
      <c r="E475" t="s">
        <v>26</v>
      </c>
      <c r="F475" t="s">
        <v>27</v>
      </c>
      <c r="G475">
        <v>5632</v>
      </c>
      <c r="H475" t="s">
        <v>28</v>
      </c>
      <c r="I475">
        <v>2</v>
      </c>
      <c r="J475">
        <v>200</v>
      </c>
      <c r="K475">
        <v>4</v>
      </c>
      <c r="L475">
        <v>5</v>
      </c>
      <c r="M475">
        <v>36</v>
      </c>
      <c r="N475" t="s">
        <v>606</v>
      </c>
      <c r="O475">
        <v>34011190</v>
      </c>
      <c r="P475" t="s">
        <v>30</v>
      </c>
      <c r="Q475" s="4">
        <f t="shared" si="17"/>
        <v>44578</v>
      </c>
    </row>
    <row r="476" spans="1:17" x14ac:dyDescent="0.25">
      <c r="A476" t="s">
        <v>31</v>
      </c>
      <c r="B476">
        <v>25</v>
      </c>
      <c r="C476" t="s">
        <v>18</v>
      </c>
      <c r="D476">
        <v>9802347669</v>
      </c>
      <c r="E476" t="s">
        <v>32</v>
      </c>
      <c r="F476" t="s">
        <v>33</v>
      </c>
      <c r="G476">
        <v>6012</v>
      </c>
      <c r="H476" t="s">
        <v>34</v>
      </c>
      <c r="I476">
        <v>5</v>
      </c>
      <c r="J476">
        <v>500</v>
      </c>
      <c r="K476">
        <v>10</v>
      </c>
      <c r="L476">
        <v>12.5</v>
      </c>
      <c r="M476">
        <v>90</v>
      </c>
      <c r="N476" t="s">
        <v>607</v>
      </c>
      <c r="O476">
        <v>92059010</v>
      </c>
      <c r="P476" t="s">
        <v>36</v>
      </c>
      <c r="Q476" s="4">
        <f t="shared" si="17"/>
        <v>44578</v>
      </c>
    </row>
    <row r="477" spans="1:17" x14ac:dyDescent="0.25">
      <c r="A477" t="s">
        <v>37</v>
      </c>
      <c r="B477">
        <v>36</v>
      </c>
      <c r="C477" t="s">
        <v>18</v>
      </c>
      <c r="D477">
        <v>9652390278</v>
      </c>
      <c r="E477" t="s">
        <v>38</v>
      </c>
      <c r="F477" t="s">
        <v>39</v>
      </c>
      <c r="G477">
        <v>6089</v>
      </c>
      <c r="H477" t="s">
        <v>21</v>
      </c>
      <c r="I477">
        <v>2</v>
      </c>
      <c r="J477">
        <v>28000</v>
      </c>
      <c r="K477">
        <v>560</v>
      </c>
      <c r="L477">
        <v>700</v>
      </c>
      <c r="M477">
        <v>5040</v>
      </c>
      <c r="N477" t="s">
        <v>608</v>
      </c>
      <c r="O477">
        <v>85171211</v>
      </c>
      <c r="P477" t="s">
        <v>36</v>
      </c>
      <c r="Q477" s="4">
        <f t="shared" si="17"/>
        <v>44578</v>
      </c>
    </row>
    <row r="478" spans="1:17" x14ac:dyDescent="0.25">
      <c r="A478" t="s">
        <v>41</v>
      </c>
      <c r="B478">
        <v>30</v>
      </c>
      <c r="C478" t="s">
        <v>25</v>
      </c>
      <c r="D478">
        <v>9058723698</v>
      </c>
      <c r="E478" t="s">
        <v>42</v>
      </c>
      <c r="F478" t="s">
        <v>43</v>
      </c>
      <c r="G478">
        <v>9036</v>
      </c>
      <c r="H478" t="s">
        <v>21</v>
      </c>
      <c r="I478">
        <v>1</v>
      </c>
      <c r="J478">
        <v>600</v>
      </c>
      <c r="K478">
        <v>12</v>
      </c>
      <c r="L478">
        <v>15</v>
      </c>
      <c r="M478">
        <v>108</v>
      </c>
      <c r="N478" t="s">
        <v>609</v>
      </c>
      <c r="O478">
        <v>85235100</v>
      </c>
      <c r="P478" t="s">
        <v>30</v>
      </c>
      <c r="Q478" s="4">
        <f t="shared" si="17"/>
        <v>44578</v>
      </c>
    </row>
    <row r="479" spans="1:17" x14ac:dyDescent="0.25">
      <c r="A479" t="s">
        <v>45</v>
      </c>
      <c r="B479">
        <v>20</v>
      </c>
      <c r="C479" t="s">
        <v>25</v>
      </c>
      <c r="D479">
        <v>9601782645</v>
      </c>
      <c r="E479" t="s">
        <v>19</v>
      </c>
      <c r="F479" t="s">
        <v>46</v>
      </c>
      <c r="G479">
        <v>6910</v>
      </c>
      <c r="H479" t="s">
        <v>47</v>
      </c>
      <c r="I479">
        <v>1</v>
      </c>
      <c r="J479">
        <v>2000</v>
      </c>
      <c r="K479">
        <v>40</v>
      </c>
      <c r="L479">
        <v>50</v>
      </c>
      <c r="M479">
        <v>360</v>
      </c>
      <c r="N479" t="s">
        <v>610</v>
      </c>
      <c r="O479">
        <v>33049990</v>
      </c>
      <c r="P479" t="s">
        <v>36</v>
      </c>
      <c r="Q479" s="4">
        <f t="shared" si="17"/>
        <v>44578</v>
      </c>
    </row>
    <row r="480" spans="1:17" x14ac:dyDescent="0.25">
      <c r="A480" t="s">
        <v>49</v>
      </c>
      <c r="B480">
        <v>40</v>
      </c>
      <c r="C480" t="s">
        <v>18</v>
      </c>
      <c r="D480">
        <v>9623127089</v>
      </c>
      <c r="E480" t="s">
        <v>50</v>
      </c>
      <c r="F480" t="s">
        <v>51</v>
      </c>
      <c r="G480">
        <v>3972</v>
      </c>
      <c r="H480" t="s">
        <v>28</v>
      </c>
      <c r="I480">
        <v>1</v>
      </c>
      <c r="J480">
        <v>1200</v>
      </c>
      <c r="K480">
        <v>24</v>
      </c>
      <c r="L480">
        <v>30</v>
      </c>
      <c r="M480">
        <v>216</v>
      </c>
      <c r="N480" t="s">
        <v>611</v>
      </c>
      <c r="O480">
        <v>11010000</v>
      </c>
      <c r="P480" t="s">
        <v>53</v>
      </c>
      <c r="Q480" s="4">
        <f t="shared" si="17"/>
        <v>44578</v>
      </c>
    </row>
    <row r="481" spans="1:17" x14ac:dyDescent="0.25">
      <c r="A481" t="s">
        <v>54</v>
      </c>
      <c r="B481">
        <v>45</v>
      </c>
      <c r="C481" t="s">
        <v>18</v>
      </c>
      <c r="D481">
        <v>9867764180</v>
      </c>
      <c r="E481" t="s">
        <v>55</v>
      </c>
      <c r="F481" t="s">
        <v>56</v>
      </c>
      <c r="G481">
        <v>6342</v>
      </c>
      <c r="H481" t="s">
        <v>57</v>
      </c>
      <c r="I481">
        <v>1</v>
      </c>
      <c r="J481">
        <v>3000</v>
      </c>
      <c r="K481">
        <v>60</v>
      </c>
      <c r="L481">
        <v>75</v>
      </c>
      <c r="M481">
        <v>540</v>
      </c>
      <c r="N481" t="s">
        <v>612</v>
      </c>
      <c r="O481">
        <v>95030010</v>
      </c>
      <c r="P481" t="s">
        <v>53</v>
      </c>
      <c r="Q481" s="4">
        <f t="shared" si="17"/>
        <v>44578</v>
      </c>
    </row>
    <row r="482" spans="1:17" x14ac:dyDescent="0.25">
      <c r="A482" t="s">
        <v>59</v>
      </c>
      <c r="B482">
        <v>50</v>
      </c>
      <c r="C482" t="s">
        <v>25</v>
      </c>
      <c r="D482">
        <v>9623782569</v>
      </c>
      <c r="E482" t="s">
        <v>60</v>
      </c>
      <c r="F482" t="s">
        <v>61</v>
      </c>
      <c r="G482">
        <v>6037</v>
      </c>
      <c r="H482" t="s">
        <v>21</v>
      </c>
      <c r="I482">
        <v>1</v>
      </c>
      <c r="J482">
        <v>1000</v>
      </c>
      <c r="K482">
        <v>20</v>
      </c>
      <c r="L482">
        <v>25</v>
      </c>
      <c r="M482">
        <v>180</v>
      </c>
      <c r="N482" t="s">
        <v>613</v>
      </c>
      <c r="O482">
        <v>85044090</v>
      </c>
      <c r="P482" t="s">
        <v>23</v>
      </c>
      <c r="Q482" s="4">
        <f t="shared" si="17"/>
        <v>44578</v>
      </c>
    </row>
    <row r="483" spans="1:17" x14ac:dyDescent="0.25">
      <c r="A483" t="s">
        <v>63</v>
      </c>
      <c r="B483">
        <v>36</v>
      </c>
      <c r="C483" t="s">
        <v>18</v>
      </c>
      <c r="D483">
        <v>9034721059</v>
      </c>
      <c r="E483" t="s">
        <v>64</v>
      </c>
      <c r="F483" t="s">
        <v>65</v>
      </c>
      <c r="G483">
        <v>6037</v>
      </c>
      <c r="H483" t="s">
        <v>57</v>
      </c>
      <c r="I483">
        <v>3</v>
      </c>
      <c r="J483">
        <v>3000</v>
      </c>
      <c r="K483">
        <v>60</v>
      </c>
      <c r="L483">
        <v>75</v>
      </c>
      <c r="M483">
        <v>540</v>
      </c>
      <c r="N483" t="s">
        <v>614</v>
      </c>
      <c r="O483">
        <v>950300</v>
      </c>
      <c r="P483" t="s">
        <v>30</v>
      </c>
      <c r="Q483" s="4">
        <f t="shared" si="17"/>
        <v>44578</v>
      </c>
    </row>
    <row r="484" spans="1:17" x14ac:dyDescent="0.25">
      <c r="A484" t="s">
        <v>67</v>
      </c>
      <c r="B484">
        <v>27</v>
      </c>
      <c r="C484" t="s">
        <v>25</v>
      </c>
      <c r="D484">
        <v>7256106723</v>
      </c>
      <c r="E484" t="s">
        <v>68</v>
      </c>
      <c r="F484" t="s">
        <v>69</v>
      </c>
      <c r="G484">
        <v>1587</v>
      </c>
      <c r="H484" t="s">
        <v>47</v>
      </c>
      <c r="I484">
        <v>1</v>
      </c>
      <c r="J484">
        <v>300</v>
      </c>
      <c r="K484">
        <v>6</v>
      </c>
      <c r="L484">
        <v>7.5</v>
      </c>
      <c r="M484">
        <v>54</v>
      </c>
      <c r="N484" t="s">
        <v>615</v>
      </c>
      <c r="O484">
        <v>33049990</v>
      </c>
      <c r="P484" t="s">
        <v>36</v>
      </c>
      <c r="Q484" s="4">
        <f t="shared" si="17"/>
        <v>44578</v>
      </c>
    </row>
    <row r="485" spans="1:17" x14ac:dyDescent="0.25">
      <c r="A485" t="s">
        <v>71</v>
      </c>
      <c r="B485">
        <v>60</v>
      </c>
      <c r="C485" t="s">
        <v>18</v>
      </c>
      <c r="D485">
        <v>8235710369</v>
      </c>
      <c r="E485" t="s">
        <v>72</v>
      </c>
      <c r="F485" t="s">
        <v>73</v>
      </c>
      <c r="G485">
        <v>8203</v>
      </c>
      <c r="H485" t="s">
        <v>28</v>
      </c>
      <c r="I485">
        <v>1</v>
      </c>
      <c r="J485">
        <v>2000</v>
      </c>
      <c r="K485">
        <v>40</v>
      </c>
      <c r="L485">
        <v>50</v>
      </c>
      <c r="M485">
        <v>360</v>
      </c>
      <c r="N485" t="s">
        <v>616</v>
      </c>
      <c r="O485">
        <v>15121930</v>
      </c>
      <c r="P485" t="s">
        <v>53</v>
      </c>
      <c r="Q485" s="4">
        <f t="shared" si="17"/>
        <v>44578</v>
      </c>
    </row>
    <row r="486" spans="1:17" x14ac:dyDescent="0.25">
      <c r="A486" t="s">
        <v>75</v>
      </c>
      <c r="B486">
        <v>56</v>
      </c>
      <c r="C486" t="s">
        <v>18</v>
      </c>
      <c r="D486">
        <v>7201694236</v>
      </c>
      <c r="E486" t="s">
        <v>76</v>
      </c>
      <c r="F486" t="s">
        <v>77</v>
      </c>
      <c r="G486">
        <v>5364</v>
      </c>
      <c r="H486" t="s">
        <v>28</v>
      </c>
      <c r="I486">
        <v>2</v>
      </c>
      <c r="J486">
        <v>600</v>
      </c>
      <c r="K486">
        <v>12</v>
      </c>
      <c r="L486">
        <v>15</v>
      </c>
      <c r="M486">
        <v>108</v>
      </c>
      <c r="N486" t="s">
        <v>617</v>
      </c>
      <c r="O486">
        <v>940550</v>
      </c>
      <c r="P486" t="s">
        <v>30</v>
      </c>
      <c r="Q486" s="4">
        <f>DATE(2022,1,20)</f>
        <v>44581</v>
      </c>
    </row>
    <row r="487" spans="1:17" x14ac:dyDescent="0.25">
      <c r="A487" t="s">
        <v>79</v>
      </c>
      <c r="B487">
        <v>40</v>
      </c>
      <c r="C487" t="s">
        <v>18</v>
      </c>
      <c r="D487">
        <v>6741285039</v>
      </c>
      <c r="E487" t="s">
        <v>19</v>
      </c>
      <c r="F487" t="s">
        <v>80</v>
      </c>
      <c r="G487">
        <v>6089</v>
      </c>
      <c r="H487" t="s">
        <v>21</v>
      </c>
      <c r="I487">
        <v>1</v>
      </c>
      <c r="J487">
        <v>40000</v>
      </c>
      <c r="K487">
        <v>800</v>
      </c>
      <c r="L487">
        <v>1000</v>
      </c>
      <c r="M487">
        <v>7200</v>
      </c>
      <c r="N487" t="s">
        <v>618</v>
      </c>
      <c r="O487">
        <v>84713020</v>
      </c>
      <c r="P487" t="s">
        <v>36</v>
      </c>
      <c r="Q487" s="4">
        <f t="shared" ref="Q487:Q498" si="18">DATE(2022,1,20)</f>
        <v>44581</v>
      </c>
    </row>
    <row r="488" spans="1:17" x14ac:dyDescent="0.25">
      <c r="A488" t="s">
        <v>82</v>
      </c>
      <c r="B488">
        <v>56</v>
      </c>
      <c r="C488" t="s">
        <v>25</v>
      </c>
      <c r="D488">
        <v>9521305897</v>
      </c>
      <c r="E488" t="s">
        <v>83</v>
      </c>
      <c r="F488" t="s">
        <v>84</v>
      </c>
      <c r="G488">
        <v>3409</v>
      </c>
      <c r="H488" t="s">
        <v>28</v>
      </c>
      <c r="I488">
        <v>1</v>
      </c>
      <c r="J488">
        <v>1000</v>
      </c>
      <c r="K488">
        <v>20</v>
      </c>
      <c r="L488">
        <v>25</v>
      </c>
      <c r="M488">
        <v>180</v>
      </c>
      <c r="N488" t="s">
        <v>619</v>
      </c>
      <c r="O488">
        <v>39241090</v>
      </c>
      <c r="P488" t="s">
        <v>36</v>
      </c>
      <c r="Q488" s="4">
        <f t="shared" si="18"/>
        <v>44581</v>
      </c>
    </row>
    <row r="489" spans="1:17" x14ac:dyDescent="0.25">
      <c r="A489" t="s">
        <v>155</v>
      </c>
      <c r="B489">
        <v>52</v>
      </c>
      <c r="C489" t="s">
        <v>18</v>
      </c>
      <c r="D489">
        <v>862106729</v>
      </c>
      <c r="E489" t="s">
        <v>87</v>
      </c>
      <c r="F489" t="s">
        <v>88</v>
      </c>
      <c r="G489">
        <v>9015</v>
      </c>
      <c r="H489" t="s">
        <v>28</v>
      </c>
      <c r="I489">
        <v>5</v>
      </c>
      <c r="J489">
        <v>2000</v>
      </c>
      <c r="K489">
        <v>40</v>
      </c>
      <c r="L489">
        <v>50</v>
      </c>
      <c r="M489">
        <v>360</v>
      </c>
      <c r="N489" t="s">
        <v>620</v>
      </c>
      <c r="O489">
        <v>19041020</v>
      </c>
      <c r="P489" t="s">
        <v>30</v>
      </c>
      <c r="Q489" s="4">
        <f t="shared" si="18"/>
        <v>44581</v>
      </c>
    </row>
    <row r="490" spans="1:17" x14ac:dyDescent="0.25">
      <c r="A490" t="s">
        <v>90</v>
      </c>
      <c r="B490">
        <v>50</v>
      </c>
      <c r="C490" t="s">
        <v>18</v>
      </c>
      <c r="D490">
        <v>8253710289</v>
      </c>
      <c r="E490" t="s">
        <v>91</v>
      </c>
      <c r="F490" t="s">
        <v>92</v>
      </c>
      <c r="G490">
        <v>8064</v>
      </c>
      <c r="H490" t="s">
        <v>93</v>
      </c>
      <c r="I490">
        <v>1</v>
      </c>
      <c r="J490">
        <v>1200</v>
      </c>
      <c r="K490">
        <v>24</v>
      </c>
      <c r="L490">
        <v>30</v>
      </c>
      <c r="M490">
        <v>216</v>
      </c>
      <c r="N490" t="s">
        <v>621</v>
      </c>
      <c r="O490">
        <v>21069099</v>
      </c>
      <c r="P490" t="s">
        <v>23</v>
      </c>
      <c r="Q490" s="4">
        <f t="shared" si="18"/>
        <v>44581</v>
      </c>
    </row>
    <row r="491" spans="1:17" x14ac:dyDescent="0.25">
      <c r="A491" t="s">
        <v>95</v>
      </c>
      <c r="B491">
        <v>25</v>
      </c>
      <c r="C491" t="s">
        <v>18</v>
      </c>
      <c r="D491">
        <v>8403943715</v>
      </c>
      <c r="E491" t="s">
        <v>96</v>
      </c>
      <c r="F491" t="s">
        <v>97</v>
      </c>
      <c r="G491">
        <v>4369</v>
      </c>
      <c r="H491" t="s">
        <v>28</v>
      </c>
      <c r="I491">
        <v>1</v>
      </c>
      <c r="J491">
        <v>306</v>
      </c>
      <c r="K491">
        <v>6.12</v>
      </c>
      <c r="L491">
        <v>7.65</v>
      </c>
      <c r="M491">
        <v>55.08</v>
      </c>
      <c r="N491" t="s">
        <v>622</v>
      </c>
      <c r="O491">
        <v>21011120</v>
      </c>
      <c r="P491" t="s">
        <v>23</v>
      </c>
      <c r="Q491" s="4">
        <f t="shared" si="18"/>
        <v>44581</v>
      </c>
    </row>
    <row r="492" spans="1:17" x14ac:dyDescent="0.25">
      <c r="A492" t="s">
        <v>99</v>
      </c>
      <c r="B492">
        <v>25</v>
      </c>
      <c r="C492" t="s">
        <v>25</v>
      </c>
      <c r="D492">
        <v>8130679216</v>
      </c>
      <c r="E492" t="s">
        <v>100</v>
      </c>
      <c r="F492" t="s">
        <v>101</v>
      </c>
      <c r="G492">
        <v>8631</v>
      </c>
      <c r="H492" t="s">
        <v>102</v>
      </c>
      <c r="I492">
        <v>6</v>
      </c>
      <c r="J492">
        <v>2149</v>
      </c>
      <c r="K492">
        <v>42.98</v>
      </c>
      <c r="L492">
        <v>53.725000000000001</v>
      </c>
      <c r="M492">
        <v>386.82</v>
      </c>
      <c r="N492" t="s">
        <v>623</v>
      </c>
      <c r="O492">
        <v>94036000</v>
      </c>
      <c r="P492" t="s">
        <v>36</v>
      </c>
      <c r="Q492" s="4">
        <f t="shared" si="18"/>
        <v>44581</v>
      </c>
    </row>
    <row r="493" spans="1:17" x14ac:dyDescent="0.25">
      <c r="A493" t="s">
        <v>104</v>
      </c>
      <c r="B493">
        <v>30</v>
      </c>
      <c r="C493" t="s">
        <v>18</v>
      </c>
      <c r="D493">
        <v>7039441302</v>
      </c>
      <c r="E493" t="s">
        <v>105</v>
      </c>
      <c r="F493" t="s">
        <v>106</v>
      </c>
      <c r="G493">
        <v>8630</v>
      </c>
      <c r="H493" t="s">
        <v>102</v>
      </c>
      <c r="I493">
        <v>2</v>
      </c>
      <c r="J493">
        <v>7990</v>
      </c>
      <c r="K493">
        <v>159.80000000000001</v>
      </c>
      <c r="L493">
        <v>199.75</v>
      </c>
      <c r="M493">
        <v>1438.2</v>
      </c>
      <c r="N493" t="s">
        <v>624</v>
      </c>
      <c r="O493">
        <v>94036000</v>
      </c>
      <c r="P493" t="s">
        <v>53</v>
      </c>
      <c r="Q493" s="4">
        <f t="shared" si="18"/>
        <v>44581</v>
      </c>
    </row>
    <row r="494" spans="1:17" x14ac:dyDescent="0.25">
      <c r="A494" t="s">
        <v>108</v>
      </c>
      <c r="B494">
        <v>20</v>
      </c>
      <c r="C494" t="s">
        <v>25</v>
      </c>
      <c r="D494">
        <v>8631079676</v>
      </c>
      <c r="E494" t="s">
        <v>109</v>
      </c>
      <c r="F494" t="s">
        <v>110</v>
      </c>
      <c r="G494">
        <v>3061</v>
      </c>
      <c r="H494" t="s">
        <v>111</v>
      </c>
      <c r="I494">
        <v>6</v>
      </c>
      <c r="J494">
        <v>6000</v>
      </c>
      <c r="K494">
        <v>120</v>
      </c>
      <c r="L494">
        <v>150</v>
      </c>
      <c r="M494">
        <v>1080</v>
      </c>
      <c r="N494" t="s">
        <v>625</v>
      </c>
      <c r="O494">
        <v>52082120</v>
      </c>
      <c r="P494" t="s">
        <v>30</v>
      </c>
      <c r="Q494" s="4">
        <f t="shared" si="18"/>
        <v>44581</v>
      </c>
    </row>
    <row r="495" spans="1:17" x14ac:dyDescent="0.25">
      <c r="A495" t="s">
        <v>113</v>
      </c>
      <c r="B495">
        <v>32</v>
      </c>
      <c r="C495" t="s">
        <v>18</v>
      </c>
      <c r="D495">
        <v>7812534898</v>
      </c>
      <c r="E495" t="s">
        <v>114</v>
      </c>
      <c r="F495" t="s">
        <v>115</v>
      </c>
      <c r="G495">
        <v>2864</v>
      </c>
      <c r="H495" t="s">
        <v>111</v>
      </c>
      <c r="I495">
        <v>4</v>
      </c>
      <c r="J495">
        <v>1264</v>
      </c>
      <c r="K495">
        <v>25.28</v>
      </c>
      <c r="L495">
        <v>31.6</v>
      </c>
      <c r="M495">
        <v>227.52</v>
      </c>
      <c r="N495" t="s">
        <v>626</v>
      </c>
      <c r="O495">
        <v>62034200</v>
      </c>
      <c r="P495" t="s">
        <v>23</v>
      </c>
      <c r="Q495" s="4">
        <f t="shared" si="18"/>
        <v>44581</v>
      </c>
    </row>
    <row r="496" spans="1:17" x14ac:dyDescent="0.25">
      <c r="A496" t="s">
        <v>117</v>
      </c>
      <c r="B496">
        <v>35</v>
      </c>
      <c r="C496" t="s">
        <v>18</v>
      </c>
      <c r="D496">
        <v>8514792367</v>
      </c>
      <c r="E496" t="s">
        <v>19</v>
      </c>
      <c r="F496" t="s">
        <v>118</v>
      </c>
      <c r="G496">
        <v>541</v>
      </c>
      <c r="H496" t="s">
        <v>111</v>
      </c>
      <c r="I496">
        <v>4</v>
      </c>
      <c r="J496">
        <v>1000</v>
      </c>
      <c r="K496">
        <v>20</v>
      </c>
      <c r="L496">
        <v>25</v>
      </c>
      <c r="M496">
        <v>180</v>
      </c>
      <c r="N496" t="s">
        <v>627</v>
      </c>
      <c r="O496">
        <v>61099010</v>
      </c>
      <c r="P496" t="s">
        <v>23</v>
      </c>
      <c r="Q496" s="4">
        <f t="shared" si="18"/>
        <v>44581</v>
      </c>
    </row>
    <row r="497" spans="1:17" x14ac:dyDescent="0.25">
      <c r="A497" t="s">
        <v>120</v>
      </c>
      <c r="B497">
        <v>0</v>
      </c>
      <c r="C497" t="s">
        <v>121</v>
      </c>
      <c r="D497">
        <v>942310489</v>
      </c>
      <c r="E497" t="s">
        <v>72</v>
      </c>
      <c r="F497" t="s">
        <v>122</v>
      </c>
      <c r="G497">
        <v>2941</v>
      </c>
      <c r="H497" t="s">
        <v>123</v>
      </c>
      <c r="I497">
        <v>50</v>
      </c>
      <c r="J497">
        <v>2500</v>
      </c>
      <c r="K497">
        <v>50</v>
      </c>
      <c r="L497">
        <v>62.5</v>
      </c>
      <c r="M497">
        <v>450</v>
      </c>
      <c r="N497" t="s">
        <v>628</v>
      </c>
      <c r="O497">
        <v>96081010</v>
      </c>
      <c r="P497" t="s">
        <v>36</v>
      </c>
      <c r="Q497" s="4">
        <f t="shared" si="18"/>
        <v>44581</v>
      </c>
    </row>
    <row r="498" spans="1:17" x14ac:dyDescent="0.25">
      <c r="A498" t="s">
        <v>156</v>
      </c>
      <c r="B498">
        <v>0</v>
      </c>
      <c r="C498" t="s">
        <v>121</v>
      </c>
      <c r="D498">
        <v>942310489</v>
      </c>
      <c r="E498" t="s">
        <v>72</v>
      </c>
      <c r="F498" t="s">
        <v>258</v>
      </c>
      <c r="G498">
        <v>2973</v>
      </c>
      <c r="H498" t="s">
        <v>123</v>
      </c>
      <c r="I498">
        <v>5</v>
      </c>
      <c r="J498">
        <v>3000</v>
      </c>
      <c r="K498">
        <v>60</v>
      </c>
      <c r="L498">
        <v>75</v>
      </c>
      <c r="M498">
        <v>540</v>
      </c>
      <c r="N498" t="s">
        <v>629</v>
      </c>
      <c r="O498">
        <v>96081010</v>
      </c>
      <c r="P498" t="s">
        <v>36</v>
      </c>
      <c r="Q498" s="4">
        <f>DATE(2022,1,21)</f>
        <v>44582</v>
      </c>
    </row>
    <row r="499" spans="1:17" x14ac:dyDescent="0.25">
      <c r="A499" t="s">
        <v>127</v>
      </c>
      <c r="B499">
        <v>30</v>
      </c>
      <c r="C499" t="s">
        <v>18</v>
      </c>
      <c r="D499">
        <v>8610375941</v>
      </c>
      <c r="E499" t="s">
        <v>68</v>
      </c>
      <c r="F499" t="s">
        <v>128</v>
      </c>
      <c r="G499">
        <v>2106</v>
      </c>
      <c r="H499" t="s">
        <v>129</v>
      </c>
      <c r="I499">
        <v>1</v>
      </c>
      <c r="J499">
        <v>1000</v>
      </c>
      <c r="K499">
        <v>20</v>
      </c>
      <c r="L499">
        <v>25</v>
      </c>
      <c r="M499">
        <v>180</v>
      </c>
      <c r="N499" t="s">
        <v>630</v>
      </c>
      <c r="O499">
        <v>91029990</v>
      </c>
      <c r="P499" t="s">
        <v>53</v>
      </c>
      <c r="Q499" s="4">
        <f t="shared" ref="Q499:Q506" si="19">DATE(2022,1,21)</f>
        <v>44582</v>
      </c>
    </row>
    <row r="500" spans="1:17" x14ac:dyDescent="0.25">
      <c r="A500" t="s">
        <v>131</v>
      </c>
      <c r="B500">
        <v>0</v>
      </c>
      <c r="C500" t="s">
        <v>121</v>
      </c>
      <c r="D500">
        <v>8610279321</v>
      </c>
      <c r="E500" t="s">
        <v>132</v>
      </c>
      <c r="F500" t="s">
        <v>133</v>
      </c>
      <c r="G500">
        <v>5210</v>
      </c>
      <c r="H500" t="s">
        <v>129</v>
      </c>
      <c r="I500">
        <v>5</v>
      </c>
      <c r="J500">
        <v>30000</v>
      </c>
      <c r="K500">
        <v>600</v>
      </c>
      <c r="L500">
        <v>750</v>
      </c>
      <c r="M500">
        <v>5400</v>
      </c>
      <c r="N500" t="s">
        <v>631</v>
      </c>
      <c r="O500">
        <v>91029990</v>
      </c>
      <c r="P500" t="s">
        <v>23</v>
      </c>
      <c r="Q500" s="4">
        <f t="shared" si="19"/>
        <v>44582</v>
      </c>
    </row>
    <row r="501" spans="1:17" x14ac:dyDescent="0.25">
      <c r="A501" t="s">
        <v>135</v>
      </c>
      <c r="B501">
        <v>55</v>
      </c>
      <c r="C501" t="s">
        <v>18</v>
      </c>
      <c r="D501">
        <v>7588695126</v>
      </c>
      <c r="E501" t="s">
        <v>136</v>
      </c>
      <c r="F501" t="s">
        <v>137</v>
      </c>
      <c r="G501">
        <v>5210</v>
      </c>
      <c r="H501" t="s">
        <v>129</v>
      </c>
      <c r="I501">
        <v>1</v>
      </c>
      <c r="J501">
        <v>6000</v>
      </c>
      <c r="K501">
        <v>120</v>
      </c>
      <c r="L501">
        <v>150</v>
      </c>
      <c r="M501">
        <v>1080</v>
      </c>
      <c r="N501" t="s">
        <v>632</v>
      </c>
      <c r="O501">
        <v>91029990</v>
      </c>
      <c r="P501" t="s">
        <v>36</v>
      </c>
      <c r="Q501" s="4">
        <f t="shared" si="19"/>
        <v>44582</v>
      </c>
    </row>
    <row r="502" spans="1:17" x14ac:dyDescent="0.25">
      <c r="A502" t="s">
        <v>139</v>
      </c>
      <c r="B502">
        <v>60</v>
      </c>
      <c r="C502" t="s">
        <v>18</v>
      </c>
      <c r="D502">
        <v>7651615899</v>
      </c>
      <c r="E502" t="s">
        <v>55</v>
      </c>
      <c r="F502" t="s">
        <v>140</v>
      </c>
      <c r="G502">
        <v>10001798</v>
      </c>
      <c r="H502" t="s">
        <v>141</v>
      </c>
      <c r="I502">
        <v>2</v>
      </c>
      <c r="J502">
        <v>261.95999999999998</v>
      </c>
      <c r="K502">
        <v>5.2391999999999994</v>
      </c>
      <c r="L502">
        <v>6.5489999999999986</v>
      </c>
      <c r="M502">
        <v>47.152799999999992</v>
      </c>
      <c r="N502" t="s">
        <v>633</v>
      </c>
      <c r="O502">
        <v>94036000</v>
      </c>
      <c r="P502" t="s">
        <v>30</v>
      </c>
      <c r="Q502" s="4">
        <f t="shared" si="19"/>
        <v>44582</v>
      </c>
    </row>
    <row r="503" spans="1:17" x14ac:dyDescent="0.25">
      <c r="A503" t="s">
        <v>143</v>
      </c>
      <c r="B503">
        <v>50</v>
      </c>
      <c r="C503" t="s">
        <v>25</v>
      </c>
      <c r="D503">
        <v>8515348568</v>
      </c>
      <c r="E503" t="s">
        <v>144</v>
      </c>
      <c r="F503" t="s">
        <v>145</v>
      </c>
      <c r="G503">
        <v>10001487</v>
      </c>
      <c r="H503" t="s">
        <v>146</v>
      </c>
      <c r="I503">
        <v>4</v>
      </c>
      <c r="J503">
        <v>144.19999999999999</v>
      </c>
      <c r="K503">
        <v>2.8839999999999999</v>
      </c>
      <c r="L503">
        <v>3.605</v>
      </c>
      <c r="M503">
        <v>25.956</v>
      </c>
      <c r="N503" t="s">
        <v>634</v>
      </c>
      <c r="O503">
        <v>392610</v>
      </c>
      <c r="P503" t="s">
        <v>53</v>
      </c>
      <c r="Q503" s="4">
        <f t="shared" si="19"/>
        <v>44582</v>
      </c>
    </row>
    <row r="504" spans="1:17" x14ac:dyDescent="0.25">
      <c r="A504" t="s">
        <v>143</v>
      </c>
      <c r="B504" s="2" t="s">
        <v>148</v>
      </c>
      <c r="C504" t="s">
        <v>25</v>
      </c>
      <c r="D504" s="2" t="s">
        <v>149</v>
      </c>
      <c r="E504" t="s">
        <v>144</v>
      </c>
      <c r="F504" t="s">
        <v>150</v>
      </c>
      <c r="G504" s="2" t="s">
        <v>151</v>
      </c>
      <c r="H504" t="s">
        <v>102</v>
      </c>
      <c r="I504" s="2" t="s">
        <v>152</v>
      </c>
      <c r="J504">
        <v>17000</v>
      </c>
      <c r="K504">
        <v>340</v>
      </c>
      <c r="L504">
        <v>425</v>
      </c>
      <c r="M504">
        <v>3060</v>
      </c>
      <c r="N504" t="s">
        <v>635</v>
      </c>
      <c r="O504" s="2">
        <v>94036000</v>
      </c>
      <c r="P504" t="s">
        <v>23</v>
      </c>
      <c r="Q504" s="4">
        <f t="shared" si="19"/>
        <v>44582</v>
      </c>
    </row>
    <row r="505" spans="1:17" x14ac:dyDescent="0.25">
      <c r="A505" s="3" t="s">
        <v>190</v>
      </c>
      <c r="B505">
        <v>30</v>
      </c>
      <c r="C505" t="s">
        <v>121</v>
      </c>
      <c r="D505">
        <v>8845448445</v>
      </c>
      <c r="E505" t="s">
        <v>191</v>
      </c>
      <c r="F505" t="s">
        <v>192</v>
      </c>
      <c r="G505">
        <v>54878</v>
      </c>
      <c r="H505" t="s">
        <v>47</v>
      </c>
      <c r="I505">
        <v>5</v>
      </c>
      <c r="J505">
        <v>1500</v>
      </c>
      <c r="K505">
        <v>30</v>
      </c>
      <c r="L505">
        <v>37.5</v>
      </c>
      <c r="M505">
        <v>270</v>
      </c>
      <c r="N505" t="s">
        <v>636</v>
      </c>
      <c r="O505">
        <v>68782034</v>
      </c>
      <c r="P505" t="s">
        <v>30</v>
      </c>
      <c r="Q505" s="4">
        <f t="shared" si="19"/>
        <v>44582</v>
      </c>
    </row>
    <row r="506" spans="1:17" x14ac:dyDescent="0.25">
      <c r="A506" s="3" t="s">
        <v>17</v>
      </c>
      <c r="B506">
        <v>32</v>
      </c>
      <c r="C506" t="s">
        <v>18</v>
      </c>
      <c r="D506">
        <v>9848473558</v>
      </c>
      <c r="E506" t="s">
        <v>19</v>
      </c>
      <c r="F506" t="s">
        <v>637</v>
      </c>
      <c r="G506">
        <v>5834</v>
      </c>
      <c r="H506" t="s">
        <v>638</v>
      </c>
      <c r="I506">
        <v>1</v>
      </c>
      <c r="J506">
        <v>1000</v>
      </c>
      <c r="K506">
        <v>0</v>
      </c>
      <c r="L506">
        <v>250</v>
      </c>
      <c r="M506">
        <v>0</v>
      </c>
      <c r="N506" t="s">
        <v>639</v>
      </c>
      <c r="O506">
        <v>671287250</v>
      </c>
      <c r="P506" t="s">
        <v>30</v>
      </c>
      <c r="Q506" s="4">
        <f>DATE(2022,1,22)</f>
        <v>44583</v>
      </c>
    </row>
    <row r="507" spans="1:17" x14ac:dyDescent="0.25">
      <c r="A507" t="s">
        <v>17</v>
      </c>
      <c r="B507">
        <v>32</v>
      </c>
      <c r="C507" t="s">
        <v>18</v>
      </c>
      <c r="D507">
        <v>9652378219</v>
      </c>
      <c r="E507" t="s">
        <v>19</v>
      </c>
      <c r="F507" t="s">
        <v>20</v>
      </c>
      <c r="G507">
        <v>3289</v>
      </c>
      <c r="H507" t="s">
        <v>21</v>
      </c>
      <c r="I507">
        <v>1</v>
      </c>
      <c r="J507">
        <v>1000</v>
      </c>
      <c r="K507">
        <v>20</v>
      </c>
      <c r="L507">
        <v>25</v>
      </c>
      <c r="M507">
        <v>180</v>
      </c>
      <c r="N507" t="s">
        <v>640</v>
      </c>
      <c r="O507">
        <v>85176290</v>
      </c>
      <c r="P507" t="s">
        <v>23</v>
      </c>
      <c r="Q507" s="4">
        <f t="shared" ref="Q507:Q518" si="20">DATE(2022,1,22)</f>
        <v>44583</v>
      </c>
    </row>
    <row r="508" spans="1:17" x14ac:dyDescent="0.25">
      <c r="A508" t="s">
        <v>24</v>
      </c>
      <c r="B508">
        <v>30</v>
      </c>
      <c r="C508" t="s">
        <v>25</v>
      </c>
      <c r="D508">
        <v>9623874159</v>
      </c>
      <c r="E508" t="s">
        <v>26</v>
      </c>
      <c r="F508" t="s">
        <v>27</v>
      </c>
      <c r="G508">
        <v>5632</v>
      </c>
      <c r="H508" t="s">
        <v>28</v>
      </c>
      <c r="I508">
        <v>2</v>
      </c>
      <c r="J508">
        <v>200</v>
      </c>
      <c r="K508">
        <v>4</v>
      </c>
      <c r="L508">
        <v>5</v>
      </c>
      <c r="M508">
        <v>36</v>
      </c>
      <c r="N508" t="s">
        <v>641</v>
      </c>
      <c r="O508">
        <v>34011190</v>
      </c>
      <c r="P508" t="s">
        <v>30</v>
      </c>
      <c r="Q508" s="4">
        <f t="shared" si="20"/>
        <v>44583</v>
      </c>
    </row>
    <row r="509" spans="1:17" x14ac:dyDescent="0.25">
      <c r="A509" t="s">
        <v>31</v>
      </c>
      <c r="B509">
        <v>25</v>
      </c>
      <c r="C509" t="s">
        <v>18</v>
      </c>
      <c r="D509">
        <v>9802347669</v>
      </c>
      <c r="E509" t="s">
        <v>32</v>
      </c>
      <c r="F509" t="s">
        <v>33</v>
      </c>
      <c r="G509">
        <v>6012</v>
      </c>
      <c r="H509" t="s">
        <v>34</v>
      </c>
      <c r="I509">
        <v>5</v>
      </c>
      <c r="J509">
        <v>500</v>
      </c>
      <c r="K509">
        <v>10</v>
      </c>
      <c r="L509">
        <v>12.5</v>
      </c>
      <c r="M509">
        <v>90</v>
      </c>
      <c r="N509" t="s">
        <v>642</v>
      </c>
      <c r="O509">
        <v>92059010</v>
      </c>
      <c r="P509" t="s">
        <v>36</v>
      </c>
      <c r="Q509" s="4">
        <f t="shared" si="20"/>
        <v>44583</v>
      </c>
    </row>
    <row r="510" spans="1:17" x14ac:dyDescent="0.25">
      <c r="A510" t="s">
        <v>37</v>
      </c>
      <c r="B510">
        <v>36</v>
      </c>
      <c r="C510" t="s">
        <v>18</v>
      </c>
      <c r="D510">
        <v>9652390278</v>
      </c>
      <c r="E510" t="s">
        <v>38</v>
      </c>
      <c r="F510" t="s">
        <v>39</v>
      </c>
      <c r="G510">
        <v>6089</v>
      </c>
      <c r="H510" t="s">
        <v>21</v>
      </c>
      <c r="I510">
        <v>2</v>
      </c>
      <c r="J510">
        <v>28000</v>
      </c>
      <c r="K510">
        <v>560</v>
      </c>
      <c r="L510">
        <v>700</v>
      </c>
      <c r="M510">
        <v>5040</v>
      </c>
      <c r="N510" t="s">
        <v>643</v>
      </c>
      <c r="O510">
        <v>85171211</v>
      </c>
      <c r="P510" t="s">
        <v>36</v>
      </c>
      <c r="Q510" s="4">
        <f t="shared" si="20"/>
        <v>44583</v>
      </c>
    </row>
    <row r="511" spans="1:17" x14ac:dyDescent="0.25">
      <c r="A511" t="s">
        <v>41</v>
      </c>
      <c r="B511">
        <v>30</v>
      </c>
      <c r="C511" t="s">
        <v>25</v>
      </c>
      <c r="D511">
        <v>9058723698</v>
      </c>
      <c r="E511" t="s">
        <v>42</v>
      </c>
      <c r="F511" t="s">
        <v>43</v>
      </c>
      <c r="G511">
        <v>9036</v>
      </c>
      <c r="H511" t="s">
        <v>21</v>
      </c>
      <c r="I511">
        <v>1</v>
      </c>
      <c r="J511">
        <v>600</v>
      </c>
      <c r="K511">
        <v>12</v>
      </c>
      <c r="L511">
        <v>15</v>
      </c>
      <c r="M511">
        <v>108</v>
      </c>
      <c r="N511" t="s">
        <v>644</v>
      </c>
      <c r="O511">
        <v>85235100</v>
      </c>
      <c r="P511" t="s">
        <v>30</v>
      </c>
      <c r="Q511" s="4">
        <f t="shared" si="20"/>
        <v>44583</v>
      </c>
    </row>
    <row r="512" spans="1:17" x14ac:dyDescent="0.25">
      <c r="A512" t="s">
        <v>45</v>
      </c>
      <c r="B512">
        <v>20</v>
      </c>
      <c r="C512" t="s">
        <v>25</v>
      </c>
      <c r="D512">
        <v>9601782645</v>
      </c>
      <c r="E512" t="s">
        <v>19</v>
      </c>
      <c r="F512" t="s">
        <v>46</v>
      </c>
      <c r="G512">
        <v>6910</v>
      </c>
      <c r="H512" t="s">
        <v>47</v>
      </c>
      <c r="I512">
        <v>1</v>
      </c>
      <c r="J512">
        <v>2000</v>
      </c>
      <c r="K512">
        <v>40</v>
      </c>
      <c r="L512">
        <v>50</v>
      </c>
      <c r="M512">
        <v>360</v>
      </c>
      <c r="N512" t="s">
        <v>645</v>
      </c>
      <c r="O512">
        <v>33049990</v>
      </c>
      <c r="P512" t="s">
        <v>36</v>
      </c>
      <c r="Q512" s="4">
        <f t="shared" si="20"/>
        <v>44583</v>
      </c>
    </row>
    <row r="513" spans="1:17" x14ac:dyDescent="0.25">
      <c r="A513" t="s">
        <v>49</v>
      </c>
      <c r="B513">
        <v>40</v>
      </c>
      <c r="C513" t="s">
        <v>18</v>
      </c>
      <c r="D513">
        <v>9623127089</v>
      </c>
      <c r="E513" t="s">
        <v>50</v>
      </c>
      <c r="F513" t="s">
        <v>51</v>
      </c>
      <c r="G513">
        <v>3972</v>
      </c>
      <c r="H513" t="s">
        <v>28</v>
      </c>
      <c r="I513">
        <v>1</v>
      </c>
      <c r="J513">
        <v>1200</v>
      </c>
      <c r="K513">
        <v>24</v>
      </c>
      <c r="L513">
        <v>30</v>
      </c>
      <c r="M513">
        <v>216</v>
      </c>
      <c r="N513" t="s">
        <v>646</v>
      </c>
      <c r="O513">
        <v>11010000</v>
      </c>
      <c r="P513" t="s">
        <v>53</v>
      </c>
      <c r="Q513" s="4">
        <f t="shared" si="20"/>
        <v>44583</v>
      </c>
    </row>
    <row r="514" spans="1:17" x14ac:dyDescent="0.25">
      <c r="A514" t="s">
        <v>54</v>
      </c>
      <c r="B514">
        <v>45</v>
      </c>
      <c r="C514" t="s">
        <v>18</v>
      </c>
      <c r="D514">
        <v>9867764180</v>
      </c>
      <c r="E514" t="s">
        <v>55</v>
      </c>
      <c r="F514" t="s">
        <v>56</v>
      </c>
      <c r="G514">
        <v>6342</v>
      </c>
      <c r="H514" t="s">
        <v>57</v>
      </c>
      <c r="I514">
        <v>1</v>
      </c>
      <c r="J514">
        <v>3000</v>
      </c>
      <c r="K514">
        <v>60</v>
      </c>
      <c r="L514">
        <v>75</v>
      </c>
      <c r="M514">
        <v>540</v>
      </c>
      <c r="N514" t="s">
        <v>647</v>
      </c>
      <c r="O514">
        <v>95030010</v>
      </c>
      <c r="P514" t="s">
        <v>53</v>
      </c>
      <c r="Q514" s="4">
        <f t="shared" si="20"/>
        <v>44583</v>
      </c>
    </row>
    <row r="515" spans="1:17" x14ac:dyDescent="0.25">
      <c r="A515" t="s">
        <v>59</v>
      </c>
      <c r="B515">
        <v>50</v>
      </c>
      <c r="C515" t="s">
        <v>25</v>
      </c>
      <c r="D515">
        <v>9623782569</v>
      </c>
      <c r="E515" t="s">
        <v>60</v>
      </c>
      <c r="F515" t="s">
        <v>61</v>
      </c>
      <c r="G515">
        <v>6037</v>
      </c>
      <c r="H515" t="s">
        <v>21</v>
      </c>
      <c r="I515">
        <v>1</v>
      </c>
      <c r="J515">
        <v>1000</v>
      </c>
      <c r="K515">
        <v>20</v>
      </c>
      <c r="L515">
        <v>25</v>
      </c>
      <c r="M515">
        <v>180</v>
      </c>
      <c r="N515" t="s">
        <v>648</v>
      </c>
      <c r="O515">
        <v>85044090</v>
      </c>
      <c r="P515" t="s">
        <v>23</v>
      </c>
      <c r="Q515" s="4">
        <f t="shared" si="20"/>
        <v>44583</v>
      </c>
    </row>
    <row r="516" spans="1:17" x14ac:dyDescent="0.25">
      <c r="A516" t="s">
        <v>63</v>
      </c>
      <c r="B516">
        <v>36</v>
      </c>
      <c r="C516" t="s">
        <v>18</v>
      </c>
      <c r="D516">
        <v>9034721059</v>
      </c>
      <c r="E516" t="s">
        <v>64</v>
      </c>
      <c r="F516" t="s">
        <v>65</v>
      </c>
      <c r="G516">
        <v>6037</v>
      </c>
      <c r="H516" t="s">
        <v>57</v>
      </c>
      <c r="I516">
        <v>3</v>
      </c>
      <c r="J516">
        <v>3000</v>
      </c>
      <c r="K516">
        <v>60</v>
      </c>
      <c r="L516">
        <v>75</v>
      </c>
      <c r="M516">
        <v>540</v>
      </c>
      <c r="N516" t="s">
        <v>649</v>
      </c>
      <c r="O516">
        <v>950300</v>
      </c>
      <c r="P516" t="s">
        <v>30</v>
      </c>
      <c r="Q516" s="4">
        <f t="shared" si="20"/>
        <v>44583</v>
      </c>
    </row>
    <row r="517" spans="1:17" x14ac:dyDescent="0.25">
      <c r="A517" t="s">
        <v>67</v>
      </c>
      <c r="B517">
        <v>27</v>
      </c>
      <c r="C517" t="s">
        <v>25</v>
      </c>
      <c r="D517">
        <v>7256106723</v>
      </c>
      <c r="E517" t="s">
        <v>68</v>
      </c>
      <c r="F517" t="s">
        <v>69</v>
      </c>
      <c r="G517">
        <v>1587</v>
      </c>
      <c r="H517" t="s">
        <v>47</v>
      </c>
      <c r="I517">
        <v>1</v>
      </c>
      <c r="J517">
        <v>300</v>
      </c>
      <c r="K517">
        <v>6</v>
      </c>
      <c r="L517">
        <v>7.5</v>
      </c>
      <c r="M517">
        <v>54</v>
      </c>
      <c r="N517" t="s">
        <v>650</v>
      </c>
      <c r="O517">
        <v>33049990</v>
      </c>
      <c r="P517" t="s">
        <v>36</v>
      </c>
      <c r="Q517" s="4">
        <f t="shared" si="20"/>
        <v>44583</v>
      </c>
    </row>
    <row r="518" spans="1:17" x14ac:dyDescent="0.25">
      <c r="A518" t="s">
        <v>71</v>
      </c>
      <c r="B518">
        <v>60</v>
      </c>
      <c r="C518" t="s">
        <v>18</v>
      </c>
      <c r="D518">
        <v>8235710369</v>
      </c>
      <c r="E518" t="s">
        <v>72</v>
      </c>
      <c r="F518" t="s">
        <v>73</v>
      </c>
      <c r="G518">
        <v>8203</v>
      </c>
      <c r="H518" t="s">
        <v>28</v>
      </c>
      <c r="I518">
        <v>1</v>
      </c>
      <c r="J518">
        <v>2000</v>
      </c>
      <c r="K518">
        <v>40</v>
      </c>
      <c r="L518">
        <v>50</v>
      </c>
      <c r="M518">
        <v>360</v>
      </c>
      <c r="N518" t="s">
        <v>651</v>
      </c>
      <c r="O518">
        <v>15121930</v>
      </c>
      <c r="P518" t="s">
        <v>53</v>
      </c>
      <c r="Q518" s="4">
        <f>DATE(2022,1,25)</f>
        <v>44586</v>
      </c>
    </row>
    <row r="519" spans="1:17" x14ac:dyDescent="0.25">
      <c r="A519" t="s">
        <v>75</v>
      </c>
      <c r="B519">
        <v>56</v>
      </c>
      <c r="C519" t="s">
        <v>18</v>
      </c>
      <c r="D519">
        <v>7201694236</v>
      </c>
      <c r="E519" t="s">
        <v>76</v>
      </c>
      <c r="F519" t="s">
        <v>77</v>
      </c>
      <c r="G519">
        <v>5364</v>
      </c>
      <c r="H519" t="s">
        <v>28</v>
      </c>
      <c r="I519">
        <v>2</v>
      </c>
      <c r="J519">
        <v>600</v>
      </c>
      <c r="K519">
        <v>12</v>
      </c>
      <c r="L519">
        <v>15</v>
      </c>
      <c r="M519">
        <v>108</v>
      </c>
      <c r="N519" t="s">
        <v>652</v>
      </c>
      <c r="O519">
        <v>940550</v>
      </c>
      <c r="P519" t="s">
        <v>30</v>
      </c>
      <c r="Q519" s="4">
        <f t="shared" ref="Q519:Q542" si="21">DATE(2022,1,25)</f>
        <v>44586</v>
      </c>
    </row>
    <row r="520" spans="1:17" x14ac:dyDescent="0.25">
      <c r="A520" t="s">
        <v>79</v>
      </c>
      <c r="B520">
        <v>40</v>
      </c>
      <c r="C520" t="s">
        <v>18</v>
      </c>
      <c r="D520">
        <v>6741285039</v>
      </c>
      <c r="E520" t="s">
        <v>19</v>
      </c>
      <c r="F520" t="s">
        <v>80</v>
      </c>
      <c r="G520">
        <v>6089</v>
      </c>
      <c r="H520" t="s">
        <v>21</v>
      </c>
      <c r="I520">
        <v>1</v>
      </c>
      <c r="J520">
        <v>40000</v>
      </c>
      <c r="K520">
        <v>800</v>
      </c>
      <c r="L520">
        <v>1000</v>
      </c>
      <c r="M520">
        <v>7200</v>
      </c>
      <c r="N520" t="s">
        <v>653</v>
      </c>
      <c r="O520">
        <v>84713020</v>
      </c>
      <c r="P520" t="s">
        <v>36</v>
      </c>
      <c r="Q520" s="4">
        <f t="shared" si="21"/>
        <v>44586</v>
      </c>
    </row>
    <row r="521" spans="1:17" x14ac:dyDescent="0.25">
      <c r="A521" t="s">
        <v>82</v>
      </c>
      <c r="B521">
        <v>56</v>
      </c>
      <c r="C521" t="s">
        <v>25</v>
      </c>
      <c r="D521">
        <v>9521305897</v>
      </c>
      <c r="E521" t="s">
        <v>83</v>
      </c>
      <c r="F521" t="s">
        <v>84</v>
      </c>
      <c r="G521">
        <v>3409</v>
      </c>
      <c r="H521" t="s">
        <v>28</v>
      </c>
      <c r="I521">
        <v>1</v>
      </c>
      <c r="J521">
        <v>1000</v>
      </c>
      <c r="K521">
        <v>20</v>
      </c>
      <c r="L521">
        <v>25</v>
      </c>
      <c r="M521">
        <v>180</v>
      </c>
      <c r="N521" t="s">
        <v>654</v>
      </c>
      <c r="O521">
        <v>39241090</v>
      </c>
      <c r="P521" t="s">
        <v>36</v>
      </c>
      <c r="Q521" s="4">
        <f t="shared" si="21"/>
        <v>44586</v>
      </c>
    </row>
    <row r="522" spans="1:17" x14ac:dyDescent="0.25">
      <c r="A522" t="s">
        <v>86</v>
      </c>
      <c r="B522">
        <v>52</v>
      </c>
      <c r="C522" t="s">
        <v>18</v>
      </c>
      <c r="D522">
        <v>862106729</v>
      </c>
      <c r="E522" t="s">
        <v>87</v>
      </c>
      <c r="F522" t="s">
        <v>88</v>
      </c>
      <c r="G522">
        <v>9015</v>
      </c>
      <c r="H522" t="s">
        <v>28</v>
      </c>
      <c r="I522">
        <v>5</v>
      </c>
      <c r="J522">
        <v>2000</v>
      </c>
      <c r="K522">
        <v>40</v>
      </c>
      <c r="L522">
        <v>50</v>
      </c>
      <c r="M522">
        <v>360</v>
      </c>
      <c r="N522" t="s">
        <v>655</v>
      </c>
      <c r="O522">
        <v>19041020</v>
      </c>
      <c r="P522" t="s">
        <v>30</v>
      </c>
      <c r="Q522" s="4">
        <f t="shared" si="21"/>
        <v>44586</v>
      </c>
    </row>
    <row r="523" spans="1:17" x14ac:dyDescent="0.25">
      <c r="A523" t="s">
        <v>90</v>
      </c>
      <c r="B523">
        <v>50</v>
      </c>
      <c r="C523" t="s">
        <v>18</v>
      </c>
      <c r="D523">
        <v>8253710289</v>
      </c>
      <c r="E523" t="s">
        <v>91</v>
      </c>
      <c r="F523" t="s">
        <v>92</v>
      </c>
      <c r="G523">
        <v>8064</v>
      </c>
      <c r="H523" t="s">
        <v>93</v>
      </c>
      <c r="I523">
        <v>1</v>
      </c>
      <c r="J523">
        <v>1200</v>
      </c>
      <c r="K523">
        <v>24</v>
      </c>
      <c r="L523">
        <v>30</v>
      </c>
      <c r="M523">
        <v>216</v>
      </c>
      <c r="N523" t="s">
        <v>656</v>
      </c>
      <c r="O523">
        <v>21069099</v>
      </c>
      <c r="P523" t="s">
        <v>23</v>
      </c>
      <c r="Q523" s="4">
        <f t="shared" si="21"/>
        <v>44586</v>
      </c>
    </row>
    <row r="524" spans="1:17" x14ac:dyDescent="0.25">
      <c r="A524" t="s">
        <v>95</v>
      </c>
      <c r="B524">
        <v>25</v>
      </c>
      <c r="C524" t="s">
        <v>18</v>
      </c>
      <c r="D524">
        <v>8403943715</v>
      </c>
      <c r="E524" t="s">
        <v>96</v>
      </c>
      <c r="F524" t="s">
        <v>97</v>
      </c>
      <c r="G524">
        <v>4369</v>
      </c>
      <c r="H524" t="s">
        <v>28</v>
      </c>
      <c r="I524">
        <v>1</v>
      </c>
      <c r="J524">
        <v>306</v>
      </c>
      <c r="K524">
        <v>6.12</v>
      </c>
      <c r="L524">
        <v>7.65</v>
      </c>
      <c r="M524">
        <v>55.08</v>
      </c>
      <c r="N524" t="s">
        <v>657</v>
      </c>
      <c r="O524">
        <v>21011120</v>
      </c>
      <c r="P524" t="s">
        <v>23</v>
      </c>
      <c r="Q524" s="4">
        <f t="shared" si="21"/>
        <v>44586</v>
      </c>
    </row>
    <row r="525" spans="1:17" x14ac:dyDescent="0.25">
      <c r="A525" t="s">
        <v>99</v>
      </c>
      <c r="B525">
        <v>25</v>
      </c>
      <c r="C525" t="s">
        <v>25</v>
      </c>
      <c r="D525">
        <v>8130679216</v>
      </c>
      <c r="E525" t="s">
        <v>100</v>
      </c>
      <c r="F525" t="s">
        <v>101</v>
      </c>
      <c r="G525">
        <v>8631</v>
      </c>
      <c r="H525" t="s">
        <v>102</v>
      </c>
      <c r="I525">
        <v>6</v>
      </c>
      <c r="J525">
        <v>2149</v>
      </c>
      <c r="K525">
        <v>42.98</v>
      </c>
      <c r="L525">
        <v>53.725000000000001</v>
      </c>
      <c r="M525">
        <v>386.82</v>
      </c>
      <c r="N525" t="s">
        <v>658</v>
      </c>
      <c r="O525">
        <v>94036000</v>
      </c>
      <c r="P525" t="s">
        <v>36</v>
      </c>
      <c r="Q525" s="4">
        <f t="shared" si="21"/>
        <v>44586</v>
      </c>
    </row>
    <row r="526" spans="1:17" x14ac:dyDescent="0.25">
      <c r="A526" t="s">
        <v>104</v>
      </c>
      <c r="B526">
        <v>30</v>
      </c>
      <c r="C526" t="s">
        <v>18</v>
      </c>
      <c r="D526">
        <v>7039441302</v>
      </c>
      <c r="E526" t="s">
        <v>105</v>
      </c>
      <c r="F526" t="s">
        <v>106</v>
      </c>
      <c r="G526">
        <v>8630</v>
      </c>
      <c r="H526" t="s">
        <v>102</v>
      </c>
      <c r="I526">
        <v>2</v>
      </c>
      <c r="J526">
        <v>7990</v>
      </c>
      <c r="K526">
        <v>159.80000000000001</v>
      </c>
      <c r="L526">
        <v>199.75</v>
      </c>
      <c r="M526">
        <v>1438.2</v>
      </c>
      <c r="N526" t="s">
        <v>659</v>
      </c>
      <c r="O526">
        <v>94036000</v>
      </c>
      <c r="P526" t="s">
        <v>53</v>
      </c>
      <c r="Q526" s="4">
        <f t="shared" si="21"/>
        <v>44586</v>
      </c>
    </row>
    <row r="527" spans="1:17" x14ac:dyDescent="0.25">
      <c r="A527" t="s">
        <v>108</v>
      </c>
      <c r="B527">
        <v>20</v>
      </c>
      <c r="C527" t="s">
        <v>25</v>
      </c>
      <c r="D527">
        <v>8631079676</v>
      </c>
      <c r="E527" t="s">
        <v>109</v>
      </c>
      <c r="F527" t="s">
        <v>110</v>
      </c>
      <c r="G527">
        <v>3061</v>
      </c>
      <c r="H527" t="s">
        <v>111</v>
      </c>
      <c r="I527">
        <v>6</v>
      </c>
      <c r="J527">
        <v>6000</v>
      </c>
      <c r="K527">
        <v>120</v>
      </c>
      <c r="L527">
        <v>150</v>
      </c>
      <c r="M527">
        <v>1080</v>
      </c>
      <c r="N527" t="s">
        <v>660</v>
      </c>
      <c r="O527">
        <v>52082120</v>
      </c>
      <c r="P527" t="s">
        <v>30</v>
      </c>
      <c r="Q527" s="4">
        <f t="shared" si="21"/>
        <v>44586</v>
      </c>
    </row>
    <row r="528" spans="1:17" x14ac:dyDescent="0.25">
      <c r="A528" t="s">
        <v>113</v>
      </c>
      <c r="B528">
        <v>32</v>
      </c>
      <c r="C528" t="s">
        <v>18</v>
      </c>
      <c r="D528">
        <v>7812534898</v>
      </c>
      <c r="E528" t="s">
        <v>114</v>
      </c>
      <c r="F528" t="s">
        <v>115</v>
      </c>
      <c r="G528">
        <v>2864</v>
      </c>
      <c r="H528" t="s">
        <v>111</v>
      </c>
      <c r="I528">
        <v>4</v>
      </c>
      <c r="J528">
        <v>1264</v>
      </c>
      <c r="K528">
        <v>25.28</v>
      </c>
      <c r="L528">
        <v>31.6</v>
      </c>
      <c r="M528">
        <v>227.52</v>
      </c>
      <c r="N528" t="s">
        <v>661</v>
      </c>
      <c r="O528">
        <v>62034200</v>
      </c>
      <c r="P528" t="s">
        <v>23</v>
      </c>
      <c r="Q528" s="4">
        <f t="shared" si="21"/>
        <v>44586</v>
      </c>
    </row>
    <row r="529" spans="1:17" x14ac:dyDescent="0.25">
      <c r="A529" t="s">
        <v>117</v>
      </c>
      <c r="B529">
        <v>35</v>
      </c>
      <c r="C529" t="s">
        <v>18</v>
      </c>
      <c r="D529">
        <v>8514792367</v>
      </c>
      <c r="E529" t="s">
        <v>19</v>
      </c>
      <c r="F529" t="s">
        <v>118</v>
      </c>
      <c r="G529">
        <v>541</v>
      </c>
      <c r="H529" t="s">
        <v>111</v>
      </c>
      <c r="I529">
        <v>4</v>
      </c>
      <c r="J529">
        <v>1000</v>
      </c>
      <c r="K529">
        <v>20</v>
      </c>
      <c r="L529">
        <v>25</v>
      </c>
      <c r="M529">
        <v>180</v>
      </c>
      <c r="N529" t="s">
        <v>662</v>
      </c>
      <c r="O529">
        <v>61099010</v>
      </c>
      <c r="P529" t="s">
        <v>23</v>
      </c>
      <c r="Q529" s="4">
        <f t="shared" si="21"/>
        <v>44586</v>
      </c>
    </row>
    <row r="530" spans="1:17" x14ac:dyDescent="0.25">
      <c r="A530" t="s">
        <v>120</v>
      </c>
      <c r="B530">
        <v>0</v>
      </c>
      <c r="C530" t="s">
        <v>121</v>
      </c>
      <c r="D530">
        <v>942310489</v>
      </c>
      <c r="E530" t="s">
        <v>72</v>
      </c>
      <c r="F530" t="s">
        <v>122</v>
      </c>
      <c r="G530">
        <v>2941</v>
      </c>
      <c r="H530" t="s">
        <v>123</v>
      </c>
      <c r="I530">
        <v>50</v>
      </c>
      <c r="J530">
        <v>2500</v>
      </c>
      <c r="K530">
        <v>50</v>
      </c>
      <c r="L530">
        <v>62.5</v>
      </c>
      <c r="M530">
        <v>450</v>
      </c>
      <c r="N530" t="s">
        <v>663</v>
      </c>
      <c r="O530">
        <v>96081010</v>
      </c>
      <c r="P530" t="s">
        <v>36</v>
      </c>
      <c r="Q530" s="4">
        <f t="shared" si="21"/>
        <v>44586</v>
      </c>
    </row>
    <row r="531" spans="1:17" x14ac:dyDescent="0.25">
      <c r="A531" t="s">
        <v>120</v>
      </c>
      <c r="B531">
        <v>0</v>
      </c>
      <c r="C531" t="s">
        <v>121</v>
      </c>
      <c r="D531">
        <v>942310489</v>
      </c>
      <c r="E531" t="s">
        <v>72</v>
      </c>
      <c r="F531" t="s">
        <v>125</v>
      </c>
      <c r="G531">
        <v>2973</v>
      </c>
      <c r="H531" t="s">
        <v>123</v>
      </c>
      <c r="I531">
        <v>5</v>
      </c>
      <c r="J531">
        <v>3000</v>
      </c>
      <c r="K531">
        <v>60</v>
      </c>
      <c r="L531">
        <v>75</v>
      </c>
      <c r="M531">
        <v>540</v>
      </c>
      <c r="N531" t="s">
        <v>664</v>
      </c>
      <c r="O531">
        <v>96081010</v>
      </c>
      <c r="P531" t="s">
        <v>36</v>
      </c>
      <c r="Q531" s="4">
        <f t="shared" si="21"/>
        <v>44586</v>
      </c>
    </row>
    <row r="532" spans="1:17" x14ac:dyDescent="0.25">
      <c r="A532" t="s">
        <v>127</v>
      </c>
      <c r="B532">
        <v>30</v>
      </c>
      <c r="C532" t="s">
        <v>18</v>
      </c>
      <c r="D532">
        <v>8610375941</v>
      </c>
      <c r="E532" t="s">
        <v>68</v>
      </c>
      <c r="F532" t="s">
        <v>128</v>
      </c>
      <c r="G532">
        <v>2106</v>
      </c>
      <c r="H532" t="s">
        <v>129</v>
      </c>
      <c r="I532">
        <v>1</v>
      </c>
      <c r="J532">
        <v>1000</v>
      </c>
      <c r="K532">
        <v>20</v>
      </c>
      <c r="L532">
        <v>25</v>
      </c>
      <c r="M532">
        <v>180</v>
      </c>
      <c r="N532" t="s">
        <v>665</v>
      </c>
      <c r="O532">
        <v>91029990</v>
      </c>
      <c r="P532" t="s">
        <v>53</v>
      </c>
      <c r="Q532" s="4">
        <f t="shared" si="21"/>
        <v>44586</v>
      </c>
    </row>
    <row r="533" spans="1:17" x14ac:dyDescent="0.25">
      <c r="A533" t="s">
        <v>131</v>
      </c>
      <c r="B533">
        <v>0</v>
      </c>
      <c r="C533" t="s">
        <v>121</v>
      </c>
      <c r="D533">
        <v>8610279321</v>
      </c>
      <c r="E533" t="s">
        <v>132</v>
      </c>
      <c r="F533" t="s">
        <v>133</v>
      </c>
      <c r="G533">
        <v>5210</v>
      </c>
      <c r="H533" t="s">
        <v>129</v>
      </c>
      <c r="I533">
        <v>5</v>
      </c>
      <c r="J533">
        <v>30000</v>
      </c>
      <c r="K533">
        <v>600</v>
      </c>
      <c r="L533">
        <v>750</v>
      </c>
      <c r="M533">
        <v>5400</v>
      </c>
      <c r="N533" t="s">
        <v>666</v>
      </c>
      <c r="O533">
        <v>91029990</v>
      </c>
      <c r="P533" t="s">
        <v>23</v>
      </c>
      <c r="Q533" s="4">
        <f t="shared" si="21"/>
        <v>44586</v>
      </c>
    </row>
    <row r="534" spans="1:17" x14ac:dyDescent="0.25">
      <c r="A534" t="s">
        <v>135</v>
      </c>
      <c r="B534">
        <v>55</v>
      </c>
      <c r="C534" t="s">
        <v>18</v>
      </c>
      <c r="D534">
        <v>7588695126</v>
      </c>
      <c r="E534" t="s">
        <v>136</v>
      </c>
      <c r="F534" t="s">
        <v>137</v>
      </c>
      <c r="G534">
        <v>5210</v>
      </c>
      <c r="H534" t="s">
        <v>129</v>
      </c>
      <c r="I534">
        <v>1</v>
      </c>
      <c r="J534">
        <v>6000</v>
      </c>
      <c r="K534">
        <v>120</v>
      </c>
      <c r="L534">
        <v>150</v>
      </c>
      <c r="M534">
        <v>1080</v>
      </c>
      <c r="N534" t="s">
        <v>667</v>
      </c>
      <c r="O534">
        <v>91029990</v>
      </c>
      <c r="P534" t="s">
        <v>36</v>
      </c>
      <c r="Q534" s="4">
        <f t="shared" si="21"/>
        <v>44586</v>
      </c>
    </row>
    <row r="535" spans="1:17" x14ac:dyDescent="0.25">
      <c r="A535" t="s">
        <v>139</v>
      </c>
      <c r="B535">
        <v>60</v>
      </c>
      <c r="C535" t="s">
        <v>18</v>
      </c>
      <c r="D535">
        <v>7651615899</v>
      </c>
      <c r="E535" t="s">
        <v>55</v>
      </c>
      <c r="F535" t="s">
        <v>140</v>
      </c>
      <c r="G535">
        <v>10001798</v>
      </c>
      <c r="H535" t="s">
        <v>141</v>
      </c>
      <c r="I535">
        <v>2</v>
      </c>
      <c r="J535">
        <v>261.95999999999998</v>
      </c>
      <c r="K535">
        <v>5.2391999999999994</v>
      </c>
      <c r="L535">
        <v>6.5489999999999986</v>
      </c>
      <c r="M535">
        <v>47.152799999999992</v>
      </c>
      <c r="N535" t="s">
        <v>668</v>
      </c>
      <c r="O535">
        <v>94036000</v>
      </c>
      <c r="P535" t="s">
        <v>30</v>
      </c>
      <c r="Q535" s="4">
        <f t="shared" si="21"/>
        <v>44586</v>
      </c>
    </row>
    <row r="536" spans="1:17" x14ac:dyDescent="0.25">
      <c r="A536" t="s">
        <v>143</v>
      </c>
      <c r="B536">
        <v>50</v>
      </c>
      <c r="C536" t="s">
        <v>25</v>
      </c>
      <c r="D536">
        <v>8515348568</v>
      </c>
      <c r="E536" t="s">
        <v>144</v>
      </c>
      <c r="F536" t="s">
        <v>145</v>
      </c>
      <c r="G536">
        <v>10001487</v>
      </c>
      <c r="H536" t="s">
        <v>146</v>
      </c>
      <c r="I536">
        <v>4</v>
      </c>
      <c r="J536">
        <v>144.19999999999999</v>
      </c>
      <c r="K536">
        <v>2.8839999999999999</v>
      </c>
      <c r="L536">
        <v>3.605</v>
      </c>
      <c r="M536">
        <v>25.956</v>
      </c>
      <c r="N536" t="s">
        <v>669</v>
      </c>
      <c r="O536">
        <v>392610</v>
      </c>
      <c r="P536" t="s">
        <v>53</v>
      </c>
      <c r="Q536" s="4">
        <f t="shared" si="21"/>
        <v>44586</v>
      </c>
    </row>
    <row r="537" spans="1:17" x14ac:dyDescent="0.25">
      <c r="A537" t="s">
        <v>143</v>
      </c>
      <c r="B537" s="2" t="s">
        <v>148</v>
      </c>
      <c r="C537" t="s">
        <v>25</v>
      </c>
      <c r="D537" s="2" t="s">
        <v>149</v>
      </c>
      <c r="E537" t="s">
        <v>144</v>
      </c>
      <c r="F537" t="s">
        <v>150</v>
      </c>
      <c r="G537" s="2" t="s">
        <v>151</v>
      </c>
      <c r="H537" t="s">
        <v>102</v>
      </c>
      <c r="I537" s="2" t="s">
        <v>152</v>
      </c>
      <c r="J537">
        <v>17000</v>
      </c>
      <c r="K537">
        <v>340</v>
      </c>
      <c r="L537">
        <v>425</v>
      </c>
      <c r="M537">
        <v>3060</v>
      </c>
      <c r="N537" t="s">
        <v>670</v>
      </c>
      <c r="O537" s="2">
        <v>94036000</v>
      </c>
      <c r="P537" t="s">
        <v>23</v>
      </c>
      <c r="Q537" s="4">
        <f t="shared" si="21"/>
        <v>44586</v>
      </c>
    </row>
    <row r="538" spans="1:17" x14ac:dyDescent="0.25">
      <c r="A538" t="s">
        <v>154</v>
      </c>
      <c r="B538">
        <v>32</v>
      </c>
      <c r="C538" t="s">
        <v>18</v>
      </c>
      <c r="D538">
        <v>9652378219</v>
      </c>
      <c r="E538" t="s">
        <v>19</v>
      </c>
      <c r="F538" t="s">
        <v>20</v>
      </c>
      <c r="G538">
        <v>3289</v>
      </c>
      <c r="H538" t="s">
        <v>21</v>
      </c>
      <c r="I538">
        <v>1</v>
      </c>
      <c r="J538">
        <v>1000</v>
      </c>
      <c r="K538">
        <v>20</v>
      </c>
      <c r="L538">
        <v>25</v>
      </c>
      <c r="M538">
        <v>180</v>
      </c>
      <c r="N538" t="s">
        <v>671</v>
      </c>
      <c r="O538">
        <v>85176290</v>
      </c>
      <c r="P538" t="s">
        <v>23</v>
      </c>
      <c r="Q538" s="4">
        <f t="shared" si="21"/>
        <v>44586</v>
      </c>
    </row>
    <row r="539" spans="1:17" x14ac:dyDescent="0.25">
      <c r="A539" t="s">
        <v>24</v>
      </c>
      <c r="B539">
        <v>30</v>
      </c>
      <c r="C539" t="s">
        <v>25</v>
      </c>
      <c r="D539">
        <v>9623874159</v>
      </c>
      <c r="E539" t="s">
        <v>26</v>
      </c>
      <c r="F539" t="s">
        <v>27</v>
      </c>
      <c r="G539">
        <v>5632</v>
      </c>
      <c r="H539" t="s">
        <v>28</v>
      </c>
      <c r="I539">
        <v>2</v>
      </c>
      <c r="J539">
        <v>200</v>
      </c>
      <c r="K539">
        <v>4</v>
      </c>
      <c r="L539">
        <v>5</v>
      </c>
      <c r="M539">
        <v>36</v>
      </c>
      <c r="N539" t="s">
        <v>672</v>
      </c>
      <c r="O539">
        <v>34011190</v>
      </c>
      <c r="P539" t="s">
        <v>30</v>
      </c>
      <c r="Q539" s="4">
        <f t="shared" si="21"/>
        <v>44586</v>
      </c>
    </row>
    <row r="540" spans="1:17" x14ac:dyDescent="0.25">
      <c r="A540" t="s">
        <v>31</v>
      </c>
      <c r="B540">
        <v>25</v>
      </c>
      <c r="C540" t="s">
        <v>18</v>
      </c>
      <c r="D540">
        <v>9802347669</v>
      </c>
      <c r="E540" t="s">
        <v>32</v>
      </c>
      <c r="F540" t="s">
        <v>33</v>
      </c>
      <c r="G540">
        <v>6012</v>
      </c>
      <c r="H540" t="s">
        <v>34</v>
      </c>
      <c r="I540">
        <v>5</v>
      </c>
      <c r="J540">
        <v>500</v>
      </c>
      <c r="K540">
        <v>10</v>
      </c>
      <c r="L540">
        <v>12.5</v>
      </c>
      <c r="M540">
        <v>90</v>
      </c>
      <c r="N540" t="s">
        <v>673</v>
      </c>
      <c r="O540">
        <v>92059010</v>
      </c>
      <c r="P540" t="s">
        <v>36</v>
      </c>
      <c r="Q540" s="4">
        <f t="shared" si="21"/>
        <v>44586</v>
      </c>
    </row>
    <row r="541" spans="1:17" x14ac:dyDescent="0.25">
      <c r="A541" t="s">
        <v>37</v>
      </c>
      <c r="B541">
        <v>36</v>
      </c>
      <c r="C541" t="s">
        <v>18</v>
      </c>
      <c r="D541">
        <v>9652390278</v>
      </c>
      <c r="E541" t="s">
        <v>38</v>
      </c>
      <c r="F541" t="s">
        <v>39</v>
      </c>
      <c r="G541">
        <v>6089</v>
      </c>
      <c r="H541" t="s">
        <v>21</v>
      </c>
      <c r="I541">
        <v>2</v>
      </c>
      <c r="J541">
        <v>28000</v>
      </c>
      <c r="K541">
        <v>560</v>
      </c>
      <c r="L541">
        <v>700</v>
      </c>
      <c r="M541">
        <v>5040</v>
      </c>
      <c r="N541" t="s">
        <v>674</v>
      </c>
      <c r="O541">
        <v>85171211</v>
      </c>
      <c r="P541" t="s">
        <v>36</v>
      </c>
      <c r="Q541" s="4">
        <f t="shared" si="21"/>
        <v>44586</v>
      </c>
    </row>
    <row r="542" spans="1:17" x14ac:dyDescent="0.25">
      <c r="A542" t="s">
        <v>41</v>
      </c>
      <c r="B542">
        <v>30</v>
      </c>
      <c r="C542" t="s">
        <v>25</v>
      </c>
      <c r="D542">
        <v>9058723698</v>
      </c>
      <c r="E542" t="s">
        <v>42</v>
      </c>
      <c r="F542" t="s">
        <v>43</v>
      </c>
      <c r="G542">
        <v>9036</v>
      </c>
      <c r="H542" t="s">
        <v>21</v>
      </c>
      <c r="I542">
        <v>1</v>
      </c>
      <c r="J542">
        <v>600</v>
      </c>
      <c r="K542">
        <v>12</v>
      </c>
      <c r="L542">
        <v>15</v>
      </c>
      <c r="M542">
        <v>108</v>
      </c>
      <c r="N542" t="s">
        <v>675</v>
      </c>
      <c r="O542">
        <v>85235100</v>
      </c>
      <c r="P542" t="s">
        <v>30</v>
      </c>
      <c r="Q542" s="4">
        <f>DATE(2022,1,27)</f>
        <v>44588</v>
      </c>
    </row>
    <row r="543" spans="1:17" x14ac:dyDescent="0.25">
      <c r="A543" t="s">
        <v>45</v>
      </c>
      <c r="B543">
        <v>20</v>
      </c>
      <c r="C543" t="s">
        <v>25</v>
      </c>
      <c r="D543">
        <v>9601782645</v>
      </c>
      <c r="E543" t="s">
        <v>19</v>
      </c>
      <c r="F543" t="s">
        <v>46</v>
      </c>
      <c r="G543">
        <v>6910</v>
      </c>
      <c r="H543" t="s">
        <v>47</v>
      </c>
      <c r="I543">
        <v>1</v>
      </c>
      <c r="J543">
        <v>2000</v>
      </c>
      <c r="K543">
        <v>40</v>
      </c>
      <c r="L543">
        <v>50</v>
      </c>
      <c r="M543">
        <v>360</v>
      </c>
      <c r="N543" t="s">
        <v>676</v>
      </c>
      <c r="O543">
        <v>33049990</v>
      </c>
      <c r="P543" t="s">
        <v>36</v>
      </c>
      <c r="Q543" s="4">
        <f t="shared" ref="Q543:Q562" si="22">DATE(2022,1,27)</f>
        <v>44588</v>
      </c>
    </row>
    <row r="544" spans="1:17" x14ac:dyDescent="0.25">
      <c r="A544" t="s">
        <v>49</v>
      </c>
      <c r="B544">
        <v>40</v>
      </c>
      <c r="C544" t="s">
        <v>18</v>
      </c>
      <c r="D544">
        <v>9623127089</v>
      </c>
      <c r="E544" t="s">
        <v>50</v>
      </c>
      <c r="F544" t="s">
        <v>51</v>
      </c>
      <c r="G544">
        <v>3972</v>
      </c>
      <c r="H544" t="s">
        <v>28</v>
      </c>
      <c r="I544">
        <v>1</v>
      </c>
      <c r="J544">
        <v>1200</v>
      </c>
      <c r="K544">
        <v>24</v>
      </c>
      <c r="L544">
        <v>30</v>
      </c>
      <c r="M544">
        <v>216</v>
      </c>
      <c r="N544" t="s">
        <v>677</v>
      </c>
      <c r="O544">
        <v>11010000</v>
      </c>
      <c r="P544" t="s">
        <v>53</v>
      </c>
      <c r="Q544" s="4">
        <f t="shared" si="22"/>
        <v>44588</v>
      </c>
    </row>
    <row r="545" spans="1:17" x14ac:dyDescent="0.25">
      <c r="A545" t="s">
        <v>54</v>
      </c>
      <c r="B545">
        <v>45</v>
      </c>
      <c r="C545" t="s">
        <v>18</v>
      </c>
      <c r="D545">
        <v>9867764180</v>
      </c>
      <c r="E545" t="s">
        <v>55</v>
      </c>
      <c r="F545" t="s">
        <v>56</v>
      </c>
      <c r="G545">
        <v>6342</v>
      </c>
      <c r="H545" t="s">
        <v>57</v>
      </c>
      <c r="I545">
        <v>1</v>
      </c>
      <c r="J545">
        <v>3000</v>
      </c>
      <c r="K545">
        <v>60</v>
      </c>
      <c r="L545">
        <v>75</v>
      </c>
      <c r="M545">
        <v>540</v>
      </c>
      <c r="N545" t="s">
        <v>678</v>
      </c>
      <c r="O545">
        <v>95030010</v>
      </c>
      <c r="P545" t="s">
        <v>53</v>
      </c>
      <c r="Q545" s="4">
        <f t="shared" si="22"/>
        <v>44588</v>
      </c>
    </row>
    <row r="546" spans="1:17" x14ac:dyDescent="0.25">
      <c r="A546" t="s">
        <v>59</v>
      </c>
      <c r="B546">
        <v>50</v>
      </c>
      <c r="C546" t="s">
        <v>25</v>
      </c>
      <c r="D546">
        <v>9623782569</v>
      </c>
      <c r="E546" t="s">
        <v>60</v>
      </c>
      <c r="F546" t="s">
        <v>61</v>
      </c>
      <c r="G546">
        <v>6037</v>
      </c>
      <c r="H546" t="s">
        <v>21</v>
      </c>
      <c r="I546">
        <v>1</v>
      </c>
      <c r="J546">
        <v>1000</v>
      </c>
      <c r="K546">
        <v>20</v>
      </c>
      <c r="L546">
        <v>25</v>
      </c>
      <c r="M546">
        <v>180</v>
      </c>
      <c r="N546" t="s">
        <v>679</v>
      </c>
      <c r="O546">
        <v>85044090</v>
      </c>
      <c r="P546" t="s">
        <v>23</v>
      </c>
      <c r="Q546" s="4">
        <f t="shared" si="22"/>
        <v>44588</v>
      </c>
    </row>
    <row r="547" spans="1:17" x14ac:dyDescent="0.25">
      <c r="A547" t="s">
        <v>63</v>
      </c>
      <c r="B547">
        <v>36</v>
      </c>
      <c r="C547" t="s">
        <v>18</v>
      </c>
      <c r="D547">
        <v>9034721059</v>
      </c>
      <c r="E547" t="s">
        <v>64</v>
      </c>
      <c r="F547" t="s">
        <v>65</v>
      </c>
      <c r="G547">
        <v>6037</v>
      </c>
      <c r="H547" t="s">
        <v>57</v>
      </c>
      <c r="I547">
        <v>3</v>
      </c>
      <c r="J547">
        <v>3000</v>
      </c>
      <c r="K547">
        <v>60</v>
      </c>
      <c r="L547">
        <v>75</v>
      </c>
      <c r="M547">
        <v>540</v>
      </c>
      <c r="N547" t="s">
        <v>680</v>
      </c>
      <c r="O547">
        <v>950300</v>
      </c>
      <c r="P547" t="s">
        <v>30</v>
      </c>
      <c r="Q547" s="4">
        <f t="shared" si="22"/>
        <v>44588</v>
      </c>
    </row>
    <row r="548" spans="1:17" x14ac:dyDescent="0.25">
      <c r="A548" t="s">
        <v>67</v>
      </c>
      <c r="B548">
        <v>27</v>
      </c>
      <c r="C548" t="s">
        <v>25</v>
      </c>
      <c r="D548">
        <v>7256106723</v>
      </c>
      <c r="E548" t="s">
        <v>68</v>
      </c>
      <c r="F548" t="s">
        <v>69</v>
      </c>
      <c r="G548">
        <v>1587</v>
      </c>
      <c r="H548" t="s">
        <v>47</v>
      </c>
      <c r="I548">
        <v>1</v>
      </c>
      <c r="J548">
        <v>300</v>
      </c>
      <c r="K548">
        <v>6</v>
      </c>
      <c r="L548">
        <v>7.5</v>
      </c>
      <c r="M548">
        <v>54</v>
      </c>
      <c r="N548" t="s">
        <v>681</v>
      </c>
      <c r="O548">
        <v>33049990</v>
      </c>
      <c r="P548" t="s">
        <v>36</v>
      </c>
      <c r="Q548" s="4">
        <f t="shared" si="22"/>
        <v>44588</v>
      </c>
    </row>
    <row r="549" spans="1:17" x14ac:dyDescent="0.25">
      <c r="A549" t="s">
        <v>71</v>
      </c>
      <c r="B549">
        <v>60</v>
      </c>
      <c r="C549" t="s">
        <v>18</v>
      </c>
      <c r="D549">
        <v>8235710369</v>
      </c>
      <c r="E549" t="s">
        <v>72</v>
      </c>
      <c r="F549" t="s">
        <v>73</v>
      </c>
      <c r="G549">
        <v>8203</v>
      </c>
      <c r="H549" t="s">
        <v>28</v>
      </c>
      <c r="I549">
        <v>1</v>
      </c>
      <c r="J549">
        <v>2000</v>
      </c>
      <c r="K549">
        <v>40</v>
      </c>
      <c r="L549">
        <v>50</v>
      </c>
      <c r="M549">
        <v>360</v>
      </c>
      <c r="N549" t="s">
        <v>682</v>
      </c>
      <c r="O549">
        <v>15121930</v>
      </c>
      <c r="P549" t="s">
        <v>53</v>
      </c>
      <c r="Q549" s="4">
        <f t="shared" si="22"/>
        <v>44588</v>
      </c>
    </row>
    <row r="550" spans="1:17" x14ac:dyDescent="0.25">
      <c r="A550" t="s">
        <v>75</v>
      </c>
      <c r="B550">
        <v>56</v>
      </c>
      <c r="C550" t="s">
        <v>18</v>
      </c>
      <c r="D550">
        <v>7201694236</v>
      </c>
      <c r="E550" t="s">
        <v>76</v>
      </c>
      <c r="F550" t="s">
        <v>77</v>
      </c>
      <c r="G550">
        <v>5364</v>
      </c>
      <c r="H550" t="s">
        <v>28</v>
      </c>
      <c r="I550">
        <v>2</v>
      </c>
      <c r="J550">
        <v>600</v>
      </c>
      <c r="K550">
        <v>12</v>
      </c>
      <c r="L550">
        <v>15</v>
      </c>
      <c r="M550">
        <v>108</v>
      </c>
      <c r="N550" t="s">
        <v>683</v>
      </c>
      <c r="O550">
        <v>940550</v>
      </c>
      <c r="P550" t="s">
        <v>30</v>
      </c>
      <c r="Q550" s="4">
        <f t="shared" si="22"/>
        <v>44588</v>
      </c>
    </row>
    <row r="551" spans="1:17" x14ac:dyDescent="0.25">
      <c r="A551" t="s">
        <v>79</v>
      </c>
      <c r="B551">
        <v>40</v>
      </c>
      <c r="C551" t="s">
        <v>18</v>
      </c>
      <c r="D551">
        <v>6741285039</v>
      </c>
      <c r="E551" t="s">
        <v>19</v>
      </c>
      <c r="F551" t="s">
        <v>80</v>
      </c>
      <c r="G551">
        <v>6089</v>
      </c>
      <c r="H551" t="s">
        <v>21</v>
      </c>
      <c r="I551">
        <v>1</v>
      </c>
      <c r="J551">
        <v>40000</v>
      </c>
      <c r="K551">
        <v>800</v>
      </c>
      <c r="L551">
        <v>1000</v>
      </c>
      <c r="M551">
        <v>7200</v>
      </c>
      <c r="N551" t="s">
        <v>684</v>
      </c>
      <c r="O551">
        <v>84713020</v>
      </c>
      <c r="P551" t="s">
        <v>36</v>
      </c>
      <c r="Q551" s="4">
        <f t="shared" si="22"/>
        <v>44588</v>
      </c>
    </row>
    <row r="552" spans="1:17" x14ac:dyDescent="0.25">
      <c r="A552" t="s">
        <v>82</v>
      </c>
      <c r="B552">
        <v>56</v>
      </c>
      <c r="C552" t="s">
        <v>25</v>
      </c>
      <c r="D552">
        <v>9521305897</v>
      </c>
      <c r="E552" t="s">
        <v>83</v>
      </c>
      <c r="F552" t="s">
        <v>84</v>
      </c>
      <c r="G552">
        <v>3409</v>
      </c>
      <c r="H552" t="s">
        <v>28</v>
      </c>
      <c r="I552">
        <v>1</v>
      </c>
      <c r="J552">
        <v>1000</v>
      </c>
      <c r="K552">
        <v>20</v>
      </c>
      <c r="L552">
        <v>25</v>
      </c>
      <c r="M552">
        <v>180</v>
      </c>
      <c r="N552" t="s">
        <v>685</v>
      </c>
      <c r="O552">
        <v>39241090</v>
      </c>
      <c r="P552" t="s">
        <v>36</v>
      </c>
      <c r="Q552" s="4">
        <f t="shared" si="22"/>
        <v>44588</v>
      </c>
    </row>
    <row r="553" spans="1:17" x14ac:dyDescent="0.25">
      <c r="A553" t="s">
        <v>155</v>
      </c>
      <c r="B553">
        <v>52</v>
      </c>
      <c r="C553" t="s">
        <v>18</v>
      </c>
      <c r="D553">
        <v>862106729</v>
      </c>
      <c r="E553" t="s">
        <v>87</v>
      </c>
      <c r="F553" t="s">
        <v>88</v>
      </c>
      <c r="G553">
        <v>9015</v>
      </c>
      <c r="H553" t="s">
        <v>28</v>
      </c>
      <c r="I553">
        <v>5</v>
      </c>
      <c r="J553">
        <v>2000</v>
      </c>
      <c r="K553">
        <v>40</v>
      </c>
      <c r="L553">
        <v>50</v>
      </c>
      <c r="M553">
        <v>360</v>
      </c>
      <c r="N553" t="s">
        <v>686</v>
      </c>
      <c r="O553">
        <v>19041020</v>
      </c>
      <c r="P553" t="s">
        <v>30</v>
      </c>
      <c r="Q553" s="4">
        <f t="shared" si="22"/>
        <v>44588</v>
      </c>
    </row>
    <row r="554" spans="1:17" x14ac:dyDescent="0.25">
      <c r="A554" t="s">
        <v>90</v>
      </c>
      <c r="B554">
        <v>50</v>
      </c>
      <c r="C554" t="s">
        <v>18</v>
      </c>
      <c r="D554">
        <v>8253710289</v>
      </c>
      <c r="E554" t="s">
        <v>91</v>
      </c>
      <c r="F554" t="s">
        <v>92</v>
      </c>
      <c r="G554">
        <v>8064</v>
      </c>
      <c r="H554" t="s">
        <v>93</v>
      </c>
      <c r="I554">
        <v>1</v>
      </c>
      <c r="J554">
        <v>1200</v>
      </c>
      <c r="K554">
        <v>24</v>
      </c>
      <c r="L554">
        <v>30</v>
      </c>
      <c r="M554">
        <v>216</v>
      </c>
      <c r="N554" t="s">
        <v>687</v>
      </c>
      <c r="O554">
        <v>21069099</v>
      </c>
      <c r="P554" t="s">
        <v>23</v>
      </c>
      <c r="Q554" s="4">
        <f t="shared" si="22"/>
        <v>44588</v>
      </c>
    </row>
    <row r="555" spans="1:17" x14ac:dyDescent="0.25">
      <c r="A555" t="s">
        <v>95</v>
      </c>
      <c r="B555">
        <v>25</v>
      </c>
      <c r="C555" t="s">
        <v>18</v>
      </c>
      <c r="D555">
        <v>8403943715</v>
      </c>
      <c r="E555" t="s">
        <v>96</v>
      </c>
      <c r="F555" t="s">
        <v>97</v>
      </c>
      <c r="G555">
        <v>4369</v>
      </c>
      <c r="H555" t="s">
        <v>28</v>
      </c>
      <c r="I555">
        <v>1</v>
      </c>
      <c r="J555">
        <v>306</v>
      </c>
      <c r="K555">
        <v>6.12</v>
      </c>
      <c r="L555">
        <v>7.65</v>
      </c>
      <c r="M555">
        <v>55.08</v>
      </c>
      <c r="N555" t="s">
        <v>688</v>
      </c>
      <c r="O555">
        <v>21011120</v>
      </c>
      <c r="P555" t="s">
        <v>23</v>
      </c>
      <c r="Q555" s="4">
        <f t="shared" si="22"/>
        <v>44588</v>
      </c>
    </row>
    <row r="556" spans="1:17" x14ac:dyDescent="0.25">
      <c r="A556" t="s">
        <v>99</v>
      </c>
      <c r="B556">
        <v>25</v>
      </c>
      <c r="C556" t="s">
        <v>25</v>
      </c>
      <c r="D556">
        <v>8130679216</v>
      </c>
      <c r="E556" t="s">
        <v>100</v>
      </c>
      <c r="F556" t="s">
        <v>101</v>
      </c>
      <c r="G556">
        <v>8631</v>
      </c>
      <c r="H556" t="s">
        <v>102</v>
      </c>
      <c r="I556">
        <v>6</v>
      </c>
      <c r="J556">
        <v>2149</v>
      </c>
      <c r="K556">
        <v>42.98</v>
      </c>
      <c r="L556">
        <v>53.725000000000001</v>
      </c>
      <c r="M556">
        <v>386.82</v>
      </c>
      <c r="N556" t="s">
        <v>689</v>
      </c>
      <c r="O556">
        <v>94036000</v>
      </c>
      <c r="P556" t="s">
        <v>36</v>
      </c>
      <c r="Q556" s="4">
        <f t="shared" si="22"/>
        <v>44588</v>
      </c>
    </row>
    <row r="557" spans="1:17" x14ac:dyDescent="0.25">
      <c r="A557" t="s">
        <v>104</v>
      </c>
      <c r="B557">
        <v>30</v>
      </c>
      <c r="C557" t="s">
        <v>18</v>
      </c>
      <c r="D557">
        <v>7039441302</v>
      </c>
      <c r="E557" t="s">
        <v>105</v>
      </c>
      <c r="F557" t="s">
        <v>106</v>
      </c>
      <c r="G557">
        <v>8630</v>
      </c>
      <c r="H557" t="s">
        <v>102</v>
      </c>
      <c r="I557">
        <v>2</v>
      </c>
      <c r="J557">
        <v>7990</v>
      </c>
      <c r="K557">
        <v>159.80000000000001</v>
      </c>
      <c r="L557">
        <v>199.75</v>
      </c>
      <c r="M557">
        <v>1438.2</v>
      </c>
      <c r="N557" t="s">
        <v>690</v>
      </c>
      <c r="O557">
        <v>94036000</v>
      </c>
      <c r="P557" t="s">
        <v>53</v>
      </c>
      <c r="Q557" s="4">
        <f t="shared" si="22"/>
        <v>44588</v>
      </c>
    </row>
    <row r="558" spans="1:17" x14ac:dyDescent="0.25">
      <c r="A558" t="s">
        <v>108</v>
      </c>
      <c r="B558">
        <v>20</v>
      </c>
      <c r="C558" t="s">
        <v>25</v>
      </c>
      <c r="D558">
        <v>8631079676</v>
      </c>
      <c r="E558" t="s">
        <v>109</v>
      </c>
      <c r="F558" t="s">
        <v>110</v>
      </c>
      <c r="G558">
        <v>3061</v>
      </c>
      <c r="H558" t="s">
        <v>111</v>
      </c>
      <c r="I558">
        <v>6</v>
      </c>
      <c r="J558">
        <v>6000</v>
      </c>
      <c r="K558">
        <v>120</v>
      </c>
      <c r="L558">
        <v>150</v>
      </c>
      <c r="M558">
        <v>1080</v>
      </c>
      <c r="N558" t="s">
        <v>691</v>
      </c>
      <c r="O558">
        <v>52082120</v>
      </c>
      <c r="P558" t="s">
        <v>30</v>
      </c>
      <c r="Q558" s="4">
        <f t="shared" si="22"/>
        <v>44588</v>
      </c>
    </row>
    <row r="559" spans="1:17" x14ac:dyDescent="0.25">
      <c r="A559" t="s">
        <v>113</v>
      </c>
      <c r="B559">
        <v>32</v>
      </c>
      <c r="C559" t="s">
        <v>18</v>
      </c>
      <c r="D559">
        <v>7812534898</v>
      </c>
      <c r="E559" t="s">
        <v>114</v>
      </c>
      <c r="F559" t="s">
        <v>115</v>
      </c>
      <c r="G559">
        <v>2864</v>
      </c>
      <c r="H559" t="s">
        <v>111</v>
      </c>
      <c r="I559">
        <v>4</v>
      </c>
      <c r="J559">
        <v>1264</v>
      </c>
      <c r="K559">
        <v>25.28</v>
      </c>
      <c r="L559">
        <v>31.6</v>
      </c>
      <c r="M559">
        <v>227.52</v>
      </c>
      <c r="N559" t="s">
        <v>692</v>
      </c>
      <c r="O559">
        <v>62034200</v>
      </c>
      <c r="P559" t="s">
        <v>23</v>
      </c>
      <c r="Q559" s="4">
        <f t="shared" si="22"/>
        <v>44588</v>
      </c>
    </row>
    <row r="560" spans="1:17" x14ac:dyDescent="0.25">
      <c r="A560" t="s">
        <v>117</v>
      </c>
      <c r="B560">
        <v>35</v>
      </c>
      <c r="C560" t="s">
        <v>18</v>
      </c>
      <c r="D560">
        <v>8514792367</v>
      </c>
      <c r="E560" t="s">
        <v>19</v>
      </c>
      <c r="F560" t="s">
        <v>118</v>
      </c>
      <c r="G560">
        <v>541</v>
      </c>
      <c r="H560" t="s">
        <v>111</v>
      </c>
      <c r="I560">
        <v>4</v>
      </c>
      <c r="J560">
        <v>1000</v>
      </c>
      <c r="K560">
        <v>20</v>
      </c>
      <c r="L560">
        <v>25</v>
      </c>
      <c r="M560">
        <v>180</v>
      </c>
      <c r="N560" t="s">
        <v>693</v>
      </c>
      <c r="O560">
        <v>61099010</v>
      </c>
      <c r="P560" t="s">
        <v>23</v>
      </c>
      <c r="Q560" s="4">
        <f t="shared" si="22"/>
        <v>44588</v>
      </c>
    </row>
    <row r="561" spans="1:17" x14ac:dyDescent="0.25">
      <c r="A561" t="s">
        <v>120</v>
      </c>
      <c r="B561">
        <v>0</v>
      </c>
      <c r="C561" t="s">
        <v>121</v>
      </c>
      <c r="D561">
        <v>942310489</v>
      </c>
      <c r="E561" t="s">
        <v>72</v>
      </c>
      <c r="F561" t="s">
        <v>122</v>
      </c>
      <c r="G561">
        <v>2941</v>
      </c>
      <c r="H561" t="s">
        <v>123</v>
      </c>
      <c r="I561">
        <v>50</v>
      </c>
      <c r="J561">
        <v>2500</v>
      </c>
      <c r="K561">
        <v>50</v>
      </c>
      <c r="L561">
        <v>62.5</v>
      </c>
      <c r="M561">
        <v>450</v>
      </c>
      <c r="N561" t="s">
        <v>694</v>
      </c>
      <c r="O561">
        <v>96081010</v>
      </c>
      <c r="P561" t="s">
        <v>36</v>
      </c>
      <c r="Q561" s="4">
        <f t="shared" si="22"/>
        <v>44588</v>
      </c>
    </row>
    <row r="562" spans="1:17" x14ac:dyDescent="0.25">
      <c r="A562" t="s">
        <v>156</v>
      </c>
      <c r="B562">
        <v>0</v>
      </c>
      <c r="C562" t="s">
        <v>121</v>
      </c>
      <c r="D562">
        <v>942310489</v>
      </c>
      <c r="E562" t="s">
        <v>72</v>
      </c>
      <c r="F562" t="s">
        <v>125</v>
      </c>
      <c r="G562">
        <v>2973</v>
      </c>
      <c r="H562" t="s">
        <v>123</v>
      </c>
      <c r="I562">
        <v>5</v>
      </c>
      <c r="J562">
        <v>3000</v>
      </c>
      <c r="K562">
        <v>60</v>
      </c>
      <c r="L562">
        <v>75</v>
      </c>
      <c r="M562">
        <v>540</v>
      </c>
      <c r="N562" t="s">
        <v>695</v>
      </c>
      <c r="O562">
        <v>96081010</v>
      </c>
      <c r="P562" t="s">
        <v>36</v>
      </c>
      <c r="Q562" s="4">
        <f>DATE(2022,1,30)</f>
        <v>44591</v>
      </c>
    </row>
    <row r="563" spans="1:17" x14ac:dyDescent="0.25">
      <c r="A563" t="s">
        <v>127</v>
      </c>
      <c r="B563">
        <v>30</v>
      </c>
      <c r="C563" t="s">
        <v>18</v>
      </c>
      <c r="D563">
        <v>8610375941</v>
      </c>
      <c r="E563" t="s">
        <v>68</v>
      </c>
      <c r="F563" t="s">
        <v>128</v>
      </c>
      <c r="G563">
        <v>2106</v>
      </c>
      <c r="H563" t="s">
        <v>129</v>
      </c>
      <c r="I563">
        <v>1</v>
      </c>
      <c r="J563">
        <v>1000</v>
      </c>
      <c r="K563">
        <v>20</v>
      </c>
      <c r="L563">
        <v>25</v>
      </c>
      <c r="M563">
        <v>180</v>
      </c>
      <c r="N563" t="s">
        <v>696</v>
      </c>
      <c r="O563">
        <v>91029990</v>
      </c>
      <c r="P563" t="s">
        <v>53</v>
      </c>
      <c r="Q563" s="4">
        <f t="shared" ref="Q563:Q593" si="23">DATE(2022,1,30)</f>
        <v>44591</v>
      </c>
    </row>
    <row r="564" spans="1:17" x14ac:dyDescent="0.25">
      <c r="A564" t="s">
        <v>131</v>
      </c>
      <c r="B564">
        <v>0</v>
      </c>
      <c r="C564" t="s">
        <v>121</v>
      </c>
      <c r="D564">
        <v>8610279321</v>
      </c>
      <c r="E564" t="s">
        <v>132</v>
      </c>
      <c r="F564" t="s">
        <v>133</v>
      </c>
      <c r="G564">
        <v>5210</v>
      </c>
      <c r="H564" t="s">
        <v>129</v>
      </c>
      <c r="I564">
        <v>5</v>
      </c>
      <c r="J564">
        <v>30000</v>
      </c>
      <c r="K564">
        <v>600</v>
      </c>
      <c r="L564">
        <v>750</v>
      </c>
      <c r="M564">
        <v>5400</v>
      </c>
      <c r="N564" t="s">
        <v>697</v>
      </c>
      <c r="O564">
        <v>91029990</v>
      </c>
      <c r="P564" t="s">
        <v>23</v>
      </c>
      <c r="Q564" s="4">
        <f t="shared" si="23"/>
        <v>44591</v>
      </c>
    </row>
    <row r="565" spans="1:17" x14ac:dyDescent="0.25">
      <c r="A565" t="s">
        <v>135</v>
      </c>
      <c r="B565">
        <v>55</v>
      </c>
      <c r="C565" t="s">
        <v>18</v>
      </c>
      <c r="D565">
        <v>7588695126</v>
      </c>
      <c r="E565" t="s">
        <v>136</v>
      </c>
      <c r="F565" t="s">
        <v>137</v>
      </c>
      <c r="G565">
        <v>5210</v>
      </c>
      <c r="H565" t="s">
        <v>129</v>
      </c>
      <c r="I565">
        <v>1</v>
      </c>
      <c r="J565">
        <v>6000</v>
      </c>
      <c r="K565">
        <v>120</v>
      </c>
      <c r="L565">
        <v>150</v>
      </c>
      <c r="M565">
        <v>1080</v>
      </c>
      <c r="N565" t="s">
        <v>698</v>
      </c>
      <c r="O565">
        <v>91029990</v>
      </c>
      <c r="P565" t="s">
        <v>36</v>
      </c>
      <c r="Q565" s="4">
        <f t="shared" si="23"/>
        <v>44591</v>
      </c>
    </row>
    <row r="566" spans="1:17" x14ac:dyDescent="0.25">
      <c r="A566" t="s">
        <v>139</v>
      </c>
      <c r="B566">
        <v>60</v>
      </c>
      <c r="C566" t="s">
        <v>18</v>
      </c>
      <c r="D566">
        <v>7651615899</v>
      </c>
      <c r="E566" t="s">
        <v>55</v>
      </c>
      <c r="F566" t="s">
        <v>140</v>
      </c>
      <c r="G566">
        <v>10001798</v>
      </c>
      <c r="H566" t="s">
        <v>141</v>
      </c>
      <c r="I566">
        <v>2</v>
      </c>
      <c r="J566">
        <v>261.95999999999998</v>
      </c>
      <c r="K566">
        <v>5.2391999999999994</v>
      </c>
      <c r="L566">
        <v>6.5489999999999986</v>
      </c>
      <c r="M566">
        <v>47.152799999999992</v>
      </c>
      <c r="N566" t="s">
        <v>699</v>
      </c>
      <c r="O566">
        <v>94036000</v>
      </c>
      <c r="P566" t="s">
        <v>30</v>
      </c>
      <c r="Q566" s="4">
        <f t="shared" si="23"/>
        <v>44591</v>
      </c>
    </row>
    <row r="567" spans="1:17" x14ac:dyDescent="0.25">
      <c r="A567" t="s">
        <v>143</v>
      </c>
      <c r="B567">
        <v>50</v>
      </c>
      <c r="C567" t="s">
        <v>25</v>
      </c>
      <c r="D567">
        <v>8515348568</v>
      </c>
      <c r="E567" t="s">
        <v>144</v>
      </c>
      <c r="F567" t="s">
        <v>145</v>
      </c>
      <c r="G567">
        <v>10001487</v>
      </c>
      <c r="H567" t="s">
        <v>146</v>
      </c>
      <c r="I567">
        <v>4</v>
      </c>
      <c r="J567">
        <v>144.19999999999999</v>
      </c>
      <c r="K567">
        <v>2.8839999999999999</v>
      </c>
      <c r="L567">
        <v>3.605</v>
      </c>
      <c r="M567">
        <v>25.956</v>
      </c>
      <c r="N567" t="s">
        <v>700</v>
      </c>
      <c r="O567">
        <v>392610</v>
      </c>
      <c r="P567" t="s">
        <v>53</v>
      </c>
      <c r="Q567" s="4">
        <f t="shared" si="23"/>
        <v>44591</v>
      </c>
    </row>
    <row r="568" spans="1:17" x14ac:dyDescent="0.25">
      <c r="A568" t="s">
        <v>143</v>
      </c>
      <c r="B568" s="2" t="s">
        <v>148</v>
      </c>
      <c r="C568" t="s">
        <v>25</v>
      </c>
      <c r="D568" s="2" t="s">
        <v>149</v>
      </c>
      <c r="E568" t="s">
        <v>144</v>
      </c>
      <c r="F568" t="s">
        <v>150</v>
      </c>
      <c r="G568" s="2" t="s">
        <v>151</v>
      </c>
      <c r="H568" t="s">
        <v>102</v>
      </c>
      <c r="I568" s="2" t="s">
        <v>152</v>
      </c>
      <c r="J568">
        <v>17000</v>
      </c>
      <c r="K568">
        <v>340</v>
      </c>
      <c r="L568">
        <v>425</v>
      </c>
      <c r="M568">
        <v>3060</v>
      </c>
      <c r="N568" t="s">
        <v>701</v>
      </c>
      <c r="O568" s="2">
        <v>94036000</v>
      </c>
      <c r="P568" t="s">
        <v>23</v>
      </c>
      <c r="Q568" s="4">
        <f t="shared" si="23"/>
        <v>44591</v>
      </c>
    </row>
    <row r="569" spans="1:17" x14ac:dyDescent="0.25">
      <c r="A569" s="3" t="s">
        <v>190</v>
      </c>
      <c r="B569">
        <v>30</v>
      </c>
      <c r="C569" t="s">
        <v>121</v>
      </c>
      <c r="D569">
        <v>8845448445</v>
      </c>
      <c r="E569" t="s">
        <v>191</v>
      </c>
      <c r="F569" t="s">
        <v>192</v>
      </c>
      <c r="G569">
        <v>54878</v>
      </c>
      <c r="H569" t="s">
        <v>47</v>
      </c>
      <c r="I569">
        <v>5</v>
      </c>
      <c r="J569">
        <v>1500</v>
      </c>
      <c r="K569">
        <v>30</v>
      </c>
      <c r="L569">
        <v>37.5</v>
      </c>
      <c r="M569">
        <v>270</v>
      </c>
      <c r="N569" t="s">
        <v>702</v>
      </c>
      <c r="O569">
        <v>68782034</v>
      </c>
      <c r="P569" t="s">
        <v>30</v>
      </c>
      <c r="Q569" s="4">
        <f t="shared" si="23"/>
        <v>44591</v>
      </c>
    </row>
    <row r="570" spans="1:17" x14ac:dyDescent="0.25">
      <c r="A570" t="s">
        <v>17</v>
      </c>
      <c r="B570">
        <v>32</v>
      </c>
      <c r="C570" t="s">
        <v>18</v>
      </c>
      <c r="D570">
        <v>9652378219</v>
      </c>
      <c r="E570" t="s">
        <v>19</v>
      </c>
      <c r="F570" t="s">
        <v>20</v>
      </c>
      <c r="G570">
        <v>3289</v>
      </c>
      <c r="H570" t="s">
        <v>21</v>
      </c>
      <c r="I570">
        <v>1</v>
      </c>
      <c r="J570">
        <v>1000</v>
      </c>
      <c r="K570">
        <v>20</v>
      </c>
      <c r="L570">
        <v>25</v>
      </c>
      <c r="M570">
        <v>180</v>
      </c>
      <c r="N570" t="s">
        <v>703</v>
      </c>
      <c r="O570">
        <v>85176290</v>
      </c>
      <c r="P570" t="s">
        <v>23</v>
      </c>
      <c r="Q570" s="4">
        <f t="shared" si="23"/>
        <v>44591</v>
      </c>
    </row>
    <row r="571" spans="1:17" x14ac:dyDescent="0.25">
      <c r="A571" t="s">
        <v>24</v>
      </c>
      <c r="B571">
        <v>30</v>
      </c>
      <c r="C571" t="s">
        <v>25</v>
      </c>
      <c r="D571">
        <v>9623874159</v>
      </c>
      <c r="E571" t="s">
        <v>26</v>
      </c>
      <c r="F571" t="s">
        <v>194</v>
      </c>
      <c r="G571">
        <v>5632</v>
      </c>
      <c r="H571" t="s">
        <v>28</v>
      </c>
      <c r="I571">
        <v>2</v>
      </c>
      <c r="J571">
        <v>200</v>
      </c>
      <c r="K571">
        <v>4</v>
      </c>
      <c r="L571">
        <v>5</v>
      </c>
      <c r="M571">
        <v>36</v>
      </c>
      <c r="N571" t="s">
        <v>704</v>
      </c>
      <c r="O571">
        <v>34011190</v>
      </c>
      <c r="P571" t="s">
        <v>30</v>
      </c>
      <c r="Q571" s="4">
        <f t="shared" si="23"/>
        <v>44591</v>
      </c>
    </row>
    <row r="572" spans="1:17" x14ac:dyDescent="0.25">
      <c r="A572" t="s">
        <v>31</v>
      </c>
      <c r="B572">
        <v>25</v>
      </c>
      <c r="C572" t="s">
        <v>18</v>
      </c>
      <c r="D572">
        <v>9802347669</v>
      </c>
      <c r="E572" t="s">
        <v>32</v>
      </c>
      <c r="F572" t="s">
        <v>33</v>
      </c>
      <c r="G572">
        <v>6012</v>
      </c>
      <c r="H572" t="s">
        <v>34</v>
      </c>
      <c r="I572">
        <v>5</v>
      </c>
      <c r="J572">
        <v>500</v>
      </c>
      <c r="K572">
        <v>10</v>
      </c>
      <c r="L572">
        <v>12.5</v>
      </c>
      <c r="M572">
        <v>90</v>
      </c>
      <c r="N572" t="s">
        <v>705</v>
      </c>
      <c r="O572">
        <v>92059010</v>
      </c>
      <c r="P572" t="s">
        <v>36</v>
      </c>
      <c r="Q572" s="4">
        <f t="shared" si="23"/>
        <v>44591</v>
      </c>
    </row>
    <row r="573" spans="1:17" x14ac:dyDescent="0.25">
      <c r="A573" t="s">
        <v>37</v>
      </c>
      <c r="B573">
        <v>36</v>
      </c>
      <c r="C573" t="s">
        <v>18</v>
      </c>
      <c r="D573">
        <v>9652390278</v>
      </c>
      <c r="E573" t="s">
        <v>38</v>
      </c>
      <c r="F573" t="s">
        <v>39</v>
      </c>
      <c r="G573">
        <v>6089</v>
      </c>
      <c r="H573" t="s">
        <v>21</v>
      </c>
      <c r="I573">
        <v>2</v>
      </c>
      <c r="J573">
        <v>28000</v>
      </c>
      <c r="K573">
        <v>560</v>
      </c>
      <c r="L573">
        <v>700</v>
      </c>
      <c r="M573">
        <v>5040</v>
      </c>
      <c r="N573" t="s">
        <v>706</v>
      </c>
      <c r="O573">
        <v>85171211</v>
      </c>
      <c r="P573" t="s">
        <v>36</v>
      </c>
      <c r="Q573" s="4">
        <f t="shared" si="23"/>
        <v>44591</v>
      </c>
    </row>
    <row r="574" spans="1:17" x14ac:dyDescent="0.25">
      <c r="A574" t="s">
        <v>41</v>
      </c>
      <c r="B574">
        <v>30</v>
      </c>
      <c r="C574" t="s">
        <v>25</v>
      </c>
      <c r="D574">
        <v>9058723698</v>
      </c>
      <c r="E574" t="s">
        <v>42</v>
      </c>
      <c r="F574" t="s">
        <v>43</v>
      </c>
      <c r="G574">
        <v>9036</v>
      </c>
      <c r="H574" t="s">
        <v>21</v>
      </c>
      <c r="I574">
        <v>1</v>
      </c>
      <c r="J574">
        <v>600</v>
      </c>
      <c r="K574">
        <v>12</v>
      </c>
      <c r="L574">
        <v>15</v>
      </c>
      <c r="M574">
        <v>108</v>
      </c>
      <c r="N574" t="s">
        <v>707</v>
      </c>
      <c r="O574">
        <v>85235100</v>
      </c>
      <c r="P574" t="s">
        <v>30</v>
      </c>
      <c r="Q574" s="4">
        <f t="shared" si="23"/>
        <v>44591</v>
      </c>
    </row>
    <row r="575" spans="1:17" x14ac:dyDescent="0.25">
      <c r="A575" t="s">
        <v>45</v>
      </c>
      <c r="B575">
        <v>20</v>
      </c>
      <c r="C575" t="s">
        <v>25</v>
      </c>
      <c r="D575">
        <v>9601782645</v>
      </c>
      <c r="E575" t="s">
        <v>19</v>
      </c>
      <c r="F575" t="s">
        <v>46</v>
      </c>
      <c r="G575">
        <v>6910</v>
      </c>
      <c r="H575" t="s">
        <v>47</v>
      </c>
      <c r="I575">
        <v>1</v>
      </c>
      <c r="J575">
        <v>2000</v>
      </c>
      <c r="K575">
        <v>40</v>
      </c>
      <c r="L575">
        <v>50</v>
      </c>
      <c r="M575">
        <v>360</v>
      </c>
      <c r="N575" t="s">
        <v>708</v>
      </c>
      <c r="O575">
        <v>33049990</v>
      </c>
      <c r="P575" t="s">
        <v>36</v>
      </c>
      <c r="Q575" s="4">
        <f t="shared" si="23"/>
        <v>44591</v>
      </c>
    </row>
    <row r="576" spans="1:17" x14ac:dyDescent="0.25">
      <c r="A576" t="s">
        <v>49</v>
      </c>
      <c r="B576">
        <v>40</v>
      </c>
      <c r="C576" t="s">
        <v>18</v>
      </c>
      <c r="D576">
        <v>9623127089</v>
      </c>
      <c r="E576" t="s">
        <v>50</v>
      </c>
      <c r="F576" t="s">
        <v>51</v>
      </c>
      <c r="G576">
        <v>3972</v>
      </c>
      <c r="H576" t="s">
        <v>28</v>
      </c>
      <c r="I576">
        <v>1</v>
      </c>
      <c r="J576">
        <v>1200</v>
      </c>
      <c r="K576">
        <v>24</v>
      </c>
      <c r="L576">
        <v>30</v>
      </c>
      <c r="M576">
        <v>216</v>
      </c>
      <c r="N576" t="s">
        <v>709</v>
      </c>
      <c r="O576">
        <v>11010000</v>
      </c>
      <c r="P576" t="s">
        <v>53</v>
      </c>
      <c r="Q576" s="4">
        <f t="shared" si="23"/>
        <v>44591</v>
      </c>
    </row>
    <row r="577" spans="1:17" x14ac:dyDescent="0.25">
      <c r="A577" t="s">
        <v>54</v>
      </c>
      <c r="B577">
        <v>45</v>
      </c>
      <c r="C577" t="s">
        <v>18</v>
      </c>
      <c r="D577">
        <v>9867764180</v>
      </c>
      <c r="E577" t="s">
        <v>55</v>
      </c>
      <c r="F577" t="s">
        <v>56</v>
      </c>
      <c r="G577">
        <v>6342</v>
      </c>
      <c r="H577" t="s">
        <v>57</v>
      </c>
      <c r="I577">
        <v>1</v>
      </c>
      <c r="J577">
        <v>3000</v>
      </c>
      <c r="K577">
        <v>60</v>
      </c>
      <c r="L577">
        <v>75</v>
      </c>
      <c r="M577">
        <v>540</v>
      </c>
      <c r="N577" t="s">
        <v>710</v>
      </c>
      <c r="O577">
        <v>95030010</v>
      </c>
      <c r="P577" t="s">
        <v>53</v>
      </c>
      <c r="Q577" s="4">
        <f t="shared" si="23"/>
        <v>44591</v>
      </c>
    </row>
    <row r="578" spans="1:17" x14ac:dyDescent="0.25">
      <c r="A578" t="s">
        <v>59</v>
      </c>
      <c r="B578">
        <v>50</v>
      </c>
      <c r="C578" t="s">
        <v>25</v>
      </c>
      <c r="D578">
        <v>9623782569</v>
      </c>
      <c r="E578" t="s">
        <v>60</v>
      </c>
      <c r="F578" t="s">
        <v>61</v>
      </c>
      <c r="G578">
        <v>6037</v>
      </c>
      <c r="H578" t="s">
        <v>21</v>
      </c>
      <c r="I578">
        <v>1</v>
      </c>
      <c r="J578">
        <v>1000</v>
      </c>
      <c r="K578">
        <v>20</v>
      </c>
      <c r="L578">
        <v>25</v>
      </c>
      <c r="M578">
        <v>180</v>
      </c>
      <c r="N578" t="s">
        <v>711</v>
      </c>
      <c r="O578">
        <v>85044090</v>
      </c>
      <c r="P578" t="s">
        <v>23</v>
      </c>
      <c r="Q578" s="4">
        <f t="shared" si="23"/>
        <v>44591</v>
      </c>
    </row>
    <row r="579" spans="1:17" x14ac:dyDescent="0.25">
      <c r="A579" t="s">
        <v>63</v>
      </c>
      <c r="B579">
        <v>36</v>
      </c>
      <c r="C579" t="s">
        <v>18</v>
      </c>
      <c r="D579">
        <v>9034721059</v>
      </c>
      <c r="E579" t="s">
        <v>64</v>
      </c>
      <c r="F579" t="s">
        <v>65</v>
      </c>
      <c r="G579">
        <v>6037</v>
      </c>
      <c r="H579" t="s">
        <v>57</v>
      </c>
      <c r="I579">
        <v>3</v>
      </c>
      <c r="J579">
        <v>3000</v>
      </c>
      <c r="K579">
        <v>60</v>
      </c>
      <c r="L579">
        <v>75</v>
      </c>
      <c r="M579">
        <v>540</v>
      </c>
      <c r="N579" t="s">
        <v>712</v>
      </c>
      <c r="O579">
        <v>950300</v>
      </c>
      <c r="P579" t="s">
        <v>30</v>
      </c>
      <c r="Q579" s="4">
        <f t="shared" si="23"/>
        <v>44591</v>
      </c>
    </row>
    <row r="580" spans="1:17" x14ac:dyDescent="0.25">
      <c r="A580" t="s">
        <v>67</v>
      </c>
      <c r="B580">
        <v>27</v>
      </c>
      <c r="C580" t="s">
        <v>25</v>
      </c>
      <c r="D580">
        <v>7256106723</v>
      </c>
      <c r="E580" t="s">
        <v>68</v>
      </c>
      <c r="F580" t="s">
        <v>69</v>
      </c>
      <c r="G580">
        <v>1587</v>
      </c>
      <c r="H580" t="s">
        <v>47</v>
      </c>
      <c r="I580">
        <v>1</v>
      </c>
      <c r="J580">
        <v>300</v>
      </c>
      <c r="K580">
        <v>6</v>
      </c>
      <c r="L580">
        <v>7.5</v>
      </c>
      <c r="M580">
        <v>54</v>
      </c>
      <c r="N580" t="s">
        <v>713</v>
      </c>
      <c r="O580">
        <v>33049990</v>
      </c>
      <c r="P580" t="s">
        <v>36</v>
      </c>
      <c r="Q580" s="4">
        <f t="shared" si="23"/>
        <v>44591</v>
      </c>
    </row>
    <row r="581" spans="1:17" x14ac:dyDescent="0.25">
      <c r="A581" t="s">
        <v>71</v>
      </c>
      <c r="B581">
        <v>60</v>
      </c>
      <c r="C581" t="s">
        <v>18</v>
      </c>
      <c r="D581">
        <v>8235710369</v>
      </c>
      <c r="E581" t="s">
        <v>72</v>
      </c>
      <c r="F581" t="s">
        <v>73</v>
      </c>
      <c r="G581">
        <v>8203</v>
      </c>
      <c r="H581" t="s">
        <v>28</v>
      </c>
      <c r="I581">
        <v>1</v>
      </c>
      <c r="J581">
        <v>2000</v>
      </c>
      <c r="K581">
        <v>40</v>
      </c>
      <c r="L581">
        <v>50</v>
      </c>
      <c r="M581">
        <v>360</v>
      </c>
      <c r="N581" t="s">
        <v>714</v>
      </c>
      <c r="O581">
        <v>15121930</v>
      </c>
      <c r="P581" t="s">
        <v>53</v>
      </c>
      <c r="Q581" s="4">
        <f t="shared" si="23"/>
        <v>44591</v>
      </c>
    </row>
    <row r="582" spans="1:17" x14ac:dyDescent="0.25">
      <c r="A582" t="s">
        <v>75</v>
      </c>
      <c r="B582">
        <v>56</v>
      </c>
      <c r="C582" t="s">
        <v>18</v>
      </c>
      <c r="D582">
        <v>7201694236</v>
      </c>
      <c r="E582" t="s">
        <v>76</v>
      </c>
      <c r="F582" t="s">
        <v>77</v>
      </c>
      <c r="G582">
        <v>5364</v>
      </c>
      <c r="H582" t="s">
        <v>28</v>
      </c>
      <c r="I582">
        <v>2</v>
      </c>
      <c r="J582">
        <v>600</v>
      </c>
      <c r="K582">
        <v>12</v>
      </c>
      <c r="L582">
        <v>15</v>
      </c>
      <c r="M582">
        <v>108</v>
      </c>
      <c r="N582" t="s">
        <v>715</v>
      </c>
      <c r="O582">
        <v>940550</v>
      </c>
      <c r="P582" t="s">
        <v>30</v>
      </c>
      <c r="Q582" s="4">
        <f t="shared" si="23"/>
        <v>44591</v>
      </c>
    </row>
    <row r="583" spans="1:17" x14ac:dyDescent="0.25">
      <c r="A583" t="s">
        <v>79</v>
      </c>
      <c r="B583">
        <v>40</v>
      </c>
      <c r="C583" t="s">
        <v>18</v>
      </c>
      <c r="D583">
        <v>6741285039</v>
      </c>
      <c r="E583" t="s">
        <v>19</v>
      </c>
      <c r="F583" t="s">
        <v>80</v>
      </c>
      <c r="G583">
        <v>6089</v>
      </c>
      <c r="H583" t="s">
        <v>21</v>
      </c>
      <c r="I583">
        <v>1</v>
      </c>
      <c r="J583">
        <v>40000</v>
      </c>
      <c r="K583">
        <v>800</v>
      </c>
      <c r="L583">
        <v>1000</v>
      </c>
      <c r="M583">
        <v>7200</v>
      </c>
      <c r="N583" t="s">
        <v>716</v>
      </c>
      <c r="O583">
        <v>84713020</v>
      </c>
      <c r="P583" t="s">
        <v>36</v>
      </c>
      <c r="Q583" s="4">
        <f t="shared" si="23"/>
        <v>44591</v>
      </c>
    </row>
    <row r="584" spans="1:17" x14ac:dyDescent="0.25">
      <c r="A584" t="s">
        <v>82</v>
      </c>
      <c r="B584">
        <v>56</v>
      </c>
      <c r="C584" t="s">
        <v>25</v>
      </c>
      <c r="D584">
        <v>9521305897</v>
      </c>
      <c r="E584" t="s">
        <v>83</v>
      </c>
      <c r="F584" t="s">
        <v>84</v>
      </c>
      <c r="G584">
        <v>3409</v>
      </c>
      <c r="H584" t="s">
        <v>28</v>
      </c>
      <c r="I584">
        <v>1</v>
      </c>
      <c r="J584">
        <v>1000</v>
      </c>
      <c r="K584">
        <v>20</v>
      </c>
      <c r="L584">
        <v>25</v>
      </c>
      <c r="M584">
        <v>180</v>
      </c>
      <c r="N584" t="s">
        <v>717</v>
      </c>
      <c r="O584">
        <v>39241090</v>
      </c>
      <c r="P584" t="s">
        <v>36</v>
      </c>
      <c r="Q584" s="4">
        <f t="shared" si="23"/>
        <v>44591</v>
      </c>
    </row>
    <row r="585" spans="1:17" x14ac:dyDescent="0.25">
      <c r="A585" t="s">
        <v>86</v>
      </c>
      <c r="B585">
        <v>52</v>
      </c>
      <c r="C585" t="s">
        <v>18</v>
      </c>
      <c r="D585">
        <v>862106729</v>
      </c>
      <c r="E585" t="s">
        <v>87</v>
      </c>
      <c r="F585" t="s">
        <v>88</v>
      </c>
      <c r="G585">
        <v>9015</v>
      </c>
      <c r="H585" t="s">
        <v>28</v>
      </c>
      <c r="I585">
        <v>5</v>
      </c>
      <c r="J585">
        <v>2000</v>
      </c>
      <c r="K585">
        <v>40</v>
      </c>
      <c r="L585">
        <v>50</v>
      </c>
      <c r="M585">
        <v>360</v>
      </c>
      <c r="N585" t="s">
        <v>718</v>
      </c>
      <c r="O585">
        <v>19041020</v>
      </c>
      <c r="P585" t="s">
        <v>30</v>
      </c>
      <c r="Q585" s="4">
        <f t="shared" si="23"/>
        <v>44591</v>
      </c>
    </row>
    <row r="586" spans="1:17" x14ac:dyDescent="0.25">
      <c r="A586" t="s">
        <v>90</v>
      </c>
      <c r="B586">
        <v>50</v>
      </c>
      <c r="C586" t="s">
        <v>18</v>
      </c>
      <c r="D586">
        <v>8253710289</v>
      </c>
      <c r="E586" t="s">
        <v>91</v>
      </c>
      <c r="F586" t="s">
        <v>92</v>
      </c>
      <c r="G586">
        <v>8064</v>
      </c>
      <c r="H586" t="s">
        <v>93</v>
      </c>
      <c r="I586">
        <v>1</v>
      </c>
      <c r="J586">
        <v>1200</v>
      </c>
      <c r="K586">
        <v>24</v>
      </c>
      <c r="L586">
        <v>30</v>
      </c>
      <c r="M586">
        <v>216</v>
      </c>
      <c r="N586" t="s">
        <v>719</v>
      </c>
      <c r="O586">
        <v>21069099</v>
      </c>
      <c r="P586" t="s">
        <v>23</v>
      </c>
      <c r="Q586" s="4">
        <f t="shared" si="23"/>
        <v>44591</v>
      </c>
    </row>
    <row r="587" spans="1:17" x14ac:dyDescent="0.25">
      <c r="A587" t="s">
        <v>95</v>
      </c>
      <c r="B587">
        <v>25</v>
      </c>
      <c r="C587" t="s">
        <v>18</v>
      </c>
      <c r="D587">
        <v>8403943715</v>
      </c>
      <c r="E587" t="s">
        <v>96</v>
      </c>
      <c r="F587" t="s">
        <v>97</v>
      </c>
      <c r="G587">
        <v>4369</v>
      </c>
      <c r="H587" t="s">
        <v>28</v>
      </c>
      <c r="I587">
        <v>1</v>
      </c>
      <c r="J587">
        <v>306</v>
      </c>
      <c r="K587">
        <v>6.12</v>
      </c>
      <c r="L587">
        <v>7.65</v>
      </c>
      <c r="M587">
        <v>55.08</v>
      </c>
      <c r="N587" t="s">
        <v>720</v>
      </c>
      <c r="O587">
        <v>21011120</v>
      </c>
      <c r="P587" t="s">
        <v>23</v>
      </c>
      <c r="Q587" s="4">
        <f t="shared" si="23"/>
        <v>44591</v>
      </c>
    </row>
    <row r="588" spans="1:17" x14ac:dyDescent="0.25">
      <c r="A588" t="s">
        <v>99</v>
      </c>
      <c r="B588">
        <v>25</v>
      </c>
      <c r="C588" t="s">
        <v>25</v>
      </c>
      <c r="D588">
        <v>8130679216</v>
      </c>
      <c r="E588" t="s">
        <v>100</v>
      </c>
      <c r="F588" t="s">
        <v>101</v>
      </c>
      <c r="G588">
        <v>8631</v>
      </c>
      <c r="H588" t="s">
        <v>102</v>
      </c>
      <c r="I588">
        <v>6</v>
      </c>
      <c r="J588">
        <v>2149</v>
      </c>
      <c r="K588">
        <v>42.98</v>
      </c>
      <c r="L588">
        <v>53.725000000000001</v>
      </c>
      <c r="M588">
        <v>386.82</v>
      </c>
      <c r="N588" t="s">
        <v>721</v>
      </c>
      <c r="O588">
        <v>94036000</v>
      </c>
      <c r="P588" t="s">
        <v>36</v>
      </c>
      <c r="Q588" s="4">
        <f t="shared" si="23"/>
        <v>44591</v>
      </c>
    </row>
    <row r="589" spans="1:17" x14ac:dyDescent="0.25">
      <c r="A589" t="s">
        <v>104</v>
      </c>
      <c r="B589">
        <v>30</v>
      </c>
      <c r="C589" t="s">
        <v>18</v>
      </c>
      <c r="D589">
        <v>7039441302</v>
      </c>
      <c r="E589" t="s">
        <v>105</v>
      </c>
      <c r="F589" t="s">
        <v>106</v>
      </c>
      <c r="G589">
        <v>8630</v>
      </c>
      <c r="H589" t="s">
        <v>102</v>
      </c>
      <c r="I589">
        <v>2</v>
      </c>
      <c r="J589">
        <v>7990</v>
      </c>
      <c r="K589">
        <v>159.80000000000001</v>
      </c>
      <c r="L589">
        <v>199.75</v>
      </c>
      <c r="M589">
        <v>1438.2</v>
      </c>
      <c r="N589" t="s">
        <v>722</v>
      </c>
      <c r="O589">
        <v>94036000</v>
      </c>
      <c r="P589" t="s">
        <v>53</v>
      </c>
      <c r="Q589" s="4">
        <f t="shared" si="23"/>
        <v>44591</v>
      </c>
    </row>
    <row r="590" spans="1:17" x14ac:dyDescent="0.25">
      <c r="A590" t="s">
        <v>108</v>
      </c>
      <c r="B590">
        <v>20</v>
      </c>
      <c r="C590" t="s">
        <v>25</v>
      </c>
      <c r="D590">
        <v>8631079676</v>
      </c>
      <c r="E590" t="s">
        <v>109</v>
      </c>
      <c r="F590" t="s">
        <v>110</v>
      </c>
      <c r="G590">
        <v>3061</v>
      </c>
      <c r="H590" t="s">
        <v>111</v>
      </c>
      <c r="I590">
        <v>6</v>
      </c>
      <c r="J590">
        <v>6000</v>
      </c>
      <c r="K590">
        <v>120</v>
      </c>
      <c r="L590">
        <v>150</v>
      </c>
      <c r="M590">
        <v>1080</v>
      </c>
      <c r="N590" t="s">
        <v>723</v>
      </c>
      <c r="O590">
        <v>52082120</v>
      </c>
      <c r="P590" t="s">
        <v>30</v>
      </c>
      <c r="Q590" s="4">
        <f t="shared" si="23"/>
        <v>44591</v>
      </c>
    </row>
    <row r="591" spans="1:17" x14ac:dyDescent="0.25">
      <c r="A591" t="s">
        <v>113</v>
      </c>
      <c r="B591">
        <v>32</v>
      </c>
      <c r="C591" t="s">
        <v>18</v>
      </c>
      <c r="D591">
        <v>7812534898</v>
      </c>
      <c r="E591" t="s">
        <v>114</v>
      </c>
      <c r="F591" t="s">
        <v>115</v>
      </c>
      <c r="G591">
        <v>2864</v>
      </c>
      <c r="H591" t="s">
        <v>111</v>
      </c>
      <c r="I591">
        <v>4</v>
      </c>
      <c r="J591">
        <v>1264</v>
      </c>
      <c r="K591">
        <v>25.28</v>
      </c>
      <c r="L591">
        <v>31.6</v>
      </c>
      <c r="M591">
        <v>227.52</v>
      </c>
      <c r="N591" t="s">
        <v>724</v>
      </c>
      <c r="O591">
        <v>62034200</v>
      </c>
      <c r="P591" t="s">
        <v>23</v>
      </c>
      <c r="Q591" s="4">
        <f t="shared" si="23"/>
        <v>44591</v>
      </c>
    </row>
    <row r="592" spans="1:17" x14ac:dyDescent="0.25">
      <c r="A592" t="s">
        <v>117</v>
      </c>
      <c r="B592">
        <v>35</v>
      </c>
      <c r="C592" t="s">
        <v>18</v>
      </c>
      <c r="D592">
        <v>8514792367</v>
      </c>
      <c r="E592" t="s">
        <v>19</v>
      </c>
      <c r="F592" t="s">
        <v>118</v>
      </c>
      <c r="G592">
        <v>541</v>
      </c>
      <c r="H592" t="s">
        <v>111</v>
      </c>
      <c r="I592">
        <v>4</v>
      </c>
      <c r="J592">
        <v>1000</v>
      </c>
      <c r="K592">
        <v>20</v>
      </c>
      <c r="L592">
        <v>25</v>
      </c>
      <c r="M592">
        <v>180</v>
      </c>
      <c r="N592" t="s">
        <v>725</v>
      </c>
      <c r="O592">
        <v>61099010</v>
      </c>
      <c r="P592" t="s">
        <v>23</v>
      </c>
      <c r="Q592" s="4">
        <f t="shared" si="23"/>
        <v>44591</v>
      </c>
    </row>
    <row r="593" spans="1:17" x14ac:dyDescent="0.25">
      <c r="A593" t="s">
        <v>120</v>
      </c>
      <c r="B593">
        <v>0</v>
      </c>
      <c r="C593" t="s">
        <v>121</v>
      </c>
      <c r="D593">
        <v>942310489</v>
      </c>
      <c r="E593" t="s">
        <v>72</v>
      </c>
      <c r="F593" t="s">
        <v>122</v>
      </c>
      <c r="G593">
        <v>2941</v>
      </c>
      <c r="H593" t="s">
        <v>123</v>
      </c>
      <c r="I593">
        <v>50</v>
      </c>
      <c r="J593">
        <v>2500</v>
      </c>
      <c r="K593">
        <v>50</v>
      </c>
      <c r="L593">
        <v>62.5</v>
      </c>
      <c r="M593">
        <v>450</v>
      </c>
      <c r="N593" t="s">
        <v>726</v>
      </c>
      <c r="O593">
        <v>96081010</v>
      </c>
      <c r="P593" t="s">
        <v>36</v>
      </c>
      <c r="Q593" s="4">
        <f>DATE(2022,1,31)</f>
        <v>44592</v>
      </c>
    </row>
    <row r="594" spans="1:17" x14ac:dyDescent="0.25">
      <c r="A594" t="s">
        <v>120</v>
      </c>
      <c r="B594">
        <v>0</v>
      </c>
      <c r="C594" t="s">
        <v>121</v>
      </c>
      <c r="D594">
        <v>942310489</v>
      </c>
      <c r="E594" t="s">
        <v>72</v>
      </c>
      <c r="F594" t="s">
        <v>125</v>
      </c>
      <c r="G594">
        <v>2973</v>
      </c>
      <c r="H594" t="s">
        <v>123</v>
      </c>
      <c r="I594">
        <v>5</v>
      </c>
      <c r="J594">
        <v>3000</v>
      </c>
      <c r="K594">
        <v>60</v>
      </c>
      <c r="L594">
        <v>75</v>
      </c>
      <c r="M594">
        <v>540</v>
      </c>
      <c r="N594" t="s">
        <v>727</v>
      </c>
      <c r="O594">
        <v>96081010</v>
      </c>
      <c r="P594" t="s">
        <v>36</v>
      </c>
      <c r="Q594" s="4">
        <f>DATE(2022,1,31)</f>
        <v>44592</v>
      </c>
    </row>
    <row r="595" spans="1:17" x14ac:dyDescent="0.25">
      <c r="A595" t="s">
        <v>127</v>
      </c>
      <c r="B595">
        <v>30</v>
      </c>
      <c r="C595" t="s">
        <v>18</v>
      </c>
      <c r="D595">
        <v>8610375941</v>
      </c>
      <c r="E595" t="s">
        <v>68</v>
      </c>
      <c r="F595" t="s">
        <v>128</v>
      </c>
      <c r="G595">
        <v>2106</v>
      </c>
      <c r="H595" t="s">
        <v>129</v>
      </c>
      <c r="I595">
        <v>1</v>
      </c>
      <c r="J595">
        <v>1000</v>
      </c>
      <c r="K595">
        <v>20</v>
      </c>
      <c r="L595">
        <v>25</v>
      </c>
      <c r="M595">
        <v>180</v>
      </c>
      <c r="N595" t="s">
        <v>728</v>
      </c>
      <c r="O595">
        <v>91029990</v>
      </c>
      <c r="P595" t="s">
        <v>53</v>
      </c>
      <c r="Q595" s="4">
        <v>44593</v>
      </c>
    </row>
    <row r="596" spans="1:17" x14ac:dyDescent="0.25">
      <c r="A596" t="s">
        <v>131</v>
      </c>
      <c r="B596">
        <v>0</v>
      </c>
      <c r="C596" t="s">
        <v>121</v>
      </c>
      <c r="D596">
        <v>8610279321</v>
      </c>
      <c r="E596" t="s">
        <v>132</v>
      </c>
      <c r="F596" t="s">
        <v>133</v>
      </c>
      <c r="G596">
        <v>5210</v>
      </c>
      <c r="H596" t="s">
        <v>129</v>
      </c>
      <c r="I596">
        <v>5</v>
      </c>
      <c r="J596">
        <v>30000</v>
      </c>
      <c r="K596">
        <v>600</v>
      </c>
      <c r="L596">
        <v>750</v>
      </c>
      <c r="M596">
        <v>5400</v>
      </c>
      <c r="N596" t="s">
        <v>729</v>
      </c>
      <c r="O596">
        <v>91029990</v>
      </c>
      <c r="P596" t="s">
        <v>23</v>
      </c>
      <c r="Q596" s="4">
        <v>44594</v>
      </c>
    </row>
    <row r="597" spans="1:17" x14ac:dyDescent="0.25">
      <c r="A597" t="s">
        <v>135</v>
      </c>
      <c r="B597">
        <v>55</v>
      </c>
      <c r="C597" t="s">
        <v>18</v>
      </c>
      <c r="D597">
        <v>7588695126</v>
      </c>
      <c r="E597" t="s">
        <v>136</v>
      </c>
      <c r="F597" t="s">
        <v>137</v>
      </c>
      <c r="G597">
        <v>5210</v>
      </c>
      <c r="H597" t="s">
        <v>129</v>
      </c>
      <c r="I597">
        <v>1</v>
      </c>
      <c r="J597">
        <v>6000</v>
      </c>
      <c r="K597">
        <v>120</v>
      </c>
      <c r="L597">
        <v>150</v>
      </c>
      <c r="M597">
        <v>1080</v>
      </c>
      <c r="N597" t="s">
        <v>730</v>
      </c>
      <c r="O597">
        <v>91029990</v>
      </c>
      <c r="P597" t="s">
        <v>36</v>
      </c>
      <c r="Q597" s="4">
        <v>44595</v>
      </c>
    </row>
    <row r="598" spans="1:17" x14ac:dyDescent="0.25">
      <c r="A598" t="s">
        <v>139</v>
      </c>
      <c r="B598">
        <v>60</v>
      </c>
      <c r="C598" t="s">
        <v>18</v>
      </c>
      <c r="D598">
        <v>7651615899</v>
      </c>
      <c r="E598" t="s">
        <v>55</v>
      </c>
      <c r="F598" t="s">
        <v>140</v>
      </c>
      <c r="G598">
        <v>10001798</v>
      </c>
      <c r="H598" t="s">
        <v>141</v>
      </c>
      <c r="I598">
        <v>2</v>
      </c>
      <c r="J598">
        <v>261.95999999999998</v>
      </c>
      <c r="K598">
        <v>5.2391999999999994</v>
      </c>
      <c r="L598">
        <v>6.5489999999999986</v>
      </c>
      <c r="M598">
        <v>47.152799999999992</v>
      </c>
      <c r="N598" t="s">
        <v>731</v>
      </c>
      <c r="O598">
        <v>94036000</v>
      </c>
      <c r="P598" t="s">
        <v>30</v>
      </c>
      <c r="Q598" s="4">
        <v>44596</v>
      </c>
    </row>
    <row r="599" spans="1:17" x14ac:dyDescent="0.25">
      <c r="A599" t="s">
        <v>143</v>
      </c>
      <c r="B599">
        <v>50</v>
      </c>
      <c r="C599" t="s">
        <v>25</v>
      </c>
      <c r="D599">
        <v>8515348568</v>
      </c>
      <c r="E599" t="s">
        <v>144</v>
      </c>
      <c r="F599" t="s">
        <v>145</v>
      </c>
      <c r="G599">
        <v>10001487</v>
      </c>
      <c r="H599" t="s">
        <v>146</v>
      </c>
      <c r="I599">
        <v>4</v>
      </c>
      <c r="J599">
        <v>144.19999999999999</v>
      </c>
      <c r="K599">
        <v>2.8839999999999999</v>
      </c>
      <c r="L599">
        <v>3.605</v>
      </c>
      <c r="M599">
        <v>25.956</v>
      </c>
      <c r="N599" t="s">
        <v>732</v>
      </c>
      <c r="O599">
        <v>392610</v>
      </c>
      <c r="P599" t="s">
        <v>53</v>
      </c>
      <c r="Q599" s="4">
        <v>44597</v>
      </c>
    </row>
    <row r="600" spans="1:17" x14ac:dyDescent="0.25">
      <c r="A600" t="s">
        <v>143</v>
      </c>
      <c r="B600" s="2" t="s">
        <v>148</v>
      </c>
      <c r="C600" t="s">
        <v>25</v>
      </c>
      <c r="D600" s="2" t="s">
        <v>149</v>
      </c>
      <c r="E600" t="s">
        <v>144</v>
      </c>
      <c r="F600" t="s">
        <v>150</v>
      </c>
      <c r="G600" s="2" t="s">
        <v>151</v>
      </c>
      <c r="H600" t="s">
        <v>102</v>
      </c>
      <c r="I600" s="2" t="s">
        <v>152</v>
      </c>
      <c r="J600">
        <v>17000</v>
      </c>
      <c r="K600">
        <v>340</v>
      </c>
      <c r="L600">
        <v>425</v>
      </c>
      <c r="M600">
        <v>3060</v>
      </c>
      <c r="N600" t="s">
        <v>733</v>
      </c>
      <c r="O600" s="2">
        <v>94036000</v>
      </c>
      <c r="P600" t="s">
        <v>23</v>
      </c>
      <c r="Q600" s="4">
        <v>44598</v>
      </c>
    </row>
    <row r="601" spans="1:17" x14ac:dyDescent="0.25">
      <c r="A601" t="s">
        <v>154</v>
      </c>
      <c r="B601">
        <v>32</v>
      </c>
      <c r="C601" t="s">
        <v>18</v>
      </c>
      <c r="D601">
        <v>9652378219</v>
      </c>
      <c r="E601" t="s">
        <v>19</v>
      </c>
      <c r="F601" t="s">
        <v>20</v>
      </c>
      <c r="G601">
        <v>3289</v>
      </c>
      <c r="H601" t="s">
        <v>21</v>
      </c>
      <c r="I601">
        <v>1</v>
      </c>
      <c r="J601">
        <v>1000</v>
      </c>
      <c r="K601">
        <v>20</v>
      </c>
      <c r="L601">
        <v>25</v>
      </c>
      <c r="M601">
        <v>180</v>
      </c>
      <c r="N601" t="s">
        <v>734</v>
      </c>
      <c r="O601">
        <v>85176290</v>
      </c>
      <c r="P601" t="s">
        <v>23</v>
      </c>
      <c r="Q601" s="4">
        <v>44599</v>
      </c>
    </row>
    <row r="602" spans="1:17" x14ac:dyDescent="0.25">
      <c r="A602" t="s">
        <v>24</v>
      </c>
      <c r="B602">
        <v>30</v>
      </c>
      <c r="C602" t="s">
        <v>25</v>
      </c>
      <c r="D602">
        <v>9623874159</v>
      </c>
      <c r="E602" t="s">
        <v>26</v>
      </c>
      <c r="F602" t="s">
        <v>27</v>
      </c>
      <c r="G602">
        <v>5632</v>
      </c>
      <c r="H602" t="s">
        <v>28</v>
      </c>
      <c r="I602">
        <v>2</v>
      </c>
      <c r="J602">
        <v>200</v>
      </c>
      <c r="K602">
        <v>4</v>
      </c>
      <c r="L602">
        <v>5</v>
      </c>
      <c r="M602">
        <v>36</v>
      </c>
      <c r="N602" t="s">
        <v>735</v>
      </c>
      <c r="O602">
        <v>34011190</v>
      </c>
      <c r="P602" t="s">
        <v>30</v>
      </c>
      <c r="Q602" s="4">
        <v>44600</v>
      </c>
    </row>
    <row r="603" spans="1:17" x14ac:dyDescent="0.25">
      <c r="A603" t="s">
        <v>31</v>
      </c>
      <c r="B603">
        <v>25</v>
      </c>
      <c r="C603" t="s">
        <v>18</v>
      </c>
      <c r="D603">
        <v>9802347669</v>
      </c>
      <c r="E603" t="s">
        <v>32</v>
      </c>
      <c r="F603" t="s">
        <v>33</v>
      </c>
      <c r="G603">
        <v>6012</v>
      </c>
      <c r="H603" t="s">
        <v>34</v>
      </c>
      <c r="I603">
        <v>5</v>
      </c>
      <c r="J603">
        <v>500</v>
      </c>
      <c r="K603">
        <v>10</v>
      </c>
      <c r="L603">
        <v>12.5</v>
      </c>
      <c r="M603">
        <v>90</v>
      </c>
      <c r="N603" t="s">
        <v>736</v>
      </c>
      <c r="O603">
        <v>92059010</v>
      </c>
      <c r="P603" t="s">
        <v>36</v>
      </c>
      <c r="Q603" s="4">
        <v>44601</v>
      </c>
    </row>
    <row r="604" spans="1:17" x14ac:dyDescent="0.25">
      <c r="A604" t="s">
        <v>37</v>
      </c>
      <c r="B604">
        <v>36</v>
      </c>
      <c r="C604" t="s">
        <v>18</v>
      </c>
      <c r="D604">
        <v>9652390278</v>
      </c>
      <c r="E604" t="s">
        <v>38</v>
      </c>
      <c r="F604" t="s">
        <v>39</v>
      </c>
      <c r="G604">
        <v>6089</v>
      </c>
      <c r="H604" t="s">
        <v>21</v>
      </c>
      <c r="I604">
        <v>2</v>
      </c>
      <c r="J604">
        <v>28000</v>
      </c>
      <c r="K604">
        <v>560</v>
      </c>
      <c r="L604">
        <v>700</v>
      </c>
      <c r="M604">
        <v>5040</v>
      </c>
      <c r="N604" t="s">
        <v>737</v>
      </c>
      <c r="O604">
        <v>85171211</v>
      </c>
      <c r="P604" t="s">
        <v>36</v>
      </c>
      <c r="Q604" s="4">
        <v>44602</v>
      </c>
    </row>
    <row r="605" spans="1:17" x14ac:dyDescent="0.25">
      <c r="A605" t="s">
        <v>41</v>
      </c>
      <c r="B605">
        <v>30</v>
      </c>
      <c r="C605" t="s">
        <v>25</v>
      </c>
      <c r="D605">
        <v>9058723698</v>
      </c>
      <c r="E605" t="s">
        <v>42</v>
      </c>
      <c r="F605" t="s">
        <v>43</v>
      </c>
      <c r="G605">
        <v>9036</v>
      </c>
      <c r="H605" t="s">
        <v>21</v>
      </c>
      <c r="I605">
        <v>1</v>
      </c>
      <c r="J605">
        <v>600</v>
      </c>
      <c r="K605">
        <v>12</v>
      </c>
      <c r="L605">
        <v>15</v>
      </c>
      <c r="M605">
        <v>108</v>
      </c>
      <c r="N605" t="s">
        <v>738</v>
      </c>
      <c r="O605">
        <v>85235100</v>
      </c>
      <c r="P605" t="s">
        <v>30</v>
      </c>
      <c r="Q605" s="4">
        <v>44603</v>
      </c>
    </row>
    <row r="606" spans="1:17" x14ac:dyDescent="0.25">
      <c r="A606" t="s">
        <v>45</v>
      </c>
      <c r="B606">
        <v>20</v>
      </c>
      <c r="C606" t="s">
        <v>25</v>
      </c>
      <c r="D606">
        <v>9601782645</v>
      </c>
      <c r="E606" t="s">
        <v>19</v>
      </c>
      <c r="F606" t="s">
        <v>46</v>
      </c>
      <c r="G606">
        <v>6910</v>
      </c>
      <c r="H606" t="s">
        <v>47</v>
      </c>
      <c r="I606">
        <v>1</v>
      </c>
      <c r="J606">
        <v>2000</v>
      </c>
      <c r="K606">
        <v>40</v>
      </c>
      <c r="L606">
        <v>50</v>
      </c>
      <c r="M606">
        <v>360</v>
      </c>
      <c r="N606" t="s">
        <v>739</v>
      </c>
      <c r="O606">
        <v>33049990</v>
      </c>
      <c r="P606" t="s">
        <v>36</v>
      </c>
      <c r="Q606" s="4">
        <v>44604</v>
      </c>
    </row>
    <row r="607" spans="1:17" x14ac:dyDescent="0.25">
      <c r="A607" t="s">
        <v>49</v>
      </c>
      <c r="B607">
        <v>40</v>
      </c>
      <c r="C607" t="s">
        <v>18</v>
      </c>
      <c r="D607">
        <v>9623127089</v>
      </c>
      <c r="E607" t="s">
        <v>50</v>
      </c>
      <c r="F607" t="s">
        <v>51</v>
      </c>
      <c r="G607">
        <v>3972</v>
      </c>
      <c r="H607" t="s">
        <v>28</v>
      </c>
      <c r="I607">
        <v>1</v>
      </c>
      <c r="J607">
        <v>1200</v>
      </c>
      <c r="K607">
        <v>24</v>
      </c>
      <c r="L607">
        <v>30</v>
      </c>
      <c r="M607">
        <v>216</v>
      </c>
      <c r="N607" t="s">
        <v>740</v>
      </c>
      <c r="O607">
        <v>11010000</v>
      </c>
      <c r="P607" t="s">
        <v>53</v>
      </c>
      <c r="Q607" s="4">
        <v>44605</v>
      </c>
    </row>
    <row r="608" spans="1:17" x14ac:dyDescent="0.25">
      <c r="A608" t="s">
        <v>54</v>
      </c>
      <c r="B608">
        <v>45</v>
      </c>
      <c r="C608" t="s">
        <v>18</v>
      </c>
      <c r="D608">
        <v>9867764180</v>
      </c>
      <c r="E608" t="s">
        <v>55</v>
      </c>
      <c r="F608" t="s">
        <v>56</v>
      </c>
      <c r="G608">
        <v>6342</v>
      </c>
      <c r="H608" t="s">
        <v>57</v>
      </c>
      <c r="I608">
        <v>1</v>
      </c>
      <c r="J608">
        <v>3000</v>
      </c>
      <c r="K608">
        <v>60</v>
      </c>
      <c r="L608">
        <v>75</v>
      </c>
      <c r="M608">
        <v>540</v>
      </c>
      <c r="N608" t="s">
        <v>741</v>
      </c>
      <c r="O608">
        <v>95030010</v>
      </c>
      <c r="P608" t="s">
        <v>53</v>
      </c>
      <c r="Q608" s="4">
        <v>44606</v>
      </c>
    </row>
    <row r="609" spans="1:17" x14ac:dyDescent="0.25">
      <c r="A609" t="s">
        <v>59</v>
      </c>
      <c r="B609">
        <v>50</v>
      </c>
      <c r="C609" t="s">
        <v>25</v>
      </c>
      <c r="D609">
        <v>9623782569</v>
      </c>
      <c r="E609" t="s">
        <v>60</v>
      </c>
      <c r="F609" t="s">
        <v>61</v>
      </c>
      <c r="G609">
        <v>6037</v>
      </c>
      <c r="H609" t="s">
        <v>21</v>
      </c>
      <c r="I609">
        <v>1</v>
      </c>
      <c r="J609">
        <v>1000</v>
      </c>
      <c r="K609">
        <v>20</v>
      </c>
      <c r="L609">
        <v>25</v>
      </c>
      <c r="M609">
        <v>180</v>
      </c>
      <c r="N609" t="s">
        <v>742</v>
      </c>
      <c r="O609">
        <v>85044090</v>
      </c>
      <c r="P609" t="s">
        <v>23</v>
      </c>
      <c r="Q609" s="4">
        <v>44607</v>
      </c>
    </row>
    <row r="610" spans="1:17" x14ac:dyDescent="0.25">
      <c r="A610" t="s">
        <v>63</v>
      </c>
      <c r="B610">
        <v>36</v>
      </c>
      <c r="C610" t="s">
        <v>18</v>
      </c>
      <c r="D610">
        <v>9034721059</v>
      </c>
      <c r="E610" t="s">
        <v>64</v>
      </c>
      <c r="F610" t="s">
        <v>65</v>
      </c>
      <c r="G610">
        <v>6037</v>
      </c>
      <c r="H610" t="s">
        <v>57</v>
      </c>
      <c r="I610">
        <v>3</v>
      </c>
      <c r="J610">
        <v>3000</v>
      </c>
      <c r="K610">
        <v>60</v>
      </c>
      <c r="L610">
        <v>75</v>
      </c>
      <c r="M610">
        <v>540</v>
      </c>
      <c r="N610" t="s">
        <v>743</v>
      </c>
      <c r="O610">
        <v>950300</v>
      </c>
      <c r="P610" t="s">
        <v>30</v>
      </c>
      <c r="Q610" s="4">
        <v>44608</v>
      </c>
    </row>
    <row r="611" spans="1:17" x14ac:dyDescent="0.25">
      <c r="A611" t="s">
        <v>67</v>
      </c>
      <c r="B611">
        <v>27</v>
      </c>
      <c r="C611" t="s">
        <v>25</v>
      </c>
      <c r="D611">
        <v>7256106723</v>
      </c>
      <c r="E611" t="s">
        <v>68</v>
      </c>
      <c r="F611" t="s">
        <v>69</v>
      </c>
      <c r="G611">
        <v>1587</v>
      </c>
      <c r="H611" t="s">
        <v>47</v>
      </c>
      <c r="I611">
        <v>1</v>
      </c>
      <c r="J611">
        <v>300</v>
      </c>
      <c r="K611">
        <v>6</v>
      </c>
      <c r="L611">
        <v>7.5</v>
      </c>
      <c r="M611">
        <v>54</v>
      </c>
      <c r="N611" t="s">
        <v>744</v>
      </c>
      <c r="O611">
        <v>33049990</v>
      </c>
      <c r="P611" t="s">
        <v>36</v>
      </c>
      <c r="Q611" s="4">
        <v>44609</v>
      </c>
    </row>
    <row r="612" spans="1:17" x14ac:dyDescent="0.25">
      <c r="A612" t="s">
        <v>71</v>
      </c>
      <c r="B612">
        <v>60</v>
      </c>
      <c r="C612" t="s">
        <v>18</v>
      </c>
      <c r="D612">
        <v>8235710369</v>
      </c>
      <c r="E612" t="s">
        <v>72</v>
      </c>
      <c r="F612" t="s">
        <v>73</v>
      </c>
      <c r="G612">
        <v>8203</v>
      </c>
      <c r="H612" t="s">
        <v>28</v>
      </c>
      <c r="I612">
        <v>1</v>
      </c>
      <c r="J612">
        <v>2000</v>
      </c>
      <c r="K612">
        <v>40</v>
      </c>
      <c r="L612">
        <v>50</v>
      </c>
      <c r="M612">
        <v>360</v>
      </c>
      <c r="N612" t="s">
        <v>745</v>
      </c>
      <c r="O612">
        <v>15121930</v>
      </c>
      <c r="P612" t="s">
        <v>53</v>
      </c>
      <c r="Q612" s="4">
        <v>44610</v>
      </c>
    </row>
    <row r="613" spans="1:17" x14ac:dyDescent="0.25">
      <c r="A613" t="s">
        <v>75</v>
      </c>
      <c r="B613">
        <v>56</v>
      </c>
      <c r="C613" t="s">
        <v>18</v>
      </c>
      <c r="D613">
        <v>7201694236</v>
      </c>
      <c r="E613" t="s">
        <v>76</v>
      </c>
      <c r="F613" t="s">
        <v>77</v>
      </c>
      <c r="G613">
        <v>5364</v>
      </c>
      <c r="H613" t="s">
        <v>28</v>
      </c>
      <c r="I613">
        <v>2</v>
      </c>
      <c r="J613">
        <v>600</v>
      </c>
      <c r="K613">
        <v>12</v>
      </c>
      <c r="L613">
        <v>15</v>
      </c>
      <c r="M613">
        <v>108</v>
      </c>
      <c r="N613" t="s">
        <v>746</v>
      </c>
      <c r="O613">
        <v>940550</v>
      </c>
      <c r="P613" t="s">
        <v>30</v>
      </c>
      <c r="Q613" s="4">
        <v>44611</v>
      </c>
    </row>
    <row r="614" spans="1:17" x14ac:dyDescent="0.25">
      <c r="A614" t="s">
        <v>79</v>
      </c>
      <c r="B614">
        <v>40</v>
      </c>
      <c r="C614" t="s">
        <v>18</v>
      </c>
      <c r="D614">
        <v>6741285039</v>
      </c>
      <c r="E614" t="s">
        <v>19</v>
      </c>
      <c r="F614" t="s">
        <v>80</v>
      </c>
      <c r="G614">
        <v>6089</v>
      </c>
      <c r="H614" t="s">
        <v>21</v>
      </c>
      <c r="I614">
        <v>1</v>
      </c>
      <c r="J614">
        <v>40000</v>
      </c>
      <c r="K614">
        <v>800</v>
      </c>
      <c r="L614">
        <v>1000</v>
      </c>
      <c r="M614">
        <v>7200</v>
      </c>
      <c r="N614" t="s">
        <v>747</v>
      </c>
      <c r="O614">
        <v>84713020</v>
      </c>
      <c r="P614" t="s">
        <v>36</v>
      </c>
      <c r="Q614" s="4">
        <v>44612</v>
      </c>
    </row>
    <row r="615" spans="1:17" x14ac:dyDescent="0.25">
      <c r="A615" t="s">
        <v>82</v>
      </c>
      <c r="B615">
        <v>56</v>
      </c>
      <c r="C615" t="s">
        <v>25</v>
      </c>
      <c r="D615">
        <v>9521305897</v>
      </c>
      <c r="E615" t="s">
        <v>83</v>
      </c>
      <c r="F615" t="s">
        <v>84</v>
      </c>
      <c r="G615">
        <v>3409</v>
      </c>
      <c r="H615" t="s">
        <v>28</v>
      </c>
      <c r="I615">
        <v>1</v>
      </c>
      <c r="J615">
        <v>1000</v>
      </c>
      <c r="K615">
        <v>20</v>
      </c>
      <c r="L615">
        <v>25</v>
      </c>
      <c r="M615">
        <v>180</v>
      </c>
      <c r="N615" t="s">
        <v>748</v>
      </c>
      <c r="O615">
        <v>39241090</v>
      </c>
      <c r="P615" t="s">
        <v>36</v>
      </c>
      <c r="Q615" s="4">
        <v>44613</v>
      </c>
    </row>
    <row r="616" spans="1:17" x14ac:dyDescent="0.25">
      <c r="A616" t="s">
        <v>155</v>
      </c>
      <c r="B616">
        <v>52</v>
      </c>
      <c r="C616" t="s">
        <v>18</v>
      </c>
      <c r="D616">
        <v>862106729</v>
      </c>
      <c r="E616" t="s">
        <v>87</v>
      </c>
      <c r="F616" t="s">
        <v>88</v>
      </c>
      <c r="G616">
        <v>9015</v>
      </c>
      <c r="H616" t="s">
        <v>28</v>
      </c>
      <c r="I616">
        <v>5</v>
      </c>
      <c r="J616">
        <v>2000</v>
      </c>
      <c r="K616">
        <v>40</v>
      </c>
      <c r="L616">
        <v>50</v>
      </c>
      <c r="M616">
        <v>360</v>
      </c>
      <c r="N616" t="s">
        <v>749</v>
      </c>
      <c r="O616">
        <v>19041020</v>
      </c>
      <c r="P616" t="s">
        <v>30</v>
      </c>
      <c r="Q616" s="4">
        <v>44614</v>
      </c>
    </row>
    <row r="617" spans="1:17" x14ac:dyDescent="0.25">
      <c r="A617" t="s">
        <v>90</v>
      </c>
      <c r="B617">
        <v>50</v>
      </c>
      <c r="C617" t="s">
        <v>18</v>
      </c>
      <c r="D617">
        <v>8253710289</v>
      </c>
      <c r="E617" t="s">
        <v>91</v>
      </c>
      <c r="F617" t="s">
        <v>92</v>
      </c>
      <c r="G617">
        <v>8064</v>
      </c>
      <c r="H617" t="s">
        <v>93</v>
      </c>
      <c r="I617">
        <v>1</v>
      </c>
      <c r="J617">
        <v>1200</v>
      </c>
      <c r="K617">
        <v>24</v>
      </c>
      <c r="L617">
        <v>30</v>
      </c>
      <c r="M617">
        <v>216</v>
      </c>
      <c r="N617" t="s">
        <v>750</v>
      </c>
      <c r="O617">
        <v>21069099</v>
      </c>
      <c r="P617" t="s">
        <v>23</v>
      </c>
      <c r="Q617" s="4">
        <v>44615</v>
      </c>
    </row>
    <row r="618" spans="1:17" x14ac:dyDescent="0.25">
      <c r="A618" t="s">
        <v>95</v>
      </c>
      <c r="B618">
        <v>25</v>
      </c>
      <c r="C618" t="s">
        <v>18</v>
      </c>
      <c r="D618">
        <v>8403943715</v>
      </c>
      <c r="E618" t="s">
        <v>96</v>
      </c>
      <c r="F618" t="s">
        <v>97</v>
      </c>
      <c r="G618">
        <v>4369</v>
      </c>
      <c r="H618" t="s">
        <v>28</v>
      </c>
      <c r="I618">
        <v>1</v>
      </c>
      <c r="J618">
        <v>306</v>
      </c>
      <c r="K618">
        <v>6.12</v>
      </c>
      <c r="L618">
        <v>7.65</v>
      </c>
      <c r="M618">
        <v>55.08</v>
      </c>
      <c r="N618" t="s">
        <v>751</v>
      </c>
      <c r="O618">
        <v>21011120</v>
      </c>
      <c r="P618" t="s">
        <v>23</v>
      </c>
      <c r="Q618" s="4">
        <v>44616</v>
      </c>
    </row>
    <row r="619" spans="1:17" x14ac:dyDescent="0.25">
      <c r="A619" t="s">
        <v>99</v>
      </c>
      <c r="B619">
        <v>25</v>
      </c>
      <c r="C619" t="s">
        <v>25</v>
      </c>
      <c r="D619">
        <v>8130679216</v>
      </c>
      <c r="E619" t="s">
        <v>100</v>
      </c>
      <c r="F619" t="s">
        <v>101</v>
      </c>
      <c r="G619">
        <v>8631</v>
      </c>
      <c r="H619" t="s">
        <v>102</v>
      </c>
      <c r="I619">
        <v>6</v>
      </c>
      <c r="J619">
        <v>2149</v>
      </c>
      <c r="K619">
        <v>42.98</v>
      </c>
      <c r="L619">
        <v>53.725000000000001</v>
      </c>
      <c r="M619">
        <v>386.82</v>
      </c>
      <c r="N619" t="s">
        <v>752</v>
      </c>
      <c r="O619">
        <v>94036000</v>
      </c>
      <c r="P619" t="s">
        <v>36</v>
      </c>
      <c r="Q619" s="4">
        <v>44617</v>
      </c>
    </row>
    <row r="620" spans="1:17" x14ac:dyDescent="0.25">
      <c r="A620" t="s">
        <v>104</v>
      </c>
      <c r="B620">
        <v>30</v>
      </c>
      <c r="C620" t="s">
        <v>18</v>
      </c>
      <c r="D620">
        <v>7039441302</v>
      </c>
      <c r="E620" t="s">
        <v>105</v>
      </c>
      <c r="F620" t="s">
        <v>106</v>
      </c>
      <c r="G620">
        <v>8630</v>
      </c>
      <c r="H620" t="s">
        <v>102</v>
      </c>
      <c r="I620">
        <v>2</v>
      </c>
      <c r="J620">
        <v>7990</v>
      </c>
      <c r="K620">
        <v>159.80000000000001</v>
      </c>
      <c r="L620">
        <v>199.75</v>
      </c>
      <c r="M620">
        <v>1438.2</v>
      </c>
      <c r="N620" t="s">
        <v>753</v>
      </c>
      <c r="O620">
        <v>94036000</v>
      </c>
      <c r="P620" t="s">
        <v>53</v>
      </c>
      <c r="Q620" s="4">
        <v>44618</v>
      </c>
    </row>
    <row r="621" spans="1:17" x14ac:dyDescent="0.25">
      <c r="A621" t="s">
        <v>108</v>
      </c>
      <c r="B621">
        <v>20</v>
      </c>
      <c r="C621" t="s">
        <v>25</v>
      </c>
      <c r="D621">
        <v>8631079676</v>
      </c>
      <c r="E621" t="s">
        <v>109</v>
      </c>
      <c r="F621" t="s">
        <v>110</v>
      </c>
      <c r="G621">
        <v>3061</v>
      </c>
      <c r="H621" t="s">
        <v>111</v>
      </c>
      <c r="I621">
        <v>6</v>
      </c>
      <c r="J621">
        <v>6000</v>
      </c>
      <c r="K621">
        <v>120</v>
      </c>
      <c r="L621">
        <v>150</v>
      </c>
      <c r="M621">
        <v>1080</v>
      </c>
      <c r="N621" t="s">
        <v>754</v>
      </c>
      <c r="O621">
        <v>52082120</v>
      </c>
      <c r="P621" t="s">
        <v>30</v>
      </c>
      <c r="Q621" s="4">
        <v>44619</v>
      </c>
    </row>
    <row r="622" spans="1:17" x14ac:dyDescent="0.25">
      <c r="A622" t="s">
        <v>113</v>
      </c>
      <c r="B622">
        <v>32</v>
      </c>
      <c r="C622" t="s">
        <v>18</v>
      </c>
      <c r="D622">
        <v>7812534898</v>
      </c>
      <c r="E622" t="s">
        <v>114</v>
      </c>
      <c r="F622" t="s">
        <v>115</v>
      </c>
      <c r="G622">
        <v>2864</v>
      </c>
      <c r="H622" t="s">
        <v>111</v>
      </c>
      <c r="I622">
        <v>4</v>
      </c>
      <c r="J622">
        <v>1264</v>
      </c>
      <c r="K622">
        <v>25.28</v>
      </c>
      <c r="L622">
        <v>31.6</v>
      </c>
      <c r="M622">
        <v>227.52</v>
      </c>
      <c r="N622" t="s">
        <v>755</v>
      </c>
      <c r="O622">
        <v>62034200</v>
      </c>
      <c r="P622" t="s">
        <v>23</v>
      </c>
      <c r="Q622" s="4">
        <v>44620</v>
      </c>
    </row>
    <row r="623" spans="1:17" x14ac:dyDescent="0.25">
      <c r="A623" t="s">
        <v>117</v>
      </c>
      <c r="B623">
        <v>35</v>
      </c>
      <c r="C623" t="s">
        <v>18</v>
      </c>
      <c r="D623">
        <v>8514792367</v>
      </c>
      <c r="E623" t="s">
        <v>19</v>
      </c>
      <c r="F623" t="s">
        <v>118</v>
      </c>
      <c r="G623">
        <v>541</v>
      </c>
      <c r="H623" t="s">
        <v>111</v>
      </c>
      <c r="I623">
        <v>4</v>
      </c>
      <c r="J623">
        <v>1000</v>
      </c>
      <c r="K623">
        <v>20</v>
      </c>
      <c r="L623">
        <v>25</v>
      </c>
      <c r="M623">
        <v>180</v>
      </c>
      <c r="N623" t="s">
        <v>756</v>
      </c>
      <c r="O623">
        <v>61099010</v>
      </c>
      <c r="P623" t="s">
        <v>23</v>
      </c>
      <c r="Q623" s="4">
        <v>44621</v>
      </c>
    </row>
    <row r="624" spans="1:17" x14ac:dyDescent="0.25">
      <c r="A624" t="s">
        <v>120</v>
      </c>
      <c r="B624">
        <v>0</v>
      </c>
      <c r="C624" t="s">
        <v>121</v>
      </c>
      <c r="D624">
        <v>942310489</v>
      </c>
      <c r="E624" t="s">
        <v>72</v>
      </c>
      <c r="F624" t="s">
        <v>122</v>
      </c>
      <c r="G624">
        <v>2941</v>
      </c>
      <c r="H624" t="s">
        <v>123</v>
      </c>
      <c r="I624">
        <v>50</v>
      </c>
      <c r="J624">
        <v>2500</v>
      </c>
      <c r="K624">
        <v>50</v>
      </c>
      <c r="L624">
        <v>62.5</v>
      </c>
      <c r="M624">
        <v>450</v>
      </c>
      <c r="N624" t="s">
        <v>757</v>
      </c>
      <c r="O624">
        <v>96081010</v>
      </c>
      <c r="P624" t="s">
        <v>36</v>
      </c>
      <c r="Q624" s="4">
        <v>44622</v>
      </c>
    </row>
    <row r="625" spans="1:17" x14ac:dyDescent="0.25">
      <c r="A625" t="s">
        <v>156</v>
      </c>
      <c r="B625">
        <v>0</v>
      </c>
      <c r="C625" t="s">
        <v>121</v>
      </c>
      <c r="D625">
        <v>942310489</v>
      </c>
      <c r="E625" t="s">
        <v>72</v>
      </c>
      <c r="F625" t="s">
        <v>258</v>
      </c>
      <c r="G625">
        <v>2973</v>
      </c>
      <c r="H625" t="s">
        <v>123</v>
      </c>
      <c r="I625">
        <v>5</v>
      </c>
      <c r="J625">
        <v>3000</v>
      </c>
      <c r="K625">
        <v>60</v>
      </c>
      <c r="L625">
        <v>75</v>
      </c>
      <c r="M625">
        <v>540</v>
      </c>
      <c r="N625" t="s">
        <v>758</v>
      </c>
      <c r="O625">
        <v>96081010</v>
      </c>
      <c r="P625" t="s">
        <v>36</v>
      </c>
      <c r="Q625" s="4">
        <v>44623</v>
      </c>
    </row>
    <row r="626" spans="1:17" x14ac:dyDescent="0.25">
      <c r="A626" t="s">
        <v>127</v>
      </c>
      <c r="B626">
        <v>30</v>
      </c>
      <c r="C626" t="s">
        <v>18</v>
      </c>
      <c r="D626">
        <v>8610375941</v>
      </c>
      <c r="E626" t="s">
        <v>68</v>
      </c>
      <c r="F626" t="s">
        <v>128</v>
      </c>
      <c r="G626">
        <v>2106</v>
      </c>
      <c r="H626" t="s">
        <v>129</v>
      </c>
      <c r="I626">
        <v>1</v>
      </c>
      <c r="J626">
        <v>1000</v>
      </c>
      <c r="K626">
        <v>20</v>
      </c>
      <c r="L626">
        <v>25</v>
      </c>
      <c r="M626">
        <v>180</v>
      </c>
      <c r="N626" t="s">
        <v>759</v>
      </c>
      <c r="O626">
        <v>91029990</v>
      </c>
      <c r="P626" t="s">
        <v>53</v>
      </c>
      <c r="Q626" s="4">
        <v>44624</v>
      </c>
    </row>
    <row r="627" spans="1:17" x14ac:dyDescent="0.25">
      <c r="A627" t="s">
        <v>131</v>
      </c>
      <c r="B627">
        <v>0</v>
      </c>
      <c r="C627" t="s">
        <v>121</v>
      </c>
      <c r="D627">
        <v>8610279321</v>
      </c>
      <c r="E627" t="s">
        <v>132</v>
      </c>
      <c r="F627" t="s">
        <v>133</v>
      </c>
      <c r="G627">
        <v>5210</v>
      </c>
      <c r="H627" t="s">
        <v>129</v>
      </c>
      <c r="I627">
        <v>5</v>
      </c>
      <c r="J627">
        <v>30000</v>
      </c>
      <c r="K627">
        <v>600</v>
      </c>
      <c r="L627">
        <v>750</v>
      </c>
      <c r="M627">
        <v>5400</v>
      </c>
      <c r="N627" t="s">
        <v>760</v>
      </c>
      <c r="O627">
        <v>91029990</v>
      </c>
      <c r="P627" t="s">
        <v>23</v>
      </c>
      <c r="Q627" s="4">
        <v>44625</v>
      </c>
    </row>
    <row r="628" spans="1:17" x14ac:dyDescent="0.25">
      <c r="A628" t="s">
        <v>135</v>
      </c>
      <c r="B628">
        <v>55</v>
      </c>
      <c r="C628" t="s">
        <v>18</v>
      </c>
      <c r="D628">
        <v>7588695126</v>
      </c>
      <c r="E628" t="s">
        <v>136</v>
      </c>
      <c r="F628" t="s">
        <v>137</v>
      </c>
      <c r="G628">
        <v>5210</v>
      </c>
      <c r="H628" t="s">
        <v>129</v>
      </c>
      <c r="I628">
        <v>1</v>
      </c>
      <c r="J628">
        <v>6000</v>
      </c>
      <c r="K628">
        <v>120</v>
      </c>
      <c r="L628">
        <v>150</v>
      </c>
      <c r="M628">
        <v>1080</v>
      </c>
      <c r="N628" t="s">
        <v>761</v>
      </c>
      <c r="O628">
        <v>91029990</v>
      </c>
      <c r="P628" t="s">
        <v>36</v>
      </c>
      <c r="Q628" s="4">
        <v>44626</v>
      </c>
    </row>
    <row r="629" spans="1:17" x14ac:dyDescent="0.25">
      <c r="A629" t="s">
        <v>139</v>
      </c>
      <c r="B629">
        <v>60</v>
      </c>
      <c r="C629" t="s">
        <v>18</v>
      </c>
      <c r="D629">
        <v>7651615899</v>
      </c>
      <c r="E629" t="s">
        <v>55</v>
      </c>
      <c r="F629" t="s">
        <v>140</v>
      </c>
      <c r="G629">
        <v>10001798</v>
      </c>
      <c r="H629" t="s">
        <v>141</v>
      </c>
      <c r="I629">
        <v>2</v>
      </c>
      <c r="J629">
        <v>261.95999999999998</v>
      </c>
      <c r="K629">
        <v>5.2391999999999994</v>
      </c>
      <c r="L629">
        <v>6.5489999999999986</v>
      </c>
      <c r="M629">
        <v>47.152799999999992</v>
      </c>
      <c r="N629" t="s">
        <v>762</v>
      </c>
      <c r="O629">
        <v>94036000</v>
      </c>
      <c r="P629" t="s">
        <v>30</v>
      </c>
      <c r="Q629" s="4">
        <v>44627</v>
      </c>
    </row>
    <row r="630" spans="1:17" x14ac:dyDescent="0.25">
      <c r="A630" t="s">
        <v>143</v>
      </c>
      <c r="B630">
        <v>50</v>
      </c>
      <c r="C630" t="s">
        <v>25</v>
      </c>
      <c r="D630">
        <v>8515348568</v>
      </c>
      <c r="E630" t="s">
        <v>144</v>
      </c>
      <c r="F630" t="s">
        <v>145</v>
      </c>
      <c r="G630">
        <v>10001487</v>
      </c>
      <c r="H630" t="s">
        <v>146</v>
      </c>
      <c r="I630">
        <v>4</v>
      </c>
      <c r="J630">
        <v>144.19999999999999</v>
      </c>
      <c r="K630">
        <v>2.8839999999999999</v>
      </c>
      <c r="L630">
        <v>3.605</v>
      </c>
      <c r="M630">
        <v>25.956</v>
      </c>
      <c r="N630" t="s">
        <v>763</v>
      </c>
      <c r="O630">
        <v>392610</v>
      </c>
      <c r="P630" t="s">
        <v>53</v>
      </c>
      <c r="Q630" s="4">
        <v>44628</v>
      </c>
    </row>
    <row r="631" spans="1:17" x14ac:dyDescent="0.25">
      <c r="A631" t="s">
        <v>143</v>
      </c>
      <c r="B631" s="2" t="s">
        <v>148</v>
      </c>
      <c r="C631" t="s">
        <v>25</v>
      </c>
      <c r="D631" s="2" t="s">
        <v>149</v>
      </c>
      <c r="E631" t="s">
        <v>144</v>
      </c>
      <c r="F631" t="s">
        <v>150</v>
      </c>
      <c r="G631" s="2" t="s">
        <v>151</v>
      </c>
      <c r="H631" t="s">
        <v>102</v>
      </c>
      <c r="I631" s="2" t="s">
        <v>152</v>
      </c>
      <c r="J631">
        <v>17000</v>
      </c>
      <c r="K631">
        <v>340</v>
      </c>
      <c r="L631">
        <v>425</v>
      </c>
      <c r="M631">
        <v>3060</v>
      </c>
      <c r="N631" t="s">
        <v>764</v>
      </c>
      <c r="O631" s="2">
        <v>94036000</v>
      </c>
      <c r="P631" t="s">
        <v>23</v>
      </c>
      <c r="Q631" s="4">
        <v>44629</v>
      </c>
    </row>
    <row r="632" spans="1:17" x14ac:dyDescent="0.25">
      <c r="A632" s="3" t="s">
        <v>190</v>
      </c>
      <c r="B632">
        <v>30</v>
      </c>
      <c r="C632" t="s">
        <v>121</v>
      </c>
      <c r="D632">
        <v>8845448445</v>
      </c>
      <c r="E632" t="s">
        <v>191</v>
      </c>
      <c r="F632" t="s">
        <v>192</v>
      </c>
      <c r="G632">
        <v>54878</v>
      </c>
      <c r="H632" t="s">
        <v>47</v>
      </c>
      <c r="I632">
        <v>5</v>
      </c>
      <c r="J632">
        <v>1500</v>
      </c>
      <c r="K632">
        <v>30</v>
      </c>
      <c r="L632">
        <v>37.5</v>
      </c>
      <c r="M632">
        <v>270</v>
      </c>
      <c r="N632" t="s">
        <v>765</v>
      </c>
      <c r="O632">
        <v>68782034</v>
      </c>
      <c r="P632" t="s">
        <v>30</v>
      </c>
      <c r="Q632" s="4">
        <v>44630</v>
      </c>
    </row>
    <row r="633" spans="1:17" x14ac:dyDescent="0.25">
      <c r="A633" t="s">
        <v>17</v>
      </c>
      <c r="B633">
        <v>32</v>
      </c>
      <c r="C633" t="s">
        <v>18</v>
      </c>
      <c r="D633">
        <v>9652378219</v>
      </c>
      <c r="E633" t="s">
        <v>19</v>
      </c>
      <c r="F633" t="s">
        <v>20</v>
      </c>
      <c r="G633">
        <v>3289</v>
      </c>
      <c r="H633" t="s">
        <v>21</v>
      </c>
      <c r="I633">
        <v>1</v>
      </c>
      <c r="J633">
        <v>1000</v>
      </c>
      <c r="K633">
        <v>20</v>
      </c>
      <c r="L633">
        <v>25</v>
      </c>
      <c r="M633">
        <v>180</v>
      </c>
      <c r="N633" t="s">
        <v>766</v>
      </c>
      <c r="O633">
        <v>85176290</v>
      </c>
      <c r="P633" t="s">
        <v>23</v>
      </c>
      <c r="Q633" s="4">
        <v>44631</v>
      </c>
    </row>
    <row r="634" spans="1:17" x14ac:dyDescent="0.25">
      <c r="A634" t="s">
        <v>24</v>
      </c>
      <c r="B634">
        <v>30</v>
      </c>
      <c r="C634" t="s">
        <v>25</v>
      </c>
      <c r="D634">
        <v>9623874159</v>
      </c>
      <c r="E634" t="s">
        <v>26</v>
      </c>
      <c r="F634" t="s">
        <v>27</v>
      </c>
      <c r="G634">
        <v>5632</v>
      </c>
      <c r="H634" t="s">
        <v>28</v>
      </c>
      <c r="I634">
        <v>2</v>
      </c>
      <c r="J634">
        <v>200</v>
      </c>
      <c r="K634">
        <v>4</v>
      </c>
      <c r="L634">
        <v>5</v>
      </c>
      <c r="M634">
        <v>36</v>
      </c>
      <c r="N634" t="s">
        <v>767</v>
      </c>
      <c r="O634">
        <v>34011190</v>
      </c>
      <c r="P634" t="s">
        <v>30</v>
      </c>
      <c r="Q634" s="4">
        <v>44632</v>
      </c>
    </row>
    <row r="635" spans="1:17" x14ac:dyDescent="0.25">
      <c r="A635" t="s">
        <v>31</v>
      </c>
      <c r="B635">
        <v>25</v>
      </c>
      <c r="C635" t="s">
        <v>18</v>
      </c>
      <c r="D635">
        <v>9802347669</v>
      </c>
      <c r="E635" t="s">
        <v>32</v>
      </c>
      <c r="F635" t="s">
        <v>33</v>
      </c>
      <c r="G635">
        <v>6012</v>
      </c>
      <c r="H635" t="s">
        <v>34</v>
      </c>
      <c r="I635">
        <v>5</v>
      </c>
      <c r="J635">
        <v>500</v>
      </c>
      <c r="K635">
        <v>10</v>
      </c>
      <c r="L635">
        <v>12.5</v>
      </c>
      <c r="M635">
        <v>90</v>
      </c>
      <c r="N635" t="s">
        <v>768</v>
      </c>
      <c r="O635">
        <v>92059010</v>
      </c>
      <c r="P635" t="s">
        <v>36</v>
      </c>
      <c r="Q635" s="4">
        <v>44633</v>
      </c>
    </row>
    <row r="636" spans="1:17" x14ac:dyDescent="0.25">
      <c r="A636" t="s">
        <v>37</v>
      </c>
      <c r="B636">
        <v>36</v>
      </c>
      <c r="C636" t="s">
        <v>18</v>
      </c>
      <c r="D636">
        <v>9652390278</v>
      </c>
      <c r="E636" t="s">
        <v>38</v>
      </c>
      <c r="F636" t="s">
        <v>39</v>
      </c>
      <c r="G636">
        <v>6089</v>
      </c>
      <c r="H636" t="s">
        <v>21</v>
      </c>
      <c r="I636">
        <v>2</v>
      </c>
      <c r="J636">
        <v>28000</v>
      </c>
      <c r="K636">
        <v>560</v>
      </c>
      <c r="L636">
        <v>700</v>
      </c>
      <c r="M636">
        <v>5040</v>
      </c>
      <c r="N636" t="s">
        <v>769</v>
      </c>
      <c r="O636">
        <v>85171211</v>
      </c>
      <c r="P636" t="s">
        <v>36</v>
      </c>
      <c r="Q636" s="4">
        <v>44634</v>
      </c>
    </row>
    <row r="637" spans="1:17" x14ac:dyDescent="0.25">
      <c r="A637" t="s">
        <v>41</v>
      </c>
      <c r="B637">
        <v>30</v>
      </c>
      <c r="C637" t="s">
        <v>25</v>
      </c>
      <c r="D637">
        <v>9058723698</v>
      </c>
      <c r="E637" t="s">
        <v>42</v>
      </c>
      <c r="F637" t="s">
        <v>43</v>
      </c>
      <c r="G637">
        <v>9036</v>
      </c>
      <c r="H637" t="s">
        <v>21</v>
      </c>
      <c r="I637">
        <v>1</v>
      </c>
      <c r="J637">
        <v>600</v>
      </c>
      <c r="K637">
        <v>12</v>
      </c>
      <c r="L637">
        <v>15</v>
      </c>
      <c r="M637">
        <v>108</v>
      </c>
      <c r="N637" t="s">
        <v>770</v>
      </c>
      <c r="O637">
        <v>85235100</v>
      </c>
      <c r="P637" t="s">
        <v>30</v>
      </c>
      <c r="Q637" s="4">
        <v>44635</v>
      </c>
    </row>
    <row r="638" spans="1:17" x14ac:dyDescent="0.25">
      <c r="A638" t="s">
        <v>45</v>
      </c>
      <c r="B638">
        <v>20</v>
      </c>
      <c r="C638" t="s">
        <v>25</v>
      </c>
      <c r="D638">
        <v>9601782645</v>
      </c>
      <c r="E638" t="s">
        <v>19</v>
      </c>
      <c r="F638" t="s">
        <v>46</v>
      </c>
      <c r="G638">
        <v>6910</v>
      </c>
      <c r="H638" t="s">
        <v>47</v>
      </c>
      <c r="I638">
        <v>1</v>
      </c>
      <c r="J638">
        <v>2000</v>
      </c>
      <c r="K638">
        <v>40</v>
      </c>
      <c r="L638">
        <v>50</v>
      </c>
      <c r="M638">
        <v>360</v>
      </c>
      <c r="N638" t="s">
        <v>771</v>
      </c>
      <c r="O638">
        <v>33049990</v>
      </c>
      <c r="P638" t="s">
        <v>36</v>
      </c>
      <c r="Q638" s="4">
        <v>44636</v>
      </c>
    </row>
    <row r="639" spans="1:17" x14ac:dyDescent="0.25">
      <c r="A639" t="s">
        <v>49</v>
      </c>
      <c r="B639">
        <v>40</v>
      </c>
      <c r="C639" t="s">
        <v>18</v>
      </c>
      <c r="D639">
        <v>9623127089</v>
      </c>
      <c r="E639" t="s">
        <v>50</v>
      </c>
      <c r="F639" t="s">
        <v>51</v>
      </c>
      <c r="G639">
        <v>3972</v>
      </c>
      <c r="H639" t="s">
        <v>28</v>
      </c>
      <c r="I639">
        <v>1</v>
      </c>
      <c r="J639">
        <v>1200</v>
      </c>
      <c r="K639">
        <v>24</v>
      </c>
      <c r="L639">
        <v>30</v>
      </c>
      <c r="M639">
        <v>216</v>
      </c>
      <c r="N639" t="s">
        <v>772</v>
      </c>
      <c r="O639">
        <v>11010000</v>
      </c>
      <c r="P639" t="s">
        <v>53</v>
      </c>
      <c r="Q639" s="4">
        <v>44637</v>
      </c>
    </row>
    <row r="640" spans="1:17" x14ac:dyDescent="0.25">
      <c r="A640" t="s">
        <v>54</v>
      </c>
      <c r="B640">
        <v>45</v>
      </c>
      <c r="C640" t="s">
        <v>18</v>
      </c>
      <c r="D640">
        <v>9867764180</v>
      </c>
      <c r="E640" t="s">
        <v>55</v>
      </c>
      <c r="F640" t="s">
        <v>56</v>
      </c>
      <c r="G640">
        <v>6342</v>
      </c>
      <c r="H640" t="s">
        <v>57</v>
      </c>
      <c r="I640">
        <v>1</v>
      </c>
      <c r="J640">
        <v>3000</v>
      </c>
      <c r="K640">
        <v>60</v>
      </c>
      <c r="L640">
        <v>75</v>
      </c>
      <c r="M640">
        <v>540</v>
      </c>
      <c r="N640" t="s">
        <v>773</v>
      </c>
      <c r="O640">
        <v>95030010</v>
      </c>
      <c r="P640" t="s">
        <v>53</v>
      </c>
      <c r="Q640" s="4">
        <v>44638</v>
      </c>
    </row>
    <row r="641" spans="1:17" x14ac:dyDescent="0.25">
      <c r="A641" t="s">
        <v>59</v>
      </c>
      <c r="B641">
        <v>50</v>
      </c>
      <c r="C641" t="s">
        <v>25</v>
      </c>
      <c r="D641">
        <v>9623782569</v>
      </c>
      <c r="E641" t="s">
        <v>60</v>
      </c>
      <c r="F641" t="s">
        <v>61</v>
      </c>
      <c r="G641">
        <v>6037</v>
      </c>
      <c r="H641" t="s">
        <v>21</v>
      </c>
      <c r="I641">
        <v>1</v>
      </c>
      <c r="J641">
        <v>1000</v>
      </c>
      <c r="K641">
        <v>20</v>
      </c>
      <c r="L641">
        <v>25</v>
      </c>
      <c r="M641">
        <v>180</v>
      </c>
      <c r="N641" t="s">
        <v>774</v>
      </c>
      <c r="O641">
        <v>85044090</v>
      </c>
      <c r="P641" t="s">
        <v>23</v>
      </c>
      <c r="Q641" s="4">
        <v>44639</v>
      </c>
    </row>
    <row r="642" spans="1:17" x14ac:dyDescent="0.25">
      <c r="A642" t="s">
        <v>63</v>
      </c>
      <c r="B642">
        <v>36</v>
      </c>
      <c r="C642" t="s">
        <v>18</v>
      </c>
      <c r="D642">
        <v>9034721059</v>
      </c>
      <c r="E642" t="s">
        <v>64</v>
      </c>
      <c r="F642" t="s">
        <v>65</v>
      </c>
      <c r="G642">
        <v>6037</v>
      </c>
      <c r="H642" t="s">
        <v>57</v>
      </c>
      <c r="I642">
        <v>3</v>
      </c>
      <c r="J642">
        <v>3000</v>
      </c>
      <c r="K642">
        <v>60</v>
      </c>
      <c r="L642">
        <v>75</v>
      </c>
      <c r="M642">
        <v>540</v>
      </c>
      <c r="N642" t="s">
        <v>775</v>
      </c>
      <c r="O642">
        <v>950300</v>
      </c>
      <c r="P642" t="s">
        <v>30</v>
      </c>
      <c r="Q642" s="4">
        <v>44640</v>
      </c>
    </row>
    <row r="643" spans="1:17" x14ac:dyDescent="0.25">
      <c r="A643" t="s">
        <v>67</v>
      </c>
      <c r="B643">
        <v>27</v>
      </c>
      <c r="C643" t="s">
        <v>25</v>
      </c>
      <c r="D643">
        <v>7256106723</v>
      </c>
      <c r="E643" t="s">
        <v>68</v>
      </c>
      <c r="F643" t="s">
        <v>69</v>
      </c>
      <c r="G643">
        <v>1587</v>
      </c>
      <c r="H643" t="s">
        <v>47</v>
      </c>
      <c r="I643">
        <v>1</v>
      </c>
      <c r="J643">
        <v>300</v>
      </c>
      <c r="K643">
        <v>6</v>
      </c>
      <c r="L643">
        <v>7.5</v>
      </c>
      <c r="M643">
        <v>54</v>
      </c>
      <c r="N643" t="s">
        <v>776</v>
      </c>
      <c r="O643">
        <v>33049990</v>
      </c>
      <c r="P643" t="s">
        <v>36</v>
      </c>
      <c r="Q643" s="4">
        <v>44641</v>
      </c>
    </row>
    <row r="644" spans="1:17" x14ac:dyDescent="0.25">
      <c r="A644" t="s">
        <v>71</v>
      </c>
      <c r="B644">
        <v>60</v>
      </c>
      <c r="C644" t="s">
        <v>18</v>
      </c>
      <c r="D644">
        <v>8235710369</v>
      </c>
      <c r="E644" t="s">
        <v>72</v>
      </c>
      <c r="F644" t="s">
        <v>73</v>
      </c>
      <c r="G644">
        <v>8203</v>
      </c>
      <c r="H644" t="s">
        <v>28</v>
      </c>
      <c r="I644">
        <v>1</v>
      </c>
      <c r="J644">
        <v>2000</v>
      </c>
      <c r="K644">
        <v>40</v>
      </c>
      <c r="L644">
        <v>50</v>
      </c>
      <c r="M644">
        <v>360</v>
      </c>
      <c r="N644" t="s">
        <v>777</v>
      </c>
      <c r="O644">
        <v>15121930</v>
      </c>
      <c r="P644" t="s">
        <v>53</v>
      </c>
      <c r="Q644" s="4">
        <v>44642</v>
      </c>
    </row>
    <row r="645" spans="1:17" x14ac:dyDescent="0.25">
      <c r="A645" t="s">
        <v>75</v>
      </c>
      <c r="B645">
        <v>56</v>
      </c>
      <c r="C645" t="s">
        <v>18</v>
      </c>
      <c r="D645">
        <v>7201694236</v>
      </c>
      <c r="E645" t="s">
        <v>76</v>
      </c>
      <c r="F645" t="s">
        <v>77</v>
      </c>
      <c r="G645">
        <v>5364</v>
      </c>
      <c r="H645" t="s">
        <v>28</v>
      </c>
      <c r="I645">
        <v>2</v>
      </c>
      <c r="J645">
        <v>600</v>
      </c>
      <c r="K645">
        <v>12</v>
      </c>
      <c r="L645">
        <v>15</v>
      </c>
      <c r="M645">
        <v>108</v>
      </c>
      <c r="N645" t="s">
        <v>778</v>
      </c>
      <c r="O645">
        <v>940550</v>
      </c>
      <c r="P645" t="s">
        <v>30</v>
      </c>
      <c r="Q645" s="4">
        <v>44643</v>
      </c>
    </row>
    <row r="646" spans="1:17" x14ac:dyDescent="0.25">
      <c r="A646" t="s">
        <v>79</v>
      </c>
      <c r="B646">
        <v>40</v>
      </c>
      <c r="C646" t="s">
        <v>18</v>
      </c>
      <c r="D646">
        <v>6741285039</v>
      </c>
      <c r="E646" t="s">
        <v>19</v>
      </c>
      <c r="F646" t="s">
        <v>80</v>
      </c>
      <c r="G646">
        <v>6089</v>
      </c>
      <c r="H646" t="s">
        <v>21</v>
      </c>
      <c r="I646">
        <v>1</v>
      </c>
      <c r="J646">
        <v>40000</v>
      </c>
      <c r="K646">
        <v>800</v>
      </c>
      <c r="L646">
        <v>1000</v>
      </c>
      <c r="M646">
        <v>7200</v>
      </c>
      <c r="N646" t="s">
        <v>779</v>
      </c>
      <c r="O646">
        <v>84713020</v>
      </c>
      <c r="P646" t="s">
        <v>36</v>
      </c>
      <c r="Q646" s="4">
        <v>44644</v>
      </c>
    </row>
    <row r="647" spans="1:17" x14ac:dyDescent="0.25">
      <c r="A647" t="s">
        <v>82</v>
      </c>
      <c r="B647">
        <v>56</v>
      </c>
      <c r="C647" t="s">
        <v>25</v>
      </c>
      <c r="D647">
        <v>9521305897</v>
      </c>
      <c r="E647" t="s">
        <v>83</v>
      </c>
      <c r="F647" t="s">
        <v>84</v>
      </c>
      <c r="G647">
        <v>3409</v>
      </c>
      <c r="H647" t="s">
        <v>28</v>
      </c>
      <c r="I647">
        <v>1</v>
      </c>
      <c r="J647">
        <v>1000</v>
      </c>
      <c r="K647">
        <v>20</v>
      </c>
      <c r="L647">
        <v>25</v>
      </c>
      <c r="M647">
        <v>180</v>
      </c>
      <c r="N647" t="s">
        <v>780</v>
      </c>
      <c r="O647">
        <v>39241090</v>
      </c>
      <c r="P647" t="s">
        <v>36</v>
      </c>
      <c r="Q647" s="4">
        <v>44645</v>
      </c>
    </row>
    <row r="648" spans="1:17" x14ac:dyDescent="0.25">
      <c r="A648" t="s">
        <v>86</v>
      </c>
      <c r="B648">
        <v>52</v>
      </c>
      <c r="C648" t="s">
        <v>18</v>
      </c>
      <c r="D648">
        <v>862106729</v>
      </c>
      <c r="E648" t="s">
        <v>87</v>
      </c>
      <c r="F648" t="s">
        <v>88</v>
      </c>
      <c r="G648">
        <v>9015</v>
      </c>
      <c r="H648" t="s">
        <v>28</v>
      </c>
      <c r="I648">
        <v>5</v>
      </c>
      <c r="J648">
        <v>2000</v>
      </c>
      <c r="K648">
        <v>40</v>
      </c>
      <c r="L648">
        <v>50</v>
      </c>
      <c r="M648">
        <v>360</v>
      </c>
      <c r="N648" t="s">
        <v>781</v>
      </c>
      <c r="O648">
        <v>19041020</v>
      </c>
      <c r="P648" t="s">
        <v>30</v>
      </c>
      <c r="Q648" s="4">
        <v>44646</v>
      </c>
    </row>
    <row r="649" spans="1:17" x14ac:dyDescent="0.25">
      <c r="A649" t="s">
        <v>90</v>
      </c>
      <c r="B649">
        <v>50</v>
      </c>
      <c r="C649" t="s">
        <v>18</v>
      </c>
      <c r="D649">
        <v>8253710289</v>
      </c>
      <c r="E649" t="s">
        <v>91</v>
      </c>
      <c r="F649" t="s">
        <v>92</v>
      </c>
      <c r="G649">
        <v>8064</v>
      </c>
      <c r="H649" t="s">
        <v>93</v>
      </c>
      <c r="I649">
        <v>1</v>
      </c>
      <c r="J649">
        <v>1200</v>
      </c>
      <c r="K649">
        <v>24</v>
      </c>
      <c r="L649">
        <v>30</v>
      </c>
      <c r="M649">
        <v>216</v>
      </c>
      <c r="N649" t="s">
        <v>782</v>
      </c>
      <c r="O649">
        <v>21069099</v>
      </c>
      <c r="P649" t="s">
        <v>23</v>
      </c>
      <c r="Q649" s="4">
        <v>44647</v>
      </c>
    </row>
    <row r="650" spans="1:17" x14ac:dyDescent="0.25">
      <c r="A650" t="s">
        <v>95</v>
      </c>
      <c r="B650">
        <v>25</v>
      </c>
      <c r="C650" t="s">
        <v>18</v>
      </c>
      <c r="D650">
        <v>8403943715</v>
      </c>
      <c r="E650" t="s">
        <v>96</v>
      </c>
      <c r="F650" t="s">
        <v>97</v>
      </c>
      <c r="G650">
        <v>4369</v>
      </c>
      <c r="H650" t="s">
        <v>28</v>
      </c>
      <c r="I650">
        <v>1</v>
      </c>
      <c r="J650">
        <v>306</v>
      </c>
      <c r="K650">
        <v>6.12</v>
      </c>
      <c r="L650">
        <v>7.65</v>
      </c>
      <c r="M650">
        <v>55.08</v>
      </c>
      <c r="N650" t="s">
        <v>783</v>
      </c>
      <c r="O650">
        <v>21011120</v>
      </c>
      <c r="P650" t="s">
        <v>23</v>
      </c>
      <c r="Q650" s="4">
        <v>44648</v>
      </c>
    </row>
    <row r="651" spans="1:17" x14ac:dyDescent="0.25">
      <c r="A651" t="s">
        <v>99</v>
      </c>
      <c r="B651">
        <v>25</v>
      </c>
      <c r="C651" t="s">
        <v>25</v>
      </c>
      <c r="D651">
        <v>8130679216</v>
      </c>
      <c r="E651" t="s">
        <v>100</v>
      </c>
      <c r="F651" t="s">
        <v>101</v>
      </c>
      <c r="G651">
        <v>8631</v>
      </c>
      <c r="H651" t="s">
        <v>102</v>
      </c>
      <c r="I651">
        <v>6</v>
      </c>
      <c r="J651">
        <v>2149</v>
      </c>
      <c r="K651">
        <v>42.98</v>
      </c>
      <c r="L651">
        <v>53.725000000000001</v>
      </c>
      <c r="M651">
        <v>386.82</v>
      </c>
      <c r="N651" t="s">
        <v>784</v>
      </c>
      <c r="O651">
        <v>94036000</v>
      </c>
      <c r="P651" t="s">
        <v>36</v>
      </c>
      <c r="Q651" s="4">
        <v>44649</v>
      </c>
    </row>
    <row r="652" spans="1:17" x14ac:dyDescent="0.25">
      <c r="A652" t="s">
        <v>104</v>
      </c>
      <c r="B652">
        <v>30</v>
      </c>
      <c r="C652" t="s">
        <v>18</v>
      </c>
      <c r="D652">
        <v>7039441302</v>
      </c>
      <c r="E652" t="s">
        <v>105</v>
      </c>
      <c r="F652" t="s">
        <v>106</v>
      </c>
      <c r="G652">
        <v>8630</v>
      </c>
      <c r="H652" t="s">
        <v>102</v>
      </c>
      <c r="I652">
        <v>2</v>
      </c>
      <c r="J652">
        <v>7990</v>
      </c>
      <c r="K652">
        <v>159.80000000000001</v>
      </c>
      <c r="L652">
        <v>199.75</v>
      </c>
      <c r="M652">
        <v>1438.2</v>
      </c>
      <c r="N652" t="s">
        <v>785</v>
      </c>
      <c r="O652">
        <v>94036000</v>
      </c>
      <c r="P652" t="s">
        <v>53</v>
      </c>
      <c r="Q652" s="4">
        <v>44650</v>
      </c>
    </row>
    <row r="653" spans="1:17" x14ac:dyDescent="0.25">
      <c r="A653" t="s">
        <v>108</v>
      </c>
      <c r="B653">
        <v>20</v>
      </c>
      <c r="C653" t="s">
        <v>25</v>
      </c>
      <c r="D653">
        <v>8631079676</v>
      </c>
      <c r="E653" t="s">
        <v>109</v>
      </c>
      <c r="F653" t="s">
        <v>110</v>
      </c>
      <c r="G653">
        <v>3061</v>
      </c>
      <c r="H653" t="s">
        <v>111</v>
      </c>
      <c r="I653">
        <v>6</v>
      </c>
      <c r="J653">
        <v>6000</v>
      </c>
      <c r="K653">
        <v>120</v>
      </c>
      <c r="L653">
        <v>150</v>
      </c>
      <c r="M653">
        <v>1080</v>
      </c>
      <c r="N653" t="s">
        <v>786</v>
      </c>
      <c r="O653">
        <v>52082120</v>
      </c>
      <c r="P653" t="s">
        <v>30</v>
      </c>
      <c r="Q653" s="4">
        <v>44651</v>
      </c>
    </row>
    <row r="654" spans="1:17" x14ac:dyDescent="0.25">
      <c r="A654" t="s">
        <v>113</v>
      </c>
      <c r="B654">
        <v>32</v>
      </c>
      <c r="C654" t="s">
        <v>18</v>
      </c>
      <c r="D654">
        <v>7812534898</v>
      </c>
      <c r="E654" t="s">
        <v>114</v>
      </c>
      <c r="F654" t="s">
        <v>115</v>
      </c>
      <c r="G654">
        <v>2864</v>
      </c>
      <c r="H654" t="s">
        <v>111</v>
      </c>
      <c r="I654">
        <v>4</v>
      </c>
      <c r="J654">
        <v>1264</v>
      </c>
      <c r="K654">
        <v>25.28</v>
      </c>
      <c r="L654">
        <v>31.6</v>
      </c>
      <c r="M654">
        <v>227.52</v>
      </c>
      <c r="N654" t="s">
        <v>787</v>
      </c>
      <c r="O654">
        <v>62034200</v>
      </c>
      <c r="P654" t="s">
        <v>23</v>
      </c>
      <c r="Q654" s="4">
        <v>44652</v>
      </c>
    </row>
    <row r="655" spans="1:17" x14ac:dyDescent="0.25">
      <c r="A655" t="s">
        <v>117</v>
      </c>
      <c r="B655">
        <v>35</v>
      </c>
      <c r="C655" t="s">
        <v>18</v>
      </c>
      <c r="D655">
        <v>8514792367</v>
      </c>
      <c r="E655" t="s">
        <v>19</v>
      </c>
      <c r="F655" t="s">
        <v>118</v>
      </c>
      <c r="G655">
        <v>541</v>
      </c>
      <c r="H655" t="s">
        <v>111</v>
      </c>
      <c r="I655">
        <v>4</v>
      </c>
      <c r="J655">
        <v>1000</v>
      </c>
      <c r="K655">
        <v>20</v>
      </c>
      <c r="L655">
        <v>25</v>
      </c>
      <c r="M655">
        <v>180</v>
      </c>
      <c r="N655" t="s">
        <v>788</v>
      </c>
      <c r="O655">
        <v>61099010</v>
      </c>
      <c r="P655" t="s">
        <v>23</v>
      </c>
      <c r="Q655" s="4">
        <v>44653</v>
      </c>
    </row>
    <row r="656" spans="1:17" x14ac:dyDescent="0.25">
      <c r="A656" t="s">
        <v>120</v>
      </c>
      <c r="B656">
        <v>0</v>
      </c>
      <c r="C656" t="s">
        <v>121</v>
      </c>
      <c r="D656">
        <v>942310489</v>
      </c>
      <c r="E656" t="s">
        <v>72</v>
      </c>
      <c r="F656" t="s">
        <v>122</v>
      </c>
      <c r="G656">
        <v>2941</v>
      </c>
      <c r="H656" t="s">
        <v>123</v>
      </c>
      <c r="I656">
        <v>50</v>
      </c>
      <c r="J656">
        <v>2500</v>
      </c>
      <c r="K656">
        <v>50</v>
      </c>
      <c r="L656">
        <v>62.5</v>
      </c>
      <c r="M656">
        <v>450</v>
      </c>
      <c r="N656" t="s">
        <v>789</v>
      </c>
      <c r="O656">
        <v>96081010</v>
      </c>
      <c r="P656" t="s">
        <v>36</v>
      </c>
      <c r="Q656" s="4">
        <v>44654</v>
      </c>
    </row>
    <row r="657" spans="1:17" x14ac:dyDescent="0.25">
      <c r="A657" t="s">
        <v>120</v>
      </c>
      <c r="B657">
        <v>0</v>
      </c>
      <c r="C657" t="s">
        <v>121</v>
      </c>
      <c r="D657">
        <v>942310489</v>
      </c>
      <c r="E657" t="s">
        <v>72</v>
      </c>
      <c r="F657" t="s">
        <v>125</v>
      </c>
      <c r="G657">
        <v>2973</v>
      </c>
      <c r="H657" t="s">
        <v>123</v>
      </c>
      <c r="I657">
        <v>5</v>
      </c>
      <c r="J657">
        <v>3000</v>
      </c>
      <c r="K657">
        <v>60</v>
      </c>
      <c r="L657">
        <v>75</v>
      </c>
      <c r="M657">
        <v>540</v>
      </c>
      <c r="N657" t="s">
        <v>790</v>
      </c>
      <c r="O657">
        <v>96081010</v>
      </c>
      <c r="P657" t="s">
        <v>36</v>
      </c>
      <c r="Q657" s="4">
        <v>44655</v>
      </c>
    </row>
    <row r="658" spans="1:17" x14ac:dyDescent="0.25">
      <c r="A658" t="s">
        <v>127</v>
      </c>
      <c r="B658">
        <v>30</v>
      </c>
      <c r="C658" t="s">
        <v>18</v>
      </c>
      <c r="D658">
        <v>8610375941</v>
      </c>
      <c r="E658" t="s">
        <v>68</v>
      </c>
      <c r="F658" t="s">
        <v>128</v>
      </c>
      <c r="G658">
        <v>2106</v>
      </c>
      <c r="H658" t="s">
        <v>129</v>
      </c>
      <c r="I658">
        <v>1</v>
      </c>
      <c r="J658">
        <v>1000</v>
      </c>
      <c r="K658">
        <v>20</v>
      </c>
      <c r="L658">
        <v>25</v>
      </c>
      <c r="M658">
        <v>180</v>
      </c>
      <c r="N658" t="s">
        <v>791</v>
      </c>
      <c r="O658">
        <v>91029990</v>
      </c>
      <c r="P658" t="s">
        <v>53</v>
      </c>
      <c r="Q658" s="4">
        <v>44656</v>
      </c>
    </row>
    <row r="659" spans="1:17" x14ac:dyDescent="0.25">
      <c r="A659" t="s">
        <v>131</v>
      </c>
      <c r="B659">
        <v>0</v>
      </c>
      <c r="C659" t="s">
        <v>121</v>
      </c>
      <c r="D659">
        <v>8610279321</v>
      </c>
      <c r="E659" t="s">
        <v>132</v>
      </c>
      <c r="F659" t="s">
        <v>133</v>
      </c>
      <c r="G659">
        <v>5210</v>
      </c>
      <c r="H659" t="s">
        <v>129</v>
      </c>
      <c r="I659">
        <v>5</v>
      </c>
      <c r="J659">
        <v>30000</v>
      </c>
      <c r="K659">
        <v>600</v>
      </c>
      <c r="L659">
        <v>750</v>
      </c>
      <c r="M659">
        <v>5400</v>
      </c>
      <c r="N659" t="s">
        <v>792</v>
      </c>
      <c r="O659">
        <v>91029990</v>
      </c>
      <c r="P659" t="s">
        <v>23</v>
      </c>
      <c r="Q659" s="4">
        <v>44657</v>
      </c>
    </row>
    <row r="660" spans="1:17" x14ac:dyDescent="0.25">
      <c r="A660" t="s">
        <v>135</v>
      </c>
      <c r="B660">
        <v>55</v>
      </c>
      <c r="C660" t="s">
        <v>18</v>
      </c>
      <c r="D660">
        <v>7588695126</v>
      </c>
      <c r="E660" t="s">
        <v>136</v>
      </c>
      <c r="F660" t="s">
        <v>137</v>
      </c>
      <c r="G660">
        <v>5210</v>
      </c>
      <c r="H660" t="s">
        <v>129</v>
      </c>
      <c r="I660">
        <v>1</v>
      </c>
      <c r="J660">
        <v>6000</v>
      </c>
      <c r="K660">
        <v>120</v>
      </c>
      <c r="L660">
        <v>150</v>
      </c>
      <c r="M660">
        <v>1080</v>
      </c>
      <c r="N660" t="s">
        <v>793</v>
      </c>
      <c r="O660">
        <v>91029990</v>
      </c>
      <c r="P660" t="s">
        <v>36</v>
      </c>
      <c r="Q660" s="4">
        <v>44658</v>
      </c>
    </row>
    <row r="661" spans="1:17" x14ac:dyDescent="0.25">
      <c r="A661" t="s">
        <v>139</v>
      </c>
      <c r="B661">
        <v>60</v>
      </c>
      <c r="C661" t="s">
        <v>18</v>
      </c>
      <c r="D661">
        <v>7651615899</v>
      </c>
      <c r="E661" t="s">
        <v>55</v>
      </c>
      <c r="F661" t="s">
        <v>140</v>
      </c>
      <c r="G661">
        <v>10001798</v>
      </c>
      <c r="H661" t="s">
        <v>141</v>
      </c>
      <c r="I661">
        <v>2</v>
      </c>
      <c r="J661">
        <v>261.95999999999998</v>
      </c>
      <c r="K661">
        <v>5.2391999999999994</v>
      </c>
      <c r="L661">
        <v>6.5489999999999986</v>
      </c>
      <c r="M661">
        <v>47.152799999999992</v>
      </c>
      <c r="N661" t="s">
        <v>794</v>
      </c>
      <c r="O661">
        <v>94036000</v>
      </c>
      <c r="P661" t="s">
        <v>30</v>
      </c>
      <c r="Q661" s="4">
        <v>44659</v>
      </c>
    </row>
    <row r="662" spans="1:17" x14ac:dyDescent="0.25">
      <c r="A662" t="s">
        <v>143</v>
      </c>
      <c r="B662">
        <v>50</v>
      </c>
      <c r="C662" t="s">
        <v>25</v>
      </c>
      <c r="D662">
        <v>8515348568</v>
      </c>
      <c r="E662" t="s">
        <v>144</v>
      </c>
      <c r="F662" t="s">
        <v>145</v>
      </c>
      <c r="G662">
        <v>10001487</v>
      </c>
      <c r="H662" t="s">
        <v>146</v>
      </c>
      <c r="I662">
        <v>4</v>
      </c>
      <c r="J662">
        <v>144.19999999999999</v>
      </c>
      <c r="K662">
        <v>2.8839999999999999</v>
      </c>
      <c r="L662">
        <v>3.605</v>
      </c>
      <c r="M662">
        <v>25.956</v>
      </c>
      <c r="N662" t="s">
        <v>795</v>
      </c>
      <c r="O662">
        <v>392610</v>
      </c>
      <c r="P662" t="s">
        <v>53</v>
      </c>
      <c r="Q662" s="4">
        <v>44660</v>
      </c>
    </row>
    <row r="663" spans="1:17" x14ac:dyDescent="0.25">
      <c r="A663" t="s">
        <v>143</v>
      </c>
      <c r="B663" s="2" t="s">
        <v>148</v>
      </c>
      <c r="C663" t="s">
        <v>25</v>
      </c>
      <c r="D663" s="2" t="s">
        <v>149</v>
      </c>
      <c r="E663" t="s">
        <v>144</v>
      </c>
      <c r="F663" t="s">
        <v>150</v>
      </c>
      <c r="G663" s="2" t="s">
        <v>151</v>
      </c>
      <c r="H663" t="s">
        <v>102</v>
      </c>
      <c r="I663" s="2" t="s">
        <v>152</v>
      </c>
      <c r="J663">
        <v>17000</v>
      </c>
      <c r="K663">
        <v>340</v>
      </c>
      <c r="L663">
        <v>425</v>
      </c>
      <c r="M663">
        <v>3060</v>
      </c>
      <c r="N663" t="s">
        <v>796</v>
      </c>
      <c r="O663" s="2">
        <v>94036000</v>
      </c>
      <c r="P663" t="s">
        <v>23</v>
      </c>
      <c r="Q663" s="4">
        <v>44661</v>
      </c>
    </row>
    <row r="664" spans="1:17" x14ac:dyDescent="0.25">
      <c r="A664" t="s">
        <v>154</v>
      </c>
      <c r="B664">
        <v>32</v>
      </c>
      <c r="C664" t="s">
        <v>18</v>
      </c>
      <c r="D664">
        <v>9652378219</v>
      </c>
      <c r="E664" t="s">
        <v>19</v>
      </c>
      <c r="F664" t="s">
        <v>20</v>
      </c>
      <c r="G664">
        <v>3289</v>
      </c>
      <c r="H664" t="s">
        <v>21</v>
      </c>
      <c r="I664">
        <v>1</v>
      </c>
      <c r="J664">
        <v>1000</v>
      </c>
      <c r="K664">
        <v>20</v>
      </c>
      <c r="L664">
        <v>25</v>
      </c>
      <c r="M664">
        <v>180</v>
      </c>
      <c r="N664" t="s">
        <v>797</v>
      </c>
      <c r="O664">
        <v>85176290</v>
      </c>
      <c r="P664" t="s">
        <v>23</v>
      </c>
      <c r="Q664" s="4">
        <v>44662</v>
      </c>
    </row>
    <row r="665" spans="1:17" x14ac:dyDescent="0.25">
      <c r="A665" t="s">
        <v>24</v>
      </c>
      <c r="B665">
        <v>30</v>
      </c>
      <c r="C665" t="s">
        <v>25</v>
      </c>
      <c r="D665">
        <v>9623874159</v>
      </c>
      <c r="E665" t="s">
        <v>26</v>
      </c>
      <c r="F665" t="s">
        <v>27</v>
      </c>
      <c r="G665">
        <v>5632</v>
      </c>
      <c r="H665" t="s">
        <v>28</v>
      </c>
      <c r="I665">
        <v>2</v>
      </c>
      <c r="J665">
        <v>200</v>
      </c>
      <c r="K665">
        <v>4</v>
      </c>
      <c r="L665">
        <v>5</v>
      </c>
      <c r="M665">
        <v>36</v>
      </c>
      <c r="N665" t="s">
        <v>798</v>
      </c>
      <c r="O665">
        <v>34011190</v>
      </c>
      <c r="P665" t="s">
        <v>30</v>
      </c>
      <c r="Q665" s="4">
        <v>44663</v>
      </c>
    </row>
    <row r="666" spans="1:17" x14ac:dyDescent="0.25">
      <c r="A666" t="s">
        <v>31</v>
      </c>
      <c r="B666">
        <v>25</v>
      </c>
      <c r="C666" t="s">
        <v>18</v>
      </c>
      <c r="D666">
        <v>9802347669</v>
      </c>
      <c r="E666" t="s">
        <v>32</v>
      </c>
      <c r="F666" t="s">
        <v>33</v>
      </c>
      <c r="G666">
        <v>6012</v>
      </c>
      <c r="H666" t="s">
        <v>34</v>
      </c>
      <c r="I666">
        <v>5</v>
      </c>
      <c r="J666">
        <v>500</v>
      </c>
      <c r="K666">
        <v>10</v>
      </c>
      <c r="L666">
        <v>12.5</v>
      </c>
      <c r="M666">
        <v>90</v>
      </c>
      <c r="N666" t="s">
        <v>799</v>
      </c>
      <c r="O666">
        <v>92059010</v>
      </c>
      <c r="P666" t="s">
        <v>36</v>
      </c>
      <c r="Q666" s="4">
        <v>44664</v>
      </c>
    </row>
    <row r="667" spans="1:17" x14ac:dyDescent="0.25">
      <c r="A667" t="s">
        <v>37</v>
      </c>
      <c r="B667">
        <v>36</v>
      </c>
      <c r="C667" t="s">
        <v>18</v>
      </c>
      <c r="D667">
        <v>9652390278</v>
      </c>
      <c r="E667" t="s">
        <v>38</v>
      </c>
      <c r="F667" t="s">
        <v>39</v>
      </c>
      <c r="G667">
        <v>6089</v>
      </c>
      <c r="H667" t="s">
        <v>21</v>
      </c>
      <c r="I667">
        <v>2</v>
      </c>
      <c r="J667">
        <v>28000</v>
      </c>
      <c r="K667">
        <v>560</v>
      </c>
      <c r="L667">
        <v>700</v>
      </c>
      <c r="M667">
        <v>5040</v>
      </c>
      <c r="N667" t="s">
        <v>800</v>
      </c>
      <c r="O667">
        <v>85171211</v>
      </c>
      <c r="P667" t="s">
        <v>36</v>
      </c>
      <c r="Q667" s="4">
        <v>44665</v>
      </c>
    </row>
    <row r="668" spans="1:17" x14ac:dyDescent="0.25">
      <c r="A668" t="s">
        <v>41</v>
      </c>
      <c r="B668">
        <v>30</v>
      </c>
      <c r="C668" t="s">
        <v>25</v>
      </c>
      <c r="D668">
        <v>9058723698</v>
      </c>
      <c r="E668" t="s">
        <v>42</v>
      </c>
      <c r="F668" t="s">
        <v>43</v>
      </c>
      <c r="G668">
        <v>9036</v>
      </c>
      <c r="H668" t="s">
        <v>21</v>
      </c>
      <c r="I668">
        <v>1</v>
      </c>
      <c r="J668">
        <v>600</v>
      </c>
      <c r="K668">
        <v>12</v>
      </c>
      <c r="L668">
        <v>15</v>
      </c>
      <c r="M668">
        <v>108</v>
      </c>
      <c r="N668" t="s">
        <v>801</v>
      </c>
      <c r="O668">
        <v>85235100</v>
      </c>
      <c r="P668" t="s">
        <v>30</v>
      </c>
      <c r="Q668" s="4">
        <v>44666</v>
      </c>
    </row>
    <row r="669" spans="1:17" x14ac:dyDescent="0.25">
      <c r="A669" t="s">
        <v>45</v>
      </c>
      <c r="B669">
        <v>20</v>
      </c>
      <c r="C669" t="s">
        <v>25</v>
      </c>
      <c r="D669">
        <v>9601782645</v>
      </c>
      <c r="E669" t="s">
        <v>19</v>
      </c>
      <c r="F669" t="s">
        <v>46</v>
      </c>
      <c r="G669">
        <v>6910</v>
      </c>
      <c r="H669" t="s">
        <v>47</v>
      </c>
      <c r="I669">
        <v>1</v>
      </c>
      <c r="J669">
        <v>2000</v>
      </c>
      <c r="K669">
        <v>40</v>
      </c>
      <c r="L669">
        <v>50</v>
      </c>
      <c r="M669">
        <v>360</v>
      </c>
      <c r="N669" t="s">
        <v>802</v>
      </c>
      <c r="O669">
        <v>33049990</v>
      </c>
      <c r="P669" t="s">
        <v>36</v>
      </c>
      <c r="Q669" s="4">
        <v>44667</v>
      </c>
    </row>
    <row r="670" spans="1:17" x14ac:dyDescent="0.25">
      <c r="A670" t="s">
        <v>49</v>
      </c>
      <c r="B670">
        <v>40</v>
      </c>
      <c r="C670" t="s">
        <v>18</v>
      </c>
      <c r="D670">
        <v>9623127089</v>
      </c>
      <c r="E670" t="s">
        <v>50</v>
      </c>
      <c r="F670" t="s">
        <v>51</v>
      </c>
      <c r="G670">
        <v>3972</v>
      </c>
      <c r="H670" t="s">
        <v>28</v>
      </c>
      <c r="I670">
        <v>1</v>
      </c>
      <c r="J670">
        <v>1200</v>
      </c>
      <c r="K670">
        <v>24</v>
      </c>
      <c r="L670">
        <v>30</v>
      </c>
      <c r="M670">
        <v>216</v>
      </c>
      <c r="N670" t="s">
        <v>803</v>
      </c>
      <c r="O670">
        <v>11010000</v>
      </c>
      <c r="P670" t="s">
        <v>53</v>
      </c>
      <c r="Q670" s="4">
        <v>44668</v>
      </c>
    </row>
    <row r="671" spans="1:17" x14ac:dyDescent="0.25">
      <c r="A671" t="s">
        <v>54</v>
      </c>
      <c r="B671">
        <v>45</v>
      </c>
      <c r="C671" t="s">
        <v>18</v>
      </c>
      <c r="D671">
        <v>9867764180</v>
      </c>
      <c r="E671" t="s">
        <v>55</v>
      </c>
      <c r="F671" t="s">
        <v>56</v>
      </c>
      <c r="G671">
        <v>6342</v>
      </c>
      <c r="H671" t="s">
        <v>57</v>
      </c>
      <c r="I671">
        <v>1</v>
      </c>
      <c r="J671">
        <v>3000</v>
      </c>
      <c r="K671">
        <v>60</v>
      </c>
      <c r="L671">
        <v>75</v>
      </c>
      <c r="M671">
        <v>540</v>
      </c>
      <c r="N671" t="s">
        <v>804</v>
      </c>
      <c r="O671">
        <v>95030010</v>
      </c>
      <c r="P671" t="s">
        <v>53</v>
      </c>
      <c r="Q671" s="4">
        <v>44669</v>
      </c>
    </row>
    <row r="672" spans="1:17" x14ac:dyDescent="0.25">
      <c r="A672" t="s">
        <v>59</v>
      </c>
      <c r="B672">
        <v>50</v>
      </c>
      <c r="C672" t="s">
        <v>25</v>
      </c>
      <c r="D672">
        <v>9623782569</v>
      </c>
      <c r="E672" t="s">
        <v>60</v>
      </c>
      <c r="F672" t="s">
        <v>61</v>
      </c>
      <c r="G672">
        <v>6037</v>
      </c>
      <c r="H672" t="s">
        <v>21</v>
      </c>
      <c r="I672">
        <v>1</v>
      </c>
      <c r="J672">
        <v>1000</v>
      </c>
      <c r="K672">
        <v>20</v>
      </c>
      <c r="L672">
        <v>25</v>
      </c>
      <c r="M672">
        <v>180</v>
      </c>
      <c r="N672" t="s">
        <v>805</v>
      </c>
      <c r="O672">
        <v>85044090</v>
      </c>
      <c r="P672" t="s">
        <v>23</v>
      </c>
      <c r="Q672" s="4">
        <v>44670</v>
      </c>
    </row>
    <row r="673" spans="1:17" x14ac:dyDescent="0.25">
      <c r="A673" t="s">
        <v>63</v>
      </c>
      <c r="B673">
        <v>36</v>
      </c>
      <c r="C673" t="s">
        <v>18</v>
      </c>
      <c r="D673">
        <v>9034721059</v>
      </c>
      <c r="E673" t="s">
        <v>64</v>
      </c>
      <c r="F673" t="s">
        <v>65</v>
      </c>
      <c r="G673">
        <v>6037</v>
      </c>
      <c r="H673" t="s">
        <v>57</v>
      </c>
      <c r="I673">
        <v>3</v>
      </c>
      <c r="J673">
        <v>3000</v>
      </c>
      <c r="K673">
        <v>60</v>
      </c>
      <c r="L673">
        <v>75</v>
      </c>
      <c r="M673">
        <v>540</v>
      </c>
      <c r="N673" t="s">
        <v>806</v>
      </c>
      <c r="O673">
        <v>950300</v>
      </c>
      <c r="P673" t="s">
        <v>30</v>
      </c>
      <c r="Q673" s="4">
        <v>44671</v>
      </c>
    </row>
    <row r="674" spans="1:17" x14ac:dyDescent="0.25">
      <c r="A674" t="s">
        <v>67</v>
      </c>
      <c r="B674">
        <v>27</v>
      </c>
      <c r="C674" t="s">
        <v>25</v>
      </c>
      <c r="D674">
        <v>7256106723</v>
      </c>
      <c r="E674" t="s">
        <v>68</v>
      </c>
      <c r="F674" t="s">
        <v>69</v>
      </c>
      <c r="G674">
        <v>1587</v>
      </c>
      <c r="H674" t="s">
        <v>47</v>
      </c>
      <c r="I674">
        <v>1</v>
      </c>
      <c r="J674">
        <v>300</v>
      </c>
      <c r="K674">
        <v>6</v>
      </c>
      <c r="L674">
        <v>7.5</v>
      </c>
      <c r="M674">
        <v>54</v>
      </c>
      <c r="N674" t="s">
        <v>807</v>
      </c>
      <c r="O674">
        <v>33049990</v>
      </c>
      <c r="P674" t="s">
        <v>36</v>
      </c>
      <c r="Q674" s="4">
        <v>44672</v>
      </c>
    </row>
    <row r="675" spans="1:17" x14ac:dyDescent="0.25">
      <c r="A675" t="s">
        <v>71</v>
      </c>
      <c r="B675">
        <v>60</v>
      </c>
      <c r="C675" t="s">
        <v>18</v>
      </c>
      <c r="D675">
        <v>8235710369</v>
      </c>
      <c r="E675" t="s">
        <v>72</v>
      </c>
      <c r="F675" t="s">
        <v>73</v>
      </c>
      <c r="G675">
        <v>8203</v>
      </c>
      <c r="H675" t="s">
        <v>28</v>
      </c>
      <c r="I675">
        <v>1</v>
      </c>
      <c r="J675">
        <v>2000</v>
      </c>
      <c r="K675">
        <v>40</v>
      </c>
      <c r="L675">
        <v>50</v>
      </c>
      <c r="M675">
        <v>360</v>
      </c>
      <c r="N675" t="s">
        <v>808</v>
      </c>
      <c r="O675">
        <v>15121930</v>
      </c>
      <c r="P675" t="s">
        <v>53</v>
      </c>
      <c r="Q675" s="4">
        <v>44673</v>
      </c>
    </row>
    <row r="676" spans="1:17" x14ac:dyDescent="0.25">
      <c r="A676" t="s">
        <v>75</v>
      </c>
      <c r="B676">
        <v>56</v>
      </c>
      <c r="C676" t="s">
        <v>18</v>
      </c>
      <c r="D676">
        <v>7201694236</v>
      </c>
      <c r="E676" t="s">
        <v>76</v>
      </c>
      <c r="F676" t="s">
        <v>77</v>
      </c>
      <c r="G676">
        <v>5364</v>
      </c>
      <c r="H676" t="s">
        <v>28</v>
      </c>
      <c r="I676">
        <v>2</v>
      </c>
      <c r="J676">
        <v>600</v>
      </c>
      <c r="K676">
        <v>12</v>
      </c>
      <c r="L676">
        <v>15</v>
      </c>
      <c r="M676">
        <v>108</v>
      </c>
      <c r="N676" t="s">
        <v>809</v>
      </c>
      <c r="O676">
        <v>940550</v>
      </c>
      <c r="P676" t="s">
        <v>30</v>
      </c>
      <c r="Q676" s="4">
        <v>44674</v>
      </c>
    </row>
    <row r="677" spans="1:17" x14ac:dyDescent="0.25">
      <c r="A677" t="s">
        <v>79</v>
      </c>
      <c r="B677">
        <v>40</v>
      </c>
      <c r="C677" t="s">
        <v>18</v>
      </c>
      <c r="D677">
        <v>6741285039</v>
      </c>
      <c r="E677" t="s">
        <v>19</v>
      </c>
      <c r="F677" t="s">
        <v>80</v>
      </c>
      <c r="G677">
        <v>6089</v>
      </c>
      <c r="H677" t="s">
        <v>21</v>
      </c>
      <c r="I677">
        <v>1</v>
      </c>
      <c r="J677">
        <v>40000</v>
      </c>
      <c r="K677">
        <v>800</v>
      </c>
      <c r="L677">
        <v>1000</v>
      </c>
      <c r="M677">
        <v>7200</v>
      </c>
      <c r="N677" t="s">
        <v>810</v>
      </c>
      <c r="O677">
        <v>84713020</v>
      </c>
      <c r="P677" t="s">
        <v>36</v>
      </c>
      <c r="Q677" s="4">
        <v>44675</v>
      </c>
    </row>
    <row r="678" spans="1:17" x14ac:dyDescent="0.25">
      <c r="A678" t="s">
        <v>82</v>
      </c>
      <c r="B678">
        <v>56</v>
      </c>
      <c r="C678" t="s">
        <v>25</v>
      </c>
      <c r="D678">
        <v>9521305897</v>
      </c>
      <c r="E678" t="s">
        <v>83</v>
      </c>
      <c r="F678" t="s">
        <v>84</v>
      </c>
      <c r="G678">
        <v>3409</v>
      </c>
      <c r="H678" t="s">
        <v>28</v>
      </c>
      <c r="I678">
        <v>1</v>
      </c>
      <c r="J678">
        <v>1000</v>
      </c>
      <c r="K678">
        <v>20</v>
      </c>
      <c r="L678">
        <v>25</v>
      </c>
      <c r="M678">
        <v>180</v>
      </c>
      <c r="N678" t="s">
        <v>811</v>
      </c>
      <c r="O678">
        <v>39241090</v>
      </c>
      <c r="P678" t="s">
        <v>36</v>
      </c>
      <c r="Q678" s="4">
        <v>44676</v>
      </c>
    </row>
    <row r="679" spans="1:17" x14ac:dyDescent="0.25">
      <c r="A679" t="s">
        <v>155</v>
      </c>
      <c r="B679">
        <v>52</v>
      </c>
      <c r="C679" t="s">
        <v>18</v>
      </c>
      <c r="D679">
        <v>862106729</v>
      </c>
      <c r="E679" t="s">
        <v>87</v>
      </c>
      <c r="F679" t="s">
        <v>88</v>
      </c>
      <c r="G679">
        <v>9015</v>
      </c>
      <c r="H679" t="s">
        <v>28</v>
      </c>
      <c r="I679">
        <v>5</v>
      </c>
      <c r="J679">
        <v>2000</v>
      </c>
      <c r="K679">
        <v>40</v>
      </c>
      <c r="L679">
        <v>50</v>
      </c>
      <c r="M679">
        <v>360</v>
      </c>
      <c r="N679" t="s">
        <v>812</v>
      </c>
      <c r="O679">
        <v>19041020</v>
      </c>
      <c r="P679" t="s">
        <v>30</v>
      </c>
      <c r="Q679" s="4">
        <v>44677</v>
      </c>
    </row>
    <row r="680" spans="1:17" x14ac:dyDescent="0.25">
      <c r="A680" t="s">
        <v>90</v>
      </c>
      <c r="B680">
        <v>50</v>
      </c>
      <c r="C680" t="s">
        <v>18</v>
      </c>
      <c r="D680">
        <v>8253710289</v>
      </c>
      <c r="E680" t="s">
        <v>91</v>
      </c>
      <c r="F680" t="s">
        <v>92</v>
      </c>
      <c r="G680">
        <v>8064</v>
      </c>
      <c r="H680" t="s">
        <v>93</v>
      </c>
      <c r="I680">
        <v>1</v>
      </c>
      <c r="J680">
        <v>1200</v>
      </c>
      <c r="K680">
        <v>24</v>
      </c>
      <c r="L680">
        <v>30</v>
      </c>
      <c r="M680">
        <v>216</v>
      </c>
      <c r="N680" t="s">
        <v>813</v>
      </c>
      <c r="O680">
        <v>21069099</v>
      </c>
      <c r="P680" t="s">
        <v>23</v>
      </c>
      <c r="Q680" s="4">
        <v>44678</v>
      </c>
    </row>
    <row r="681" spans="1:17" x14ac:dyDescent="0.25">
      <c r="A681" t="s">
        <v>95</v>
      </c>
      <c r="B681">
        <v>25</v>
      </c>
      <c r="C681" t="s">
        <v>18</v>
      </c>
      <c r="D681">
        <v>8403943715</v>
      </c>
      <c r="E681" t="s">
        <v>96</v>
      </c>
      <c r="F681" t="s">
        <v>97</v>
      </c>
      <c r="G681">
        <v>4369</v>
      </c>
      <c r="H681" t="s">
        <v>28</v>
      </c>
      <c r="I681">
        <v>1</v>
      </c>
      <c r="J681">
        <v>306</v>
      </c>
      <c r="K681">
        <v>6.12</v>
      </c>
      <c r="L681">
        <v>7.65</v>
      </c>
      <c r="M681">
        <v>55.08</v>
      </c>
      <c r="N681" t="s">
        <v>814</v>
      </c>
      <c r="O681">
        <v>21011120</v>
      </c>
      <c r="P681" t="s">
        <v>23</v>
      </c>
      <c r="Q681" s="4">
        <v>44679</v>
      </c>
    </row>
    <row r="682" spans="1:17" x14ac:dyDescent="0.25">
      <c r="A682" t="s">
        <v>99</v>
      </c>
      <c r="B682">
        <v>25</v>
      </c>
      <c r="C682" t="s">
        <v>25</v>
      </c>
      <c r="D682">
        <v>8130679216</v>
      </c>
      <c r="E682" t="s">
        <v>100</v>
      </c>
      <c r="F682" t="s">
        <v>101</v>
      </c>
      <c r="G682">
        <v>8631</v>
      </c>
      <c r="H682" t="s">
        <v>102</v>
      </c>
      <c r="I682">
        <v>6</v>
      </c>
      <c r="J682">
        <v>2149</v>
      </c>
      <c r="K682">
        <v>42.98</v>
      </c>
      <c r="L682">
        <v>53.725000000000001</v>
      </c>
      <c r="M682">
        <v>386.82</v>
      </c>
      <c r="N682" t="s">
        <v>815</v>
      </c>
      <c r="O682">
        <v>94036000</v>
      </c>
      <c r="P682" t="s">
        <v>36</v>
      </c>
      <c r="Q682" s="4">
        <v>44680</v>
      </c>
    </row>
    <row r="683" spans="1:17" x14ac:dyDescent="0.25">
      <c r="A683" t="s">
        <v>104</v>
      </c>
      <c r="B683">
        <v>30</v>
      </c>
      <c r="C683" t="s">
        <v>18</v>
      </c>
      <c r="D683">
        <v>7039441302</v>
      </c>
      <c r="E683" t="s">
        <v>105</v>
      </c>
      <c r="F683" t="s">
        <v>106</v>
      </c>
      <c r="G683">
        <v>8630</v>
      </c>
      <c r="H683" t="s">
        <v>102</v>
      </c>
      <c r="I683">
        <v>2</v>
      </c>
      <c r="J683">
        <v>7990</v>
      </c>
      <c r="K683">
        <v>159.80000000000001</v>
      </c>
      <c r="L683">
        <v>199.75</v>
      </c>
      <c r="M683">
        <v>1438.2</v>
      </c>
      <c r="N683" t="s">
        <v>816</v>
      </c>
      <c r="O683">
        <v>94036000</v>
      </c>
      <c r="P683" t="s">
        <v>53</v>
      </c>
      <c r="Q683" s="4">
        <v>44681</v>
      </c>
    </row>
    <row r="684" spans="1:17" x14ac:dyDescent="0.25">
      <c r="A684" t="s">
        <v>108</v>
      </c>
      <c r="B684">
        <v>20</v>
      </c>
      <c r="C684" t="s">
        <v>25</v>
      </c>
      <c r="D684">
        <v>8631079676</v>
      </c>
      <c r="E684" t="s">
        <v>109</v>
      </c>
      <c r="F684" t="s">
        <v>110</v>
      </c>
      <c r="G684">
        <v>3061</v>
      </c>
      <c r="H684" t="s">
        <v>111</v>
      </c>
      <c r="I684">
        <v>6</v>
      </c>
      <c r="J684">
        <v>6000</v>
      </c>
      <c r="K684">
        <v>120</v>
      </c>
      <c r="L684">
        <v>150</v>
      </c>
      <c r="M684">
        <v>1080</v>
      </c>
      <c r="N684" t="s">
        <v>817</v>
      </c>
      <c r="O684">
        <v>52082120</v>
      </c>
      <c r="P684" t="s">
        <v>30</v>
      </c>
      <c r="Q684" s="4">
        <v>44682</v>
      </c>
    </row>
    <row r="685" spans="1:17" x14ac:dyDescent="0.25">
      <c r="A685" t="s">
        <v>113</v>
      </c>
      <c r="B685">
        <v>32</v>
      </c>
      <c r="C685" t="s">
        <v>18</v>
      </c>
      <c r="D685">
        <v>7812534898</v>
      </c>
      <c r="E685" t="s">
        <v>114</v>
      </c>
      <c r="F685" t="s">
        <v>115</v>
      </c>
      <c r="G685">
        <v>2864</v>
      </c>
      <c r="H685" t="s">
        <v>111</v>
      </c>
      <c r="I685">
        <v>4</v>
      </c>
      <c r="J685">
        <v>1264</v>
      </c>
      <c r="K685">
        <v>25.28</v>
      </c>
      <c r="L685">
        <v>31.6</v>
      </c>
      <c r="M685">
        <v>227.52</v>
      </c>
      <c r="N685" t="s">
        <v>818</v>
      </c>
      <c r="O685">
        <v>62034200</v>
      </c>
      <c r="P685" t="s">
        <v>23</v>
      </c>
      <c r="Q685" s="4">
        <v>44683</v>
      </c>
    </row>
    <row r="686" spans="1:17" x14ac:dyDescent="0.25">
      <c r="A686" t="s">
        <v>117</v>
      </c>
      <c r="B686">
        <v>35</v>
      </c>
      <c r="C686" t="s">
        <v>18</v>
      </c>
      <c r="D686">
        <v>8514792367</v>
      </c>
      <c r="E686" t="s">
        <v>19</v>
      </c>
      <c r="F686" t="s">
        <v>118</v>
      </c>
      <c r="G686">
        <v>541</v>
      </c>
      <c r="H686" t="s">
        <v>111</v>
      </c>
      <c r="I686">
        <v>4</v>
      </c>
      <c r="J686">
        <v>1000</v>
      </c>
      <c r="K686">
        <v>20</v>
      </c>
      <c r="L686">
        <v>25</v>
      </c>
      <c r="M686">
        <v>180</v>
      </c>
      <c r="N686" t="s">
        <v>819</v>
      </c>
      <c r="O686">
        <v>61099010</v>
      </c>
      <c r="P686" t="s">
        <v>23</v>
      </c>
      <c r="Q686" s="4">
        <v>44684</v>
      </c>
    </row>
    <row r="687" spans="1:17" x14ac:dyDescent="0.25">
      <c r="A687" t="s">
        <v>120</v>
      </c>
      <c r="B687">
        <v>0</v>
      </c>
      <c r="C687" t="s">
        <v>121</v>
      </c>
      <c r="D687">
        <v>942310489</v>
      </c>
      <c r="E687" t="s">
        <v>72</v>
      </c>
      <c r="F687" t="s">
        <v>122</v>
      </c>
      <c r="G687">
        <v>2941</v>
      </c>
      <c r="H687" t="s">
        <v>123</v>
      </c>
      <c r="I687">
        <v>50</v>
      </c>
      <c r="J687">
        <v>2500</v>
      </c>
      <c r="K687">
        <v>50</v>
      </c>
      <c r="L687">
        <v>62.5</v>
      </c>
      <c r="M687">
        <v>450</v>
      </c>
      <c r="N687" t="s">
        <v>820</v>
      </c>
      <c r="O687">
        <v>96081010</v>
      </c>
      <c r="P687" t="s">
        <v>36</v>
      </c>
      <c r="Q687" s="4">
        <v>44685</v>
      </c>
    </row>
    <row r="688" spans="1:17" x14ac:dyDescent="0.25">
      <c r="A688" t="s">
        <v>156</v>
      </c>
      <c r="B688">
        <v>0</v>
      </c>
      <c r="C688" t="s">
        <v>121</v>
      </c>
      <c r="D688">
        <v>942310489</v>
      </c>
      <c r="E688" t="s">
        <v>72</v>
      </c>
      <c r="F688" t="s">
        <v>125</v>
      </c>
      <c r="G688">
        <v>2973</v>
      </c>
      <c r="H688" t="s">
        <v>123</v>
      </c>
      <c r="I688">
        <v>5</v>
      </c>
      <c r="J688">
        <v>3000</v>
      </c>
      <c r="K688">
        <v>60</v>
      </c>
      <c r="L688">
        <v>75</v>
      </c>
      <c r="M688">
        <v>540</v>
      </c>
      <c r="N688" t="s">
        <v>821</v>
      </c>
      <c r="O688">
        <v>96081010</v>
      </c>
      <c r="P688" t="s">
        <v>36</v>
      </c>
      <c r="Q688" s="4">
        <v>44686</v>
      </c>
    </row>
    <row r="689" spans="1:17" x14ac:dyDescent="0.25">
      <c r="A689" t="s">
        <v>127</v>
      </c>
      <c r="B689">
        <v>30</v>
      </c>
      <c r="C689" t="s">
        <v>18</v>
      </c>
      <c r="D689">
        <v>8610375941</v>
      </c>
      <c r="E689" t="s">
        <v>68</v>
      </c>
      <c r="F689" t="s">
        <v>128</v>
      </c>
      <c r="G689">
        <v>2106</v>
      </c>
      <c r="H689" t="s">
        <v>129</v>
      </c>
      <c r="I689">
        <v>1</v>
      </c>
      <c r="J689">
        <v>1000</v>
      </c>
      <c r="K689">
        <v>20</v>
      </c>
      <c r="L689">
        <v>25</v>
      </c>
      <c r="M689">
        <v>180</v>
      </c>
      <c r="N689" t="s">
        <v>822</v>
      </c>
      <c r="O689">
        <v>91029990</v>
      </c>
      <c r="P689" t="s">
        <v>53</v>
      </c>
      <c r="Q689" s="4">
        <v>44687</v>
      </c>
    </row>
    <row r="690" spans="1:17" x14ac:dyDescent="0.25">
      <c r="A690" t="s">
        <v>131</v>
      </c>
      <c r="B690">
        <v>0</v>
      </c>
      <c r="C690" t="s">
        <v>121</v>
      </c>
      <c r="D690">
        <v>8610279321</v>
      </c>
      <c r="E690" t="s">
        <v>132</v>
      </c>
      <c r="F690" t="s">
        <v>133</v>
      </c>
      <c r="G690">
        <v>5210</v>
      </c>
      <c r="H690" t="s">
        <v>129</v>
      </c>
      <c r="I690">
        <v>5</v>
      </c>
      <c r="J690">
        <v>30000</v>
      </c>
      <c r="K690">
        <v>600</v>
      </c>
      <c r="L690">
        <v>750</v>
      </c>
      <c r="M690">
        <v>5400</v>
      </c>
      <c r="N690" t="s">
        <v>823</v>
      </c>
      <c r="O690">
        <v>91029990</v>
      </c>
      <c r="P690" t="s">
        <v>23</v>
      </c>
      <c r="Q690" s="4">
        <v>44688</v>
      </c>
    </row>
    <row r="691" spans="1:17" x14ac:dyDescent="0.25">
      <c r="A691" t="s">
        <v>135</v>
      </c>
      <c r="B691">
        <v>55</v>
      </c>
      <c r="C691" t="s">
        <v>18</v>
      </c>
      <c r="D691">
        <v>7588695126</v>
      </c>
      <c r="E691" t="s">
        <v>136</v>
      </c>
      <c r="F691" t="s">
        <v>137</v>
      </c>
      <c r="G691">
        <v>5210</v>
      </c>
      <c r="H691" t="s">
        <v>129</v>
      </c>
      <c r="I691">
        <v>1</v>
      </c>
      <c r="J691">
        <v>6000</v>
      </c>
      <c r="K691">
        <v>120</v>
      </c>
      <c r="L691">
        <v>150</v>
      </c>
      <c r="M691">
        <v>1080</v>
      </c>
      <c r="N691" t="s">
        <v>824</v>
      </c>
      <c r="O691">
        <v>91029990</v>
      </c>
      <c r="P691" t="s">
        <v>36</v>
      </c>
      <c r="Q691" s="4">
        <v>44689</v>
      </c>
    </row>
    <row r="692" spans="1:17" x14ac:dyDescent="0.25">
      <c r="A692" t="s">
        <v>139</v>
      </c>
      <c r="B692">
        <v>60</v>
      </c>
      <c r="C692" t="s">
        <v>18</v>
      </c>
      <c r="D692">
        <v>7651615899</v>
      </c>
      <c r="E692" t="s">
        <v>55</v>
      </c>
      <c r="F692" t="s">
        <v>140</v>
      </c>
      <c r="G692">
        <v>10001798</v>
      </c>
      <c r="H692" t="s">
        <v>141</v>
      </c>
      <c r="I692">
        <v>2</v>
      </c>
      <c r="J692">
        <v>261.95999999999998</v>
      </c>
      <c r="K692">
        <v>5.2391999999999994</v>
      </c>
      <c r="L692">
        <v>6.5489999999999986</v>
      </c>
      <c r="M692">
        <v>47.152799999999992</v>
      </c>
      <c r="N692" t="s">
        <v>825</v>
      </c>
      <c r="O692">
        <v>94036000</v>
      </c>
      <c r="P692" t="s">
        <v>30</v>
      </c>
      <c r="Q692" s="4">
        <v>44690</v>
      </c>
    </row>
    <row r="693" spans="1:17" x14ac:dyDescent="0.25">
      <c r="A693" t="s">
        <v>143</v>
      </c>
      <c r="B693">
        <v>50</v>
      </c>
      <c r="C693" t="s">
        <v>25</v>
      </c>
      <c r="D693">
        <v>8515348568</v>
      </c>
      <c r="E693" t="s">
        <v>144</v>
      </c>
      <c r="F693" t="s">
        <v>145</v>
      </c>
      <c r="G693">
        <v>10001487</v>
      </c>
      <c r="H693" t="s">
        <v>146</v>
      </c>
      <c r="I693">
        <v>4</v>
      </c>
      <c r="J693">
        <v>144.19999999999999</v>
      </c>
      <c r="K693">
        <v>2.8839999999999999</v>
      </c>
      <c r="L693">
        <v>3.605</v>
      </c>
      <c r="M693">
        <v>25.956</v>
      </c>
      <c r="N693" t="s">
        <v>826</v>
      </c>
      <c r="O693">
        <v>392610</v>
      </c>
      <c r="P693" t="s">
        <v>53</v>
      </c>
      <c r="Q693" s="4">
        <v>44691</v>
      </c>
    </row>
    <row r="694" spans="1:17" x14ac:dyDescent="0.25">
      <c r="A694" t="s">
        <v>143</v>
      </c>
      <c r="B694" s="2" t="s">
        <v>148</v>
      </c>
      <c r="C694" t="s">
        <v>25</v>
      </c>
      <c r="D694" s="2" t="s">
        <v>149</v>
      </c>
      <c r="E694" t="s">
        <v>144</v>
      </c>
      <c r="F694" t="s">
        <v>150</v>
      </c>
      <c r="G694" s="2" t="s">
        <v>151</v>
      </c>
      <c r="H694" t="s">
        <v>102</v>
      </c>
      <c r="I694" s="2" t="s">
        <v>152</v>
      </c>
      <c r="J694">
        <v>17000</v>
      </c>
      <c r="K694">
        <v>340</v>
      </c>
      <c r="L694">
        <v>425</v>
      </c>
      <c r="M694">
        <v>3060</v>
      </c>
      <c r="N694" t="s">
        <v>161</v>
      </c>
      <c r="O694" s="2">
        <v>94036000</v>
      </c>
      <c r="P694" t="s">
        <v>23</v>
      </c>
      <c r="Q694" s="4">
        <v>44692</v>
      </c>
    </row>
    <row r="695" spans="1:17" x14ac:dyDescent="0.25">
      <c r="A695" s="3" t="s">
        <v>190</v>
      </c>
      <c r="B695">
        <v>30</v>
      </c>
      <c r="C695" t="s">
        <v>121</v>
      </c>
      <c r="D695">
        <v>8845448445</v>
      </c>
      <c r="E695" t="s">
        <v>191</v>
      </c>
      <c r="F695" t="s">
        <v>192</v>
      </c>
      <c r="G695">
        <v>54878</v>
      </c>
      <c r="H695" t="s">
        <v>47</v>
      </c>
      <c r="I695">
        <v>5</v>
      </c>
      <c r="J695">
        <v>1500</v>
      </c>
      <c r="K695">
        <v>30</v>
      </c>
      <c r="L695">
        <v>37.5</v>
      </c>
      <c r="M695">
        <v>270</v>
      </c>
      <c r="N695" t="s">
        <v>827</v>
      </c>
      <c r="O695">
        <v>68782034</v>
      </c>
      <c r="P695" t="s">
        <v>30</v>
      </c>
      <c r="Q695" s="4">
        <v>44693</v>
      </c>
    </row>
    <row r="696" spans="1:17" x14ac:dyDescent="0.25">
      <c r="A696" t="s">
        <v>17</v>
      </c>
      <c r="B696">
        <v>32</v>
      </c>
      <c r="C696" t="s">
        <v>18</v>
      </c>
      <c r="D696">
        <v>9652378219</v>
      </c>
      <c r="E696" t="s">
        <v>19</v>
      </c>
      <c r="F696" t="s">
        <v>20</v>
      </c>
      <c r="G696">
        <v>3289</v>
      </c>
      <c r="H696" t="s">
        <v>21</v>
      </c>
      <c r="I696">
        <v>1</v>
      </c>
      <c r="J696">
        <v>1000</v>
      </c>
      <c r="K696">
        <v>20</v>
      </c>
      <c r="L696">
        <v>25</v>
      </c>
      <c r="M696">
        <v>180</v>
      </c>
      <c r="N696" t="s">
        <v>828</v>
      </c>
      <c r="O696">
        <v>85176290</v>
      </c>
      <c r="P696" t="s">
        <v>23</v>
      </c>
      <c r="Q696" s="4">
        <v>44694</v>
      </c>
    </row>
    <row r="697" spans="1:17" x14ac:dyDescent="0.25">
      <c r="A697" t="s">
        <v>24</v>
      </c>
      <c r="B697">
        <v>30</v>
      </c>
      <c r="C697" t="s">
        <v>25</v>
      </c>
      <c r="D697">
        <v>9623874159</v>
      </c>
      <c r="E697" t="s">
        <v>26</v>
      </c>
      <c r="F697" t="s">
        <v>194</v>
      </c>
      <c r="G697">
        <v>5632</v>
      </c>
      <c r="H697" t="s">
        <v>28</v>
      </c>
      <c r="I697">
        <v>2</v>
      </c>
      <c r="J697">
        <v>200</v>
      </c>
      <c r="K697">
        <v>4</v>
      </c>
      <c r="L697">
        <v>5</v>
      </c>
      <c r="M697">
        <v>36</v>
      </c>
      <c r="N697" t="s">
        <v>829</v>
      </c>
      <c r="O697">
        <v>34011190</v>
      </c>
      <c r="P697" t="s">
        <v>30</v>
      </c>
      <c r="Q697" s="4">
        <v>44695</v>
      </c>
    </row>
    <row r="698" spans="1:17" x14ac:dyDescent="0.25">
      <c r="A698" t="s">
        <v>31</v>
      </c>
      <c r="B698">
        <v>25</v>
      </c>
      <c r="C698" t="s">
        <v>18</v>
      </c>
      <c r="D698">
        <v>9802347669</v>
      </c>
      <c r="E698" t="s">
        <v>32</v>
      </c>
      <c r="F698" t="s">
        <v>33</v>
      </c>
      <c r="G698">
        <v>6012</v>
      </c>
      <c r="H698" t="s">
        <v>34</v>
      </c>
      <c r="I698">
        <v>5</v>
      </c>
      <c r="J698">
        <v>500</v>
      </c>
      <c r="K698">
        <v>10</v>
      </c>
      <c r="L698">
        <v>12.5</v>
      </c>
      <c r="M698">
        <v>90</v>
      </c>
      <c r="N698" t="s">
        <v>830</v>
      </c>
      <c r="O698">
        <v>92059010</v>
      </c>
      <c r="P698" t="s">
        <v>36</v>
      </c>
      <c r="Q698" s="4">
        <v>44696</v>
      </c>
    </row>
    <row r="699" spans="1:17" x14ac:dyDescent="0.25">
      <c r="A699" t="s">
        <v>37</v>
      </c>
      <c r="B699">
        <v>36</v>
      </c>
      <c r="C699" t="s">
        <v>18</v>
      </c>
      <c r="D699">
        <v>9652390278</v>
      </c>
      <c r="E699" t="s">
        <v>38</v>
      </c>
      <c r="F699" t="s">
        <v>39</v>
      </c>
      <c r="G699">
        <v>6089</v>
      </c>
      <c r="H699" t="s">
        <v>21</v>
      </c>
      <c r="I699">
        <v>2</v>
      </c>
      <c r="J699">
        <v>28000</v>
      </c>
      <c r="K699">
        <v>560</v>
      </c>
      <c r="L699">
        <v>700</v>
      </c>
      <c r="M699">
        <v>5040</v>
      </c>
      <c r="N699" t="s">
        <v>831</v>
      </c>
      <c r="O699">
        <v>85171211</v>
      </c>
      <c r="P699" t="s">
        <v>36</v>
      </c>
      <c r="Q699" s="4">
        <v>44697</v>
      </c>
    </row>
    <row r="700" spans="1:17" x14ac:dyDescent="0.25">
      <c r="A700" t="s">
        <v>41</v>
      </c>
      <c r="B700">
        <v>30</v>
      </c>
      <c r="C700" t="s">
        <v>25</v>
      </c>
      <c r="D700">
        <v>9058723698</v>
      </c>
      <c r="E700" t="s">
        <v>42</v>
      </c>
      <c r="F700" t="s">
        <v>43</v>
      </c>
      <c r="G700">
        <v>9036</v>
      </c>
      <c r="H700" t="s">
        <v>21</v>
      </c>
      <c r="I700">
        <v>1</v>
      </c>
      <c r="J700">
        <v>600</v>
      </c>
      <c r="K700">
        <v>12</v>
      </c>
      <c r="L700">
        <v>15</v>
      </c>
      <c r="M700">
        <v>108</v>
      </c>
      <c r="N700" t="s">
        <v>832</v>
      </c>
      <c r="O700">
        <v>85235100</v>
      </c>
      <c r="P700" t="s">
        <v>30</v>
      </c>
      <c r="Q700" s="4">
        <v>44698</v>
      </c>
    </row>
    <row r="701" spans="1:17" x14ac:dyDescent="0.25">
      <c r="A701" t="s">
        <v>45</v>
      </c>
      <c r="B701">
        <v>20</v>
      </c>
      <c r="C701" t="s">
        <v>25</v>
      </c>
      <c r="D701">
        <v>9601782645</v>
      </c>
      <c r="E701" t="s">
        <v>19</v>
      </c>
      <c r="F701" t="s">
        <v>46</v>
      </c>
      <c r="G701">
        <v>6910</v>
      </c>
      <c r="H701" t="s">
        <v>47</v>
      </c>
      <c r="I701">
        <v>1</v>
      </c>
      <c r="J701">
        <v>2000</v>
      </c>
      <c r="K701">
        <v>40</v>
      </c>
      <c r="L701">
        <v>50</v>
      </c>
      <c r="M701">
        <v>360</v>
      </c>
      <c r="N701" t="s">
        <v>833</v>
      </c>
      <c r="O701">
        <v>33049990</v>
      </c>
      <c r="P701" t="s">
        <v>36</v>
      </c>
      <c r="Q701" s="4">
        <v>44699</v>
      </c>
    </row>
    <row r="702" spans="1:17" x14ac:dyDescent="0.25">
      <c r="A702" t="s">
        <v>49</v>
      </c>
      <c r="B702">
        <v>40</v>
      </c>
      <c r="C702" t="s">
        <v>18</v>
      </c>
      <c r="D702">
        <v>9623127089</v>
      </c>
      <c r="E702" t="s">
        <v>50</v>
      </c>
      <c r="F702" t="s">
        <v>51</v>
      </c>
      <c r="G702">
        <v>3972</v>
      </c>
      <c r="H702" t="s">
        <v>28</v>
      </c>
      <c r="I702">
        <v>1</v>
      </c>
      <c r="J702">
        <v>1200</v>
      </c>
      <c r="K702">
        <v>24</v>
      </c>
      <c r="L702">
        <v>30</v>
      </c>
      <c r="M702">
        <v>216</v>
      </c>
      <c r="N702" t="s">
        <v>834</v>
      </c>
      <c r="O702">
        <v>11010000</v>
      </c>
      <c r="P702" t="s">
        <v>53</v>
      </c>
      <c r="Q702" s="4">
        <v>44700</v>
      </c>
    </row>
    <row r="703" spans="1:17" x14ac:dyDescent="0.25">
      <c r="A703" t="s">
        <v>54</v>
      </c>
      <c r="B703">
        <v>45</v>
      </c>
      <c r="C703" t="s">
        <v>18</v>
      </c>
      <c r="D703">
        <v>9867764180</v>
      </c>
      <c r="E703" t="s">
        <v>55</v>
      </c>
      <c r="F703" t="s">
        <v>56</v>
      </c>
      <c r="G703">
        <v>6342</v>
      </c>
      <c r="H703" t="s">
        <v>57</v>
      </c>
      <c r="I703">
        <v>1</v>
      </c>
      <c r="J703">
        <v>3000</v>
      </c>
      <c r="K703">
        <v>60</v>
      </c>
      <c r="L703">
        <v>75</v>
      </c>
      <c r="M703">
        <v>540</v>
      </c>
      <c r="N703" t="s">
        <v>835</v>
      </c>
      <c r="O703">
        <v>95030010</v>
      </c>
      <c r="P703" t="s">
        <v>53</v>
      </c>
      <c r="Q703" s="4">
        <v>44701</v>
      </c>
    </row>
    <row r="704" spans="1:17" x14ac:dyDescent="0.25">
      <c r="A704" t="s">
        <v>59</v>
      </c>
      <c r="B704">
        <v>50</v>
      </c>
      <c r="C704" t="s">
        <v>25</v>
      </c>
      <c r="D704">
        <v>9623782569</v>
      </c>
      <c r="E704" t="s">
        <v>60</v>
      </c>
      <c r="F704" t="s">
        <v>61</v>
      </c>
      <c r="G704">
        <v>6037</v>
      </c>
      <c r="H704" t="s">
        <v>21</v>
      </c>
      <c r="I704">
        <v>1</v>
      </c>
      <c r="J704">
        <v>1000</v>
      </c>
      <c r="K704">
        <v>20</v>
      </c>
      <c r="L704">
        <v>25</v>
      </c>
      <c r="M704">
        <v>180</v>
      </c>
      <c r="N704" t="s">
        <v>836</v>
      </c>
      <c r="O704">
        <v>85044090</v>
      </c>
      <c r="P704" t="s">
        <v>23</v>
      </c>
      <c r="Q704" s="4">
        <v>44702</v>
      </c>
    </row>
    <row r="705" spans="1:17" x14ac:dyDescent="0.25">
      <c r="A705" t="s">
        <v>63</v>
      </c>
      <c r="B705">
        <v>36</v>
      </c>
      <c r="C705" t="s">
        <v>18</v>
      </c>
      <c r="D705">
        <v>9034721059</v>
      </c>
      <c r="E705" t="s">
        <v>64</v>
      </c>
      <c r="F705" t="s">
        <v>65</v>
      </c>
      <c r="G705">
        <v>6037</v>
      </c>
      <c r="H705" t="s">
        <v>57</v>
      </c>
      <c r="I705">
        <v>3</v>
      </c>
      <c r="J705">
        <v>3000</v>
      </c>
      <c r="K705">
        <v>60</v>
      </c>
      <c r="L705">
        <v>75</v>
      </c>
      <c r="M705">
        <v>540</v>
      </c>
      <c r="N705" t="s">
        <v>837</v>
      </c>
      <c r="O705">
        <v>950300</v>
      </c>
      <c r="P705" t="s">
        <v>30</v>
      </c>
      <c r="Q705" s="4">
        <v>44703</v>
      </c>
    </row>
    <row r="706" spans="1:17" x14ac:dyDescent="0.25">
      <c r="A706" t="s">
        <v>67</v>
      </c>
      <c r="B706">
        <v>27</v>
      </c>
      <c r="C706" t="s">
        <v>25</v>
      </c>
      <c r="D706">
        <v>7256106723</v>
      </c>
      <c r="E706" t="s">
        <v>68</v>
      </c>
      <c r="F706" t="s">
        <v>69</v>
      </c>
      <c r="G706">
        <v>1587</v>
      </c>
      <c r="H706" t="s">
        <v>47</v>
      </c>
      <c r="I706">
        <v>1</v>
      </c>
      <c r="J706">
        <v>300</v>
      </c>
      <c r="K706">
        <v>6</v>
      </c>
      <c r="L706">
        <v>7.5</v>
      </c>
      <c r="M706">
        <v>54</v>
      </c>
      <c r="N706" t="s">
        <v>838</v>
      </c>
      <c r="O706">
        <v>33049990</v>
      </c>
      <c r="P706" t="s">
        <v>36</v>
      </c>
      <c r="Q706" s="4">
        <v>44704</v>
      </c>
    </row>
    <row r="707" spans="1:17" x14ac:dyDescent="0.25">
      <c r="A707" t="s">
        <v>71</v>
      </c>
      <c r="B707">
        <v>60</v>
      </c>
      <c r="C707" t="s">
        <v>18</v>
      </c>
      <c r="D707">
        <v>8235710369</v>
      </c>
      <c r="E707" t="s">
        <v>72</v>
      </c>
      <c r="F707" t="s">
        <v>73</v>
      </c>
      <c r="G707">
        <v>8203</v>
      </c>
      <c r="H707" t="s">
        <v>28</v>
      </c>
      <c r="I707">
        <v>1</v>
      </c>
      <c r="J707">
        <v>2000</v>
      </c>
      <c r="K707">
        <v>40</v>
      </c>
      <c r="L707">
        <v>50</v>
      </c>
      <c r="M707">
        <v>360</v>
      </c>
      <c r="N707" t="s">
        <v>839</v>
      </c>
      <c r="O707">
        <v>15121930</v>
      </c>
      <c r="P707" t="s">
        <v>53</v>
      </c>
      <c r="Q707" s="4">
        <v>44705</v>
      </c>
    </row>
    <row r="708" spans="1:17" x14ac:dyDescent="0.25">
      <c r="A708" t="s">
        <v>75</v>
      </c>
      <c r="B708">
        <v>56</v>
      </c>
      <c r="C708" t="s">
        <v>18</v>
      </c>
      <c r="D708">
        <v>7201694236</v>
      </c>
      <c r="E708" t="s">
        <v>76</v>
      </c>
      <c r="F708" t="s">
        <v>77</v>
      </c>
      <c r="G708">
        <v>5364</v>
      </c>
      <c r="H708" t="s">
        <v>28</v>
      </c>
      <c r="I708">
        <v>2</v>
      </c>
      <c r="J708">
        <v>600</v>
      </c>
      <c r="K708">
        <v>12</v>
      </c>
      <c r="L708">
        <v>15</v>
      </c>
      <c r="M708">
        <v>108</v>
      </c>
      <c r="N708" t="s">
        <v>840</v>
      </c>
      <c r="O708">
        <v>940550</v>
      </c>
      <c r="P708" t="s">
        <v>30</v>
      </c>
      <c r="Q708" s="4">
        <v>44706</v>
      </c>
    </row>
    <row r="709" spans="1:17" x14ac:dyDescent="0.25">
      <c r="A709" t="s">
        <v>79</v>
      </c>
      <c r="B709">
        <v>40</v>
      </c>
      <c r="C709" t="s">
        <v>18</v>
      </c>
      <c r="D709">
        <v>6741285039</v>
      </c>
      <c r="E709" t="s">
        <v>19</v>
      </c>
      <c r="F709" t="s">
        <v>80</v>
      </c>
      <c r="G709">
        <v>6089</v>
      </c>
      <c r="H709" t="s">
        <v>21</v>
      </c>
      <c r="I709">
        <v>1</v>
      </c>
      <c r="J709">
        <v>40000</v>
      </c>
      <c r="K709">
        <v>800</v>
      </c>
      <c r="L709">
        <v>1000</v>
      </c>
      <c r="M709">
        <v>7200</v>
      </c>
      <c r="N709" t="s">
        <v>841</v>
      </c>
      <c r="O709">
        <v>84713020</v>
      </c>
      <c r="P709" t="s">
        <v>36</v>
      </c>
      <c r="Q709" s="4">
        <v>44707</v>
      </c>
    </row>
    <row r="710" spans="1:17" x14ac:dyDescent="0.25">
      <c r="A710" t="s">
        <v>82</v>
      </c>
      <c r="B710">
        <v>56</v>
      </c>
      <c r="C710" t="s">
        <v>25</v>
      </c>
      <c r="D710">
        <v>9521305897</v>
      </c>
      <c r="E710" t="s">
        <v>83</v>
      </c>
      <c r="F710" t="s">
        <v>84</v>
      </c>
      <c r="G710">
        <v>3409</v>
      </c>
      <c r="H710" t="s">
        <v>28</v>
      </c>
      <c r="I710">
        <v>1</v>
      </c>
      <c r="J710">
        <v>1000</v>
      </c>
      <c r="K710">
        <v>20</v>
      </c>
      <c r="L710">
        <v>25</v>
      </c>
      <c r="M710">
        <v>180</v>
      </c>
      <c r="N710" t="s">
        <v>842</v>
      </c>
      <c r="O710">
        <v>39241090</v>
      </c>
      <c r="P710" t="s">
        <v>36</v>
      </c>
      <c r="Q710" s="4">
        <v>44708</v>
      </c>
    </row>
    <row r="711" spans="1:17" x14ac:dyDescent="0.25">
      <c r="A711" t="s">
        <v>86</v>
      </c>
      <c r="B711">
        <v>52</v>
      </c>
      <c r="C711" t="s">
        <v>18</v>
      </c>
      <c r="D711">
        <v>862106729</v>
      </c>
      <c r="E711" t="s">
        <v>87</v>
      </c>
      <c r="F711" t="s">
        <v>88</v>
      </c>
      <c r="G711">
        <v>9015</v>
      </c>
      <c r="H711" t="s">
        <v>28</v>
      </c>
      <c r="I711">
        <v>5</v>
      </c>
      <c r="J711">
        <v>2000</v>
      </c>
      <c r="K711">
        <v>40</v>
      </c>
      <c r="L711">
        <v>50</v>
      </c>
      <c r="M711">
        <v>360</v>
      </c>
      <c r="N711" t="s">
        <v>843</v>
      </c>
      <c r="O711">
        <v>19041020</v>
      </c>
      <c r="P711" t="s">
        <v>30</v>
      </c>
      <c r="Q711" s="4">
        <v>44709</v>
      </c>
    </row>
    <row r="712" spans="1:17" x14ac:dyDescent="0.25">
      <c r="A712" t="s">
        <v>90</v>
      </c>
      <c r="B712">
        <v>50</v>
      </c>
      <c r="C712" t="s">
        <v>18</v>
      </c>
      <c r="D712">
        <v>8253710289</v>
      </c>
      <c r="E712" t="s">
        <v>91</v>
      </c>
      <c r="F712" t="s">
        <v>92</v>
      </c>
      <c r="G712">
        <v>8064</v>
      </c>
      <c r="H712" t="s">
        <v>93</v>
      </c>
      <c r="I712">
        <v>1</v>
      </c>
      <c r="J712">
        <v>1200</v>
      </c>
      <c r="K712">
        <v>24</v>
      </c>
      <c r="L712">
        <v>30</v>
      </c>
      <c r="M712">
        <v>216</v>
      </c>
      <c r="N712" t="s">
        <v>844</v>
      </c>
      <c r="O712">
        <v>21069099</v>
      </c>
      <c r="P712" t="s">
        <v>23</v>
      </c>
      <c r="Q712" s="4">
        <v>44710</v>
      </c>
    </row>
    <row r="713" spans="1:17" x14ac:dyDescent="0.25">
      <c r="A713" t="s">
        <v>95</v>
      </c>
      <c r="B713">
        <v>25</v>
      </c>
      <c r="C713" t="s">
        <v>18</v>
      </c>
      <c r="D713">
        <v>8403943715</v>
      </c>
      <c r="E713" t="s">
        <v>96</v>
      </c>
      <c r="F713" t="s">
        <v>97</v>
      </c>
      <c r="G713">
        <v>4369</v>
      </c>
      <c r="H713" t="s">
        <v>28</v>
      </c>
      <c r="I713">
        <v>1</v>
      </c>
      <c r="J713">
        <v>306</v>
      </c>
      <c r="K713">
        <v>6.12</v>
      </c>
      <c r="L713">
        <v>7.65</v>
      </c>
      <c r="M713">
        <v>55.08</v>
      </c>
      <c r="N713" t="s">
        <v>845</v>
      </c>
      <c r="O713">
        <v>21011120</v>
      </c>
      <c r="P713" t="s">
        <v>23</v>
      </c>
      <c r="Q713" s="4">
        <v>44711</v>
      </c>
    </row>
    <row r="714" spans="1:17" x14ac:dyDescent="0.25">
      <c r="A714" t="s">
        <v>99</v>
      </c>
      <c r="B714">
        <v>25</v>
      </c>
      <c r="C714" t="s">
        <v>25</v>
      </c>
      <c r="D714">
        <v>8130679216</v>
      </c>
      <c r="E714" t="s">
        <v>100</v>
      </c>
      <c r="F714" t="s">
        <v>101</v>
      </c>
      <c r="G714">
        <v>8631</v>
      </c>
      <c r="H714" t="s">
        <v>102</v>
      </c>
      <c r="I714">
        <v>6</v>
      </c>
      <c r="J714">
        <v>2149</v>
      </c>
      <c r="K714">
        <v>42.98</v>
      </c>
      <c r="L714">
        <v>53.725000000000001</v>
      </c>
      <c r="M714">
        <v>386.82</v>
      </c>
      <c r="N714" t="s">
        <v>846</v>
      </c>
      <c r="O714">
        <v>94036000</v>
      </c>
      <c r="P714" t="s">
        <v>36</v>
      </c>
      <c r="Q714" s="4">
        <v>44712</v>
      </c>
    </row>
    <row r="715" spans="1:17" x14ac:dyDescent="0.25">
      <c r="A715" t="s">
        <v>104</v>
      </c>
      <c r="B715">
        <v>30</v>
      </c>
      <c r="C715" t="s">
        <v>18</v>
      </c>
      <c r="D715">
        <v>7039441302</v>
      </c>
      <c r="E715" t="s">
        <v>105</v>
      </c>
      <c r="F715" t="s">
        <v>106</v>
      </c>
      <c r="G715">
        <v>8630</v>
      </c>
      <c r="H715" t="s">
        <v>102</v>
      </c>
      <c r="I715">
        <v>2</v>
      </c>
      <c r="J715">
        <v>7990</v>
      </c>
      <c r="K715">
        <v>159.80000000000001</v>
      </c>
      <c r="L715">
        <v>199.75</v>
      </c>
      <c r="M715">
        <v>1438.2</v>
      </c>
      <c r="N715" t="s">
        <v>847</v>
      </c>
      <c r="O715">
        <v>94036000</v>
      </c>
      <c r="P715" t="s">
        <v>53</v>
      </c>
      <c r="Q715" s="4">
        <v>44713</v>
      </c>
    </row>
    <row r="716" spans="1:17" x14ac:dyDescent="0.25">
      <c r="A716" t="s">
        <v>108</v>
      </c>
      <c r="B716">
        <v>20</v>
      </c>
      <c r="C716" t="s">
        <v>25</v>
      </c>
      <c r="D716">
        <v>8631079676</v>
      </c>
      <c r="E716" t="s">
        <v>109</v>
      </c>
      <c r="F716" t="s">
        <v>110</v>
      </c>
      <c r="G716">
        <v>3061</v>
      </c>
      <c r="H716" t="s">
        <v>111</v>
      </c>
      <c r="I716">
        <v>6</v>
      </c>
      <c r="J716">
        <v>6000</v>
      </c>
      <c r="K716">
        <v>120</v>
      </c>
      <c r="L716">
        <v>150</v>
      </c>
      <c r="M716">
        <v>1080</v>
      </c>
      <c r="N716" t="s">
        <v>848</v>
      </c>
      <c r="O716">
        <v>52082120</v>
      </c>
      <c r="P716" t="s">
        <v>30</v>
      </c>
      <c r="Q716" s="4">
        <v>44714</v>
      </c>
    </row>
    <row r="717" spans="1:17" x14ac:dyDescent="0.25">
      <c r="A717" t="s">
        <v>113</v>
      </c>
      <c r="B717">
        <v>32</v>
      </c>
      <c r="C717" t="s">
        <v>18</v>
      </c>
      <c r="D717">
        <v>7812534898</v>
      </c>
      <c r="E717" t="s">
        <v>114</v>
      </c>
      <c r="F717" t="s">
        <v>115</v>
      </c>
      <c r="G717">
        <v>2864</v>
      </c>
      <c r="H717" t="s">
        <v>111</v>
      </c>
      <c r="I717">
        <v>4</v>
      </c>
      <c r="J717">
        <v>1264</v>
      </c>
      <c r="K717">
        <v>25.28</v>
      </c>
      <c r="L717">
        <v>31.6</v>
      </c>
      <c r="M717">
        <v>227.52</v>
      </c>
      <c r="N717" t="s">
        <v>849</v>
      </c>
      <c r="O717">
        <v>62034200</v>
      </c>
      <c r="P717" t="s">
        <v>23</v>
      </c>
      <c r="Q717" s="4">
        <v>44715</v>
      </c>
    </row>
    <row r="718" spans="1:17" x14ac:dyDescent="0.25">
      <c r="A718" t="s">
        <v>117</v>
      </c>
      <c r="B718">
        <v>35</v>
      </c>
      <c r="C718" t="s">
        <v>18</v>
      </c>
      <c r="D718">
        <v>8514792367</v>
      </c>
      <c r="E718" t="s">
        <v>19</v>
      </c>
      <c r="F718" t="s">
        <v>118</v>
      </c>
      <c r="G718">
        <v>541</v>
      </c>
      <c r="H718" t="s">
        <v>111</v>
      </c>
      <c r="I718">
        <v>4</v>
      </c>
      <c r="J718">
        <v>1000</v>
      </c>
      <c r="K718">
        <v>20</v>
      </c>
      <c r="L718">
        <v>25</v>
      </c>
      <c r="M718">
        <v>180</v>
      </c>
      <c r="N718" t="s">
        <v>850</v>
      </c>
      <c r="O718">
        <v>61099010</v>
      </c>
      <c r="P718" t="s">
        <v>23</v>
      </c>
      <c r="Q718" s="4">
        <v>44716</v>
      </c>
    </row>
    <row r="719" spans="1:17" x14ac:dyDescent="0.25">
      <c r="A719" t="s">
        <v>120</v>
      </c>
      <c r="B719">
        <v>0</v>
      </c>
      <c r="C719" t="s">
        <v>121</v>
      </c>
      <c r="D719">
        <v>942310489</v>
      </c>
      <c r="E719" t="s">
        <v>72</v>
      </c>
      <c r="F719" t="s">
        <v>122</v>
      </c>
      <c r="G719">
        <v>2941</v>
      </c>
      <c r="H719" t="s">
        <v>123</v>
      </c>
      <c r="I719">
        <v>50</v>
      </c>
      <c r="J719">
        <v>2500</v>
      </c>
      <c r="K719">
        <v>50</v>
      </c>
      <c r="L719">
        <v>62.5</v>
      </c>
      <c r="M719">
        <v>450</v>
      </c>
      <c r="N719" t="s">
        <v>851</v>
      </c>
      <c r="O719">
        <v>96081010</v>
      </c>
      <c r="P719" t="s">
        <v>36</v>
      </c>
      <c r="Q719" s="4">
        <v>44717</v>
      </c>
    </row>
    <row r="720" spans="1:17" x14ac:dyDescent="0.25">
      <c r="A720" t="s">
        <v>120</v>
      </c>
      <c r="B720">
        <v>0</v>
      </c>
      <c r="C720" t="s">
        <v>121</v>
      </c>
      <c r="D720">
        <v>942310489</v>
      </c>
      <c r="E720" t="s">
        <v>72</v>
      </c>
      <c r="F720" t="s">
        <v>125</v>
      </c>
      <c r="G720">
        <v>2973</v>
      </c>
      <c r="H720" t="s">
        <v>123</v>
      </c>
      <c r="I720">
        <v>5</v>
      </c>
      <c r="J720">
        <v>3000</v>
      </c>
      <c r="K720">
        <v>60</v>
      </c>
      <c r="L720">
        <v>75</v>
      </c>
      <c r="M720">
        <v>540</v>
      </c>
      <c r="N720" t="s">
        <v>852</v>
      </c>
      <c r="O720">
        <v>96081010</v>
      </c>
      <c r="P720" t="s">
        <v>36</v>
      </c>
      <c r="Q720" s="4">
        <v>44718</v>
      </c>
    </row>
    <row r="721" spans="1:17" x14ac:dyDescent="0.25">
      <c r="A721" t="s">
        <v>127</v>
      </c>
      <c r="B721">
        <v>30</v>
      </c>
      <c r="C721" t="s">
        <v>18</v>
      </c>
      <c r="D721">
        <v>8610375941</v>
      </c>
      <c r="E721" t="s">
        <v>68</v>
      </c>
      <c r="F721" t="s">
        <v>128</v>
      </c>
      <c r="G721">
        <v>2106</v>
      </c>
      <c r="H721" t="s">
        <v>129</v>
      </c>
      <c r="I721">
        <v>1</v>
      </c>
      <c r="J721">
        <v>1000</v>
      </c>
      <c r="K721">
        <v>20</v>
      </c>
      <c r="L721">
        <v>25</v>
      </c>
      <c r="M721">
        <v>180</v>
      </c>
      <c r="N721" t="s">
        <v>853</v>
      </c>
      <c r="O721">
        <v>91029990</v>
      </c>
      <c r="P721" t="s">
        <v>53</v>
      </c>
      <c r="Q721" s="4">
        <v>44719</v>
      </c>
    </row>
    <row r="722" spans="1:17" x14ac:dyDescent="0.25">
      <c r="A722" t="s">
        <v>131</v>
      </c>
      <c r="B722">
        <v>0</v>
      </c>
      <c r="C722" t="s">
        <v>121</v>
      </c>
      <c r="D722">
        <v>8610279321</v>
      </c>
      <c r="E722" t="s">
        <v>132</v>
      </c>
      <c r="F722" t="s">
        <v>133</v>
      </c>
      <c r="G722">
        <v>5210</v>
      </c>
      <c r="H722" t="s">
        <v>129</v>
      </c>
      <c r="I722">
        <v>5</v>
      </c>
      <c r="J722">
        <v>30000</v>
      </c>
      <c r="K722">
        <v>600</v>
      </c>
      <c r="L722">
        <v>750</v>
      </c>
      <c r="M722">
        <v>5400</v>
      </c>
      <c r="N722" t="s">
        <v>854</v>
      </c>
      <c r="O722">
        <v>91029990</v>
      </c>
      <c r="P722" t="s">
        <v>23</v>
      </c>
      <c r="Q722" s="4">
        <v>44720</v>
      </c>
    </row>
    <row r="723" spans="1:17" x14ac:dyDescent="0.25">
      <c r="A723" t="s">
        <v>135</v>
      </c>
      <c r="B723">
        <v>55</v>
      </c>
      <c r="C723" t="s">
        <v>18</v>
      </c>
      <c r="D723">
        <v>7588695126</v>
      </c>
      <c r="E723" t="s">
        <v>136</v>
      </c>
      <c r="F723" t="s">
        <v>137</v>
      </c>
      <c r="G723">
        <v>5210</v>
      </c>
      <c r="H723" t="s">
        <v>129</v>
      </c>
      <c r="I723">
        <v>1</v>
      </c>
      <c r="J723">
        <v>6000</v>
      </c>
      <c r="K723">
        <v>120</v>
      </c>
      <c r="L723">
        <v>150</v>
      </c>
      <c r="M723">
        <v>1080</v>
      </c>
      <c r="N723" t="s">
        <v>855</v>
      </c>
      <c r="O723">
        <v>91029990</v>
      </c>
      <c r="P723" t="s">
        <v>36</v>
      </c>
      <c r="Q723" s="4">
        <v>44721</v>
      </c>
    </row>
    <row r="724" spans="1:17" x14ac:dyDescent="0.25">
      <c r="A724" t="s">
        <v>139</v>
      </c>
      <c r="B724">
        <v>60</v>
      </c>
      <c r="C724" t="s">
        <v>18</v>
      </c>
      <c r="D724">
        <v>7651615899</v>
      </c>
      <c r="E724" t="s">
        <v>55</v>
      </c>
      <c r="F724" t="s">
        <v>140</v>
      </c>
      <c r="G724">
        <v>10001798</v>
      </c>
      <c r="H724" t="s">
        <v>141</v>
      </c>
      <c r="I724">
        <v>2</v>
      </c>
      <c r="J724">
        <v>261.95999999999998</v>
      </c>
      <c r="K724">
        <v>5.2391999999999994</v>
      </c>
      <c r="L724">
        <v>6.5489999999999986</v>
      </c>
      <c r="M724">
        <v>47.152799999999992</v>
      </c>
      <c r="N724" t="s">
        <v>856</v>
      </c>
      <c r="O724">
        <v>94036000</v>
      </c>
      <c r="P724" t="s">
        <v>30</v>
      </c>
      <c r="Q724" s="4">
        <v>44722</v>
      </c>
    </row>
    <row r="725" spans="1:17" x14ac:dyDescent="0.25">
      <c r="A725" t="s">
        <v>143</v>
      </c>
      <c r="B725">
        <v>50</v>
      </c>
      <c r="C725" t="s">
        <v>25</v>
      </c>
      <c r="D725">
        <v>8515348568</v>
      </c>
      <c r="E725" t="s">
        <v>144</v>
      </c>
      <c r="F725" t="s">
        <v>145</v>
      </c>
      <c r="G725">
        <v>10001487</v>
      </c>
      <c r="H725" t="s">
        <v>146</v>
      </c>
      <c r="I725">
        <v>4</v>
      </c>
      <c r="J725">
        <v>144.19999999999999</v>
      </c>
      <c r="K725">
        <v>2.8839999999999999</v>
      </c>
      <c r="L725">
        <v>3.605</v>
      </c>
      <c r="M725">
        <v>25.956</v>
      </c>
      <c r="N725" t="s">
        <v>857</v>
      </c>
      <c r="O725">
        <v>392610</v>
      </c>
      <c r="P725" t="s">
        <v>53</v>
      </c>
      <c r="Q725" s="4">
        <v>44723</v>
      </c>
    </row>
    <row r="726" spans="1:17" x14ac:dyDescent="0.25">
      <c r="A726" t="s">
        <v>143</v>
      </c>
      <c r="B726" s="2" t="s">
        <v>148</v>
      </c>
      <c r="C726" t="s">
        <v>25</v>
      </c>
      <c r="D726" s="2" t="s">
        <v>149</v>
      </c>
      <c r="E726" t="s">
        <v>144</v>
      </c>
      <c r="F726" t="s">
        <v>150</v>
      </c>
      <c r="G726" s="2" t="s">
        <v>151</v>
      </c>
      <c r="H726" t="s">
        <v>102</v>
      </c>
      <c r="I726" s="2" t="s">
        <v>152</v>
      </c>
      <c r="J726">
        <v>17000</v>
      </c>
      <c r="K726">
        <v>340</v>
      </c>
      <c r="L726">
        <v>425</v>
      </c>
      <c r="M726">
        <v>3060</v>
      </c>
      <c r="N726" t="s">
        <v>858</v>
      </c>
      <c r="O726" s="2">
        <v>94036000</v>
      </c>
      <c r="P726" t="s">
        <v>23</v>
      </c>
      <c r="Q726" s="4">
        <v>44724</v>
      </c>
    </row>
    <row r="727" spans="1:17" x14ac:dyDescent="0.25">
      <c r="A727" t="s">
        <v>154</v>
      </c>
      <c r="B727">
        <v>32</v>
      </c>
      <c r="C727" t="s">
        <v>18</v>
      </c>
      <c r="D727">
        <v>9652378219</v>
      </c>
      <c r="E727" t="s">
        <v>19</v>
      </c>
      <c r="F727" t="s">
        <v>20</v>
      </c>
      <c r="G727">
        <v>3289</v>
      </c>
      <c r="H727" t="s">
        <v>21</v>
      </c>
      <c r="I727">
        <v>1</v>
      </c>
      <c r="J727">
        <v>1000</v>
      </c>
      <c r="K727">
        <v>20</v>
      </c>
      <c r="L727">
        <v>25</v>
      </c>
      <c r="M727">
        <v>180</v>
      </c>
      <c r="N727" t="s">
        <v>859</v>
      </c>
      <c r="O727">
        <v>85176290</v>
      </c>
      <c r="P727" t="s">
        <v>23</v>
      </c>
      <c r="Q727" s="4">
        <v>44725</v>
      </c>
    </row>
    <row r="728" spans="1:17" x14ac:dyDescent="0.25">
      <c r="A728" t="s">
        <v>24</v>
      </c>
      <c r="B728">
        <v>30</v>
      </c>
      <c r="C728" t="s">
        <v>25</v>
      </c>
      <c r="D728">
        <v>9623874159</v>
      </c>
      <c r="E728" t="s">
        <v>26</v>
      </c>
      <c r="F728" t="s">
        <v>27</v>
      </c>
      <c r="G728">
        <v>5632</v>
      </c>
      <c r="H728" t="s">
        <v>28</v>
      </c>
      <c r="I728">
        <v>2</v>
      </c>
      <c r="J728">
        <v>200</v>
      </c>
      <c r="K728">
        <v>4</v>
      </c>
      <c r="L728">
        <v>5</v>
      </c>
      <c r="M728">
        <v>36</v>
      </c>
      <c r="N728" t="s">
        <v>860</v>
      </c>
      <c r="O728">
        <v>34011190</v>
      </c>
      <c r="P728" t="s">
        <v>30</v>
      </c>
      <c r="Q728" s="4">
        <v>44726</v>
      </c>
    </row>
    <row r="729" spans="1:17" x14ac:dyDescent="0.25">
      <c r="A729" t="s">
        <v>31</v>
      </c>
      <c r="B729">
        <v>25</v>
      </c>
      <c r="C729" t="s">
        <v>18</v>
      </c>
      <c r="D729">
        <v>9802347669</v>
      </c>
      <c r="E729" t="s">
        <v>32</v>
      </c>
      <c r="F729" t="s">
        <v>33</v>
      </c>
      <c r="G729">
        <v>6012</v>
      </c>
      <c r="H729" t="s">
        <v>34</v>
      </c>
      <c r="I729">
        <v>5</v>
      </c>
      <c r="J729">
        <v>500</v>
      </c>
      <c r="K729">
        <v>10</v>
      </c>
      <c r="L729">
        <v>12.5</v>
      </c>
      <c r="M729">
        <v>90</v>
      </c>
      <c r="N729" t="s">
        <v>861</v>
      </c>
      <c r="O729">
        <v>92059010</v>
      </c>
      <c r="P729" t="s">
        <v>36</v>
      </c>
      <c r="Q729" s="4">
        <v>44727</v>
      </c>
    </row>
    <row r="730" spans="1:17" x14ac:dyDescent="0.25">
      <c r="A730" t="s">
        <v>37</v>
      </c>
      <c r="B730">
        <v>36</v>
      </c>
      <c r="C730" t="s">
        <v>18</v>
      </c>
      <c r="D730">
        <v>9652390278</v>
      </c>
      <c r="E730" t="s">
        <v>38</v>
      </c>
      <c r="F730" t="s">
        <v>39</v>
      </c>
      <c r="G730">
        <v>6089</v>
      </c>
      <c r="H730" t="s">
        <v>21</v>
      </c>
      <c r="I730">
        <v>2</v>
      </c>
      <c r="J730">
        <v>28000</v>
      </c>
      <c r="K730">
        <v>560</v>
      </c>
      <c r="L730">
        <v>700</v>
      </c>
      <c r="M730">
        <v>5040</v>
      </c>
      <c r="N730" t="s">
        <v>862</v>
      </c>
      <c r="O730">
        <v>85171211</v>
      </c>
      <c r="P730" t="s">
        <v>36</v>
      </c>
      <c r="Q730" s="4">
        <v>44728</v>
      </c>
    </row>
    <row r="731" spans="1:17" x14ac:dyDescent="0.25">
      <c r="A731" t="s">
        <v>41</v>
      </c>
      <c r="B731">
        <v>30</v>
      </c>
      <c r="C731" t="s">
        <v>25</v>
      </c>
      <c r="D731">
        <v>9058723698</v>
      </c>
      <c r="E731" t="s">
        <v>42</v>
      </c>
      <c r="F731" t="s">
        <v>43</v>
      </c>
      <c r="G731">
        <v>9036</v>
      </c>
      <c r="H731" t="s">
        <v>21</v>
      </c>
      <c r="I731">
        <v>1</v>
      </c>
      <c r="J731">
        <v>600</v>
      </c>
      <c r="K731">
        <v>12</v>
      </c>
      <c r="L731">
        <v>15</v>
      </c>
      <c r="M731">
        <v>108</v>
      </c>
      <c r="N731" t="s">
        <v>863</v>
      </c>
      <c r="O731">
        <v>85235100</v>
      </c>
      <c r="P731" t="s">
        <v>30</v>
      </c>
      <c r="Q731" s="4">
        <v>44729</v>
      </c>
    </row>
    <row r="732" spans="1:17" x14ac:dyDescent="0.25">
      <c r="A732" t="s">
        <v>45</v>
      </c>
      <c r="B732">
        <v>20</v>
      </c>
      <c r="C732" t="s">
        <v>25</v>
      </c>
      <c r="D732">
        <v>9601782645</v>
      </c>
      <c r="E732" t="s">
        <v>19</v>
      </c>
      <c r="F732" t="s">
        <v>46</v>
      </c>
      <c r="G732">
        <v>6910</v>
      </c>
      <c r="H732" t="s">
        <v>47</v>
      </c>
      <c r="I732">
        <v>1</v>
      </c>
      <c r="J732">
        <v>2000</v>
      </c>
      <c r="K732">
        <v>40</v>
      </c>
      <c r="L732">
        <v>50</v>
      </c>
      <c r="M732">
        <v>360</v>
      </c>
      <c r="N732" t="s">
        <v>864</v>
      </c>
      <c r="O732">
        <v>33049990</v>
      </c>
      <c r="P732" t="s">
        <v>36</v>
      </c>
      <c r="Q732" s="4">
        <v>44730</v>
      </c>
    </row>
    <row r="733" spans="1:17" x14ac:dyDescent="0.25">
      <c r="A733" t="s">
        <v>49</v>
      </c>
      <c r="B733">
        <v>40</v>
      </c>
      <c r="C733" t="s">
        <v>18</v>
      </c>
      <c r="D733">
        <v>9623127089</v>
      </c>
      <c r="E733" t="s">
        <v>50</v>
      </c>
      <c r="F733" t="s">
        <v>51</v>
      </c>
      <c r="G733">
        <v>3972</v>
      </c>
      <c r="H733" t="s">
        <v>28</v>
      </c>
      <c r="I733">
        <v>1</v>
      </c>
      <c r="J733">
        <v>1200</v>
      </c>
      <c r="K733">
        <v>24</v>
      </c>
      <c r="L733">
        <v>30</v>
      </c>
      <c r="M733">
        <v>216</v>
      </c>
      <c r="N733" t="s">
        <v>865</v>
      </c>
      <c r="O733">
        <v>11010000</v>
      </c>
      <c r="P733" t="s">
        <v>53</v>
      </c>
      <c r="Q733" s="4">
        <v>44731</v>
      </c>
    </row>
    <row r="734" spans="1:17" x14ac:dyDescent="0.25">
      <c r="A734" t="s">
        <v>54</v>
      </c>
      <c r="B734">
        <v>45</v>
      </c>
      <c r="C734" t="s">
        <v>18</v>
      </c>
      <c r="D734">
        <v>9867764180</v>
      </c>
      <c r="E734" t="s">
        <v>55</v>
      </c>
      <c r="F734" t="s">
        <v>56</v>
      </c>
      <c r="G734">
        <v>6342</v>
      </c>
      <c r="H734" t="s">
        <v>57</v>
      </c>
      <c r="I734">
        <v>1</v>
      </c>
      <c r="J734">
        <v>3000</v>
      </c>
      <c r="K734">
        <v>60</v>
      </c>
      <c r="L734">
        <v>75</v>
      </c>
      <c r="M734">
        <v>540</v>
      </c>
      <c r="N734" t="s">
        <v>866</v>
      </c>
      <c r="O734">
        <v>95030010</v>
      </c>
      <c r="P734" t="s">
        <v>53</v>
      </c>
      <c r="Q734" s="4">
        <v>44732</v>
      </c>
    </row>
    <row r="735" spans="1:17" x14ac:dyDescent="0.25">
      <c r="A735" t="s">
        <v>59</v>
      </c>
      <c r="B735">
        <v>50</v>
      </c>
      <c r="C735" t="s">
        <v>25</v>
      </c>
      <c r="D735">
        <v>9623782569</v>
      </c>
      <c r="E735" t="s">
        <v>60</v>
      </c>
      <c r="F735" t="s">
        <v>61</v>
      </c>
      <c r="G735">
        <v>6037</v>
      </c>
      <c r="H735" t="s">
        <v>21</v>
      </c>
      <c r="I735">
        <v>1</v>
      </c>
      <c r="J735">
        <v>1000</v>
      </c>
      <c r="K735">
        <v>20</v>
      </c>
      <c r="L735">
        <v>25</v>
      </c>
      <c r="M735">
        <v>180</v>
      </c>
      <c r="N735" t="s">
        <v>867</v>
      </c>
      <c r="O735">
        <v>85044090</v>
      </c>
      <c r="P735" t="s">
        <v>23</v>
      </c>
      <c r="Q735" s="4">
        <v>44733</v>
      </c>
    </row>
    <row r="736" spans="1:17" x14ac:dyDescent="0.25">
      <c r="A736" t="s">
        <v>63</v>
      </c>
      <c r="B736">
        <v>36</v>
      </c>
      <c r="C736" t="s">
        <v>18</v>
      </c>
      <c r="D736">
        <v>9034721059</v>
      </c>
      <c r="E736" t="s">
        <v>64</v>
      </c>
      <c r="F736" t="s">
        <v>65</v>
      </c>
      <c r="G736">
        <v>6037</v>
      </c>
      <c r="H736" t="s">
        <v>57</v>
      </c>
      <c r="I736">
        <v>3</v>
      </c>
      <c r="J736">
        <v>3000</v>
      </c>
      <c r="K736">
        <v>60</v>
      </c>
      <c r="L736">
        <v>75</v>
      </c>
      <c r="M736">
        <v>540</v>
      </c>
      <c r="N736" t="s">
        <v>868</v>
      </c>
      <c r="O736">
        <v>950300</v>
      </c>
      <c r="P736" t="s">
        <v>30</v>
      </c>
      <c r="Q736" s="4">
        <v>44734</v>
      </c>
    </row>
    <row r="737" spans="1:17" x14ac:dyDescent="0.25">
      <c r="A737" t="s">
        <v>67</v>
      </c>
      <c r="B737">
        <v>27</v>
      </c>
      <c r="C737" t="s">
        <v>25</v>
      </c>
      <c r="D737">
        <v>7256106723</v>
      </c>
      <c r="E737" t="s">
        <v>68</v>
      </c>
      <c r="F737" t="s">
        <v>69</v>
      </c>
      <c r="G737">
        <v>1587</v>
      </c>
      <c r="H737" t="s">
        <v>47</v>
      </c>
      <c r="I737">
        <v>1</v>
      </c>
      <c r="J737">
        <v>300</v>
      </c>
      <c r="K737">
        <v>6</v>
      </c>
      <c r="L737">
        <v>7.5</v>
      </c>
      <c r="M737">
        <v>54</v>
      </c>
      <c r="N737" t="s">
        <v>869</v>
      </c>
      <c r="O737">
        <v>33049990</v>
      </c>
      <c r="P737" t="s">
        <v>36</v>
      </c>
      <c r="Q737" s="4">
        <v>44735</v>
      </c>
    </row>
    <row r="738" spans="1:17" x14ac:dyDescent="0.25">
      <c r="A738" t="s">
        <v>71</v>
      </c>
      <c r="B738">
        <v>60</v>
      </c>
      <c r="C738" t="s">
        <v>18</v>
      </c>
      <c r="D738">
        <v>8235710369</v>
      </c>
      <c r="E738" t="s">
        <v>72</v>
      </c>
      <c r="F738" t="s">
        <v>73</v>
      </c>
      <c r="G738">
        <v>8203</v>
      </c>
      <c r="H738" t="s">
        <v>28</v>
      </c>
      <c r="I738">
        <v>1</v>
      </c>
      <c r="J738">
        <v>2000</v>
      </c>
      <c r="K738">
        <v>40</v>
      </c>
      <c r="L738">
        <v>50</v>
      </c>
      <c r="M738">
        <v>360</v>
      </c>
      <c r="N738" t="s">
        <v>870</v>
      </c>
      <c r="O738">
        <v>15121930</v>
      </c>
      <c r="P738" t="s">
        <v>53</v>
      </c>
      <c r="Q738" s="4">
        <v>44736</v>
      </c>
    </row>
    <row r="739" spans="1:17" x14ac:dyDescent="0.25">
      <c r="A739" t="s">
        <v>75</v>
      </c>
      <c r="B739">
        <v>56</v>
      </c>
      <c r="C739" t="s">
        <v>18</v>
      </c>
      <c r="D739">
        <v>7201694236</v>
      </c>
      <c r="E739" t="s">
        <v>76</v>
      </c>
      <c r="F739" t="s">
        <v>77</v>
      </c>
      <c r="G739">
        <v>5364</v>
      </c>
      <c r="H739" t="s">
        <v>28</v>
      </c>
      <c r="I739">
        <v>2</v>
      </c>
      <c r="J739">
        <v>600</v>
      </c>
      <c r="K739">
        <v>12</v>
      </c>
      <c r="L739">
        <v>15</v>
      </c>
      <c r="M739">
        <v>108</v>
      </c>
      <c r="N739" t="s">
        <v>871</v>
      </c>
      <c r="O739">
        <v>940550</v>
      </c>
      <c r="P739" t="s">
        <v>30</v>
      </c>
      <c r="Q739" s="4">
        <v>44737</v>
      </c>
    </row>
    <row r="740" spans="1:17" x14ac:dyDescent="0.25">
      <c r="A740" t="s">
        <v>79</v>
      </c>
      <c r="B740">
        <v>40</v>
      </c>
      <c r="C740" t="s">
        <v>18</v>
      </c>
      <c r="D740">
        <v>6741285039</v>
      </c>
      <c r="E740" t="s">
        <v>19</v>
      </c>
      <c r="F740" t="s">
        <v>80</v>
      </c>
      <c r="G740">
        <v>6089</v>
      </c>
      <c r="H740" t="s">
        <v>21</v>
      </c>
      <c r="I740">
        <v>1</v>
      </c>
      <c r="J740">
        <v>40000</v>
      </c>
      <c r="K740">
        <v>800</v>
      </c>
      <c r="L740">
        <v>1000</v>
      </c>
      <c r="M740">
        <v>7200</v>
      </c>
      <c r="N740" t="s">
        <v>872</v>
      </c>
      <c r="O740">
        <v>84713020</v>
      </c>
      <c r="P740" t="s">
        <v>36</v>
      </c>
      <c r="Q740" s="4">
        <v>44738</v>
      </c>
    </row>
    <row r="741" spans="1:17" x14ac:dyDescent="0.25">
      <c r="A741" t="s">
        <v>82</v>
      </c>
      <c r="B741">
        <v>56</v>
      </c>
      <c r="C741" t="s">
        <v>25</v>
      </c>
      <c r="D741">
        <v>9521305897</v>
      </c>
      <c r="E741" t="s">
        <v>83</v>
      </c>
      <c r="F741" t="s">
        <v>84</v>
      </c>
      <c r="G741">
        <v>3409</v>
      </c>
      <c r="H741" t="s">
        <v>28</v>
      </c>
      <c r="I741">
        <v>1</v>
      </c>
      <c r="J741">
        <v>1000</v>
      </c>
      <c r="K741">
        <v>20</v>
      </c>
      <c r="L741">
        <v>25</v>
      </c>
      <c r="M741">
        <v>180</v>
      </c>
      <c r="N741" t="s">
        <v>873</v>
      </c>
      <c r="O741">
        <v>39241090</v>
      </c>
      <c r="P741" t="s">
        <v>36</v>
      </c>
      <c r="Q741" s="4">
        <v>44739</v>
      </c>
    </row>
    <row r="742" spans="1:17" x14ac:dyDescent="0.25">
      <c r="A742" t="s">
        <v>155</v>
      </c>
      <c r="B742">
        <v>52</v>
      </c>
      <c r="C742" t="s">
        <v>18</v>
      </c>
      <c r="D742">
        <v>862106729</v>
      </c>
      <c r="E742" t="s">
        <v>87</v>
      </c>
      <c r="F742" t="s">
        <v>88</v>
      </c>
      <c r="G742">
        <v>9015</v>
      </c>
      <c r="H742" t="s">
        <v>28</v>
      </c>
      <c r="I742">
        <v>5</v>
      </c>
      <c r="J742">
        <v>2000</v>
      </c>
      <c r="K742">
        <v>40</v>
      </c>
      <c r="L742">
        <v>50</v>
      </c>
      <c r="M742">
        <v>360</v>
      </c>
      <c r="N742" t="s">
        <v>874</v>
      </c>
      <c r="O742">
        <v>19041020</v>
      </c>
      <c r="P742" t="s">
        <v>30</v>
      </c>
      <c r="Q742" s="4">
        <v>44740</v>
      </c>
    </row>
    <row r="743" spans="1:17" x14ac:dyDescent="0.25">
      <c r="A743" t="s">
        <v>90</v>
      </c>
      <c r="B743">
        <v>50</v>
      </c>
      <c r="C743" t="s">
        <v>18</v>
      </c>
      <c r="D743">
        <v>8253710289</v>
      </c>
      <c r="E743" t="s">
        <v>91</v>
      </c>
      <c r="F743" t="s">
        <v>92</v>
      </c>
      <c r="G743">
        <v>8064</v>
      </c>
      <c r="H743" t="s">
        <v>93</v>
      </c>
      <c r="I743">
        <v>1</v>
      </c>
      <c r="J743">
        <v>1200</v>
      </c>
      <c r="K743">
        <v>24</v>
      </c>
      <c r="L743">
        <v>30</v>
      </c>
      <c r="M743">
        <v>216</v>
      </c>
      <c r="N743" t="s">
        <v>875</v>
      </c>
      <c r="O743">
        <v>21069099</v>
      </c>
      <c r="P743" t="s">
        <v>23</v>
      </c>
      <c r="Q743" s="4">
        <v>44741</v>
      </c>
    </row>
    <row r="744" spans="1:17" x14ac:dyDescent="0.25">
      <c r="A744" t="s">
        <v>95</v>
      </c>
      <c r="B744">
        <v>25</v>
      </c>
      <c r="C744" t="s">
        <v>18</v>
      </c>
      <c r="D744">
        <v>8403943715</v>
      </c>
      <c r="E744" t="s">
        <v>96</v>
      </c>
      <c r="F744" t="s">
        <v>97</v>
      </c>
      <c r="G744">
        <v>4369</v>
      </c>
      <c r="H744" t="s">
        <v>28</v>
      </c>
      <c r="I744">
        <v>1</v>
      </c>
      <c r="J744">
        <v>306</v>
      </c>
      <c r="K744">
        <v>6.12</v>
      </c>
      <c r="L744">
        <v>7.65</v>
      </c>
      <c r="M744">
        <v>55.08</v>
      </c>
      <c r="N744" t="s">
        <v>876</v>
      </c>
      <c r="O744">
        <v>21011120</v>
      </c>
      <c r="P744" t="s">
        <v>23</v>
      </c>
      <c r="Q744" s="4">
        <v>44742</v>
      </c>
    </row>
    <row r="745" spans="1:17" x14ac:dyDescent="0.25">
      <c r="A745" t="s">
        <v>99</v>
      </c>
      <c r="B745">
        <v>25</v>
      </c>
      <c r="C745" t="s">
        <v>25</v>
      </c>
      <c r="D745">
        <v>8130679216</v>
      </c>
      <c r="E745" t="s">
        <v>100</v>
      </c>
      <c r="F745" t="s">
        <v>101</v>
      </c>
      <c r="G745">
        <v>8631</v>
      </c>
      <c r="H745" t="s">
        <v>102</v>
      </c>
      <c r="I745">
        <v>6</v>
      </c>
      <c r="J745">
        <v>2149</v>
      </c>
      <c r="K745">
        <v>42.98</v>
      </c>
      <c r="L745">
        <v>53.725000000000001</v>
      </c>
      <c r="M745">
        <v>386.82</v>
      </c>
      <c r="N745" t="s">
        <v>877</v>
      </c>
      <c r="O745">
        <v>94036000</v>
      </c>
      <c r="P745" t="s">
        <v>36</v>
      </c>
      <c r="Q745" s="4">
        <v>44743</v>
      </c>
    </row>
    <row r="746" spans="1:17" x14ac:dyDescent="0.25">
      <c r="A746" t="s">
        <v>104</v>
      </c>
      <c r="B746">
        <v>30</v>
      </c>
      <c r="C746" t="s">
        <v>18</v>
      </c>
      <c r="D746">
        <v>7039441302</v>
      </c>
      <c r="E746" t="s">
        <v>105</v>
      </c>
      <c r="F746" t="s">
        <v>106</v>
      </c>
      <c r="G746">
        <v>8630</v>
      </c>
      <c r="H746" t="s">
        <v>102</v>
      </c>
      <c r="I746">
        <v>2</v>
      </c>
      <c r="J746">
        <v>7990</v>
      </c>
      <c r="K746">
        <v>159.80000000000001</v>
      </c>
      <c r="L746">
        <v>199.75</v>
      </c>
      <c r="M746">
        <v>1438.2</v>
      </c>
      <c r="N746" t="s">
        <v>878</v>
      </c>
      <c r="O746">
        <v>94036000</v>
      </c>
      <c r="P746" t="s">
        <v>53</v>
      </c>
      <c r="Q746" s="4">
        <v>44744</v>
      </c>
    </row>
    <row r="747" spans="1:17" x14ac:dyDescent="0.25">
      <c r="A747" t="s">
        <v>108</v>
      </c>
      <c r="B747">
        <v>20</v>
      </c>
      <c r="C747" t="s">
        <v>25</v>
      </c>
      <c r="D747">
        <v>8631079676</v>
      </c>
      <c r="E747" t="s">
        <v>109</v>
      </c>
      <c r="F747" t="s">
        <v>110</v>
      </c>
      <c r="G747">
        <v>3061</v>
      </c>
      <c r="H747" t="s">
        <v>111</v>
      </c>
      <c r="I747">
        <v>6</v>
      </c>
      <c r="J747">
        <v>6000</v>
      </c>
      <c r="K747">
        <v>120</v>
      </c>
      <c r="L747">
        <v>150</v>
      </c>
      <c r="M747">
        <v>1080</v>
      </c>
      <c r="N747" t="s">
        <v>879</v>
      </c>
      <c r="O747">
        <v>52082120</v>
      </c>
      <c r="P747" t="s">
        <v>30</v>
      </c>
      <c r="Q747" s="4">
        <v>44745</v>
      </c>
    </row>
    <row r="748" spans="1:17" x14ac:dyDescent="0.25">
      <c r="A748" t="s">
        <v>113</v>
      </c>
      <c r="B748">
        <v>32</v>
      </c>
      <c r="C748" t="s">
        <v>18</v>
      </c>
      <c r="D748">
        <v>7812534898</v>
      </c>
      <c r="E748" t="s">
        <v>114</v>
      </c>
      <c r="F748" t="s">
        <v>115</v>
      </c>
      <c r="G748">
        <v>2864</v>
      </c>
      <c r="H748" t="s">
        <v>111</v>
      </c>
      <c r="I748">
        <v>4</v>
      </c>
      <c r="J748">
        <v>1264</v>
      </c>
      <c r="K748">
        <v>25.28</v>
      </c>
      <c r="L748">
        <v>31.6</v>
      </c>
      <c r="M748">
        <v>227.52</v>
      </c>
      <c r="N748" t="s">
        <v>880</v>
      </c>
      <c r="O748">
        <v>62034200</v>
      </c>
      <c r="P748" t="s">
        <v>23</v>
      </c>
      <c r="Q748" s="4">
        <v>44746</v>
      </c>
    </row>
    <row r="749" spans="1:17" x14ac:dyDescent="0.25">
      <c r="A749" t="s">
        <v>117</v>
      </c>
      <c r="B749">
        <v>35</v>
      </c>
      <c r="C749" t="s">
        <v>18</v>
      </c>
      <c r="D749">
        <v>8514792367</v>
      </c>
      <c r="E749" t="s">
        <v>19</v>
      </c>
      <c r="F749" t="s">
        <v>118</v>
      </c>
      <c r="G749">
        <v>541</v>
      </c>
      <c r="H749" t="s">
        <v>111</v>
      </c>
      <c r="I749">
        <v>4</v>
      </c>
      <c r="J749">
        <v>1000</v>
      </c>
      <c r="K749">
        <v>20</v>
      </c>
      <c r="L749">
        <v>25</v>
      </c>
      <c r="M749">
        <v>180</v>
      </c>
      <c r="N749" t="s">
        <v>881</v>
      </c>
      <c r="O749">
        <v>61099010</v>
      </c>
      <c r="P749" t="s">
        <v>23</v>
      </c>
      <c r="Q749" s="4">
        <v>44747</v>
      </c>
    </row>
    <row r="750" spans="1:17" x14ac:dyDescent="0.25">
      <c r="A750" t="s">
        <v>120</v>
      </c>
      <c r="B750">
        <v>0</v>
      </c>
      <c r="C750" t="s">
        <v>121</v>
      </c>
      <c r="D750">
        <v>942310489</v>
      </c>
      <c r="E750" t="s">
        <v>72</v>
      </c>
      <c r="F750" t="s">
        <v>122</v>
      </c>
      <c r="G750">
        <v>2941</v>
      </c>
      <c r="H750" t="s">
        <v>123</v>
      </c>
      <c r="I750">
        <v>50</v>
      </c>
      <c r="J750">
        <v>2500</v>
      </c>
      <c r="K750">
        <v>50</v>
      </c>
      <c r="L750">
        <v>62.5</v>
      </c>
      <c r="M750">
        <v>450</v>
      </c>
      <c r="N750" t="s">
        <v>882</v>
      </c>
      <c r="O750">
        <v>96081010</v>
      </c>
      <c r="P750" t="s">
        <v>36</v>
      </c>
      <c r="Q750" s="4">
        <v>44748</v>
      </c>
    </row>
    <row r="751" spans="1:17" x14ac:dyDescent="0.25">
      <c r="A751" t="s">
        <v>156</v>
      </c>
      <c r="B751">
        <v>0</v>
      </c>
      <c r="C751" t="s">
        <v>121</v>
      </c>
      <c r="D751">
        <v>942310489</v>
      </c>
      <c r="E751" t="s">
        <v>72</v>
      </c>
      <c r="F751" t="s">
        <v>258</v>
      </c>
      <c r="G751">
        <v>2973</v>
      </c>
      <c r="H751" t="s">
        <v>123</v>
      </c>
      <c r="I751">
        <v>5</v>
      </c>
      <c r="J751">
        <v>3000</v>
      </c>
      <c r="K751">
        <v>60</v>
      </c>
      <c r="L751">
        <v>75</v>
      </c>
      <c r="M751">
        <v>540</v>
      </c>
      <c r="N751" t="s">
        <v>883</v>
      </c>
      <c r="O751">
        <v>96081010</v>
      </c>
      <c r="P751" t="s">
        <v>36</v>
      </c>
      <c r="Q751" s="4">
        <v>44749</v>
      </c>
    </row>
    <row r="752" spans="1:17" x14ac:dyDescent="0.25">
      <c r="A752" t="s">
        <v>127</v>
      </c>
      <c r="B752">
        <v>30</v>
      </c>
      <c r="C752" t="s">
        <v>18</v>
      </c>
      <c r="D752">
        <v>8610375941</v>
      </c>
      <c r="E752" t="s">
        <v>68</v>
      </c>
      <c r="F752" t="s">
        <v>128</v>
      </c>
      <c r="G752">
        <v>2106</v>
      </c>
      <c r="H752" t="s">
        <v>129</v>
      </c>
      <c r="I752">
        <v>1</v>
      </c>
      <c r="J752">
        <v>1000</v>
      </c>
      <c r="K752">
        <v>20</v>
      </c>
      <c r="L752">
        <v>25</v>
      </c>
      <c r="M752">
        <v>180</v>
      </c>
      <c r="N752" t="s">
        <v>884</v>
      </c>
      <c r="O752">
        <v>91029990</v>
      </c>
      <c r="P752" t="s">
        <v>53</v>
      </c>
      <c r="Q752" s="4">
        <v>44750</v>
      </c>
    </row>
    <row r="753" spans="1:17" x14ac:dyDescent="0.25">
      <c r="A753" t="s">
        <v>131</v>
      </c>
      <c r="B753">
        <v>0</v>
      </c>
      <c r="C753" t="s">
        <v>121</v>
      </c>
      <c r="D753">
        <v>8610279321</v>
      </c>
      <c r="E753" t="s">
        <v>132</v>
      </c>
      <c r="F753" t="s">
        <v>133</v>
      </c>
      <c r="G753">
        <v>5210</v>
      </c>
      <c r="H753" t="s">
        <v>129</v>
      </c>
      <c r="I753">
        <v>5</v>
      </c>
      <c r="J753">
        <v>30000</v>
      </c>
      <c r="K753">
        <v>600</v>
      </c>
      <c r="L753">
        <v>750</v>
      </c>
      <c r="M753">
        <v>5400</v>
      </c>
      <c r="N753" t="s">
        <v>885</v>
      </c>
      <c r="O753">
        <v>91029990</v>
      </c>
      <c r="P753" t="s">
        <v>23</v>
      </c>
      <c r="Q753" s="4">
        <v>44751</v>
      </c>
    </row>
    <row r="754" spans="1:17" x14ac:dyDescent="0.25">
      <c r="A754" t="s">
        <v>135</v>
      </c>
      <c r="B754">
        <v>55</v>
      </c>
      <c r="C754" t="s">
        <v>18</v>
      </c>
      <c r="D754">
        <v>7588695126</v>
      </c>
      <c r="E754" t="s">
        <v>136</v>
      </c>
      <c r="F754" t="s">
        <v>137</v>
      </c>
      <c r="G754">
        <v>5210</v>
      </c>
      <c r="H754" t="s">
        <v>129</v>
      </c>
      <c r="I754">
        <v>1</v>
      </c>
      <c r="J754">
        <v>6000</v>
      </c>
      <c r="K754">
        <v>120</v>
      </c>
      <c r="L754">
        <v>150</v>
      </c>
      <c r="M754">
        <v>1080</v>
      </c>
      <c r="N754" t="s">
        <v>886</v>
      </c>
      <c r="O754">
        <v>91029990</v>
      </c>
      <c r="P754" t="s">
        <v>36</v>
      </c>
      <c r="Q754" s="4">
        <v>44752</v>
      </c>
    </row>
    <row r="755" spans="1:17" x14ac:dyDescent="0.25">
      <c r="A755" t="s">
        <v>139</v>
      </c>
      <c r="B755">
        <v>60</v>
      </c>
      <c r="C755" t="s">
        <v>18</v>
      </c>
      <c r="D755">
        <v>7651615899</v>
      </c>
      <c r="E755" t="s">
        <v>55</v>
      </c>
      <c r="F755" t="s">
        <v>140</v>
      </c>
      <c r="G755">
        <v>10001798</v>
      </c>
      <c r="H755" t="s">
        <v>141</v>
      </c>
      <c r="I755">
        <v>2</v>
      </c>
      <c r="J755">
        <v>261.95999999999998</v>
      </c>
      <c r="K755">
        <v>5.2391999999999994</v>
      </c>
      <c r="L755">
        <v>6.5489999999999986</v>
      </c>
      <c r="M755">
        <v>47.152799999999992</v>
      </c>
      <c r="N755" t="s">
        <v>887</v>
      </c>
      <c r="O755">
        <v>94036000</v>
      </c>
      <c r="P755" t="s">
        <v>30</v>
      </c>
      <c r="Q755" s="4">
        <v>44753</v>
      </c>
    </row>
    <row r="756" spans="1:17" x14ac:dyDescent="0.25">
      <c r="A756" t="s">
        <v>143</v>
      </c>
      <c r="B756">
        <v>50</v>
      </c>
      <c r="C756" t="s">
        <v>25</v>
      </c>
      <c r="D756">
        <v>8515348568</v>
      </c>
      <c r="E756" t="s">
        <v>144</v>
      </c>
      <c r="F756" t="s">
        <v>145</v>
      </c>
      <c r="G756">
        <v>10001487</v>
      </c>
      <c r="H756" t="s">
        <v>146</v>
      </c>
      <c r="I756">
        <v>4</v>
      </c>
      <c r="J756">
        <v>144.19999999999999</v>
      </c>
      <c r="K756">
        <v>2.8839999999999999</v>
      </c>
      <c r="L756">
        <v>3.605</v>
      </c>
      <c r="M756">
        <v>25.956</v>
      </c>
      <c r="N756" t="s">
        <v>888</v>
      </c>
      <c r="O756">
        <v>392610</v>
      </c>
      <c r="P756" t="s">
        <v>53</v>
      </c>
      <c r="Q756" s="4">
        <v>44754</v>
      </c>
    </row>
    <row r="757" spans="1:17" x14ac:dyDescent="0.25">
      <c r="A757" t="s">
        <v>143</v>
      </c>
      <c r="B757" s="2" t="s">
        <v>148</v>
      </c>
      <c r="C757" t="s">
        <v>25</v>
      </c>
      <c r="D757" s="2" t="s">
        <v>149</v>
      </c>
      <c r="E757" t="s">
        <v>144</v>
      </c>
      <c r="F757" t="s">
        <v>150</v>
      </c>
      <c r="G757" s="2" t="s">
        <v>151</v>
      </c>
      <c r="H757" t="s">
        <v>102</v>
      </c>
      <c r="I757" s="2" t="s">
        <v>152</v>
      </c>
      <c r="J757">
        <v>17000</v>
      </c>
      <c r="K757">
        <v>340</v>
      </c>
      <c r="L757">
        <v>425</v>
      </c>
      <c r="M757">
        <v>3060</v>
      </c>
      <c r="N757" t="s">
        <v>889</v>
      </c>
      <c r="O757" s="2">
        <v>94036000</v>
      </c>
      <c r="P757" t="s">
        <v>23</v>
      </c>
      <c r="Q757" s="4">
        <v>44755</v>
      </c>
    </row>
    <row r="758" spans="1:17" x14ac:dyDescent="0.25">
      <c r="A758" s="3" t="s">
        <v>190</v>
      </c>
      <c r="B758">
        <v>30</v>
      </c>
      <c r="C758" t="s">
        <v>121</v>
      </c>
      <c r="D758">
        <v>8845448445</v>
      </c>
      <c r="E758" t="s">
        <v>191</v>
      </c>
      <c r="F758" t="s">
        <v>192</v>
      </c>
      <c r="G758">
        <v>54878</v>
      </c>
      <c r="H758" t="s">
        <v>47</v>
      </c>
      <c r="I758">
        <v>5</v>
      </c>
      <c r="J758">
        <v>1500</v>
      </c>
      <c r="K758">
        <v>30</v>
      </c>
      <c r="L758">
        <v>37.5</v>
      </c>
      <c r="M758">
        <v>270</v>
      </c>
      <c r="N758" t="s">
        <v>890</v>
      </c>
      <c r="O758">
        <v>68782034</v>
      </c>
      <c r="P758" t="s">
        <v>30</v>
      </c>
      <c r="Q758" s="4">
        <v>44756</v>
      </c>
    </row>
    <row r="759" spans="1:17" x14ac:dyDescent="0.25">
      <c r="A759" t="s">
        <v>17</v>
      </c>
      <c r="B759">
        <v>32</v>
      </c>
      <c r="C759" t="s">
        <v>18</v>
      </c>
      <c r="D759">
        <v>9652378219</v>
      </c>
      <c r="E759" t="s">
        <v>19</v>
      </c>
      <c r="F759" t="s">
        <v>20</v>
      </c>
      <c r="G759">
        <v>3289</v>
      </c>
      <c r="H759" t="s">
        <v>21</v>
      </c>
      <c r="I759">
        <v>1</v>
      </c>
      <c r="J759">
        <v>1000</v>
      </c>
      <c r="K759">
        <v>20</v>
      </c>
      <c r="L759">
        <v>25</v>
      </c>
      <c r="M759">
        <v>180</v>
      </c>
      <c r="N759" t="s">
        <v>891</v>
      </c>
      <c r="O759">
        <v>85176290</v>
      </c>
      <c r="P759" t="s">
        <v>23</v>
      </c>
      <c r="Q759" s="4">
        <v>44757</v>
      </c>
    </row>
    <row r="760" spans="1:17" x14ac:dyDescent="0.25">
      <c r="A760" t="s">
        <v>24</v>
      </c>
      <c r="B760">
        <v>30</v>
      </c>
      <c r="C760" t="s">
        <v>25</v>
      </c>
      <c r="D760">
        <v>9623874159</v>
      </c>
      <c r="E760" t="s">
        <v>26</v>
      </c>
      <c r="F760" t="s">
        <v>27</v>
      </c>
      <c r="G760">
        <v>5632</v>
      </c>
      <c r="H760" t="s">
        <v>28</v>
      </c>
      <c r="I760">
        <v>2</v>
      </c>
      <c r="J760">
        <v>200</v>
      </c>
      <c r="K760">
        <v>4</v>
      </c>
      <c r="L760">
        <v>5</v>
      </c>
      <c r="M760">
        <v>36</v>
      </c>
      <c r="N760" t="s">
        <v>892</v>
      </c>
      <c r="O760">
        <v>34011190</v>
      </c>
      <c r="P760" t="s">
        <v>30</v>
      </c>
      <c r="Q760" s="4">
        <v>44758</v>
      </c>
    </row>
    <row r="761" spans="1:17" x14ac:dyDescent="0.25">
      <c r="A761" t="s">
        <v>31</v>
      </c>
      <c r="B761">
        <v>25</v>
      </c>
      <c r="C761" t="s">
        <v>18</v>
      </c>
      <c r="D761">
        <v>9802347669</v>
      </c>
      <c r="E761" t="s">
        <v>32</v>
      </c>
      <c r="F761" t="s">
        <v>33</v>
      </c>
      <c r="G761">
        <v>6012</v>
      </c>
      <c r="H761" t="s">
        <v>34</v>
      </c>
      <c r="I761">
        <v>5</v>
      </c>
      <c r="J761">
        <v>500</v>
      </c>
      <c r="K761">
        <v>10</v>
      </c>
      <c r="L761">
        <v>12.5</v>
      </c>
      <c r="M761">
        <v>90</v>
      </c>
      <c r="N761" t="s">
        <v>893</v>
      </c>
      <c r="O761">
        <v>92059010</v>
      </c>
      <c r="P761" t="s">
        <v>36</v>
      </c>
      <c r="Q761" s="4">
        <v>44759</v>
      </c>
    </row>
    <row r="762" spans="1:17" x14ac:dyDescent="0.25">
      <c r="A762" t="s">
        <v>37</v>
      </c>
      <c r="B762">
        <v>36</v>
      </c>
      <c r="C762" t="s">
        <v>18</v>
      </c>
      <c r="D762">
        <v>9652390278</v>
      </c>
      <c r="E762" t="s">
        <v>38</v>
      </c>
      <c r="F762" t="s">
        <v>39</v>
      </c>
      <c r="G762">
        <v>6089</v>
      </c>
      <c r="H762" t="s">
        <v>21</v>
      </c>
      <c r="I762">
        <v>2</v>
      </c>
      <c r="J762">
        <v>28000</v>
      </c>
      <c r="K762">
        <v>560</v>
      </c>
      <c r="L762">
        <v>700</v>
      </c>
      <c r="M762">
        <v>5040</v>
      </c>
      <c r="N762" t="s">
        <v>894</v>
      </c>
      <c r="O762">
        <v>85171211</v>
      </c>
      <c r="P762" t="s">
        <v>36</v>
      </c>
      <c r="Q762" s="4">
        <v>44760</v>
      </c>
    </row>
    <row r="763" spans="1:17" x14ac:dyDescent="0.25">
      <c r="A763" t="s">
        <v>41</v>
      </c>
      <c r="B763">
        <v>30</v>
      </c>
      <c r="C763" t="s">
        <v>25</v>
      </c>
      <c r="D763">
        <v>9058723698</v>
      </c>
      <c r="E763" t="s">
        <v>42</v>
      </c>
      <c r="F763" t="s">
        <v>43</v>
      </c>
      <c r="G763">
        <v>9036</v>
      </c>
      <c r="H763" t="s">
        <v>21</v>
      </c>
      <c r="I763">
        <v>1</v>
      </c>
      <c r="J763">
        <v>600</v>
      </c>
      <c r="K763">
        <v>12</v>
      </c>
      <c r="L763">
        <v>15</v>
      </c>
      <c r="M763">
        <v>108</v>
      </c>
      <c r="N763" t="s">
        <v>895</v>
      </c>
      <c r="O763">
        <v>85235100</v>
      </c>
      <c r="P763" t="s">
        <v>30</v>
      </c>
      <c r="Q763" s="4">
        <v>44761</v>
      </c>
    </row>
    <row r="764" spans="1:17" x14ac:dyDescent="0.25">
      <c r="A764" t="s">
        <v>45</v>
      </c>
      <c r="B764">
        <v>20</v>
      </c>
      <c r="C764" t="s">
        <v>25</v>
      </c>
      <c r="D764">
        <v>9601782645</v>
      </c>
      <c r="E764" t="s">
        <v>19</v>
      </c>
      <c r="F764" t="s">
        <v>46</v>
      </c>
      <c r="G764">
        <v>6910</v>
      </c>
      <c r="H764" t="s">
        <v>47</v>
      </c>
      <c r="I764">
        <v>1</v>
      </c>
      <c r="J764">
        <v>2000</v>
      </c>
      <c r="K764">
        <v>40</v>
      </c>
      <c r="L764">
        <v>50</v>
      </c>
      <c r="M764">
        <v>360</v>
      </c>
      <c r="N764" t="s">
        <v>896</v>
      </c>
      <c r="O764">
        <v>33049990</v>
      </c>
      <c r="P764" t="s">
        <v>36</v>
      </c>
      <c r="Q764" s="4">
        <v>44762</v>
      </c>
    </row>
    <row r="765" spans="1:17" x14ac:dyDescent="0.25">
      <c r="A765" t="s">
        <v>49</v>
      </c>
      <c r="B765">
        <v>40</v>
      </c>
      <c r="C765" t="s">
        <v>18</v>
      </c>
      <c r="D765">
        <v>9623127089</v>
      </c>
      <c r="E765" t="s">
        <v>50</v>
      </c>
      <c r="F765" t="s">
        <v>51</v>
      </c>
      <c r="G765">
        <v>3972</v>
      </c>
      <c r="H765" t="s">
        <v>28</v>
      </c>
      <c r="I765">
        <v>1</v>
      </c>
      <c r="J765">
        <v>1200</v>
      </c>
      <c r="K765">
        <v>24</v>
      </c>
      <c r="L765">
        <v>30</v>
      </c>
      <c r="M765">
        <v>216</v>
      </c>
      <c r="N765" t="s">
        <v>897</v>
      </c>
      <c r="O765">
        <v>11010000</v>
      </c>
      <c r="P765" t="s">
        <v>53</v>
      </c>
      <c r="Q765" s="4">
        <v>44763</v>
      </c>
    </row>
    <row r="766" spans="1:17" x14ac:dyDescent="0.25">
      <c r="A766" t="s">
        <v>54</v>
      </c>
      <c r="B766">
        <v>45</v>
      </c>
      <c r="C766" t="s">
        <v>18</v>
      </c>
      <c r="D766">
        <v>9867764180</v>
      </c>
      <c r="E766" t="s">
        <v>55</v>
      </c>
      <c r="F766" t="s">
        <v>56</v>
      </c>
      <c r="G766">
        <v>6342</v>
      </c>
      <c r="H766" t="s">
        <v>57</v>
      </c>
      <c r="I766">
        <v>1</v>
      </c>
      <c r="J766">
        <v>3000</v>
      </c>
      <c r="K766">
        <v>60</v>
      </c>
      <c r="L766">
        <v>75</v>
      </c>
      <c r="M766">
        <v>540</v>
      </c>
      <c r="N766" t="s">
        <v>898</v>
      </c>
      <c r="O766">
        <v>95030010</v>
      </c>
      <c r="P766" t="s">
        <v>53</v>
      </c>
      <c r="Q766" s="4">
        <v>44764</v>
      </c>
    </row>
    <row r="767" spans="1:17" x14ac:dyDescent="0.25">
      <c r="A767" t="s">
        <v>59</v>
      </c>
      <c r="B767">
        <v>50</v>
      </c>
      <c r="C767" t="s">
        <v>25</v>
      </c>
      <c r="D767">
        <v>9623782569</v>
      </c>
      <c r="E767" t="s">
        <v>60</v>
      </c>
      <c r="F767" t="s">
        <v>61</v>
      </c>
      <c r="G767">
        <v>6037</v>
      </c>
      <c r="H767" t="s">
        <v>21</v>
      </c>
      <c r="I767">
        <v>1</v>
      </c>
      <c r="J767">
        <v>1000</v>
      </c>
      <c r="K767">
        <v>20</v>
      </c>
      <c r="L767">
        <v>25</v>
      </c>
      <c r="M767">
        <v>180</v>
      </c>
      <c r="N767" t="s">
        <v>899</v>
      </c>
      <c r="O767">
        <v>85044090</v>
      </c>
      <c r="P767" t="s">
        <v>23</v>
      </c>
      <c r="Q767" s="4">
        <v>44765</v>
      </c>
    </row>
    <row r="768" spans="1:17" x14ac:dyDescent="0.25">
      <c r="A768" t="s">
        <v>63</v>
      </c>
      <c r="B768">
        <v>36</v>
      </c>
      <c r="C768" t="s">
        <v>18</v>
      </c>
      <c r="D768">
        <v>9034721059</v>
      </c>
      <c r="E768" t="s">
        <v>64</v>
      </c>
      <c r="F768" t="s">
        <v>65</v>
      </c>
      <c r="G768">
        <v>6037</v>
      </c>
      <c r="H768" t="s">
        <v>57</v>
      </c>
      <c r="I768">
        <v>3</v>
      </c>
      <c r="J768">
        <v>3000</v>
      </c>
      <c r="K768">
        <v>60</v>
      </c>
      <c r="L768">
        <v>75</v>
      </c>
      <c r="M768">
        <v>540</v>
      </c>
      <c r="N768" t="s">
        <v>900</v>
      </c>
      <c r="O768">
        <v>950300</v>
      </c>
      <c r="P768" t="s">
        <v>30</v>
      </c>
      <c r="Q768" s="4">
        <v>44766</v>
      </c>
    </row>
    <row r="769" spans="1:17" x14ac:dyDescent="0.25">
      <c r="A769" t="s">
        <v>67</v>
      </c>
      <c r="B769">
        <v>27</v>
      </c>
      <c r="C769" t="s">
        <v>25</v>
      </c>
      <c r="D769">
        <v>7256106723</v>
      </c>
      <c r="E769" t="s">
        <v>68</v>
      </c>
      <c r="F769" t="s">
        <v>69</v>
      </c>
      <c r="G769">
        <v>1587</v>
      </c>
      <c r="H769" t="s">
        <v>47</v>
      </c>
      <c r="I769">
        <v>1</v>
      </c>
      <c r="J769">
        <v>300</v>
      </c>
      <c r="K769">
        <v>6</v>
      </c>
      <c r="L769">
        <v>7.5</v>
      </c>
      <c r="M769">
        <v>54</v>
      </c>
      <c r="N769" t="s">
        <v>901</v>
      </c>
      <c r="O769">
        <v>33049990</v>
      </c>
      <c r="P769" t="s">
        <v>36</v>
      </c>
      <c r="Q769" s="4">
        <v>44767</v>
      </c>
    </row>
    <row r="770" spans="1:17" x14ac:dyDescent="0.25">
      <c r="A770" t="s">
        <v>71</v>
      </c>
      <c r="B770">
        <v>60</v>
      </c>
      <c r="C770" t="s">
        <v>18</v>
      </c>
      <c r="D770">
        <v>8235710369</v>
      </c>
      <c r="E770" t="s">
        <v>72</v>
      </c>
      <c r="F770" t="s">
        <v>73</v>
      </c>
      <c r="G770">
        <v>8203</v>
      </c>
      <c r="H770" t="s">
        <v>28</v>
      </c>
      <c r="I770">
        <v>1</v>
      </c>
      <c r="J770">
        <v>2000</v>
      </c>
      <c r="K770">
        <v>40</v>
      </c>
      <c r="L770">
        <v>50</v>
      </c>
      <c r="M770">
        <v>360</v>
      </c>
      <c r="N770" t="s">
        <v>902</v>
      </c>
      <c r="O770">
        <v>15121930</v>
      </c>
      <c r="P770" t="s">
        <v>53</v>
      </c>
      <c r="Q770" s="4">
        <v>44768</v>
      </c>
    </row>
    <row r="771" spans="1:17" x14ac:dyDescent="0.25">
      <c r="A771" t="s">
        <v>75</v>
      </c>
      <c r="B771">
        <v>56</v>
      </c>
      <c r="C771" t="s">
        <v>18</v>
      </c>
      <c r="D771">
        <v>7201694236</v>
      </c>
      <c r="E771" t="s">
        <v>76</v>
      </c>
      <c r="F771" t="s">
        <v>77</v>
      </c>
      <c r="G771">
        <v>5364</v>
      </c>
      <c r="H771" t="s">
        <v>28</v>
      </c>
      <c r="I771">
        <v>2</v>
      </c>
      <c r="J771">
        <v>600</v>
      </c>
      <c r="K771">
        <v>12</v>
      </c>
      <c r="L771">
        <v>15</v>
      </c>
      <c r="M771">
        <v>108</v>
      </c>
      <c r="N771" t="s">
        <v>903</v>
      </c>
      <c r="O771">
        <v>940550</v>
      </c>
      <c r="P771" t="s">
        <v>30</v>
      </c>
      <c r="Q771" s="4">
        <v>44769</v>
      </c>
    </row>
    <row r="772" spans="1:17" x14ac:dyDescent="0.25">
      <c r="A772" t="s">
        <v>79</v>
      </c>
      <c r="B772">
        <v>40</v>
      </c>
      <c r="C772" t="s">
        <v>18</v>
      </c>
      <c r="D772">
        <v>6741285039</v>
      </c>
      <c r="E772" t="s">
        <v>19</v>
      </c>
      <c r="F772" t="s">
        <v>80</v>
      </c>
      <c r="G772">
        <v>6089</v>
      </c>
      <c r="H772" t="s">
        <v>21</v>
      </c>
      <c r="I772">
        <v>1</v>
      </c>
      <c r="J772">
        <v>40000</v>
      </c>
      <c r="K772">
        <v>800</v>
      </c>
      <c r="L772">
        <v>1000</v>
      </c>
      <c r="M772">
        <v>7200</v>
      </c>
      <c r="N772" t="s">
        <v>904</v>
      </c>
      <c r="O772">
        <v>84713020</v>
      </c>
      <c r="P772" t="s">
        <v>36</v>
      </c>
      <c r="Q772" s="4">
        <v>44770</v>
      </c>
    </row>
    <row r="773" spans="1:17" x14ac:dyDescent="0.25">
      <c r="A773" t="s">
        <v>82</v>
      </c>
      <c r="B773">
        <v>56</v>
      </c>
      <c r="C773" t="s">
        <v>25</v>
      </c>
      <c r="D773">
        <v>9521305897</v>
      </c>
      <c r="E773" t="s">
        <v>83</v>
      </c>
      <c r="F773" t="s">
        <v>84</v>
      </c>
      <c r="G773">
        <v>3409</v>
      </c>
      <c r="H773" t="s">
        <v>28</v>
      </c>
      <c r="I773">
        <v>1</v>
      </c>
      <c r="J773">
        <v>1000</v>
      </c>
      <c r="K773">
        <v>20</v>
      </c>
      <c r="L773">
        <v>25</v>
      </c>
      <c r="M773">
        <v>180</v>
      </c>
      <c r="N773" t="s">
        <v>905</v>
      </c>
      <c r="O773">
        <v>39241090</v>
      </c>
      <c r="P773" t="s">
        <v>36</v>
      </c>
      <c r="Q773" s="4">
        <v>44771</v>
      </c>
    </row>
    <row r="774" spans="1:17" x14ac:dyDescent="0.25">
      <c r="A774" t="s">
        <v>86</v>
      </c>
      <c r="B774">
        <v>52</v>
      </c>
      <c r="C774" t="s">
        <v>18</v>
      </c>
      <c r="D774">
        <v>862106729</v>
      </c>
      <c r="E774" t="s">
        <v>87</v>
      </c>
      <c r="F774" t="s">
        <v>88</v>
      </c>
      <c r="G774">
        <v>9015</v>
      </c>
      <c r="H774" t="s">
        <v>28</v>
      </c>
      <c r="I774">
        <v>5</v>
      </c>
      <c r="J774">
        <v>2000</v>
      </c>
      <c r="K774">
        <v>40</v>
      </c>
      <c r="L774">
        <v>50</v>
      </c>
      <c r="M774">
        <v>360</v>
      </c>
      <c r="N774" t="s">
        <v>906</v>
      </c>
      <c r="O774">
        <v>19041020</v>
      </c>
      <c r="P774" t="s">
        <v>30</v>
      </c>
      <c r="Q774" s="4">
        <v>44772</v>
      </c>
    </row>
    <row r="775" spans="1:17" x14ac:dyDescent="0.25">
      <c r="A775" t="s">
        <v>90</v>
      </c>
      <c r="B775">
        <v>50</v>
      </c>
      <c r="C775" t="s">
        <v>18</v>
      </c>
      <c r="D775">
        <v>8253710289</v>
      </c>
      <c r="E775" t="s">
        <v>91</v>
      </c>
      <c r="F775" t="s">
        <v>92</v>
      </c>
      <c r="G775">
        <v>8064</v>
      </c>
      <c r="H775" t="s">
        <v>93</v>
      </c>
      <c r="I775">
        <v>1</v>
      </c>
      <c r="J775">
        <v>1200</v>
      </c>
      <c r="K775">
        <v>24</v>
      </c>
      <c r="L775">
        <v>30</v>
      </c>
      <c r="M775">
        <v>216</v>
      </c>
      <c r="N775" t="s">
        <v>907</v>
      </c>
      <c r="O775">
        <v>21069099</v>
      </c>
      <c r="P775" t="s">
        <v>23</v>
      </c>
      <c r="Q775" s="4">
        <v>44773</v>
      </c>
    </row>
    <row r="776" spans="1:17" x14ac:dyDescent="0.25">
      <c r="A776" t="s">
        <v>95</v>
      </c>
      <c r="B776">
        <v>25</v>
      </c>
      <c r="C776" t="s">
        <v>18</v>
      </c>
      <c r="D776">
        <v>8403943715</v>
      </c>
      <c r="E776" t="s">
        <v>96</v>
      </c>
      <c r="F776" t="s">
        <v>97</v>
      </c>
      <c r="G776">
        <v>4369</v>
      </c>
      <c r="H776" t="s">
        <v>28</v>
      </c>
      <c r="I776">
        <v>1</v>
      </c>
      <c r="J776">
        <v>306</v>
      </c>
      <c r="K776">
        <v>6.12</v>
      </c>
      <c r="L776">
        <v>7.65</v>
      </c>
      <c r="M776">
        <v>55.08</v>
      </c>
      <c r="N776" t="s">
        <v>908</v>
      </c>
      <c r="O776">
        <v>21011120</v>
      </c>
      <c r="P776" t="s">
        <v>23</v>
      </c>
      <c r="Q776" s="4">
        <v>44774</v>
      </c>
    </row>
    <row r="777" spans="1:17" x14ac:dyDescent="0.25">
      <c r="A777" t="s">
        <v>99</v>
      </c>
      <c r="B777">
        <v>25</v>
      </c>
      <c r="C777" t="s">
        <v>25</v>
      </c>
      <c r="D777">
        <v>8130679216</v>
      </c>
      <c r="E777" t="s">
        <v>100</v>
      </c>
      <c r="F777" t="s">
        <v>101</v>
      </c>
      <c r="G777">
        <v>8631</v>
      </c>
      <c r="H777" t="s">
        <v>102</v>
      </c>
      <c r="I777">
        <v>6</v>
      </c>
      <c r="J777">
        <v>2149</v>
      </c>
      <c r="K777">
        <v>42.98</v>
      </c>
      <c r="L777">
        <v>53.725000000000001</v>
      </c>
      <c r="M777">
        <v>386.82</v>
      </c>
      <c r="N777" t="s">
        <v>909</v>
      </c>
      <c r="O777">
        <v>94036000</v>
      </c>
      <c r="P777" t="s">
        <v>36</v>
      </c>
      <c r="Q777" s="4">
        <v>44775</v>
      </c>
    </row>
    <row r="778" spans="1:17" x14ac:dyDescent="0.25">
      <c r="A778" t="s">
        <v>104</v>
      </c>
      <c r="B778">
        <v>30</v>
      </c>
      <c r="C778" t="s">
        <v>18</v>
      </c>
      <c r="D778">
        <v>7039441302</v>
      </c>
      <c r="E778" t="s">
        <v>105</v>
      </c>
      <c r="F778" t="s">
        <v>106</v>
      </c>
      <c r="G778">
        <v>8630</v>
      </c>
      <c r="H778" t="s">
        <v>102</v>
      </c>
      <c r="I778">
        <v>2</v>
      </c>
      <c r="J778">
        <v>7990</v>
      </c>
      <c r="K778">
        <v>159.80000000000001</v>
      </c>
      <c r="L778">
        <v>199.75</v>
      </c>
      <c r="M778">
        <v>1438.2</v>
      </c>
      <c r="N778" t="s">
        <v>910</v>
      </c>
      <c r="O778">
        <v>94036000</v>
      </c>
      <c r="P778" t="s">
        <v>53</v>
      </c>
      <c r="Q778" s="4">
        <v>44776</v>
      </c>
    </row>
    <row r="779" spans="1:17" x14ac:dyDescent="0.25">
      <c r="A779" t="s">
        <v>108</v>
      </c>
      <c r="B779">
        <v>20</v>
      </c>
      <c r="C779" t="s">
        <v>25</v>
      </c>
      <c r="D779">
        <v>8631079676</v>
      </c>
      <c r="E779" t="s">
        <v>109</v>
      </c>
      <c r="F779" t="s">
        <v>110</v>
      </c>
      <c r="G779">
        <v>3061</v>
      </c>
      <c r="H779" t="s">
        <v>111</v>
      </c>
      <c r="I779">
        <v>6</v>
      </c>
      <c r="J779">
        <v>6000</v>
      </c>
      <c r="K779">
        <v>120</v>
      </c>
      <c r="L779">
        <v>150</v>
      </c>
      <c r="M779">
        <v>1080</v>
      </c>
      <c r="N779" t="s">
        <v>911</v>
      </c>
      <c r="O779">
        <v>52082120</v>
      </c>
      <c r="P779" t="s">
        <v>30</v>
      </c>
      <c r="Q779" s="4">
        <v>44777</v>
      </c>
    </row>
    <row r="780" spans="1:17" x14ac:dyDescent="0.25">
      <c r="A780" t="s">
        <v>113</v>
      </c>
      <c r="B780">
        <v>32</v>
      </c>
      <c r="C780" t="s">
        <v>18</v>
      </c>
      <c r="D780">
        <v>7812534898</v>
      </c>
      <c r="E780" t="s">
        <v>114</v>
      </c>
      <c r="F780" t="s">
        <v>115</v>
      </c>
      <c r="G780">
        <v>2864</v>
      </c>
      <c r="H780" t="s">
        <v>111</v>
      </c>
      <c r="I780">
        <v>4</v>
      </c>
      <c r="J780">
        <v>1264</v>
      </c>
      <c r="K780">
        <v>25.28</v>
      </c>
      <c r="L780">
        <v>31.6</v>
      </c>
      <c r="M780">
        <v>227.52</v>
      </c>
      <c r="N780" t="s">
        <v>912</v>
      </c>
      <c r="O780">
        <v>62034200</v>
      </c>
      <c r="P780" t="s">
        <v>23</v>
      </c>
      <c r="Q780" s="4">
        <v>44778</v>
      </c>
    </row>
    <row r="781" spans="1:17" x14ac:dyDescent="0.25">
      <c r="A781" t="s">
        <v>117</v>
      </c>
      <c r="B781">
        <v>35</v>
      </c>
      <c r="C781" t="s">
        <v>18</v>
      </c>
      <c r="D781">
        <v>8514792367</v>
      </c>
      <c r="E781" t="s">
        <v>19</v>
      </c>
      <c r="F781" t="s">
        <v>118</v>
      </c>
      <c r="G781">
        <v>541</v>
      </c>
      <c r="H781" t="s">
        <v>111</v>
      </c>
      <c r="I781">
        <v>4</v>
      </c>
      <c r="J781">
        <v>1000</v>
      </c>
      <c r="K781">
        <v>20</v>
      </c>
      <c r="L781">
        <v>25</v>
      </c>
      <c r="M781">
        <v>180</v>
      </c>
      <c r="N781" t="s">
        <v>913</v>
      </c>
      <c r="O781">
        <v>61099010</v>
      </c>
      <c r="P781" t="s">
        <v>23</v>
      </c>
      <c r="Q781" s="4">
        <v>44779</v>
      </c>
    </row>
    <row r="782" spans="1:17" x14ac:dyDescent="0.25">
      <c r="A782" t="s">
        <v>120</v>
      </c>
      <c r="B782">
        <v>0</v>
      </c>
      <c r="C782" t="s">
        <v>121</v>
      </c>
      <c r="D782">
        <v>942310489</v>
      </c>
      <c r="E782" t="s">
        <v>72</v>
      </c>
      <c r="F782" t="s">
        <v>122</v>
      </c>
      <c r="G782">
        <v>2941</v>
      </c>
      <c r="H782" t="s">
        <v>123</v>
      </c>
      <c r="I782">
        <v>50</v>
      </c>
      <c r="J782">
        <v>2500</v>
      </c>
      <c r="K782">
        <v>50</v>
      </c>
      <c r="L782">
        <v>62.5</v>
      </c>
      <c r="M782">
        <v>450</v>
      </c>
      <c r="N782" t="s">
        <v>914</v>
      </c>
      <c r="O782">
        <v>96081010</v>
      </c>
      <c r="P782" t="s">
        <v>36</v>
      </c>
      <c r="Q782" s="4">
        <v>44780</v>
      </c>
    </row>
    <row r="783" spans="1:17" x14ac:dyDescent="0.25">
      <c r="A783" t="s">
        <v>120</v>
      </c>
      <c r="B783">
        <v>0</v>
      </c>
      <c r="C783" t="s">
        <v>121</v>
      </c>
      <c r="D783">
        <v>942310489</v>
      </c>
      <c r="E783" t="s">
        <v>72</v>
      </c>
      <c r="F783" t="s">
        <v>125</v>
      </c>
      <c r="G783">
        <v>2973</v>
      </c>
      <c r="H783" t="s">
        <v>123</v>
      </c>
      <c r="I783">
        <v>5</v>
      </c>
      <c r="J783">
        <v>3000</v>
      </c>
      <c r="K783">
        <v>60</v>
      </c>
      <c r="L783">
        <v>75</v>
      </c>
      <c r="M783">
        <v>540</v>
      </c>
      <c r="N783" t="s">
        <v>915</v>
      </c>
      <c r="O783">
        <v>96081010</v>
      </c>
      <c r="P783" t="s">
        <v>36</v>
      </c>
      <c r="Q783" s="4">
        <v>44781</v>
      </c>
    </row>
    <row r="784" spans="1:17" x14ac:dyDescent="0.25">
      <c r="A784" t="s">
        <v>127</v>
      </c>
      <c r="B784">
        <v>30</v>
      </c>
      <c r="C784" t="s">
        <v>18</v>
      </c>
      <c r="D784">
        <v>8610375941</v>
      </c>
      <c r="E784" t="s">
        <v>68</v>
      </c>
      <c r="F784" t="s">
        <v>128</v>
      </c>
      <c r="G784">
        <v>2106</v>
      </c>
      <c r="H784" t="s">
        <v>129</v>
      </c>
      <c r="I784">
        <v>1</v>
      </c>
      <c r="J784">
        <v>1000</v>
      </c>
      <c r="K784">
        <v>20</v>
      </c>
      <c r="L784">
        <v>25</v>
      </c>
      <c r="M784">
        <v>180</v>
      </c>
      <c r="N784" t="s">
        <v>916</v>
      </c>
      <c r="O784">
        <v>91029990</v>
      </c>
      <c r="P784" t="s">
        <v>53</v>
      </c>
      <c r="Q784" s="4">
        <v>44782</v>
      </c>
    </row>
    <row r="785" spans="1:17" x14ac:dyDescent="0.25">
      <c r="A785" t="s">
        <v>131</v>
      </c>
      <c r="B785">
        <v>0</v>
      </c>
      <c r="C785" t="s">
        <v>121</v>
      </c>
      <c r="D785">
        <v>8610279321</v>
      </c>
      <c r="E785" t="s">
        <v>132</v>
      </c>
      <c r="F785" t="s">
        <v>133</v>
      </c>
      <c r="G785">
        <v>5210</v>
      </c>
      <c r="H785" t="s">
        <v>129</v>
      </c>
      <c r="I785">
        <v>5</v>
      </c>
      <c r="J785">
        <v>30000</v>
      </c>
      <c r="K785">
        <v>600</v>
      </c>
      <c r="L785">
        <v>750</v>
      </c>
      <c r="M785">
        <v>5400</v>
      </c>
      <c r="N785" t="s">
        <v>917</v>
      </c>
      <c r="O785">
        <v>91029990</v>
      </c>
      <c r="P785" t="s">
        <v>23</v>
      </c>
      <c r="Q785" s="4">
        <v>44783</v>
      </c>
    </row>
    <row r="786" spans="1:17" x14ac:dyDescent="0.25">
      <c r="A786" t="s">
        <v>135</v>
      </c>
      <c r="B786">
        <v>55</v>
      </c>
      <c r="C786" t="s">
        <v>18</v>
      </c>
      <c r="D786">
        <v>7588695126</v>
      </c>
      <c r="E786" t="s">
        <v>136</v>
      </c>
      <c r="F786" t="s">
        <v>137</v>
      </c>
      <c r="G786">
        <v>5210</v>
      </c>
      <c r="H786" t="s">
        <v>129</v>
      </c>
      <c r="I786">
        <v>1</v>
      </c>
      <c r="J786">
        <v>6000</v>
      </c>
      <c r="K786">
        <v>120</v>
      </c>
      <c r="L786">
        <v>150</v>
      </c>
      <c r="M786">
        <v>1080</v>
      </c>
      <c r="N786" t="s">
        <v>918</v>
      </c>
      <c r="O786">
        <v>91029990</v>
      </c>
      <c r="P786" t="s">
        <v>36</v>
      </c>
      <c r="Q786" s="4">
        <v>44784</v>
      </c>
    </row>
    <row r="787" spans="1:17" x14ac:dyDescent="0.25">
      <c r="A787" t="s">
        <v>139</v>
      </c>
      <c r="B787">
        <v>60</v>
      </c>
      <c r="C787" t="s">
        <v>18</v>
      </c>
      <c r="D787">
        <v>7651615899</v>
      </c>
      <c r="E787" t="s">
        <v>55</v>
      </c>
      <c r="F787" t="s">
        <v>140</v>
      </c>
      <c r="G787">
        <v>10001798</v>
      </c>
      <c r="H787" t="s">
        <v>141</v>
      </c>
      <c r="I787">
        <v>2</v>
      </c>
      <c r="J787">
        <v>261.95999999999998</v>
      </c>
      <c r="K787">
        <v>5.2391999999999994</v>
      </c>
      <c r="L787">
        <v>6.5489999999999986</v>
      </c>
      <c r="M787">
        <v>47.152799999999992</v>
      </c>
      <c r="N787" t="s">
        <v>919</v>
      </c>
      <c r="O787">
        <v>94036000</v>
      </c>
      <c r="P787" t="s">
        <v>30</v>
      </c>
      <c r="Q787" s="4">
        <v>44785</v>
      </c>
    </row>
    <row r="788" spans="1:17" x14ac:dyDescent="0.25">
      <c r="A788" t="s">
        <v>143</v>
      </c>
      <c r="B788">
        <v>50</v>
      </c>
      <c r="C788" t="s">
        <v>25</v>
      </c>
      <c r="D788">
        <v>8515348568</v>
      </c>
      <c r="E788" t="s">
        <v>144</v>
      </c>
      <c r="F788" t="s">
        <v>145</v>
      </c>
      <c r="G788">
        <v>10001487</v>
      </c>
      <c r="H788" t="s">
        <v>146</v>
      </c>
      <c r="I788">
        <v>4</v>
      </c>
      <c r="J788">
        <v>144.19999999999999</v>
      </c>
      <c r="K788">
        <v>2.8839999999999999</v>
      </c>
      <c r="L788">
        <v>3.605</v>
      </c>
      <c r="M788">
        <v>25.956</v>
      </c>
      <c r="N788" t="s">
        <v>920</v>
      </c>
      <c r="O788">
        <v>392610</v>
      </c>
      <c r="P788" t="s">
        <v>53</v>
      </c>
      <c r="Q788" s="4">
        <v>44786</v>
      </c>
    </row>
    <row r="789" spans="1:17" x14ac:dyDescent="0.25">
      <c r="A789" t="s">
        <v>143</v>
      </c>
      <c r="B789" s="2" t="s">
        <v>148</v>
      </c>
      <c r="C789" t="s">
        <v>25</v>
      </c>
      <c r="D789" s="2" t="s">
        <v>149</v>
      </c>
      <c r="E789" t="s">
        <v>144</v>
      </c>
      <c r="F789" t="s">
        <v>150</v>
      </c>
      <c r="G789" s="2" t="s">
        <v>151</v>
      </c>
      <c r="H789" t="s">
        <v>102</v>
      </c>
      <c r="I789" s="2" t="s">
        <v>152</v>
      </c>
      <c r="J789">
        <v>17000</v>
      </c>
      <c r="K789">
        <v>340</v>
      </c>
      <c r="L789">
        <v>425</v>
      </c>
      <c r="M789">
        <v>3060</v>
      </c>
      <c r="N789" t="s">
        <v>921</v>
      </c>
      <c r="O789" s="2">
        <v>94036000</v>
      </c>
      <c r="P789" t="s">
        <v>23</v>
      </c>
      <c r="Q789" s="4">
        <v>44787</v>
      </c>
    </row>
    <row r="790" spans="1:17" x14ac:dyDescent="0.25">
      <c r="A790" t="s">
        <v>154</v>
      </c>
      <c r="B790">
        <v>32</v>
      </c>
      <c r="C790" t="s">
        <v>18</v>
      </c>
      <c r="D790">
        <v>9652378219</v>
      </c>
      <c r="E790" t="s">
        <v>19</v>
      </c>
      <c r="F790" t="s">
        <v>20</v>
      </c>
      <c r="G790">
        <v>3289</v>
      </c>
      <c r="H790" t="s">
        <v>21</v>
      </c>
      <c r="I790">
        <v>1</v>
      </c>
      <c r="J790">
        <v>1000</v>
      </c>
      <c r="K790">
        <v>20</v>
      </c>
      <c r="L790">
        <v>25</v>
      </c>
      <c r="M790">
        <v>180</v>
      </c>
      <c r="N790" t="s">
        <v>922</v>
      </c>
      <c r="O790">
        <v>85176290</v>
      </c>
      <c r="P790" t="s">
        <v>23</v>
      </c>
      <c r="Q790" s="4">
        <v>44788</v>
      </c>
    </row>
    <row r="791" spans="1:17" x14ac:dyDescent="0.25">
      <c r="A791" t="s">
        <v>24</v>
      </c>
      <c r="B791">
        <v>30</v>
      </c>
      <c r="C791" t="s">
        <v>25</v>
      </c>
      <c r="D791">
        <v>9623874159</v>
      </c>
      <c r="E791" t="s">
        <v>26</v>
      </c>
      <c r="F791" t="s">
        <v>27</v>
      </c>
      <c r="G791">
        <v>5632</v>
      </c>
      <c r="H791" t="s">
        <v>28</v>
      </c>
      <c r="I791">
        <v>2</v>
      </c>
      <c r="J791">
        <v>200</v>
      </c>
      <c r="K791">
        <v>4</v>
      </c>
      <c r="L791">
        <v>5</v>
      </c>
      <c r="M791">
        <v>36</v>
      </c>
      <c r="N791" t="s">
        <v>923</v>
      </c>
      <c r="O791">
        <v>34011190</v>
      </c>
      <c r="P791" t="s">
        <v>30</v>
      </c>
      <c r="Q791" s="4">
        <v>44789</v>
      </c>
    </row>
    <row r="792" spans="1:17" x14ac:dyDescent="0.25">
      <c r="A792" t="s">
        <v>31</v>
      </c>
      <c r="B792">
        <v>25</v>
      </c>
      <c r="C792" t="s">
        <v>18</v>
      </c>
      <c r="D792">
        <v>9802347669</v>
      </c>
      <c r="E792" t="s">
        <v>32</v>
      </c>
      <c r="F792" t="s">
        <v>33</v>
      </c>
      <c r="G792">
        <v>6012</v>
      </c>
      <c r="H792" t="s">
        <v>34</v>
      </c>
      <c r="I792">
        <v>5</v>
      </c>
      <c r="J792">
        <v>500</v>
      </c>
      <c r="K792">
        <v>10</v>
      </c>
      <c r="L792">
        <v>12.5</v>
      </c>
      <c r="M792">
        <v>90</v>
      </c>
      <c r="N792" t="s">
        <v>924</v>
      </c>
      <c r="O792">
        <v>92059010</v>
      </c>
      <c r="P792" t="s">
        <v>36</v>
      </c>
      <c r="Q792" s="4">
        <v>44790</v>
      </c>
    </row>
    <row r="793" spans="1:17" x14ac:dyDescent="0.25">
      <c r="A793" t="s">
        <v>37</v>
      </c>
      <c r="B793">
        <v>36</v>
      </c>
      <c r="C793" t="s">
        <v>18</v>
      </c>
      <c r="D793">
        <v>9652390278</v>
      </c>
      <c r="E793" t="s">
        <v>38</v>
      </c>
      <c r="F793" t="s">
        <v>39</v>
      </c>
      <c r="G793">
        <v>6089</v>
      </c>
      <c r="H793" t="s">
        <v>21</v>
      </c>
      <c r="I793">
        <v>2</v>
      </c>
      <c r="J793">
        <v>28000</v>
      </c>
      <c r="K793">
        <v>560</v>
      </c>
      <c r="L793">
        <v>700</v>
      </c>
      <c r="M793">
        <v>5040</v>
      </c>
      <c r="N793" t="s">
        <v>925</v>
      </c>
      <c r="O793">
        <v>85171211</v>
      </c>
      <c r="P793" t="s">
        <v>36</v>
      </c>
      <c r="Q793" s="4">
        <v>44791</v>
      </c>
    </row>
    <row r="794" spans="1:17" x14ac:dyDescent="0.25">
      <c r="A794" t="s">
        <v>41</v>
      </c>
      <c r="B794">
        <v>30</v>
      </c>
      <c r="C794" t="s">
        <v>25</v>
      </c>
      <c r="D794">
        <v>9058723698</v>
      </c>
      <c r="E794" t="s">
        <v>42</v>
      </c>
      <c r="F794" t="s">
        <v>43</v>
      </c>
      <c r="G794">
        <v>9036</v>
      </c>
      <c r="H794" t="s">
        <v>21</v>
      </c>
      <c r="I794">
        <v>1</v>
      </c>
      <c r="J794">
        <v>600</v>
      </c>
      <c r="K794">
        <v>12</v>
      </c>
      <c r="L794">
        <v>15</v>
      </c>
      <c r="M794">
        <v>108</v>
      </c>
      <c r="N794" t="s">
        <v>926</v>
      </c>
      <c r="O794">
        <v>85235100</v>
      </c>
      <c r="P794" t="s">
        <v>30</v>
      </c>
      <c r="Q794" s="4">
        <v>44792</v>
      </c>
    </row>
    <row r="795" spans="1:17" x14ac:dyDescent="0.25">
      <c r="A795" t="s">
        <v>45</v>
      </c>
      <c r="B795">
        <v>20</v>
      </c>
      <c r="C795" t="s">
        <v>25</v>
      </c>
      <c r="D795">
        <v>9601782645</v>
      </c>
      <c r="E795" t="s">
        <v>19</v>
      </c>
      <c r="F795" t="s">
        <v>46</v>
      </c>
      <c r="G795">
        <v>6910</v>
      </c>
      <c r="H795" t="s">
        <v>47</v>
      </c>
      <c r="I795">
        <v>1</v>
      </c>
      <c r="J795">
        <v>2000</v>
      </c>
      <c r="K795">
        <v>40</v>
      </c>
      <c r="L795">
        <v>50</v>
      </c>
      <c r="M795">
        <v>360</v>
      </c>
      <c r="N795" t="s">
        <v>927</v>
      </c>
      <c r="O795">
        <v>33049990</v>
      </c>
      <c r="P795" t="s">
        <v>36</v>
      </c>
      <c r="Q795" s="4">
        <v>44793</v>
      </c>
    </row>
    <row r="796" spans="1:17" x14ac:dyDescent="0.25">
      <c r="A796" t="s">
        <v>49</v>
      </c>
      <c r="B796">
        <v>40</v>
      </c>
      <c r="C796" t="s">
        <v>18</v>
      </c>
      <c r="D796">
        <v>9623127089</v>
      </c>
      <c r="E796" t="s">
        <v>50</v>
      </c>
      <c r="F796" t="s">
        <v>51</v>
      </c>
      <c r="G796">
        <v>3972</v>
      </c>
      <c r="H796" t="s">
        <v>28</v>
      </c>
      <c r="I796">
        <v>1</v>
      </c>
      <c r="J796">
        <v>1200</v>
      </c>
      <c r="K796">
        <v>24</v>
      </c>
      <c r="L796">
        <v>30</v>
      </c>
      <c r="M796">
        <v>216</v>
      </c>
      <c r="N796" t="s">
        <v>928</v>
      </c>
      <c r="O796">
        <v>11010000</v>
      </c>
      <c r="P796" t="s">
        <v>53</v>
      </c>
      <c r="Q796" s="4">
        <v>44794</v>
      </c>
    </row>
    <row r="797" spans="1:17" x14ac:dyDescent="0.25">
      <c r="A797" t="s">
        <v>54</v>
      </c>
      <c r="B797">
        <v>45</v>
      </c>
      <c r="C797" t="s">
        <v>18</v>
      </c>
      <c r="D797">
        <v>9867764180</v>
      </c>
      <c r="E797" t="s">
        <v>55</v>
      </c>
      <c r="F797" t="s">
        <v>56</v>
      </c>
      <c r="G797">
        <v>6342</v>
      </c>
      <c r="H797" t="s">
        <v>57</v>
      </c>
      <c r="I797">
        <v>1</v>
      </c>
      <c r="J797">
        <v>3000</v>
      </c>
      <c r="K797">
        <v>60</v>
      </c>
      <c r="L797">
        <v>75</v>
      </c>
      <c r="M797">
        <v>540</v>
      </c>
      <c r="N797" t="s">
        <v>929</v>
      </c>
      <c r="O797">
        <v>95030010</v>
      </c>
      <c r="P797" t="s">
        <v>53</v>
      </c>
      <c r="Q797" s="4">
        <v>44795</v>
      </c>
    </row>
    <row r="798" spans="1:17" x14ac:dyDescent="0.25">
      <c r="A798" t="s">
        <v>59</v>
      </c>
      <c r="B798">
        <v>50</v>
      </c>
      <c r="C798" t="s">
        <v>25</v>
      </c>
      <c r="D798">
        <v>9623782569</v>
      </c>
      <c r="E798" t="s">
        <v>60</v>
      </c>
      <c r="F798" t="s">
        <v>61</v>
      </c>
      <c r="G798">
        <v>6037</v>
      </c>
      <c r="H798" t="s">
        <v>21</v>
      </c>
      <c r="I798">
        <v>1</v>
      </c>
      <c r="J798">
        <v>1000</v>
      </c>
      <c r="K798">
        <v>20</v>
      </c>
      <c r="L798">
        <v>25</v>
      </c>
      <c r="M798">
        <v>180</v>
      </c>
      <c r="N798" t="s">
        <v>930</v>
      </c>
      <c r="O798">
        <v>85044090</v>
      </c>
      <c r="P798" t="s">
        <v>23</v>
      </c>
      <c r="Q798" s="4">
        <v>44796</v>
      </c>
    </row>
    <row r="799" spans="1:17" x14ac:dyDescent="0.25">
      <c r="A799" t="s">
        <v>63</v>
      </c>
      <c r="B799">
        <v>36</v>
      </c>
      <c r="C799" t="s">
        <v>18</v>
      </c>
      <c r="D799">
        <v>9034721059</v>
      </c>
      <c r="E799" t="s">
        <v>64</v>
      </c>
      <c r="F799" t="s">
        <v>65</v>
      </c>
      <c r="G799">
        <v>6037</v>
      </c>
      <c r="H799" t="s">
        <v>57</v>
      </c>
      <c r="I799">
        <v>3</v>
      </c>
      <c r="J799">
        <v>3000</v>
      </c>
      <c r="K799">
        <v>60</v>
      </c>
      <c r="L799">
        <v>75</v>
      </c>
      <c r="M799">
        <v>540</v>
      </c>
      <c r="N799" t="s">
        <v>931</v>
      </c>
      <c r="O799">
        <v>950300</v>
      </c>
      <c r="P799" t="s">
        <v>30</v>
      </c>
      <c r="Q799" s="4">
        <v>44797</v>
      </c>
    </row>
    <row r="800" spans="1:17" x14ac:dyDescent="0.25">
      <c r="A800" t="s">
        <v>67</v>
      </c>
      <c r="B800">
        <v>27</v>
      </c>
      <c r="C800" t="s">
        <v>25</v>
      </c>
      <c r="D800">
        <v>7256106723</v>
      </c>
      <c r="E800" t="s">
        <v>68</v>
      </c>
      <c r="F800" t="s">
        <v>69</v>
      </c>
      <c r="G800">
        <v>1587</v>
      </c>
      <c r="H800" t="s">
        <v>47</v>
      </c>
      <c r="I800">
        <v>1</v>
      </c>
      <c r="J800">
        <v>300</v>
      </c>
      <c r="K800">
        <v>6</v>
      </c>
      <c r="L800">
        <v>7.5</v>
      </c>
      <c r="M800">
        <v>54</v>
      </c>
      <c r="N800" t="s">
        <v>932</v>
      </c>
      <c r="O800">
        <v>33049990</v>
      </c>
      <c r="P800" t="s">
        <v>36</v>
      </c>
      <c r="Q800" s="4">
        <v>44798</v>
      </c>
    </row>
    <row r="801" spans="1:17" x14ac:dyDescent="0.25">
      <c r="A801" t="s">
        <v>71</v>
      </c>
      <c r="B801">
        <v>60</v>
      </c>
      <c r="C801" t="s">
        <v>18</v>
      </c>
      <c r="D801">
        <v>8235710369</v>
      </c>
      <c r="E801" t="s">
        <v>72</v>
      </c>
      <c r="F801" t="s">
        <v>73</v>
      </c>
      <c r="G801">
        <v>8203</v>
      </c>
      <c r="H801" t="s">
        <v>28</v>
      </c>
      <c r="I801">
        <v>1</v>
      </c>
      <c r="J801">
        <v>2000</v>
      </c>
      <c r="K801">
        <v>40</v>
      </c>
      <c r="L801">
        <v>50</v>
      </c>
      <c r="M801">
        <v>360</v>
      </c>
      <c r="N801" t="s">
        <v>933</v>
      </c>
      <c r="O801">
        <v>15121930</v>
      </c>
      <c r="P801" t="s">
        <v>53</v>
      </c>
      <c r="Q801" s="4">
        <v>44799</v>
      </c>
    </row>
    <row r="802" spans="1:17" x14ac:dyDescent="0.25">
      <c r="A802" t="s">
        <v>75</v>
      </c>
      <c r="B802">
        <v>56</v>
      </c>
      <c r="C802" t="s">
        <v>18</v>
      </c>
      <c r="D802">
        <v>7201694236</v>
      </c>
      <c r="E802" t="s">
        <v>76</v>
      </c>
      <c r="F802" t="s">
        <v>77</v>
      </c>
      <c r="G802">
        <v>5364</v>
      </c>
      <c r="H802" t="s">
        <v>28</v>
      </c>
      <c r="I802">
        <v>2</v>
      </c>
      <c r="J802">
        <v>600</v>
      </c>
      <c r="K802">
        <v>12</v>
      </c>
      <c r="L802">
        <v>15</v>
      </c>
      <c r="M802">
        <v>108</v>
      </c>
      <c r="N802" t="s">
        <v>934</v>
      </c>
      <c r="O802">
        <v>940550</v>
      </c>
      <c r="P802" t="s">
        <v>30</v>
      </c>
      <c r="Q802" s="4">
        <v>44800</v>
      </c>
    </row>
    <row r="803" spans="1:17" x14ac:dyDescent="0.25">
      <c r="A803" t="s">
        <v>79</v>
      </c>
      <c r="B803">
        <v>40</v>
      </c>
      <c r="C803" t="s">
        <v>18</v>
      </c>
      <c r="D803">
        <v>6741285039</v>
      </c>
      <c r="E803" t="s">
        <v>19</v>
      </c>
      <c r="F803" t="s">
        <v>80</v>
      </c>
      <c r="G803">
        <v>6089</v>
      </c>
      <c r="H803" t="s">
        <v>21</v>
      </c>
      <c r="I803">
        <v>1</v>
      </c>
      <c r="J803">
        <v>40000</v>
      </c>
      <c r="K803">
        <v>800</v>
      </c>
      <c r="L803">
        <v>1000</v>
      </c>
      <c r="M803">
        <v>7200</v>
      </c>
      <c r="N803" t="s">
        <v>935</v>
      </c>
      <c r="O803">
        <v>84713020</v>
      </c>
      <c r="P803" t="s">
        <v>36</v>
      </c>
      <c r="Q803" s="4">
        <v>44801</v>
      </c>
    </row>
    <row r="804" spans="1:17" x14ac:dyDescent="0.25">
      <c r="A804" t="s">
        <v>82</v>
      </c>
      <c r="B804">
        <v>56</v>
      </c>
      <c r="C804" t="s">
        <v>25</v>
      </c>
      <c r="D804">
        <v>9521305897</v>
      </c>
      <c r="E804" t="s">
        <v>83</v>
      </c>
      <c r="F804" t="s">
        <v>84</v>
      </c>
      <c r="G804">
        <v>3409</v>
      </c>
      <c r="H804" t="s">
        <v>28</v>
      </c>
      <c r="I804">
        <v>1</v>
      </c>
      <c r="J804">
        <v>1000</v>
      </c>
      <c r="K804">
        <v>20</v>
      </c>
      <c r="L804">
        <v>25</v>
      </c>
      <c r="M804">
        <v>180</v>
      </c>
      <c r="N804" t="s">
        <v>936</v>
      </c>
      <c r="O804">
        <v>39241090</v>
      </c>
      <c r="P804" t="s">
        <v>36</v>
      </c>
      <c r="Q804" s="4">
        <v>44802</v>
      </c>
    </row>
    <row r="805" spans="1:17" x14ac:dyDescent="0.25">
      <c r="A805" t="s">
        <v>155</v>
      </c>
      <c r="B805">
        <v>52</v>
      </c>
      <c r="C805" t="s">
        <v>18</v>
      </c>
      <c r="D805">
        <v>862106729</v>
      </c>
      <c r="E805" t="s">
        <v>87</v>
      </c>
      <c r="F805" t="s">
        <v>88</v>
      </c>
      <c r="G805">
        <v>9015</v>
      </c>
      <c r="H805" t="s">
        <v>28</v>
      </c>
      <c r="I805">
        <v>5</v>
      </c>
      <c r="J805">
        <v>2000</v>
      </c>
      <c r="K805">
        <v>40</v>
      </c>
      <c r="L805">
        <v>50</v>
      </c>
      <c r="M805">
        <v>360</v>
      </c>
      <c r="N805" t="s">
        <v>937</v>
      </c>
      <c r="O805">
        <v>19041020</v>
      </c>
      <c r="P805" t="s">
        <v>30</v>
      </c>
      <c r="Q805" s="4">
        <v>44803</v>
      </c>
    </row>
    <row r="806" spans="1:17" x14ac:dyDescent="0.25">
      <c r="A806" t="s">
        <v>90</v>
      </c>
      <c r="B806">
        <v>50</v>
      </c>
      <c r="C806" t="s">
        <v>18</v>
      </c>
      <c r="D806">
        <v>8253710289</v>
      </c>
      <c r="E806" t="s">
        <v>91</v>
      </c>
      <c r="F806" t="s">
        <v>92</v>
      </c>
      <c r="G806">
        <v>8064</v>
      </c>
      <c r="H806" t="s">
        <v>93</v>
      </c>
      <c r="I806">
        <v>1</v>
      </c>
      <c r="J806">
        <v>1200</v>
      </c>
      <c r="K806">
        <v>24</v>
      </c>
      <c r="L806">
        <v>30</v>
      </c>
      <c r="M806">
        <v>216</v>
      </c>
      <c r="N806" t="s">
        <v>938</v>
      </c>
      <c r="O806">
        <v>21069099</v>
      </c>
      <c r="P806" t="s">
        <v>23</v>
      </c>
      <c r="Q806" s="4">
        <v>44804</v>
      </c>
    </row>
    <row r="807" spans="1:17" x14ac:dyDescent="0.25">
      <c r="A807" t="s">
        <v>95</v>
      </c>
      <c r="B807">
        <v>25</v>
      </c>
      <c r="C807" t="s">
        <v>18</v>
      </c>
      <c r="D807">
        <v>8403943715</v>
      </c>
      <c r="E807" t="s">
        <v>96</v>
      </c>
      <c r="F807" t="s">
        <v>97</v>
      </c>
      <c r="G807">
        <v>4369</v>
      </c>
      <c r="H807" t="s">
        <v>28</v>
      </c>
      <c r="I807">
        <v>1</v>
      </c>
      <c r="J807">
        <v>306</v>
      </c>
      <c r="K807">
        <v>6.12</v>
      </c>
      <c r="L807">
        <v>7.65</v>
      </c>
      <c r="M807">
        <v>55.08</v>
      </c>
      <c r="N807" t="s">
        <v>939</v>
      </c>
      <c r="O807">
        <v>21011120</v>
      </c>
      <c r="P807" t="s">
        <v>23</v>
      </c>
      <c r="Q807" s="4">
        <v>44805</v>
      </c>
    </row>
    <row r="808" spans="1:17" x14ac:dyDescent="0.25">
      <c r="A808" t="s">
        <v>99</v>
      </c>
      <c r="B808">
        <v>25</v>
      </c>
      <c r="C808" t="s">
        <v>25</v>
      </c>
      <c r="D808">
        <v>8130679216</v>
      </c>
      <c r="E808" t="s">
        <v>100</v>
      </c>
      <c r="F808" t="s">
        <v>101</v>
      </c>
      <c r="G808">
        <v>8631</v>
      </c>
      <c r="H808" t="s">
        <v>102</v>
      </c>
      <c r="I808">
        <v>6</v>
      </c>
      <c r="J808">
        <v>2149</v>
      </c>
      <c r="K808">
        <v>42.98</v>
      </c>
      <c r="L808">
        <v>53.725000000000001</v>
      </c>
      <c r="M808">
        <v>386.82</v>
      </c>
      <c r="N808" t="s">
        <v>940</v>
      </c>
      <c r="O808">
        <v>94036000</v>
      </c>
      <c r="P808" t="s">
        <v>36</v>
      </c>
      <c r="Q808" s="4">
        <v>44806</v>
      </c>
    </row>
    <row r="809" spans="1:17" x14ac:dyDescent="0.25">
      <c r="A809" t="s">
        <v>104</v>
      </c>
      <c r="B809">
        <v>30</v>
      </c>
      <c r="C809" t="s">
        <v>18</v>
      </c>
      <c r="D809">
        <v>7039441302</v>
      </c>
      <c r="E809" t="s">
        <v>105</v>
      </c>
      <c r="F809" t="s">
        <v>106</v>
      </c>
      <c r="G809">
        <v>8630</v>
      </c>
      <c r="H809" t="s">
        <v>102</v>
      </c>
      <c r="I809">
        <v>2</v>
      </c>
      <c r="J809">
        <v>7990</v>
      </c>
      <c r="K809">
        <v>159.80000000000001</v>
      </c>
      <c r="L809">
        <v>199.75</v>
      </c>
      <c r="M809">
        <v>1438.2</v>
      </c>
      <c r="N809" t="s">
        <v>941</v>
      </c>
      <c r="O809">
        <v>94036000</v>
      </c>
      <c r="P809" t="s">
        <v>53</v>
      </c>
      <c r="Q809" s="4">
        <v>44807</v>
      </c>
    </row>
    <row r="810" spans="1:17" x14ac:dyDescent="0.25">
      <c r="A810" t="s">
        <v>108</v>
      </c>
      <c r="B810">
        <v>20</v>
      </c>
      <c r="C810" t="s">
        <v>25</v>
      </c>
      <c r="D810">
        <v>8631079676</v>
      </c>
      <c r="E810" t="s">
        <v>109</v>
      </c>
      <c r="F810" t="s">
        <v>110</v>
      </c>
      <c r="G810">
        <v>3061</v>
      </c>
      <c r="H810" t="s">
        <v>111</v>
      </c>
      <c r="I810">
        <v>6</v>
      </c>
      <c r="J810">
        <v>6000</v>
      </c>
      <c r="K810">
        <v>120</v>
      </c>
      <c r="L810">
        <v>150</v>
      </c>
      <c r="M810">
        <v>1080</v>
      </c>
      <c r="N810" t="s">
        <v>942</v>
      </c>
      <c r="O810">
        <v>52082120</v>
      </c>
      <c r="P810" t="s">
        <v>30</v>
      </c>
      <c r="Q810" s="4">
        <v>44808</v>
      </c>
    </row>
    <row r="811" spans="1:17" x14ac:dyDescent="0.25">
      <c r="A811" t="s">
        <v>113</v>
      </c>
      <c r="B811">
        <v>32</v>
      </c>
      <c r="C811" t="s">
        <v>18</v>
      </c>
      <c r="D811">
        <v>7812534898</v>
      </c>
      <c r="E811" t="s">
        <v>114</v>
      </c>
      <c r="F811" t="s">
        <v>115</v>
      </c>
      <c r="G811">
        <v>2864</v>
      </c>
      <c r="H811" t="s">
        <v>111</v>
      </c>
      <c r="I811">
        <v>4</v>
      </c>
      <c r="J811">
        <v>1264</v>
      </c>
      <c r="K811">
        <v>25.28</v>
      </c>
      <c r="L811">
        <v>31.6</v>
      </c>
      <c r="M811">
        <v>227.52</v>
      </c>
      <c r="N811" t="s">
        <v>943</v>
      </c>
      <c r="O811">
        <v>62034200</v>
      </c>
      <c r="P811" t="s">
        <v>23</v>
      </c>
      <c r="Q811" s="4">
        <v>44809</v>
      </c>
    </row>
    <row r="812" spans="1:17" x14ac:dyDescent="0.25">
      <c r="A812" t="s">
        <v>117</v>
      </c>
      <c r="B812">
        <v>35</v>
      </c>
      <c r="C812" t="s">
        <v>18</v>
      </c>
      <c r="D812">
        <v>8514792367</v>
      </c>
      <c r="E812" t="s">
        <v>19</v>
      </c>
      <c r="F812" t="s">
        <v>118</v>
      </c>
      <c r="G812">
        <v>541</v>
      </c>
      <c r="H812" t="s">
        <v>111</v>
      </c>
      <c r="I812">
        <v>4</v>
      </c>
      <c r="J812">
        <v>1000</v>
      </c>
      <c r="K812">
        <v>20</v>
      </c>
      <c r="L812">
        <v>25</v>
      </c>
      <c r="M812">
        <v>180</v>
      </c>
      <c r="N812" t="s">
        <v>944</v>
      </c>
      <c r="O812">
        <v>61099010</v>
      </c>
      <c r="P812" t="s">
        <v>23</v>
      </c>
      <c r="Q812" s="4">
        <v>44810</v>
      </c>
    </row>
    <row r="813" spans="1:17" x14ac:dyDescent="0.25">
      <c r="A813" t="s">
        <v>120</v>
      </c>
      <c r="B813">
        <v>0</v>
      </c>
      <c r="C813" t="s">
        <v>121</v>
      </c>
      <c r="D813">
        <v>942310489</v>
      </c>
      <c r="E813" t="s">
        <v>72</v>
      </c>
      <c r="F813" t="s">
        <v>122</v>
      </c>
      <c r="G813">
        <v>2941</v>
      </c>
      <c r="H813" t="s">
        <v>123</v>
      </c>
      <c r="I813">
        <v>50</v>
      </c>
      <c r="J813">
        <v>2500</v>
      </c>
      <c r="K813">
        <v>50</v>
      </c>
      <c r="L813">
        <v>62.5</v>
      </c>
      <c r="M813">
        <v>450</v>
      </c>
      <c r="N813" t="s">
        <v>945</v>
      </c>
      <c r="O813">
        <v>96081010</v>
      </c>
      <c r="P813" t="s">
        <v>36</v>
      </c>
      <c r="Q813" s="4">
        <v>44811</v>
      </c>
    </row>
    <row r="814" spans="1:17" x14ac:dyDescent="0.25">
      <c r="A814" t="s">
        <v>156</v>
      </c>
      <c r="B814">
        <v>0</v>
      </c>
      <c r="C814" t="s">
        <v>121</v>
      </c>
      <c r="D814">
        <v>942310489</v>
      </c>
      <c r="E814" t="s">
        <v>72</v>
      </c>
      <c r="F814" t="s">
        <v>125</v>
      </c>
      <c r="G814">
        <v>2973</v>
      </c>
      <c r="H814" t="s">
        <v>123</v>
      </c>
      <c r="I814">
        <v>5</v>
      </c>
      <c r="J814">
        <v>3000</v>
      </c>
      <c r="K814">
        <v>60</v>
      </c>
      <c r="L814">
        <v>75</v>
      </c>
      <c r="M814">
        <v>540</v>
      </c>
      <c r="N814" t="s">
        <v>946</v>
      </c>
      <c r="O814">
        <v>96081010</v>
      </c>
      <c r="P814" t="s">
        <v>36</v>
      </c>
      <c r="Q814" s="4">
        <v>44812</v>
      </c>
    </row>
    <row r="815" spans="1:17" x14ac:dyDescent="0.25">
      <c r="A815" t="s">
        <v>127</v>
      </c>
      <c r="B815">
        <v>30</v>
      </c>
      <c r="C815" t="s">
        <v>18</v>
      </c>
      <c r="D815">
        <v>8610375941</v>
      </c>
      <c r="E815" t="s">
        <v>68</v>
      </c>
      <c r="F815" t="s">
        <v>128</v>
      </c>
      <c r="G815">
        <v>2106</v>
      </c>
      <c r="H815" t="s">
        <v>129</v>
      </c>
      <c r="I815">
        <v>1</v>
      </c>
      <c r="J815">
        <v>1000</v>
      </c>
      <c r="K815">
        <v>20</v>
      </c>
      <c r="L815">
        <v>25</v>
      </c>
      <c r="M815">
        <v>180</v>
      </c>
      <c r="N815" t="s">
        <v>947</v>
      </c>
      <c r="O815">
        <v>91029990</v>
      </c>
      <c r="P815" t="s">
        <v>53</v>
      </c>
      <c r="Q815" s="4">
        <v>44813</v>
      </c>
    </row>
    <row r="816" spans="1:17" x14ac:dyDescent="0.25">
      <c r="A816" t="s">
        <v>131</v>
      </c>
      <c r="B816">
        <v>0</v>
      </c>
      <c r="C816" t="s">
        <v>121</v>
      </c>
      <c r="D816">
        <v>8610279321</v>
      </c>
      <c r="E816" t="s">
        <v>132</v>
      </c>
      <c r="F816" t="s">
        <v>133</v>
      </c>
      <c r="G816">
        <v>5210</v>
      </c>
      <c r="H816" t="s">
        <v>129</v>
      </c>
      <c r="I816">
        <v>5</v>
      </c>
      <c r="J816">
        <v>30000</v>
      </c>
      <c r="K816">
        <v>600</v>
      </c>
      <c r="L816">
        <v>750</v>
      </c>
      <c r="M816">
        <v>5400</v>
      </c>
      <c r="N816" t="s">
        <v>948</v>
      </c>
      <c r="O816">
        <v>91029990</v>
      </c>
      <c r="P816" t="s">
        <v>23</v>
      </c>
      <c r="Q816" s="4">
        <v>44814</v>
      </c>
    </row>
    <row r="817" spans="1:17" x14ac:dyDescent="0.25">
      <c r="A817" t="s">
        <v>135</v>
      </c>
      <c r="B817">
        <v>55</v>
      </c>
      <c r="C817" t="s">
        <v>18</v>
      </c>
      <c r="D817">
        <v>7588695126</v>
      </c>
      <c r="E817" t="s">
        <v>136</v>
      </c>
      <c r="F817" t="s">
        <v>137</v>
      </c>
      <c r="G817">
        <v>5210</v>
      </c>
      <c r="H817" t="s">
        <v>129</v>
      </c>
      <c r="I817">
        <v>1</v>
      </c>
      <c r="J817">
        <v>6000</v>
      </c>
      <c r="K817">
        <v>120</v>
      </c>
      <c r="L817">
        <v>150</v>
      </c>
      <c r="M817">
        <v>1080</v>
      </c>
      <c r="N817" t="s">
        <v>949</v>
      </c>
      <c r="O817">
        <v>91029990</v>
      </c>
      <c r="P817" t="s">
        <v>36</v>
      </c>
      <c r="Q817" s="4">
        <v>44815</v>
      </c>
    </row>
    <row r="818" spans="1:17" x14ac:dyDescent="0.25">
      <c r="A818" t="s">
        <v>139</v>
      </c>
      <c r="B818">
        <v>60</v>
      </c>
      <c r="C818" t="s">
        <v>18</v>
      </c>
      <c r="D818">
        <v>7651615899</v>
      </c>
      <c r="E818" t="s">
        <v>55</v>
      </c>
      <c r="F818" t="s">
        <v>140</v>
      </c>
      <c r="G818">
        <v>10001798</v>
      </c>
      <c r="H818" t="s">
        <v>141</v>
      </c>
      <c r="I818">
        <v>2</v>
      </c>
      <c r="J818">
        <v>261.95999999999998</v>
      </c>
      <c r="K818">
        <v>5.2391999999999994</v>
      </c>
      <c r="L818">
        <v>6.5489999999999986</v>
      </c>
      <c r="M818">
        <v>47.152799999999992</v>
      </c>
      <c r="N818" t="s">
        <v>950</v>
      </c>
      <c r="O818">
        <v>94036000</v>
      </c>
      <c r="P818" t="s">
        <v>30</v>
      </c>
      <c r="Q818" s="4">
        <v>44816</v>
      </c>
    </row>
    <row r="819" spans="1:17" x14ac:dyDescent="0.25">
      <c r="A819" t="s">
        <v>143</v>
      </c>
      <c r="B819">
        <v>50</v>
      </c>
      <c r="C819" t="s">
        <v>25</v>
      </c>
      <c r="D819">
        <v>8515348568</v>
      </c>
      <c r="E819" t="s">
        <v>144</v>
      </c>
      <c r="F819" t="s">
        <v>145</v>
      </c>
      <c r="G819">
        <v>10001487</v>
      </c>
      <c r="H819" t="s">
        <v>146</v>
      </c>
      <c r="I819">
        <v>4</v>
      </c>
      <c r="J819">
        <v>144.19999999999999</v>
      </c>
      <c r="K819">
        <v>2.8839999999999999</v>
      </c>
      <c r="L819">
        <v>3.605</v>
      </c>
      <c r="M819">
        <v>25.956</v>
      </c>
      <c r="N819" t="s">
        <v>951</v>
      </c>
      <c r="O819">
        <v>392610</v>
      </c>
      <c r="P819" t="s">
        <v>53</v>
      </c>
      <c r="Q819" s="4">
        <v>44817</v>
      </c>
    </row>
    <row r="820" spans="1:17" x14ac:dyDescent="0.25">
      <c r="A820" t="s">
        <v>143</v>
      </c>
      <c r="B820" s="2" t="s">
        <v>148</v>
      </c>
      <c r="C820" t="s">
        <v>25</v>
      </c>
      <c r="D820" s="2" t="s">
        <v>149</v>
      </c>
      <c r="E820" t="s">
        <v>144</v>
      </c>
      <c r="F820" t="s">
        <v>150</v>
      </c>
      <c r="G820" s="2" t="s">
        <v>151</v>
      </c>
      <c r="H820" t="s">
        <v>102</v>
      </c>
      <c r="I820" s="2" t="s">
        <v>152</v>
      </c>
      <c r="J820">
        <v>17000</v>
      </c>
      <c r="K820">
        <v>340</v>
      </c>
      <c r="L820">
        <v>425</v>
      </c>
      <c r="M820">
        <v>3060</v>
      </c>
      <c r="N820" t="s">
        <v>952</v>
      </c>
      <c r="O820" s="2">
        <v>94036000</v>
      </c>
      <c r="P820" t="s">
        <v>23</v>
      </c>
      <c r="Q820" s="4">
        <v>44818</v>
      </c>
    </row>
    <row r="821" spans="1:17" x14ac:dyDescent="0.25">
      <c r="A821" s="3" t="s">
        <v>190</v>
      </c>
      <c r="B821">
        <v>30</v>
      </c>
      <c r="C821" t="s">
        <v>121</v>
      </c>
      <c r="D821">
        <v>8845448445</v>
      </c>
      <c r="E821" t="s">
        <v>191</v>
      </c>
      <c r="F821" t="s">
        <v>192</v>
      </c>
      <c r="G821">
        <v>54878</v>
      </c>
      <c r="H821" t="s">
        <v>47</v>
      </c>
      <c r="I821">
        <v>5</v>
      </c>
      <c r="J821">
        <v>1500</v>
      </c>
      <c r="K821">
        <v>30</v>
      </c>
      <c r="L821">
        <v>37.5</v>
      </c>
      <c r="M821">
        <v>270</v>
      </c>
      <c r="N821" t="s">
        <v>953</v>
      </c>
      <c r="O821">
        <v>68782034</v>
      </c>
      <c r="P821" t="s">
        <v>30</v>
      </c>
      <c r="Q821" s="4">
        <v>44819</v>
      </c>
    </row>
    <row r="822" spans="1:17" x14ac:dyDescent="0.25">
      <c r="A822" t="s">
        <v>17</v>
      </c>
      <c r="B822">
        <v>32</v>
      </c>
      <c r="C822" t="s">
        <v>18</v>
      </c>
      <c r="D822">
        <v>9652378219</v>
      </c>
      <c r="E822" t="s">
        <v>19</v>
      </c>
      <c r="F822" t="s">
        <v>20</v>
      </c>
      <c r="G822">
        <v>3289</v>
      </c>
      <c r="H822" t="s">
        <v>21</v>
      </c>
      <c r="I822">
        <v>1</v>
      </c>
      <c r="J822">
        <v>1000</v>
      </c>
      <c r="K822">
        <v>20</v>
      </c>
      <c r="L822">
        <v>25</v>
      </c>
      <c r="M822">
        <v>180</v>
      </c>
      <c r="N822" t="s">
        <v>954</v>
      </c>
      <c r="O822">
        <v>85176290</v>
      </c>
      <c r="P822" t="s">
        <v>23</v>
      </c>
      <c r="Q822" s="4">
        <v>44820</v>
      </c>
    </row>
    <row r="823" spans="1:17" x14ac:dyDescent="0.25">
      <c r="A823" t="s">
        <v>24</v>
      </c>
      <c r="B823">
        <v>30</v>
      </c>
      <c r="C823" t="s">
        <v>25</v>
      </c>
      <c r="D823">
        <v>9623874159</v>
      </c>
      <c r="E823" t="s">
        <v>26</v>
      </c>
      <c r="F823" t="s">
        <v>194</v>
      </c>
      <c r="G823">
        <v>5632</v>
      </c>
      <c r="H823" t="s">
        <v>28</v>
      </c>
      <c r="I823">
        <v>2</v>
      </c>
      <c r="J823">
        <v>200</v>
      </c>
      <c r="K823">
        <v>4</v>
      </c>
      <c r="L823">
        <v>5</v>
      </c>
      <c r="M823">
        <v>36</v>
      </c>
      <c r="N823" t="s">
        <v>955</v>
      </c>
      <c r="O823">
        <v>34011190</v>
      </c>
      <c r="P823" t="s">
        <v>30</v>
      </c>
      <c r="Q823" s="4">
        <v>44821</v>
      </c>
    </row>
    <row r="824" spans="1:17" x14ac:dyDescent="0.25">
      <c r="A824" t="s">
        <v>31</v>
      </c>
      <c r="B824">
        <v>25</v>
      </c>
      <c r="C824" t="s">
        <v>18</v>
      </c>
      <c r="D824">
        <v>9802347669</v>
      </c>
      <c r="E824" t="s">
        <v>32</v>
      </c>
      <c r="F824" t="s">
        <v>33</v>
      </c>
      <c r="G824">
        <v>6012</v>
      </c>
      <c r="H824" t="s">
        <v>34</v>
      </c>
      <c r="I824">
        <v>5</v>
      </c>
      <c r="J824">
        <v>500</v>
      </c>
      <c r="K824">
        <v>10</v>
      </c>
      <c r="L824">
        <v>12.5</v>
      </c>
      <c r="M824">
        <v>90</v>
      </c>
      <c r="N824" t="s">
        <v>956</v>
      </c>
      <c r="O824">
        <v>92059010</v>
      </c>
      <c r="P824" t="s">
        <v>36</v>
      </c>
      <c r="Q824" s="4">
        <v>44822</v>
      </c>
    </row>
    <row r="825" spans="1:17" x14ac:dyDescent="0.25">
      <c r="A825" t="s">
        <v>37</v>
      </c>
      <c r="B825">
        <v>36</v>
      </c>
      <c r="C825" t="s">
        <v>18</v>
      </c>
      <c r="D825">
        <v>9652390278</v>
      </c>
      <c r="E825" t="s">
        <v>38</v>
      </c>
      <c r="F825" t="s">
        <v>39</v>
      </c>
      <c r="G825">
        <v>6089</v>
      </c>
      <c r="H825" t="s">
        <v>21</v>
      </c>
      <c r="I825">
        <v>2</v>
      </c>
      <c r="J825">
        <v>28000</v>
      </c>
      <c r="K825">
        <v>560</v>
      </c>
      <c r="L825">
        <v>700</v>
      </c>
      <c r="M825">
        <v>5040</v>
      </c>
      <c r="N825" t="s">
        <v>957</v>
      </c>
      <c r="O825">
        <v>85171211</v>
      </c>
      <c r="P825" t="s">
        <v>36</v>
      </c>
      <c r="Q825" s="4">
        <v>44823</v>
      </c>
    </row>
    <row r="826" spans="1:17" x14ac:dyDescent="0.25">
      <c r="A826" t="s">
        <v>41</v>
      </c>
      <c r="B826">
        <v>30</v>
      </c>
      <c r="C826" t="s">
        <v>25</v>
      </c>
      <c r="D826">
        <v>9058723698</v>
      </c>
      <c r="E826" t="s">
        <v>42</v>
      </c>
      <c r="F826" t="s">
        <v>43</v>
      </c>
      <c r="G826">
        <v>9036</v>
      </c>
      <c r="H826" t="s">
        <v>21</v>
      </c>
      <c r="I826">
        <v>1</v>
      </c>
      <c r="J826">
        <v>600</v>
      </c>
      <c r="K826">
        <v>12</v>
      </c>
      <c r="L826">
        <v>15</v>
      </c>
      <c r="M826">
        <v>108</v>
      </c>
      <c r="N826" t="s">
        <v>958</v>
      </c>
      <c r="O826">
        <v>85235100</v>
      </c>
      <c r="P826" t="s">
        <v>30</v>
      </c>
      <c r="Q826" s="4">
        <v>44824</v>
      </c>
    </row>
    <row r="827" spans="1:17" x14ac:dyDescent="0.25">
      <c r="A827" t="s">
        <v>45</v>
      </c>
      <c r="B827">
        <v>20</v>
      </c>
      <c r="C827" t="s">
        <v>25</v>
      </c>
      <c r="D827">
        <v>9601782645</v>
      </c>
      <c r="E827" t="s">
        <v>19</v>
      </c>
      <c r="F827" t="s">
        <v>46</v>
      </c>
      <c r="G827">
        <v>6910</v>
      </c>
      <c r="H827" t="s">
        <v>47</v>
      </c>
      <c r="I827">
        <v>1</v>
      </c>
      <c r="J827">
        <v>2000</v>
      </c>
      <c r="K827">
        <v>40</v>
      </c>
      <c r="L827">
        <v>50</v>
      </c>
      <c r="M827">
        <v>360</v>
      </c>
      <c r="N827" t="s">
        <v>959</v>
      </c>
      <c r="O827">
        <v>33049990</v>
      </c>
      <c r="P827" t="s">
        <v>36</v>
      </c>
      <c r="Q827" s="4">
        <v>44825</v>
      </c>
    </row>
    <row r="828" spans="1:17" x14ac:dyDescent="0.25">
      <c r="A828" t="s">
        <v>49</v>
      </c>
      <c r="B828">
        <v>40</v>
      </c>
      <c r="C828" t="s">
        <v>18</v>
      </c>
      <c r="D828">
        <v>9623127089</v>
      </c>
      <c r="E828" t="s">
        <v>50</v>
      </c>
      <c r="F828" t="s">
        <v>51</v>
      </c>
      <c r="G828">
        <v>3972</v>
      </c>
      <c r="H828" t="s">
        <v>28</v>
      </c>
      <c r="I828">
        <v>1</v>
      </c>
      <c r="J828">
        <v>1200</v>
      </c>
      <c r="K828">
        <v>24</v>
      </c>
      <c r="L828">
        <v>30</v>
      </c>
      <c r="M828">
        <v>216</v>
      </c>
      <c r="N828" t="s">
        <v>960</v>
      </c>
      <c r="O828">
        <v>11010000</v>
      </c>
      <c r="P828" t="s">
        <v>53</v>
      </c>
      <c r="Q828" s="4">
        <v>44826</v>
      </c>
    </row>
    <row r="829" spans="1:17" x14ac:dyDescent="0.25">
      <c r="A829" t="s">
        <v>54</v>
      </c>
      <c r="B829">
        <v>45</v>
      </c>
      <c r="C829" t="s">
        <v>18</v>
      </c>
      <c r="D829">
        <v>9867764180</v>
      </c>
      <c r="E829" t="s">
        <v>55</v>
      </c>
      <c r="F829" t="s">
        <v>56</v>
      </c>
      <c r="G829">
        <v>6342</v>
      </c>
      <c r="H829" t="s">
        <v>57</v>
      </c>
      <c r="I829">
        <v>1</v>
      </c>
      <c r="J829">
        <v>3000</v>
      </c>
      <c r="K829">
        <v>60</v>
      </c>
      <c r="L829">
        <v>75</v>
      </c>
      <c r="M829">
        <v>540</v>
      </c>
      <c r="N829" t="s">
        <v>961</v>
      </c>
      <c r="O829">
        <v>95030010</v>
      </c>
      <c r="P829" t="s">
        <v>53</v>
      </c>
      <c r="Q829" s="4">
        <v>44827</v>
      </c>
    </row>
    <row r="830" spans="1:17" x14ac:dyDescent="0.25">
      <c r="A830" t="s">
        <v>59</v>
      </c>
      <c r="B830">
        <v>50</v>
      </c>
      <c r="C830" t="s">
        <v>25</v>
      </c>
      <c r="D830">
        <v>9623782569</v>
      </c>
      <c r="E830" t="s">
        <v>60</v>
      </c>
      <c r="F830" t="s">
        <v>61</v>
      </c>
      <c r="G830">
        <v>6037</v>
      </c>
      <c r="H830" t="s">
        <v>21</v>
      </c>
      <c r="I830">
        <v>1</v>
      </c>
      <c r="J830">
        <v>1000</v>
      </c>
      <c r="K830">
        <v>20</v>
      </c>
      <c r="L830">
        <v>25</v>
      </c>
      <c r="M830">
        <v>180</v>
      </c>
      <c r="N830" t="s">
        <v>962</v>
      </c>
      <c r="O830">
        <v>85044090</v>
      </c>
      <c r="P830" t="s">
        <v>23</v>
      </c>
      <c r="Q830" s="4">
        <v>44828</v>
      </c>
    </row>
    <row r="831" spans="1:17" x14ac:dyDescent="0.25">
      <c r="A831" t="s">
        <v>63</v>
      </c>
      <c r="B831">
        <v>36</v>
      </c>
      <c r="C831" t="s">
        <v>18</v>
      </c>
      <c r="D831">
        <v>9034721059</v>
      </c>
      <c r="E831" t="s">
        <v>64</v>
      </c>
      <c r="F831" t="s">
        <v>65</v>
      </c>
      <c r="G831">
        <v>6037</v>
      </c>
      <c r="H831" t="s">
        <v>57</v>
      </c>
      <c r="I831">
        <v>3</v>
      </c>
      <c r="J831">
        <v>3000</v>
      </c>
      <c r="K831">
        <v>60</v>
      </c>
      <c r="L831">
        <v>75</v>
      </c>
      <c r="M831">
        <v>540</v>
      </c>
      <c r="N831" t="s">
        <v>963</v>
      </c>
      <c r="O831">
        <v>950300</v>
      </c>
      <c r="P831" t="s">
        <v>30</v>
      </c>
      <c r="Q831" s="4">
        <v>44829</v>
      </c>
    </row>
    <row r="832" spans="1:17" x14ac:dyDescent="0.25">
      <c r="A832" t="s">
        <v>67</v>
      </c>
      <c r="B832">
        <v>27</v>
      </c>
      <c r="C832" t="s">
        <v>25</v>
      </c>
      <c r="D832">
        <v>7256106723</v>
      </c>
      <c r="E832" t="s">
        <v>68</v>
      </c>
      <c r="F832" t="s">
        <v>69</v>
      </c>
      <c r="G832">
        <v>1587</v>
      </c>
      <c r="H832" t="s">
        <v>47</v>
      </c>
      <c r="I832">
        <v>1</v>
      </c>
      <c r="J832">
        <v>300</v>
      </c>
      <c r="K832">
        <v>6</v>
      </c>
      <c r="L832">
        <v>7.5</v>
      </c>
      <c r="M832">
        <v>54</v>
      </c>
      <c r="N832" t="s">
        <v>964</v>
      </c>
      <c r="O832">
        <v>33049990</v>
      </c>
      <c r="P832" t="s">
        <v>36</v>
      </c>
      <c r="Q832" s="4">
        <v>44830</v>
      </c>
    </row>
    <row r="833" spans="1:17" x14ac:dyDescent="0.25">
      <c r="A833" t="s">
        <v>71</v>
      </c>
      <c r="B833">
        <v>60</v>
      </c>
      <c r="C833" t="s">
        <v>18</v>
      </c>
      <c r="D833">
        <v>8235710369</v>
      </c>
      <c r="E833" t="s">
        <v>72</v>
      </c>
      <c r="F833" t="s">
        <v>73</v>
      </c>
      <c r="G833">
        <v>8203</v>
      </c>
      <c r="H833" t="s">
        <v>28</v>
      </c>
      <c r="I833">
        <v>1</v>
      </c>
      <c r="J833">
        <v>2000</v>
      </c>
      <c r="K833">
        <v>40</v>
      </c>
      <c r="L833">
        <v>50</v>
      </c>
      <c r="M833">
        <v>360</v>
      </c>
      <c r="N833" t="s">
        <v>158</v>
      </c>
      <c r="O833">
        <v>15121930</v>
      </c>
      <c r="P833" t="s">
        <v>53</v>
      </c>
      <c r="Q833" s="4">
        <v>44831</v>
      </c>
    </row>
    <row r="834" spans="1:17" x14ac:dyDescent="0.25">
      <c r="A834" t="s">
        <v>75</v>
      </c>
      <c r="B834">
        <v>56</v>
      </c>
      <c r="C834" t="s">
        <v>18</v>
      </c>
      <c r="D834">
        <v>7201694236</v>
      </c>
      <c r="E834" t="s">
        <v>76</v>
      </c>
      <c r="F834" t="s">
        <v>77</v>
      </c>
      <c r="G834">
        <v>5364</v>
      </c>
      <c r="H834" t="s">
        <v>28</v>
      </c>
      <c r="I834">
        <v>2</v>
      </c>
      <c r="J834">
        <v>600</v>
      </c>
      <c r="K834">
        <v>12</v>
      </c>
      <c r="L834">
        <v>15</v>
      </c>
      <c r="M834">
        <v>108</v>
      </c>
      <c r="N834" t="s">
        <v>965</v>
      </c>
      <c r="O834">
        <v>940550</v>
      </c>
      <c r="P834" t="s">
        <v>30</v>
      </c>
      <c r="Q834" s="4">
        <v>44832</v>
      </c>
    </row>
    <row r="835" spans="1:17" x14ac:dyDescent="0.25">
      <c r="A835" t="s">
        <v>79</v>
      </c>
      <c r="B835">
        <v>40</v>
      </c>
      <c r="C835" t="s">
        <v>18</v>
      </c>
      <c r="D835">
        <v>6741285039</v>
      </c>
      <c r="E835" t="s">
        <v>19</v>
      </c>
      <c r="F835" t="s">
        <v>80</v>
      </c>
      <c r="G835">
        <v>6089</v>
      </c>
      <c r="H835" t="s">
        <v>21</v>
      </c>
      <c r="I835">
        <v>1</v>
      </c>
      <c r="J835">
        <v>40000</v>
      </c>
      <c r="K835">
        <v>800</v>
      </c>
      <c r="L835">
        <v>1000</v>
      </c>
      <c r="M835">
        <v>7200</v>
      </c>
      <c r="N835" t="s">
        <v>966</v>
      </c>
      <c r="O835">
        <v>84713020</v>
      </c>
      <c r="P835" t="s">
        <v>36</v>
      </c>
      <c r="Q835" s="4">
        <v>44833</v>
      </c>
    </row>
    <row r="836" spans="1:17" x14ac:dyDescent="0.25">
      <c r="A836" t="s">
        <v>82</v>
      </c>
      <c r="B836">
        <v>56</v>
      </c>
      <c r="C836" t="s">
        <v>25</v>
      </c>
      <c r="D836">
        <v>9521305897</v>
      </c>
      <c r="E836" t="s">
        <v>83</v>
      </c>
      <c r="F836" t="s">
        <v>84</v>
      </c>
      <c r="G836">
        <v>3409</v>
      </c>
      <c r="H836" t="s">
        <v>28</v>
      </c>
      <c r="I836">
        <v>1</v>
      </c>
      <c r="J836">
        <v>1000</v>
      </c>
      <c r="K836">
        <v>20</v>
      </c>
      <c r="L836">
        <v>25</v>
      </c>
      <c r="M836">
        <v>180</v>
      </c>
      <c r="N836" t="s">
        <v>967</v>
      </c>
      <c r="O836">
        <v>39241090</v>
      </c>
      <c r="P836" t="s">
        <v>36</v>
      </c>
      <c r="Q836" s="4">
        <v>44834</v>
      </c>
    </row>
    <row r="837" spans="1:17" x14ac:dyDescent="0.25">
      <c r="A837" t="s">
        <v>86</v>
      </c>
      <c r="B837">
        <v>52</v>
      </c>
      <c r="C837" t="s">
        <v>18</v>
      </c>
      <c r="D837">
        <v>862106729</v>
      </c>
      <c r="E837" t="s">
        <v>87</v>
      </c>
      <c r="F837" t="s">
        <v>88</v>
      </c>
      <c r="G837">
        <v>9015</v>
      </c>
      <c r="H837" t="s">
        <v>28</v>
      </c>
      <c r="I837">
        <v>5</v>
      </c>
      <c r="J837">
        <v>2000</v>
      </c>
      <c r="K837">
        <v>40</v>
      </c>
      <c r="L837">
        <v>50</v>
      </c>
      <c r="M837">
        <v>360</v>
      </c>
      <c r="N837" t="s">
        <v>968</v>
      </c>
      <c r="O837">
        <v>19041020</v>
      </c>
      <c r="P837" t="s">
        <v>30</v>
      </c>
      <c r="Q837" s="4">
        <v>44835</v>
      </c>
    </row>
    <row r="838" spans="1:17" x14ac:dyDescent="0.25">
      <c r="A838" t="s">
        <v>90</v>
      </c>
      <c r="B838">
        <v>50</v>
      </c>
      <c r="C838" t="s">
        <v>18</v>
      </c>
      <c r="D838">
        <v>8253710289</v>
      </c>
      <c r="E838" t="s">
        <v>91</v>
      </c>
      <c r="F838" t="s">
        <v>92</v>
      </c>
      <c r="G838">
        <v>8064</v>
      </c>
      <c r="H838" t="s">
        <v>93</v>
      </c>
      <c r="I838">
        <v>1</v>
      </c>
      <c r="J838">
        <v>1200</v>
      </c>
      <c r="K838">
        <v>24</v>
      </c>
      <c r="L838">
        <v>30</v>
      </c>
      <c r="M838">
        <v>216</v>
      </c>
      <c r="N838" t="s">
        <v>969</v>
      </c>
      <c r="O838">
        <v>21069099</v>
      </c>
      <c r="P838" t="s">
        <v>23</v>
      </c>
      <c r="Q838" s="4">
        <v>44836</v>
      </c>
    </row>
    <row r="839" spans="1:17" x14ac:dyDescent="0.25">
      <c r="A839" t="s">
        <v>95</v>
      </c>
      <c r="B839">
        <v>25</v>
      </c>
      <c r="C839" t="s">
        <v>18</v>
      </c>
      <c r="D839">
        <v>8403943715</v>
      </c>
      <c r="E839" t="s">
        <v>96</v>
      </c>
      <c r="F839" t="s">
        <v>97</v>
      </c>
      <c r="G839">
        <v>4369</v>
      </c>
      <c r="H839" t="s">
        <v>28</v>
      </c>
      <c r="I839">
        <v>1</v>
      </c>
      <c r="J839">
        <v>306</v>
      </c>
      <c r="K839">
        <v>6.12</v>
      </c>
      <c r="L839">
        <v>7.65</v>
      </c>
      <c r="M839">
        <v>55.08</v>
      </c>
      <c r="N839" t="s">
        <v>970</v>
      </c>
      <c r="O839">
        <v>21011120</v>
      </c>
      <c r="P839" t="s">
        <v>23</v>
      </c>
      <c r="Q839" s="4">
        <v>44837</v>
      </c>
    </row>
    <row r="840" spans="1:17" x14ac:dyDescent="0.25">
      <c r="A840" t="s">
        <v>99</v>
      </c>
      <c r="B840">
        <v>25</v>
      </c>
      <c r="C840" t="s">
        <v>25</v>
      </c>
      <c r="D840">
        <v>8130679216</v>
      </c>
      <c r="E840" t="s">
        <v>100</v>
      </c>
      <c r="F840" t="s">
        <v>101</v>
      </c>
      <c r="G840">
        <v>8631</v>
      </c>
      <c r="H840" t="s">
        <v>102</v>
      </c>
      <c r="I840">
        <v>6</v>
      </c>
      <c r="J840">
        <v>2149</v>
      </c>
      <c r="K840">
        <v>42.98</v>
      </c>
      <c r="L840">
        <v>53.725000000000001</v>
      </c>
      <c r="M840">
        <v>386.82</v>
      </c>
      <c r="N840" t="s">
        <v>971</v>
      </c>
      <c r="O840">
        <v>94036000</v>
      </c>
      <c r="P840" t="s">
        <v>36</v>
      </c>
      <c r="Q840" s="4">
        <v>44838</v>
      </c>
    </row>
    <row r="841" spans="1:17" x14ac:dyDescent="0.25">
      <c r="A841" t="s">
        <v>104</v>
      </c>
      <c r="B841">
        <v>30</v>
      </c>
      <c r="C841" t="s">
        <v>18</v>
      </c>
      <c r="D841">
        <v>7039441302</v>
      </c>
      <c r="E841" t="s">
        <v>105</v>
      </c>
      <c r="F841" t="s">
        <v>106</v>
      </c>
      <c r="G841">
        <v>8630</v>
      </c>
      <c r="H841" t="s">
        <v>102</v>
      </c>
      <c r="I841">
        <v>2</v>
      </c>
      <c r="J841">
        <v>7990</v>
      </c>
      <c r="K841">
        <v>159.80000000000001</v>
      </c>
      <c r="L841">
        <v>199.75</v>
      </c>
      <c r="M841">
        <v>1438.2</v>
      </c>
      <c r="N841" t="s">
        <v>972</v>
      </c>
      <c r="O841">
        <v>94036000</v>
      </c>
      <c r="P841" t="s">
        <v>53</v>
      </c>
      <c r="Q841" s="4">
        <v>44839</v>
      </c>
    </row>
    <row r="842" spans="1:17" x14ac:dyDescent="0.25">
      <c r="A842" t="s">
        <v>108</v>
      </c>
      <c r="B842">
        <v>20</v>
      </c>
      <c r="C842" t="s">
        <v>25</v>
      </c>
      <c r="D842">
        <v>8631079676</v>
      </c>
      <c r="E842" t="s">
        <v>109</v>
      </c>
      <c r="F842" t="s">
        <v>110</v>
      </c>
      <c r="G842">
        <v>3061</v>
      </c>
      <c r="H842" t="s">
        <v>111</v>
      </c>
      <c r="I842">
        <v>6</v>
      </c>
      <c r="J842">
        <v>6000</v>
      </c>
      <c r="K842">
        <v>120</v>
      </c>
      <c r="L842">
        <v>150</v>
      </c>
      <c r="M842">
        <v>1080</v>
      </c>
      <c r="N842" t="s">
        <v>973</v>
      </c>
      <c r="O842">
        <v>52082120</v>
      </c>
      <c r="P842" t="s">
        <v>30</v>
      </c>
      <c r="Q842" s="4">
        <v>44840</v>
      </c>
    </row>
    <row r="843" spans="1:17" x14ac:dyDescent="0.25">
      <c r="A843" t="s">
        <v>113</v>
      </c>
      <c r="B843">
        <v>32</v>
      </c>
      <c r="C843" t="s">
        <v>18</v>
      </c>
      <c r="D843">
        <v>7812534898</v>
      </c>
      <c r="E843" t="s">
        <v>114</v>
      </c>
      <c r="F843" t="s">
        <v>115</v>
      </c>
      <c r="G843">
        <v>2864</v>
      </c>
      <c r="H843" t="s">
        <v>111</v>
      </c>
      <c r="I843">
        <v>4</v>
      </c>
      <c r="J843">
        <v>1264</v>
      </c>
      <c r="K843">
        <v>25.28</v>
      </c>
      <c r="L843">
        <v>31.6</v>
      </c>
      <c r="M843">
        <v>227.52</v>
      </c>
      <c r="N843" t="s">
        <v>974</v>
      </c>
      <c r="O843">
        <v>62034200</v>
      </c>
      <c r="P843" t="s">
        <v>23</v>
      </c>
      <c r="Q843" s="4">
        <v>44841</v>
      </c>
    </row>
    <row r="844" spans="1:17" x14ac:dyDescent="0.25">
      <c r="A844" t="s">
        <v>117</v>
      </c>
      <c r="B844">
        <v>35</v>
      </c>
      <c r="C844" t="s">
        <v>18</v>
      </c>
      <c r="D844">
        <v>8514792367</v>
      </c>
      <c r="E844" t="s">
        <v>19</v>
      </c>
      <c r="F844" t="s">
        <v>118</v>
      </c>
      <c r="G844">
        <v>541</v>
      </c>
      <c r="H844" t="s">
        <v>111</v>
      </c>
      <c r="I844">
        <v>4</v>
      </c>
      <c r="J844">
        <v>1000</v>
      </c>
      <c r="K844">
        <v>20</v>
      </c>
      <c r="L844">
        <v>25</v>
      </c>
      <c r="M844">
        <v>180</v>
      </c>
      <c r="N844" t="s">
        <v>975</v>
      </c>
      <c r="O844">
        <v>61099010</v>
      </c>
      <c r="P844" t="s">
        <v>23</v>
      </c>
      <c r="Q844" s="4">
        <v>44842</v>
      </c>
    </row>
    <row r="845" spans="1:17" x14ac:dyDescent="0.25">
      <c r="A845" t="s">
        <v>120</v>
      </c>
      <c r="B845">
        <v>0</v>
      </c>
      <c r="C845" t="s">
        <v>121</v>
      </c>
      <c r="D845">
        <v>942310489</v>
      </c>
      <c r="E845" t="s">
        <v>72</v>
      </c>
      <c r="F845" t="s">
        <v>122</v>
      </c>
      <c r="G845">
        <v>2941</v>
      </c>
      <c r="H845" t="s">
        <v>123</v>
      </c>
      <c r="I845">
        <v>50</v>
      </c>
      <c r="J845">
        <v>2500</v>
      </c>
      <c r="K845">
        <v>50</v>
      </c>
      <c r="L845">
        <v>62.5</v>
      </c>
      <c r="M845">
        <v>450</v>
      </c>
      <c r="N845" t="s">
        <v>976</v>
      </c>
      <c r="O845">
        <v>96081010</v>
      </c>
      <c r="P845" t="s">
        <v>36</v>
      </c>
      <c r="Q845" s="4">
        <v>44843</v>
      </c>
    </row>
    <row r="846" spans="1:17" x14ac:dyDescent="0.25">
      <c r="A846" t="s">
        <v>120</v>
      </c>
      <c r="B846">
        <v>0</v>
      </c>
      <c r="C846" t="s">
        <v>121</v>
      </c>
      <c r="D846">
        <v>942310489</v>
      </c>
      <c r="E846" t="s">
        <v>72</v>
      </c>
      <c r="F846" t="s">
        <v>125</v>
      </c>
      <c r="G846">
        <v>2973</v>
      </c>
      <c r="H846" t="s">
        <v>123</v>
      </c>
      <c r="I846">
        <v>5</v>
      </c>
      <c r="J846">
        <v>3000</v>
      </c>
      <c r="K846">
        <v>60</v>
      </c>
      <c r="L846">
        <v>75</v>
      </c>
      <c r="M846">
        <v>540</v>
      </c>
      <c r="N846" t="s">
        <v>977</v>
      </c>
      <c r="O846">
        <v>96081010</v>
      </c>
      <c r="P846" t="s">
        <v>36</v>
      </c>
      <c r="Q846" s="4">
        <v>44844</v>
      </c>
    </row>
    <row r="847" spans="1:17" x14ac:dyDescent="0.25">
      <c r="A847" t="s">
        <v>127</v>
      </c>
      <c r="B847">
        <v>30</v>
      </c>
      <c r="C847" t="s">
        <v>18</v>
      </c>
      <c r="D847">
        <v>8610375941</v>
      </c>
      <c r="E847" t="s">
        <v>68</v>
      </c>
      <c r="F847" t="s">
        <v>128</v>
      </c>
      <c r="G847">
        <v>2106</v>
      </c>
      <c r="H847" t="s">
        <v>129</v>
      </c>
      <c r="I847">
        <v>1</v>
      </c>
      <c r="J847">
        <v>1000</v>
      </c>
      <c r="K847">
        <v>20</v>
      </c>
      <c r="L847">
        <v>25</v>
      </c>
      <c r="M847">
        <v>180</v>
      </c>
      <c r="N847" t="s">
        <v>978</v>
      </c>
      <c r="O847">
        <v>91029990</v>
      </c>
      <c r="P847" t="s">
        <v>53</v>
      </c>
      <c r="Q847" s="4">
        <v>44845</v>
      </c>
    </row>
    <row r="848" spans="1:17" x14ac:dyDescent="0.25">
      <c r="A848" t="s">
        <v>131</v>
      </c>
      <c r="B848">
        <v>0</v>
      </c>
      <c r="C848" t="s">
        <v>121</v>
      </c>
      <c r="D848">
        <v>8610279321</v>
      </c>
      <c r="E848" t="s">
        <v>132</v>
      </c>
      <c r="F848" t="s">
        <v>133</v>
      </c>
      <c r="G848">
        <v>5210</v>
      </c>
      <c r="H848" t="s">
        <v>129</v>
      </c>
      <c r="I848">
        <v>5</v>
      </c>
      <c r="J848">
        <v>30000</v>
      </c>
      <c r="K848">
        <v>600</v>
      </c>
      <c r="L848">
        <v>750</v>
      </c>
      <c r="M848">
        <v>5400</v>
      </c>
      <c r="N848" t="s">
        <v>979</v>
      </c>
      <c r="O848">
        <v>91029990</v>
      </c>
      <c r="P848" t="s">
        <v>23</v>
      </c>
      <c r="Q848" s="4">
        <v>44846</v>
      </c>
    </row>
    <row r="849" spans="1:17" x14ac:dyDescent="0.25">
      <c r="A849" t="s">
        <v>135</v>
      </c>
      <c r="B849">
        <v>55</v>
      </c>
      <c r="C849" t="s">
        <v>18</v>
      </c>
      <c r="D849">
        <v>7588695126</v>
      </c>
      <c r="E849" t="s">
        <v>136</v>
      </c>
      <c r="F849" t="s">
        <v>137</v>
      </c>
      <c r="G849">
        <v>5210</v>
      </c>
      <c r="H849" t="s">
        <v>129</v>
      </c>
      <c r="I849">
        <v>1</v>
      </c>
      <c r="J849">
        <v>6000</v>
      </c>
      <c r="K849">
        <v>120</v>
      </c>
      <c r="L849">
        <v>150</v>
      </c>
      <c r="M849">
        <v>1080</v>
      </c>
      <c r="N849" t="s">
        <v>980</v>
      </c>
      <c r="O849">
        <v>91029990</v>
      </c>
      <c r="P849" t="s">
        <v>36</v>
      </c>
      <c r="Q849" s="4">
        <v>44847</v>
      </c>
    </row>
    <row r="850" spans="1:17" x14ac:dyDescent="0.25">
      <c r="A850" t="s">
        <v>139</v>
      </c>
      <c r="B850">
        <v>60</v>
      </c>
      <c r="C850" t="s">
        <v>18</v>
      </c>
      <c r="D850">
        <v>7651615899</v>
      </c>
      <c r="E850" t="s">
        <v>55</v>
      </c>
      <c r="F850" t="s">
        <v>140</v>
      </c>
      <c r="G850">
        <v>10001798</v>
      </c>
      <c r="H850" t="s">
        <v>141</v>
      </c>
      <c r="I850">
        <v>2</v>
      </c>
      <c r="J850">
        <v>261.95999999999998</v>
      </c>
      <c r="K850">
        <v>5.2391999999999994</v>
      </c>
      <c r="L850">
        <v>6.5489999999999986</v>
      </c>
      <c r="M850">
        <v>47.152799999999992</v>
      </c>
      <c r="N850" t="s">
        <v>981</v>
      </c>
      <c r="O850">
        <v>94036000</v>
      </c>
      <c r="P850" t="s">
        <v>30</v>
      </c>
      <c r="Q850" s="4">
        <v>44848</v>
      </c>
    </row>
    <row r="851" spans="1:17" x14ac:dyDescent="0.25">
      <c r="A851" t="s">
        <v>143</v>
      </c>
      <c r="B851">
        <v>50</v>
      </c>
      <c r="C851" t="s">
        <v>25</v>
      </c>
      <c r="D851">
        <v>8515348568</v>
      </c>
      <c r="E851" t="s">
        <v>144</v>
      </c>
      <c r="F851" t="s">
        <v>145</v>
      </c>
      <c r="G851">
        <v>10001487</v>
      </c>
      <c r="H851" t="s">
        <v>146</v>
      </c>
      <c r="I851">
        <v>4</v>
      </c>
      <c r="J851">
        <v>144.19999999999999</v>
      </c>
      <c r="K851">
        <v>2.8839999999999999</v>
      </c>
      <c r="L851">
        <v>3.605</v>
      </c>
      <c r="M851">
        <v>25.956</v>
      </c>
      <c r="N851" t="s">
        <v>982</v>
      </c>
      <c r="O851">
        <v>392610</v>
      </c>
      <c r="P851" t="s">
        <v>53</v>
      </c>
      <c r="Q851" s="4">
        <v>44849</v>
      </c>
    </row>
    <row r="852" spans="1:17" x14ac:dyDescent="0.25">
      <c r="A852" t="s">
        <v>143</v>
      </c>
      <c r="B852" s="2" t="s">
        <v>148</v>
      </c>
      <c r="C852" t="s">
        <v>25</v>
      </c>
      <c r="D852" s="2" t="s">
        <v>149</v>
      </c>
      <c r="E852" t="s">
        <v>144</v>
      </c>
      <c r="F852" t="s">
        <v>150</v>
      </c>
      <c r="G852" s="2" t="s">
        <v>151</v>
      </c>
      <c r="H852" t="s">
        <v>102</v>
      </c>
      <c r="I852" s="2" t="s">
        <v>152</v>
      </c>
      <c r="J852">
        <v>17000</v>
      </c>
      <c r="K852">
        <v>340</v>
      </c>
      <c r="L852">
        <v>425</v>
      </c>
      <c r="M852">
        <v>3060</v>
      </c>
      <c r="N852" t="s">
        <v>983</v>
      </c>
      <c r="O852" s="2">
        <v>94036000</v>
      </c>
      <c r="P852" t="s">
        <v>23</v>
      </c>
      <c r="Q852" s="4">
        <v>44850</v>
      </c>
    </row>
    <row r="853" spans="1:17" x14ac:dyDescent="0.25">
      <c r="A853" t="s">
        <v>154</v>
      </c>
      <c r="B853">
        <v>32</v>
      </c>
      <c r="C853" t="s">
        <v>18</v>
      </c>
      <c r="D853">
        <v>9652378219</v>
      </c>
      <c r="E853" t="s">
        <v>19</v>
      </c>
      <c r="F853" t="s">
        <v>20</v>
      </c>
      <c r="G853">
        <v>3289</v>
      </c>
      <c r="H853" t="s">
        <v>21</v>
      </c>
      <c r="I853">
        <v>1</v>
      </c>
      <c r="J853">
        <v>1000</v>
      </c>
      <c r="K853">
        <v>20</v>
      </c>
      <c r="L853">
        <v>25</v>
      </c>
      <c r="M853">
        <v>180</v>
      </c>
      <c r="N853" t="s">
        <v>984</v>
      </c>
      <c r="O853">
        <v>85176290</v>
      </c>
      <c r="P853" t="s">
        <v>23</v>
      </c>
      <c r="Q853" s="4">
        <v>44851</v>
      </c>
    </row>
    <row r="854" spans="1:17" x14ac:dyDescent="0.25">
      <c r="A854" t="s">
        <v>24</v>
      </c>
      <c r="B854">
        <v>30</v>
      </c>
      <c r="C854" t="s">
        <v>25</v>
      </c>
      <c r="D854">
        <v>9623874159</v>
      </c>
      <c r="E854" t="s">
        <v>26</v>
      </c>
      <c r="F854" t="s">
        <v>27</v>
      </c>
      <c r="G854">
        <v>5632</v>
      </c>
      <c r="H854" t="s">
        <v>28</v>
      </c>
      <c r="I854">
        <v>2</v>
      </c>
      <c r="J854">
        <v>200</v>
      </c>
      <c r="K854">
        <v>4</v>
      </c>
      <c r="L854">
        <v>5</v>
      </c>
      <c r="M854">
        <v>36</v>
      </c>
      <c r="N854" t="s">
        <v>985</v>
      </c>
      <c r="O854">
        <v>34011190</v>
      </c>
      <c r="P854" t="s">
        <v>30</v>
      </c>
      <c r="Q854" s="4">
        <v>44852</v>
      </c>
    </row>
    <row r="855" spans="1:17" x14ac:dyDescent="0.25">
      <c r="A855" t="s">
        <v>31</v>
      </c>
      <c r="B855">
        <v>25</v>
      </c>
      <c r="C855" t="s">
        <v>18</v>
      </c>
      <c r="D855">
        <v>9802347669</v>
      </c>
      <c r="E855" t="s">
        <v>32</v>
      </c>
      <c r="F855" t="s">
        <v>33</v>
      </c>
      <c r="G855">
        <v>6012</v>
      </c>
      <c r="H855" t="s">
        <v>34</v>
      </c>
      <c r="I855">
        <v>5</v>
      </c>
      <c r="J855">
        <v>500</v>
      </c>
      <c r="K855">
        <v>10</v>
      </c>
      <c r="L855">
        <v>12.5</v>
      </c>
      <c r="M855">
        <v>90</v>
      </c>
      <c r="N855" t="s">
        <v>986</v>
      </c>
      <c r="O855">
        <v>92059010</v>
      </c>
      <c r="P855" t="s">
        <v>36</v>
      </c>
      <c r="Q855" s="4">
        <v>44853</v>
      </c>
    </row>
    <row r="856" spans="1:17" x14ac:dyDescent="0.25">
      <c r="A856" t="s">
        <v>37</v>
      </c>
      <c r="B856">
        <v>36</v>
      </c>
      <c r="C856" t="s">
        <v>18</v>
      </c>
      <c r="D856">
        <v>9652390278</v>
      </c>
      <c r="E856" t="s">
        <v>38</v>
      </c>
      <c r="F856" t="s">
        <v>39</v>
      </c>
      <c r="G856">
        <v>6089</v>
      </c>
      <c r="H856" t="s">
        <v>21</v>
      </c>
      <c r="I856">
        <v>2</v>
      </c>
      <c r="J856">
        <v>28000</v>
      </c>
      <c r="K856">
        <v>560</v>
      </c>
      <c r="L856">
        <v>700</v>
      </c>
      <c r="M856">
        <v>5040</v>
      </c>
      <c r="N856" t="s">
        <v>987</v>
      </c>
      <c r="O856">
        <v>85171211</v>
      </c>
      <c r="P856" t="s">
        <v>36</v>
      </c>
      <c r="Q856" s="4">
        <v>44854</v>
      </c>
    </row>
    <row r="857" spans="1:17" x14ac:dyDescent="0.25">
      <c r="A857" t="s">
        <v>41</v>
      </c>
      <c r="B857">
        <v>30</v>
      </c>
      <c r="C857" t="s">
        <v>25</v>
      </c>
      <c r="D857">
        <v>9058723698</v>
      </c>
      <c r="E857" t="s">
        <v>42</v>
      </c>
      <c r="F857" t="s">
        <v>43</v>
      </c>
      <c r="G857">
        <v>9036</v>
      </c>
      <c r="H857" t="s">
        <v>21</v>
      </c>
      <c r="I857">
        <v>1</v>
      </c>
      <c r="J857">
        <v>600</v>
      </c>
      <c r="K857">
        <v>12</v>
      </c>
      <c r="L857">
        <v>15</v>
      </c>
      <c r="M857">
        <v>108</v>
      </c>
      <c r="N857" t="s">
        <v>988</v>
      </c>
      <c r="O857">
        <v>85235100</v>
      </c>
      <c r="P857" t="s">
        <v>30</v>
      </c>
      <c r="Q857" s="4">
        <v>44855</v>
      </c>
    </row>
    <row r="858" spans="1:17" x14ac:dyDescent="0.25">
      <c r="A858" t="s">
        <v>45</v>
      </c>
      <c r="B858">
        <v>20</v>
      </c>
      <c r="C858" t="s">
        <v>25</v>
      </c>
      <c r="D858">
        <v>9601782645</v>
      </c>
      <c r="E858" t="s">
        <v>19</v>
      </c>
      <c r="F858" t="s">
        <v>46</v>
      </c>
      <c r="G858">
        <v>6910</v>
      </c>
      <c r="H858" t="s">
        <v>47</v>
      </c>
      <c r="I858">
        <v>1</v>
      </c>
      <c r="J858">
        <v>2000</v>
      </c>
      <c r="K858">
        <v>40</v>
      </c>
      <c r="L858">
        <v>50</v>
      </c>
      <c r="M858">
        <v>360</v>
      </c>
      <c r="N858" t="s">
        <v>989</v>
      </c>
      <c r="O858">
        <v>33049990</v>
      </c>
      <c r="P858" t="s">
        <v>36</v>
      </c>
      <c r="Q858" s="4">
        <v>44856</v>
      </c>
    </row>
    <row r="859" spans="1:17" x14ac:dyDescent="0.25">
      <c r="A859" t="s">
        <v>49</v>
      </c>
      <c r="B859">
        <v>40</v>
      </c>
      <c r="C859" t="s">
        <v>18</v>
      </c>
      <c r="D859">
        <v>9623127089</v>
      </c>
      <c r="E859" t="s">
        <v>50</v>
      </c>
      <c r="F859" t="s">
        <v>51</v>
      </c>
      <c r="G859">
        <v>3972</v>
      </c>
      <c r="H859" t="s">
        <v>28</v>
      </c>
      <c r="I859">
        <v>1</v>
      </c>
      <c r="J859">
        <v>1200</v>
      </c>
      <c r="K859">
        <v>24</v>
      </c>
      <c r="L859">
        <v>30</v>
      </c>
      <c r="M859">
        <v>216</v>
      </c>
      <c r="N859" t="s">
        <v>990</v>
      </c>
      <c r="O859">
        <v>11010000</v>
      </c>
      <c r="P859" t="s">
        <v>53</v>
      </c>
      <c r="Q859" s="4">
        <v>44857</v>
      </c>
    </row>
    <row r="860" spans="1:17" x14ac:dyDescent="0.25">
      <c r="A860" t="s">
        <v>54</v>
      </c>
      <c r="B860">
        <v>45</v>
      </c>
      <c r="C860" t="s">
        <v>18</v>
      </c>
      <c r="D860">
        <v>9867764180</v>
      </c>
      <c r="E860" t="s">
        <v>55</v>
      </c>
      <c r="F860" t="s">
        <v>56</v>
      </c>
      <c r="G860">
        <v>6342</v>
      </c>
      <c r="H860" t="s">
        <v>57</v>
      </c>
      <c r="I860">
        <v>1</v>
      </c>
      <c r="J860">
        <v>3000</v>
      </c>
      <c r="K860">
        <v>60</v>
      </c>
      <c r="L860">
        <v>75</v>
      </c>
      <c r="M860">
        <v>540</v>
      </c>
      <c r="N860" t="s">
        <v>991</v>
      </c>
      <c r="O860">
        <v>95030010</v>
      </c>
      <c r="P860" t="s">
        <v>53</v>
      </c>
      <c r="Q860" s="4">
        <v>44858</v>
      </c>
    </row>
    <row r="861" spans="1:17" x14ac:dyDescent="0.25">
      <c r="A861" t="s">
        <v>59</v>
      </c>
      <c r="B861">
        <v>50</v>
      </c>
      <c r="C861" t="s">
        <v>25</v>
      </c>
      <c r="D861">
        <v>9623782569</v>
      </c>
      <c r="E861" t="s">
        <v>60</v>
      </c>
      <c r="F861" t="s">
        <v>61</v>
      </c>
      <c r="G861">
        <v>6037</v>
      </c>
      <c r="H861" t="s">
        <v>21</v>
      </c>
      <c r="I861">
        <v>1</v>
      </c>
      <c r="J861">
        <v>1000</v>
      </c>
      <c r="K861">
        <v>20</v>
      </c>
      <c r="L861">
        <v>25</v>
      </c>
      <c r="M861">
        <v>180</v>
      </c>
      <c r="N861" t="s">
        <v>992</v>
      </c>
      <c r="O861">
        <v>85044090</v>
      </c>
      <c r="P861" t="s">
        <v>23</v>
      </c>
      <c r="Q861" s="4">
        <v>44859</v>
      </c>
    </row>
    <row r="862" spans="1:17" x14ac:dyDescent="0.25">
      <c r="A862" t="s">
        <v>63</v>
      </c>
      <c r="B862">
        <v>36</v>
      </c>
      <c r="C862" t="s">
        <v>18</v>
      </c>
      <c r="D862">
        <v>9034721059</v>
      </c>
      <c r="E862" t="s">
        <v>64</v>
      </c>
      <c r="F862" t="s">
        <v>65</v>
      </c>
      <c r="G862">
        <v>6037</v>
      </c>
      <c r="H862" t="s">
        <v>57</v>
      </c>
      <c r="I862">
        <v>3</v>
      </c>
      <c r="J862">
        <v>3000</v>
      </c>
      <c r="K862">
        <v>60</v>
      </c>
      <c r="L862">
        <v>75</v>
      </c>
      <c r="M862">
        <v>540</v>
      </c>
      <c r="N862" t="s">
        <v>993</v>
      </c>
      <c r="O862">
        <v>950300</v>
      </c>
      <c r="P862" t="s">
        <v>30</v>
      </c>
      <c r="Q862" s="4">
        <v>44860</v>
      </c>
    </row>
    <row r="863" spans="1:17" x14ac:dyDescent="0.25">
      <c r="A863" t="s">
        <v>67</v>
      </c>
      <c r="B863">
        <v>27</v>
      </c>
      <c r="C863" t="s">
        <v>25</v>
      </c>
      <c r="D863">
        <v>7256106723</v>
      </c>
      <c r="E863" t="s">
        <v>68</v>
      </c>
      <c r="F863" t="s">
        <v>69</v>
      </c>
      <c r="G863">
        <v>1587</v>
      </c>
      <c r="H863" t="s">
        <v>47</v>
      </c>
      <c r="I863">
        <v>1</v>
      </c>
      <c r="J863">
        <v>300</v>
      </c>
      <c r="K863">
        <v>6</v>
      </c>
      <c r="L863">
        <v>7.5</v>
      </c>
      <c r="M863">
        <v>54</v>
      </c>
      <c r="N863" t="s">
        <v>994</v>
      </c>
      <c r="O863">
        <v>33049990</v>
      </c>
      <c r="P863" t="s">
        <v>36</v>
      </c>
      <c r="Q863" s="4">
        <v>44861</v>
      </c>
    </row>
    <row r="864" spans="1:17" x14ac:dyDescent="0.25">
      <c r="A864" t="s">
        <v>71</v>
      </c>
      <c r="B864">
        <v>60</v>
      </c>
      <c r="C864" t="s">
        <v>18</v>
      </c>
      <c r="D864">
        <v>8235710369</v>
      </c>
      <c r="E864" t="s">
        <v>72</v>
      </c>
      <c r="F864" t="s">
        <v>73</v>
      </c>
      <c r="G864">
        <v>8203</v>
      </c>
      <c r="H864" t="s">
        <v>28</v>
      </c>
      <c r="I864">
        <v>1</v>
      </c>
      <c r="J864">
        <v>2000</v>
      </c>
      <c r="K864">
        <v>40</v>
      </c>
      <c r="L864">
        <v>50</v>
      </c>
      <c r="M864">
        <v>360</v>
      </c>
      <c r="N864" t="s">
        <v>995</v>
      </c>
      <c r="O864">
        <v>15121930</v>
      </c>
      <c r="P864" t="s">
        <v>53</v>
      </c>
      <c r="Q864" s="4">
        <v>44862</v>
      </c>
    </row>
    <row r="865" spans="1:17" x14ac:dyDescent="0.25">
      <c r="A865" t="s">
        <v>75</v>
      </c>
      <c r="B865">
        <v>56</v>
      </c>
      <c r="C865" t="s">
        <v>18</v>
      </c>
      <c r="D865">
        <v>7201694236</v>
      </c>
      <c r="E865" t="s">
        <v>76</v>
      </c>
      <c r="F865" t="s">
        <v>77</v>
      </c>
      <c r="G865">
        <v>5364</v>
      </c>
      <c r="H865" t="s">
        <v>28</v>
      </c>
      <c r="I865">
        <v>2</v>
      </c>
      <c r="J865">
        <v>600</v>
      </c>
      <c r="K865">
        <v>12</v>
      </c>
      <c r="L865">
        <v>15</v>
      </c>
      <c r="M865">
        <v>108</v>
      </c>
      <c r="N865" t="s">
        <v>996</v>
      </c>
      <c r="O865">
        <v>940550</v>
      </c>
      <c r="P865" t="s">
        <v>30</v>
      </c>
      <c r="Q865" s="4">
        <v>44863</v>
      </c>
    </row>
    <row r="866" spans="1:17" x14ac:dyDescent="0.25">
      <c r="A866" t="s">
        <v>79</v>
      </c>
      <c r="B866">
        <v>40</v>
      </c>
      <c r="C866" t="s">
        <v>18</v>
      </c>
      <c r="D866">
        <v>6741285039</v>
      </c>
      <c r="E866" t="s">
        <v>19</v>
      </c>
      <c r="F866" t="s">
        <v>80</v>
      </c>
      <c r="G866">
        <v>6089</v>
      </c>
      <c r="H866" t="s">
        <v>21</v>
      </c>
      <c r="I866">
        <v>1</v>
      </c>
      <c r="J866">
        <v>40000</v>
      </c>
      <c r="K866">
        <v>800</v>
      </c>
      <c r="L866">
        <v>1000</v>
      </c>
      <c r="M866">
        <v>7200</v>
      </c>
      <c r="N866" t="s">
        <v>997</v>
      </c>
      <c r="O866">
        <v>84713020</v>
      </c>
      <c r="P866" t="s">
        <v>36</v>
      </c>
      <c r="Q866" s="4">
        <v>44864</v>
      </c>
    </row>
    <row r="867" spans="1:17" x14ac:dyDescent="0.25">
      <c r="A867" t="s">
        <v>82</v>
      </c>
      <c r="B867">
        <v>56</v>
      </c>
      <c r="C867" t="s">
        <v>25</v>
      </c>
      <c r="D867">
        <v>9521305897</v>
      </c>
      <c r="E867" t="s">
        <v>83</v>
      </c>
      <c r="F867" t="s">
        <v>84</v>
      </c>
      <c r="G867">
        <v>3409</v>
      </c>
      <c r="H867" t="s">
        <v>28</v>
      </c>
      <c r="I867">
        <v>1</v>
      </c>
      <c r="J867">
        <v>1000</v>
      </c>
      <c r="K867">
        <v>20</v>
      </c>
      <c r="L867">
        <v>25</v>
      </c>
      <c r="M867">
        <v>180</v>
      </c>
      <c r="N867" t="s">
        <v>998</v>
      </c>
      <c r="O867">
        <v>39241090</v>
      </c>
      <c r="P867" t="s">
        <v>36</v>
      </c>
      <c r="Q867" s="4">
        <v>44865</v>
      </c>
    </row>
    <row r="868" spans="1:17" x14ac:dyDescent="0.25">
      <c r="A868" t="s">
        <v>155</v>
      </c>
      <c r="B868">
        <v>52</v>
      </c>
      <c r="C868" t="s">
        <v>18</v>
      </c>
      <c r="D868">
        <v>862106729</v>
      </c>
      <c r="E868" t="s">
        <v>87</v>
      </c>
      <c r="F868" t="s">
        <v>88</v>
      </c>
      <c r="G868">
        <v>9015</v>
      </c>
      <c r="H868" t="s">
        <v>28</v>
      </c>
      <c r="I868">
        <v>5</v>
      </c>
      <c r="J868">
        <v>2000</v>
      </c>
      <c r="K868">
        <v>40</v>
      </c>
      <c r="L868">
        <v>50</v>
      </c>
      <c r="M868">
        <v>360</v>
      </c>
      <c r="N868" t="s">
        <v>999</v>
      </c>
      <c r="O868">
        <v>19041020</v>
      </c>
      <c r="P868" t="s">
        <v>30</v>
      </c>
      <c r="Q868" s="4">
        <v>44866</v>
      </c>
    </row>
    <row r="869" spans="1:17" x14ac:dyDescent="0.25">
      <c r="A869" t="s">
        <v>90</v>
      </c>
      <c r="B869">
        <v>50</v>
      </c>
      <c r="C869" t="s">
        <v>18</v>
      </c>
      <c r="D869">
        <v>8253710289</v>
      </c>
      <c r="E869" t="s">
        <v>91</v>
      </c>
      <c r="F869" t="s">
        <v>92</v>
      </c>
      <c r="G869">
        <v>8064</v>
      </c>
      <c r="H869" t="s">
        <v>93</v>
      </c>
      <c r="I869">
        <v>1</v>
      </c>
      <c r="J869">
        <v>1200</v>
      </c>
      <c r="K869">
        <v>24</v>
      </c>
      <c r="L869">
        <v>30</v>
      </c>
      <c r="M869">
        <v>216</v>
      </c>
      <c r="N869" t="s">
        <v>1000</v>
      </c>
      <c r="O869">
        <v>21069099</v>
      </c>
      <c r="P869" t="s">
        <v>23</v>
      </c>
      <c r="Q869" s="4">
        <v>44867</v>
      </c>
    </row>
    <row r="870" spans="1:17" x14ac:dyDescent="0.25">
      <c r="A870" t="s">
        <v>95</v>
      </c>
      <c r="B870">
        <v>25</v>
      </c>
      <c r="C870" t="s">
        <v>18</v>
      </c>
      <c r="D870">
        <v>8403943715</v>
      </c>
      <c r="E870" t="s">
        <v>96</v>
      </c>
      <c r="F870" t="s">
        <v>97</v>
      </c>
      <c r="G870">
        <v>4369</v>
      </c>
      <c r="H870" t="s">
        <v>28</v>
      </c>
      <c r="I870">
        <v>1</v>
      </c>
      <c r="J870">
        <v>306</v>
      </c>
      <c r="K870">
        <v>6.12</v>
      </c>
      <c r="L870">
        <v>7.65</v>
      </c>
      <c r="M870">
        <v>55.08</v>
      </c>
      <c r="N870" t="s">
        <v>1001</v>
      </c>
      <c r="O870">
        <v>21011120</v>
      </c>
      <c r="P870" t="s">
        <v>23</v>
      </c>
      <c r="Q870" s="4">
        <v>44868</v>
      </c>
    </row>
    <row r="871" spans="1:17" x14ac:dyDescent="0.25">
      <c r="A871" t="s">
        <v>99</v>
      </c>
      <c r="B871">
        <v>25</v>
      </c>
      <c r="C871" t="s">
        <v>25</v>
      </c>
      <c r="D871">
        <v>8130679216</v>
      </c>
      <c r="E871" t="s">
        <v>100</v>
      </c>
      <c r="F871" t="s">
        <v>101</v>
      </c>
      <c r="G871">
        <v>8631</v>
      </c>
      <c r="H871" t="s">
        <v>102</v>
      </c>
      <c r="I871">
        <v>6</v>
      </c>
      <c r="J871">
        <v>2149</v>
      </c>
      <c r="K871">
        <v>42.98</v>
      </c>
      <c r="L871">
        <v>53.725000000000001</v>
      </c>
      <c r="M871">
        <v>386.82</v>
      </c>
      <c r="N871" t="s">
        <v>1002</v>
      </c>
      <c r="O871">
        <v>94036000</v>
      </c>
      <c r="P871" t="s">
        <v>36</v>
      </c>
      <c r="Q871" s="4">
        <v>44869</v>
      </c>
    </row>
    <row r="872" spans="1:17" x14ac:dyDescent="0.25">
      <c r="A872" t="s">
        <v>104</v>
      </c>
      <c r="B872">
        <v>30</v>
      </c>
      <c r="C872" t="s">
        <v>18</v>
      </c>
      <c r="D872">
        <v>7039441302</v>
      </c>
      <c r="E872" t="s">
        <v>105</v>
      </c>
      <c r="F872" t="s">
        <v>106</v>
      </c>
      <c r="G872">
        <v>8630</v>
      </c>
      <c r="H872" t="s">
        <v>102</v>
      </c>
      <c r="I872">
        <v>2</v>
      </c>
      <c r="J872">
        <v>7990</v>
      </c>
      <c r="K872">
        <v>159.80000000000001</v>
      </c>
      <c r="L872">
        <v>199.75</v>
      </c>
      <c r="M872">
        <v>1438.2</v>
      </c>
      <c r="N872" t="s">
        <v>1003</v>
      </c>
      <c r="O872">
        <v>94036000</v>
      </c>
      <c r="P872" t="s">
        <v>53</v>
      </c>
      <c r="Q872" s="4">
        <v>44870</v>
      </c>
    </row>
    <row r="873" spans="1:17" x14ac:dyDescent="0.25">
      <c r="A873" t="s">
        <v>108</v>
      </c>
      <c r="B873">
        <v>20</v>
      </c>
      <c r="C873" t="s">
        <v>25</v>
      </c>
      <c r="D873">
        <v>8631079676</v>
      </c>
      <c r="E873" t="s">
        <v>109</v>
      </c>
      <c r="F873" t="s">
        <v>110</v>
      </c>
      <c r="G873">
        <v>3061</v>
      </c>
      <c r="H873" t="s">
        <v>111</v>
      </c>
      <c r="I873">
        <v>6</v>
      </c>
      <c r="J873">
        <v>6000</v>
      </c>
      <c r="K873">
        <v>120</v>
      </c>
      <c r="L873">
        <v>150</v>
      </c>
      <c r="M873">
        <v>1080</v>
      </c>
      <c r="N873" t="s">
        <v>1004</v>
      </c>
      <c r="O873">
        <v>52082120</v>
      </c>
      <c r="P873" t="s">
        <v>30</v>
      </c>
      <c r="Q873" s="4">
        <v>44871</v>
      </c>
    </row>
    <row r="874" spans="1:17" x14ac:dyDescent="0.25">
      <c r="A874" t="s">
        <v>113</v>
      </c>
      <c r="B874">
        <v>32</v>
      </c>
      <c r="C874" t="s">
        <v>18</v>
      </c>
      <c r="D874">
        <v>7812534898</v>
      </c>
      <c r="E874" t="s">
        <v>114</v>
      </c>
      <c r="F874" t="s">
        <v>115</v>
      </c>
      <c r="G874">
        <v>2864</v>
      </c>
      <c r="H874" t="s">
        <v>111</v>
      </c>
      <c r="I874">
        <v>4</v>
      </c>
      <c r="J874">
        <v>1264</v>
      </c>
      <c r="K874">
        <v>25.28</v>
      </c>
      <c r="L874">
        <v>31.6</v>
      </c>
      <c r="M874">
        <v>227.52</v>
      </c>
      <c r="N874" t="s">
        <v>1005</v>
      </c>
      <c r="O874">
        <v>62034200</v>
      </c>
      <c r="P874" t="s">
        <v>23</v>
      </c>
      <c r="Q874" s="4">
        <v>44872</v>
      </c>
    </row>
    <row r="875" spans="1:17" x14ac:dyDescent="0.25">
      <c r="A875" t="s">
        <v>117</v>
      </c>
      <c r="B875">
        <v>35</v>
      </c>
      <c r="C875" t="s">
        <v>18</v>
      </c>
      <c r="D875">
        <v>8514792367</v>
      </c>
      <c r="E875" t="s">
        <v>19</v>
      </c>
      <c r="F875" t="s">
        <v>118</v>
      </c>
      <c r="G875">
        <v>541</v>
      </c>
      <c r="H875" t="s">
        <v>111</v>
      </c>
      <c r="I875">
        <v>4</v>
      </c>
      <c r="J875">
        <v>1000</v>
      </c>
      <c r="K875">
        <v>20</v>
      </c>
      <c r="L875">
        <v>25</v>
      </c>
      <c r="M875">
        <v>180</v>
      </c>
      <c r="N875" t="s">
        <v>1006</v>
      </c>
      <c r="O875">
        <v>61099010</v>
      </c>
      <c r="P875" t="s">
        <v>23</v>
      </c>
      <c r="Q875" s="4">
        <v>44873</v>
      </c>
    </row>
    <row r="876" spans="1:17" x14ac:dyDescent="0.25">
      <c r="A876" t="s">
        <v>120</v>
      </c>
      <c r="B876">
        <v>0</v>
      </c>
      <c r="C876" t="s">
        <v>121</v>
      </c>
      <c r="D876">
        <v>942310489</v>
      </c>
      <c r="E876" t="s">
        <v>72</v>
      </c>
      <c r="F876" t="s">
        <v>122</v>
      </c>
      <c r="G876">
        <v>2941</v>
      </c>
      <c r="H876" t="s">
        <v>123</v>
      </c>
      <c r="I876">
        <v>50</v>
      </c>
      <c r="J876">
        <v>2500</v>
      </c>
      <c r="K876">
        <v>50</v>
      </c>
      <c r="L876">
        <v>62.5</v>
      </c>
      <c r="M876">
        <v>450</v>
      </c>
      <c r="N876" t="s">
        <v>1007</v>
      </c>
      <c r="O876">
        <v>96081010</v>
      </c>
      <c r="P876" t="s">
        <v>36</v>
      </c>
      <c r="Q876" s="4">
        <v>44874</v>
      </c>
    </row>
    <row r="877" spans="1:17" x14ac:dyDescent="0.25">
      <c r="A877" t="s">
        <v>156</v>
      </c>
      <c r="B877">
        <v>0</v>
      </c>
      <c r="C877" t="s">
        <v>121</v>
      </c>
      <c r="D877">
        <v>942310489</v>
      </c>
      <c r="E877" t="s">
        <v>72</v>
      </c>
      <c r="F877" t="s">
        <v>258</v>
      </c>
      <c r="G877">
        <v>2973</v>
      </c>
      <c r="H877" t="s">
        <v>123</v>
      </c>
      <c r="I877">
        <v>5</v>
      </c>
      <c r="J877">
        <v>3000</v>
      </c>
      <c r="K877">
        <v>60</v>
      </c>
      <c r="L877">
        <v>75</v>
      </c>
      <c r="M877">
        <v>540</v>
      </c>
      <c r="N877" t="s">
        <v>1008</v>
      </c>
      <c r="O877">
        <v>96081010</v>
      </c>
      <c r="P877" t="s">
        <v>36</v>
      </c>
      <c r="Q877" s="4">
        <v>44875</v>
      </c>
    </row>
    <row r="878" spans="1:17" x14ac:dyDescent="0.25">
      <c r="A878" t="s">
        <v>127</v>
      </c>
      <c r="B878">
        <v>30</v>
      </c>
      <c r="C878" t="s">
        <v>18</v>
      </c>
      <c r="D878">
        <v>8610375941</v>
      </c>
      <c r="E878" t="s">
        <v>68</v>
      </c>
      <c r="F878" t="s">
        <v>128</v>
      </c>
      <c r="G878">
        <v>2106</v>
      </c>
      <c r="H878" t="s">
        <v>129</v>
      </c>
      <c r="I878">
        <v>1</v>
      </c>
      <c r="J878">
        <v>1000</v>
      </c>
      <c r="K878">
        <v>20</v>
      </c>
      <c r="L878">
        <v>25</v>
      </c>
      <c r="M878">
        <v>180</v>
      </c>
      <c r="N878" t="s">
        <v>1009</v>
      </c>
      <c r="O878">
        <v>91029990</v>
      </c>
      <c r="P878" t="s">
        <v>53</v>
      </c>
      <c r="Q878" s="4">
        <v>44876</v>
      </c>
    </row>
    <row r="879" spans="1:17" x14ac:dyDescent="0.25">
      <c r="A879" t="s">
        <v>131</v>
      </c>
      <c r="B879">
        <v>0</v>
      </c>
      <c r="C879" t="s">
        <v>121</v>
      </c>
      <c r="D879">
        <v>8610279321</v>
      </c>
      <c r="E879" t="s">
        <v>132</v>
      </c>
      <c r="F879" t="s">
        <v>133</v>
      </c>
      <c r="G879">
        <v>5210</v>
      </c>
      <c r="H879" t="s">
        <v>129</v>
      </c>
      <c r="I879">
        <v>5</v>
      </c>
      <c r="J879">
        <v>30000</v>
      </c>
      <c r="K879">
        <v>600</v>
      </c>
      <c r="L879">
        <v>750</v>
      </c>
      <c r="M879">
        <v>5400</v>
      </c>
      <c r="N879" t="s">
        <v>1010</v>
      </c>
      <c r="O879">
        <v>91029990</v>
      </c>
      <c r="P879" t="s">
        <v>23</v>
      </c>
      <c r="Q879" s="4">
        <v>44877</v>
      </c>
    </row>
    <row r="880" spans="1:17" x14ac:dyDescent="0.25">
      <c r="A880" t="s">
        <v>135</v>
      </c>
      <c r="B880">
        <v>55</v>
      </c>
      <c r="C880" t="s">
        <v>18</v>
      </c>
      <c r="D880">
        <v>7588695126</v>
      </c>
      <c r="E880" t="s">
        <v>136</v>
      </c>
      <c r="F880" t="s">
        <v>137</v>
      </c>
      <c r="G880">
        <v>5210</v>
      </c>
      <c r="H880" t="s">
        <v>129</v>
      </c>
      <c r="I880">
        <v>1</v>
      </c>
      <c r="J880">
        <v>6000</v>
      </c>
      <c r="K880">
        <v>120</v>
      </c>
      <c r="L880">
        <v>150</v>
      </c>
      <c r="M880">
        <v>1080</v>
      </c>
      <c r="N880" t="s">
        <v>1011</v>
      </c>
      <c r="O880">
        <v>91029990</v>
      </c>
      <c r="P880" t="s">
        <v>36</v>
      </c>
      <c r="Q880" s="4">
        <v>44878</v>
      </c>
    </row>
    <row r="881" spans="1:17" x14ac:dyDescent="0.25">
      <c r="A881" t="s">
        <v>139</v>
      </c>
      <c r="B881">
        <v>60</v>
      </c>
      <c r="C881" t="s">
        <v>18</v>
      </c>
      <c r="D881">
        <v>7651615899</v>
      </c>
      <c r="E881" t="s">
        <v>55</v>
      </c>
      <c r="F881" t="s">
        <v>140</v>
      </c>
      <c r="G881">
        <v>10001798</v>
      </c>
      <c r="H881" t="s">
        <v>141</v>
      </c>
      <c r="I881">
        <v>2</v>
      </c>
      <c r="J881">
        <v>261.95999999999998</v>
      </c>
      <c r="K881">
        <v>5.2391999999999994</v>
      </c>
      <c r="L881">
        <v>6.5489999999999986</v>
      </c>
      <c r="M881">
        <v>47.152799999999992</v>
      </c>
      <c r="N881" t="s">
        <v>1012</v>
      </c>
      <c r="O881">
        <v>94036000</v>
      </c>
      <c r="P881" t="s">
        <v>30</v>
      </c>
      <c r="Q881" s="4">
        <v>44879</v>
      </c>
    </row>
    <row r="882" spans="1:17" x14ac:dyDescent="0.25">
      <c r="A882" t="s">
        <v>143</v>
      </c>
      <c r="B882">
        <v>50</v>
      </c>
      <c r="C882" t="s">
        <v>25</v>
      </c>
      <c r="D882">
        <v>8515348568</v>
      </c>
      <c r="E882" t="s">
        <v>144</v>
      </c>
      <c r="F882" t="s">
        <v>145</v>
      </c>
      <c r="G882">
        <v>10001487</v>
      </c>
      <c r="H882" t="s">
        <v>146</v>
      </c>
      <c r="I882">
        <v>4</v>
      </c>
      <c r="J882">
        <v>144.19999999999999</v>
      </c>
      <c r="K882">
        <v>2.8839999999999999</v>
      </c>
      <c r="L882">
        <v>3.605</v>
      </c>
      <c r="M882">
        <v>25.956</v>
      </c>
      <c r="N882" t="s">
        <v>1013</v>
      </c>
      <c r="O882">
        <v>392610</v>
      </c>
      <c r="P882" t="s">
        <v>53</v>
      </c>
      <c r="Q882" s="4">
        <v>44880</v>
      </c>
    </row>
    <row r="883" spans="1:17" x14ac:dyDescent="0.25">
      <c r="A883" t="s">
        <v>143</v>
      </c>
      <c r="B883" s="2" t="s">
        <v>148</v>
      </c>
      <c r="C883" t="s">
        <v>25</v>
      </c>
      <c r="D883" s="2" t="s">
        <v>149</v>
      </c>
      <c r="E883" t="s">
        <v>144</v>
      </c>
      <c r="F883" t="s">
        <v>150</v>
      </c>
      <c r="G883" s="2" t="s">
        <v>151</v>
      </c>
      <c r="H883" t="s">
        <v>102</v>
      </c>
      <c r="I883" s="2" t="s">
        <v>152</v>
      </c>
      <c r="J883">
        <v>17000</v>
      </c>
      <c r="K883">
        <v>340</v>
      </c>
      <c r="L883">
        <v>425</v>
      </c>
      <c r="M883">
        <v>3060</v>
      </c>
      <c r="N883" t="s">
        <v>1014</v>
      </c>
      <c r="O883" s="2">
        <v>94036000</v>
      </c>
      <c r="P883" t="s">
        <v>23</v>
      </c>
      <c r="Q883" s="4">
        <v>44881</v>
      </c>
    </row>
    <row r="884" spans="1:17" x14ac:dyDescent="0.25">
      <c r="A884" s="3" t="s">
        <v>190</v>
      </c>
      <c r="B884">
        <v>30</v>
      </c>
      <c r="C884" t="s">
        <v>121</v>
      </c>
      <c r="D884">
        <v>8845448445</v>
      </c>
      <c r="E884" t="s">
        <v>191</v>
      </c>
      <c r="F884" t="s">
        <v>192</v>
      </c>
      <c r="G884">
        <v>54878</v>
      </c>
      <c r="H884" t="s">
        <v>47</v>
      </c>
      <c r="I884">
        <v>5</v>
      </c>
      <c r="J884">
        <v>1500</v>
      </c>
      <c r="K884">
        <v>30</v>
      </c>
      <c r="L884">
        <v>37.5</v>
      </c>
      <c r="M884">
        <v>270</v>
      </c>
      <c r="N884" t="s">
        <v>1015</v>
      </c>
      <c r="O884">
        <v>68782034</v>
      </c>
      <c r="P884" t="s">
        <v>30</v>
      </c>
      <c r="Q884" s="4">
        <v>44882</v>
      </c>
    </row>
    <row r="885" spans="1:17" x14ac:dyDescent="0.25">
      <c r="A885" t="s">
        <v>17</v>
      </c>
      <c r="B885">
        <v>32</v>
      </c>
      <c r="C885" t="s">
        <v>18</v>
      </c>
      <c r="D885">
        <v>9652378219</v>
      </c>
      <c r="E885" t="s">
        <v>19</v>
      </c>
      <c r="F885" t="s">
        <v>20</v>
      </c>
      <c r="G885">
        <v>3289</v>
      </c>
      <c r="H885" t="s">
        <v>21</v>
      </c>
      <c r="I885">
        <v>1</v>
      </c>
      <c r="J885">
        <v>1000</v>
      </c>
      <c r="K885">
        <v>20</v>
      </c>
      <c r="L885">
        <v>25</v>
      </c>
      <c r="M885">
        <v>180</v>
      </c>
      <c r="N885" t="s">
        <v>1016</v>
      </c>
      <c r="O885">
        <v>85176290</v>
      </c>
      <c r="P885" t="s">
        <v>23</v>
      </c>
      <c r="Q885" s="4">
        <v>44883</v>
      </c>
    </row>
    <row r="886" spans="1:17" x14ac:dyDescent="0.25">
      <c r="A886" t="s">
        <v>24</v>
      </c>
      <c r="B886">
        <v>30</v>
      </c>
      <c r="C886" t="s">
        <v>25</v>
      </c>
      <c r="D886">
        <v>9623874159</v>
      </c>
      <c r="E886" t="s">
        <v>26</v>
      </c>
      <c r="F886" t="s">
        <v>27</v>
      </c>
      <c r="G886">
        <v>5632</v>
      </c>
      <c r="H886" t="s">
        <v>28</v>
      </c>
      <c r="I886">
        <v>2</v>
      </c>
      <c r="J886">
        <v>200</v>
      </c>
      <c r="K886">
        <v>4</v>
      </c>
      <c r="L886">
        <v>5</v>
      </c>
      <c r="M886">
        <v>36</v>
      </c>
      <c r="N886" t="s">
        <v>1017</v>
      </c>
      <c r="O886">
        <v>34011190</v>
      </c>
      <c r="P886" t="s">
        <v>30</v>
      </c>
      <c r="Q886" s="4">
        <v>44884</v>
      </c>
    </row>
    <row r="887" spans="1:17" x14ac:dyDescent="0.25">
      <c r="A887" t="s">
        <v>31</v>
      </c>
      <c r="B887">
        <v>25</v>
      </c>
      <c r="C887" t="s">
        <v>18</v>
      </c>
      <c r="D887">
        <v>9802347669</v>
      </c>
      <c r="E887" t="s">
        <v>32</v>
      </c>
      <c r="F887" t="s">
        <v>33</v>
      </c>
      <c r="G887">
        <v>6012</v>
      </c>
      <c r="H887" t="s">
        <v>34</v>
      </c>
      <c r="I887">
        <v>5</v>
      </c>
      <c r="J887">
        <v>500</v>
      </c>
      <c r="K887">
        <v>10</v>
      </c>
      <c r="L887">
        <v>12.5</v>
      </c>
      <c r="M887">
        <v>90</v>
      </c>
      <c r="N887" t="s">
        <v>1018</v>
      </c>
      <c r="O887">
        <v>92059010</v>
      </c>
      <c r="P887" t="s">
        <v>36</v>
      </c>
      <c r="Q887" s="4">
        <v>44885</v>
      </c>
    </row>
    <row r="888" spans="1:17" x14ac:dyDescent="0.25">
      <c r="A888" t="s">
        <v>37</v>
      </c>
      <c r="B888">
        <v>36</v>
      </c>
      <c r="C888" t="s">
        <v>18</v>
      </c>
      <c r="D888">
        <v>9652390278</v>
      </c>
      <c r="E888" t="s">
        <v>38</v>
      </c>
      <c r="F888" t="s">
        <v>39</v>
      </c>
      <c r="G888">
        <v>6089</v>
      </c>
      <c r="H888" t="s">
        <v>21</v>
      </c>
      <c r="I888">
        <v>2</v>
      </c>
      <c r="J888">
        <v>28000</v>
      </c>
      <c r="K888">
        <v>560</v>
      </c>
      <c r="L888">
        <v>700</v>
      </c>
      <c r="M888">
        <v>5040</v>
      </c>
      <c r="N888" t="s">
        <v>1019</v>
      </c>
      <c r="O888">
        <v>85171211</v>
      </c>
      <c r="P888" t="s">
        <v>36</v>
      </c>
      <c r="Q888" s="4">
        <v>44886</v>
      </c>
    </row>
    <row r="889" spans="1:17" x14ac:dyDescent="0.25">
      <c r="A889" t="s">
        <v>41</v>
      </c>
      <c r="B889">
        <v>30</v>
      </c>
      <c r="C889" t="s">
        <v>25</v>
      </c>
      <c r="D889">
        <v>9058723698</v>
      </c>
      <c r="E889" t="s">
        <v>42</v>
      </c>
      <c r="F889" t="s">
        <v>43</v>
      </c>
      <c r="G889">
        <v>9036</v>
      </c>
      <c r="H889" t="s">
        <v>21</v>
      </c>
      <c r="I889">
        <v>1</v>
      </c>
      <c r="J889">
        <v>600</v>
      </c>
      <c r="K889">
        <v>12</v>
      </c>
      <c r="L889">
        <v>15</v>
      </c>
      <c r="M889">
        <v>108</v>
      </c>
      <c r="N889" t="s">
        <v>1020</v>
      </c>
      <c r="O889">
        <v>85235100</v>
      </c>
      <c r="P889" t="s">
        <v>30</v>
      </c>
      <c r="Q889" s="4">
        <v>44887</v>
      </c>
    </row>
    <row r="890" spans="1:17" x14ac:dyDescent="0.25">
      <c r="A890" t="s">
        <v>45</v>
      </c>
      <c r="B890">
        <v>20</v>
      </c>
      <c r="C890" t="s">
        <v>25</v>
      </c>
      <c r="D890">
        <v>9601782645</v>
      </c>
      <c r="E890" t="s">
        <v>19</v>
      </c>
      <c r="F890" t="s">
        <v>46</v>
      </c>
      <c r="G890">
        <v>6910</v>
      </c>
      <c r="H890" t="s">
        <v>47</v>
      </c>
      <c r="I890">
        <v>1</v>
      </c>
      <c r="J890">
        <v>2000</v>
      </c>
      <c r="K890">
        <v>40</v>
      </c>
      <c r="L890">
        <v>50</v>
      </c>
      <c r="M890">
        <v>360</v>
      </c>
      <c r="N890" t="s">
        <v>1021</v>
      </c>
      <c r="O890">
        <v>33049990</v>
      </c>
      <c r="P890" t="s">
        <v>36</v>
      </c>
      <c r="Q890" s="4">
        <v>44888</v>
      </c>
    </row>
    <row r="891" spans="1:17" x14ac:dyDescent="0.25">
      <c r="A891" t="s">
        <v>49</v>
      </c>
      <c r="B891">
        <v>40</v>
      </c>
      <c r="C891" t="s">
        <v>18</v>
      </c>
      <c r="D891">
        <v>9623127089</v>
      </c>
      <c r="E891" t="s">
        <v>50</v>
      </c>
      <c r="F891" t="s">
        <v>51</v>
      </c>
      <c r="G891">
        <v>3972</v>
      </c>
      <c r="H891" t="s">
        <v>28</v>
      </c>
      <c r="I891">
        <v>1</v>
      </c>
      <c r="J891">
        <v>1200</v>
      </c>
      <c r="K891">
        <v>24</v>
      </c>
      <c r="L891">
        <v>30</v>
      </c>
      <c r="M891">
        <v>216</v>
      </c>
      <c r="N891" t="s">
        <v>1022</v>
      </c>
      <c r="O891">
        <v>11010000</v>
      </c>
      <c r="P891" t="s">
        <v>53</v>
      </c>
      <c r="Q891" s="4">
        <v>44889</v>
      </c>
    </row>
    <row r="892" spans="1:17" x14ac:dyDescent="0.25">
      <c r="A892" t="s">
        <v>54</v>
      </c>
      <c r="B892">
        <v>45</v>
      </c>
      <c r="C892" t="s">
        <v>18</v>
      </c>
      <c r="D892">
        <v>9867764180</v>
      </c>
      <c r="E892" t="s">
        <v>55</v>
      </c>
      <c r="F892" t="s">
        <v>56</v>
      </c>
      <c r="G892">
        <v>6342</v>
      </c>
      <c r="H892" t="s">
        <v>57</v>
      </c>
      <c r="I892">
        <v>1</v>
      </c>
      <c r="J892">
        <v>3000</v>
      </c>
      <c r="K892">
        <v>60</v>
      </c>
      <c r="L892">
        <v>75</v>
      </c>
      <c r="M892">
        <v>540</v>
      </c>
      <c r="N892" t="s">
        <v>1023</v>
      </c>
      <c r="O892">
        <v>95030010</v>
      </c>
      <c r="P892" t="s">
        <v>53</v>
      </c>
      <c r="Q892" s="4">
        <v>44890</v>
      </c>
    </row>
    <row r="893" spans="1:17" x14ac:dyDescent="0.25">
      <c r="A893" t="s">
        <v>59</v>
      </c>
      <c r="B893">
        <v>50</v>
      </c>
      <c r="C893" t="s">
        <v>25</v>
      </c>
      <c r="D893">
        <v>9623782569</v>
      </c>
      <c r="E893" t="s">
        <v>60</v>
      </c>
      <c r="F893" t="s">
        <v>61</v>
      </c>
      <c r="G893">
        <v>6037</v>
      </c>
      <c r="H893" t="s">
        <v>21</v>
      </c>
      <c r="I893">
        <v>1</v>
      </c>
      <c r="J893">
        <v>1000</v>
      </c>
      <c r="K893">
        <v>20</v>
      </c>
      <c r="L893">
        <v>25</v>
      </c>
      <c r="M893">
        <v>180</v>
      </c>
      <c r="N893" t="s">
        <v>1024</v>
      </c>
      <c r="O893">
        <v>85044090</v>
      </c>
      <c r="P893" t="s">
        <v>23</v>
      </c>
      <c r="Q893" s="4">
        <v>44891</v>
      </c>
    </row>
    <row r="894" spans="1:17" x14ac:dyDescent="0.25">
      <c r="A894" t="s">
        <v>63</v>
      </c>
      <c r="B894">
        <v>36</v>
      </c>
      <c r="C894" t="s">
        <v>18</v>
      </c>
      <c r="D894">
        <v>9034721059</v>
      </c>
      <c r="E894" t="s">
        <v>64</v>
      </c>
      <c r="F894" t="s">
        <v>65</v>
      </c>
      <c r="G894">
        <v>6037</v>
      </c>
      <c r="H894" t="s">
        <v>57</v>
      </c>
      <c r="I894">
        <v>3</v>
      </c>
      <c r="J894">
        <v>3000</v>
      </c>
      <c r="K894">
        <v>60</v>
      </c>
      <c r="L894">
        <v>75</v>
      </c>
      <c r="M894">
        <v>540</v>
      </c>
      <c r="N894" t="s">
        <v>1025</v>
      </c>
      <c r="O894">
        <v>950300</v>
      </c>
      <c r="P894" t="s">
        <v>30</v>
      </c>
      <c r="Q894" s="4">
        <v>44892</v>
      </c>
    </row>
    <row r="895" spans="1:17" x14ac:dyDescent="0.25">
      <c r="A895" t="s">
        <v>67</v>
      </c>
      <c r="B895">
        <v>27</v>
      </c>
      <c r="C895" t="s">
        <v>25</v>
      </c>
      <c r="D895">
        <v>7256106723</v>
      </c>
      <c r="E895" t="s">
        <v>68</v>
      </c>
      <c r="F895" t="s">
        <v>69</v>
      </c>
      <c r="G895">
        <v>1587</v>
      </c>
      <c r="H895" t="s">
        <v>47</v>
      </c>
      <c r="I895">
        <v>1</v>
      </c>
      <c r="J895">
        <v>300</v>
      </c>
      <c r="K895">
        <v>6</v>
      </c>
      <c r="L895">
        <v>7.5</v>
      </c>
      <c r="M895">
        <v>54</v>
      </c>
      <c r="N895" t="s">
        <v>1026</v>
      </c>
      <c r="O895">
        <v>33049990</v>
      </c>
      <c r="P895" t="s">
        <v>36</v>
      </c>
      <c r="Q895" s="4">
        <v>44893</v>
      </c>
    </row>
    <row r="896" spans="1:17" x14ac:dyDescent="0.25">
      <c r="A896" t="s">
        <v>71</v>
      </c>
      <c r="B896">
        <v>60</v>
      </c>
      <c r="C896" t="s">
        <v>18</v>
      </c>
      <c r="D896">
        <v>8235710369</v>
      </c>
      <c r="E896" t="s">
        <v>72</v>
      </c>
      <c r="F896" t="s">
        <v>73</v>
      </c>
      <c r="G896">
        <v>8203</v>
      </c>
      <c r="H896" t="s">
        <v>28</v>
      </c>
      <c r="I896">
        <v>1</v>
      </c>
      <c r="J896">
        <v>2000</v>
      </c>
      <c r="K896">
        <v>40</v>
      </c>
      <c r="L896">
        <v>50</v>
      </c>
      <c r="M896">
        <v>360</v>
      </c>
      <c r="N896" t="s">
        <v>1027</v>
      </c>
      <c r="O896">
        <v>15121930</v>
      </c>
      <c r="P896" t="s">
        <v>53</v>
      </c>
      <c r="Q896" s="4">
        <v>44894</v>
      </c>
    </row>
    <row r="897" spans="1:17" x14ac:dyDescent="0.25">
      <c r="A897" t="s">
        <v>75</v>
      </c>
      <c r="B897">
        <v>56</v>
      </c>
      <c r="C897" t="s">
        <v>18</v>
      </c>
      <c r="D897">
        <v>7201694236</v>
      </c>
      <c r="E897" t="s">
        <v>76</v>
      </c>
      <c r="F897" t="s">
        <v>77</v>
      </c>
      <c r="G897">
        <v>5364</v>
      </c>
      <c r="H897" t="s">
        <v>28</v>
      </c>
      <c r="I897">
        <v>2</v>
      </c>
      <c r="J897">
        <v>600</v>
      </c>
      <c r="K897">
        <v>12</v>
      </c>
      <c r="L897">
        <v>15</v>
      </c>
      <c r="M897">
        <v>108</v>
      </c>
      <c r="N897" t="s">
        <v>1028</v>
      </c>
      <c r="O897">
        <v>940550</v>
      </c>
      <c r="P897" t="s">
        <v>30</v>
      </c>
      <c r="Q897" s="4">
        <v>44895</v>
      </c>
    </row>
    <row r="898" spans="1:17" x14ac:dyDescent="0.25">
      <c r="A898" t="s">
        <v>79</v>
      </c>
      <c r="B898">
        <v>40</v>
      </c>
      <c r="C898" t="s">
        <v>18</v>
      </c>
      <c r="D898">
        <v>6741285039</v>
      </c>
      <c r="E898" t="s">
        <v>19</v>
      </c>
      <c r="F898" t="s">
        <v>80</v>
      </c>
      <c r="G898">
        <v>6089</v>
      </c>
      <c r="H898" t="s">
        <v>21</v>
      </c>
      <c r="I898">
        <v>1</v>
      </c>
      <c r="J898">
        <v>40000</v>
      </c>
      <c r="K898">
        <v>800</v>
      </c>
      <c r="L898">
        <v>1000</v>
      </c>
      <c r="M898">
        <v>7200</v>
      </c>
      <c r="N898" t="s">
        <v>1029</v>
      </c>
      <c r="O898">
        <v>84713020</v>
      </c>
      <c r="P898" t="s">
        <v>36</v>
      </c>
      <c r="Q898" s="4">
        <v>44896</v>
      </c>
    </row>
    <row r="899" spans="1:17" x14ac:dyDescent="0.25">
      <c r="A899" t="s">
        <v>82</v>
      </c>
      <c r="B899">
        <v>56</v>
      </c>
      <c r="C899" t="s">
        <v>25</v>
      </c>
      <c r="D899">
        <v>9521305897</v>
      </c>
      <c r="E899" t="s">
        <v>83</v>
      </c>
      <c r="F899" t="s">
        <v>84</v>
      </c>
      <c r="G899">
        <v>3409</v>
      </c>
      <c r="H899" t="s">
        <v>28</v>
      </c>
      <c r="I899">
        <v>1</v>
      </c>
      <c r="J899">
        <v>1000</v>
      </c>
      <c r="K899">
        <v>20</v>
      </c>
      <c r="L899">
        <v>25</v>
      </c>
      <c r="M899">
        <v>180</v>
      </c>
      <c r="N899" t="s">
        <v>1030</v>
      </c>
      <c r="O899">
        <v>39241090</v>
      </c>
      <c r="P899" t="s">
        <v>36</v>
      </c>
      <c r="Q899" s="4">
        <v>44897</v>
      </c>
    </row>
    <row r="900" spans="1:17" x14ac:dyDescent="0.25">
      <c r="A900" t="s">
        <v>86</v>
      </c>
      <c r="B900">
        <v>52</v>
      </c>
      <c r="C900" t="s">
        <v>18</v>
      </c>
      <c r="D900">
        <v>862106729</v>
      </c>
      <c r="E900" t="s">
        <v>87</v>
      </c>
      <c r="F900" t="s">
        <v>88</v>
      </c>
      <c r="G900">
        <v>9015</v>
      </c>
      <c r="H900" t="s">
        <v>28</v>
      </c>
      <c r="I900">
        <v>5</v>
      </c>
      <c r="J900">
        <v>2000</v>
      </c>
      <c r="K900">
        <v>40</v>
      </c>
      <c r="L900">
        <v>50</v>
      </c>
      <c r="M900">
        <v>360</v>
      </c>
      <c r="N900" t="s">
        <v>1031</v>
      </c>
      <c r="O900">
        <v>19041020</v>
      </c>
      <c r="P900" t="s">
        <v>30</v>
      </c>
      <c r="Q900" s="4">
        <v>44898</v>
      </c>
    </row>
    <row r="901" spans="1:17" x14ac:dyDescent="0.25">
      <c r="A901" t="s">
        <v>90</v>
      </c>
      <c r="B901">
        <v>50</v>
      </c>
      <c r="C901" t="s">
        <v>18</v>
      </c>
      <c r="D901">
        <v>8253710289</v>
      </c>
      <c r="E901" t="s">
        <v>91</v>
      </c>
      <c r="F901" t="s">
        <v>92</v>
      </c>
      <c r="G901">
        <v>8064</v>
      </c>
      <c r="H901" t="s">
        <v>93</v>
      </c>
      <c r="I901">
        <v>1</v>
      </c>
      <c r="J901">
        <v>1200</v>
      </c>
      <c r="K901">
        <v>24</v>
      </c>
      <c r="L901">
        <v>30</v>
      </c>
      <c r="M901">
        <v>216</v>
      </c>
      <c r="N901" t="s">
        <v>1032</v>
      </c>
      <c r="O901">
        <v>21069099</v>
      </c>
      <c r="P901" t="s">
        <v>23</v>
      </c>
      <c r="Q901" s="4">
        <v>44899</v>
      </c>
    </row>
    <row r="902" spans="1:17" x14ac:dyDescent="0.25">
      <c r="A902" t="s">
        <v>95</v>
      </c>
      <c r="B902">
        <v>25</v>
      </c>
      <c r="C902" t="s">
        <v>18</v>
      </c>
      <c r="D902">
        <v>8403943715</v>
      </c>
      <c r="E902" t="s">
        <v>96</v>
      </c>
      <c r="F902" t="s">
        <v>97</v>
      </c>
      <c r="G902">
        <v>4369</v>
      </c>
      <c r="H902" t="s">
        <v>28</v>
      </c>
      <c r="I902">
        <v>1</v>
      </c>
      <c r="J902">
        <v>306</v>
      </c>
      <c r="K902">
        <v>6.12</v>
      </c>
      <c r="L902">
        <v>7.65</v>
      </c>
      <c r="M902">
        <v>55.08</v>
      </c>
      <c r="N902" t="s">
        <v>1033</v>
      </c>
      <c r="O902">
        <v>21011120</v>
      </c>
      <c r="P902" t="s">
        <v>23</v>
      </c>
      <c r="Q902" s="4">
        <v>44900</v>
      </c>
    </row>
    <row r="903" spans="1:17" x14ac:dyDescent="0.25">
      <c r="A903" t="s">
        <v>99</v>
      </c>
      <c r="B903">
        <v>25</v>
      </c>
      <c r="C903" t="s">
        <v>25</v>
      </c>
      <c r="D903">
        <v>8130679216</v>
      </c>
      <c r="E903" t="s">
        <v>100</v>
      </c>
      <c r="F903" t="s">
        <v>101</v>
      </c>
      <c r="G903">
        <v>8631</v>
      </c>
      <c r="H903" t="s">
        <v>102</v>
      </c>
      <c r="I903">
        <v>6</v>
      </c>
      <c r="J903">
        <v>2149</v>
      </c>
      <c r="K903">
        <v>42.98</v>
      </c>
      <c r="L903">
        <v>53.725000000000001</v>
      </c>
      <c r="M903">
        <v>386.82</v>
      </c>
      <c r="N903" t="s">
        <v>1034</v>
      </c>
      <c r="O903">
        <v>94036000</v>
      </c>
      <c r="P903" t="s">
        <v>36</v>
      </c>
      <c r="Q903" s="4">
        <v>44901</v>
      </c>
    </row>
    <row r="904" spans="1:17" x14ac:dyDescent="0.25">
      <c r="A904" t="s">
        <v>104</v>
      </c>
      <c r="B904">
        <v>30</v>
      </c>
      <c r="C904" t="s">
        <v>18</v>
      </c>
      <c r="D904">
        <v>7039441302</v>
      </c>
      <c r="E904" t="s">
        <v>105</v>
      </c>
      <c r="F904" t="s">
        <v>106</v>
      </c>
      <c r="G904">
        <v>8630</v>
      </c>
      <c r="H904" t="s">
        <v>102</v>
      </c>
      <c r="I904">
        <v>2</v>
      </c>
      <c r="J904">
        <v>7990</v>
      </c>
      <c r="K904">
        <v>159.80000000000001</v>
      </c>
      <c r="L904">
        <v>199.75</v>
      </c>
      <c r="M904">
        <v>1438.2</v>
      </c>
      <c r="N904" t="s">
        <v>1035</v>
      </c>
      <c r="O904">
        <v>94036000</v>
      </c>
      <c r="P904" t="s">
        <v>53</v>
      </c>
      <c r="Q904" s="4">
        <v>44902</v>
      </c>
    </row>
    <row r="905" spans="1:17" x14ac:dyDescent="0.25">
      <c r="A905" t="s">
        <v>108</v>
      </c>
      <c r="B905">
        <v>20</v>
      </c>
      <c r="C905" t="s">
        <v>25</v>
      </c>
      <c r="D905">
        <v>8631079676</v>
      </c>
      <c r="E905" t="s">
        <v>109</v>
      </c>
      <c r="F905" t="s">
        <v>110</v>
      </c>
      <c r="G905">
        <v>3061</v>
      </c>
      <c r="H905" t="s">
        <v>111</v>
      </c>
      <c r="I905">
        <v>6</v>
      </c>
      <c r="J905">
        <v>6000</v>
      </c>
      <c r="K905">
        <v>120</v>
      </c>
      <c r="L905">
        <v>150</v>
      </c>
      <c r="M905">
        <v>1080</v>
      </c>
      <c r="N905" t="s">
        <v>1036</v>
      </c>
      <c r="O905">
        <v>52082120</v>
      </c>
      <c r="P905" t="s">
        <v>30</v>
      </c>
      <c r="Q905" s="4">
        <v>44903</v>
      </c>
    </row>
    <row r="906" spans="1:17" x14ac:dyDescent="0.25">
      <c r="A906" t="s">
        <v>113</v>
      </c>
      <c r="B906">
        <v>32</v>
      </c>
      <c r="C906" t="s">
        <v>18</v>
      </c>
      <c r="D906">
        <v>7812534898</v>
      </c>
      <c r="E906" t="s">
        <v>114</v>
      </c>
      <c r="F906" t="s">
        <v>115</v>
      </c>
      <c r="G906">
        <v>2864</v>
      </c>
      <c r="H906" t="s">
        <v>111</v>
      </c>
      <c r="I906">
        <v>4</v>
      </c>
      <c r="J906">
        <v>1264</v>
      </c>
      <c r="K906">
        <v>25.28</v>
      </c>
      <c r="L906">
        <v>31.6</v>
      </c>
      <c r="M906">
        <v>227.52</v>
      </c>
      <c r="N906" t="s">
        <v>1037</v>
      </c>
      <c r="O906">
        <v>62034200</v>
      </c>
      <c r="P906" t="s">
        <v>23</v>
      </c>
      <c r="Q906" s="4">
        <v>44904</v>
      </c>
    </row>
    <row r="907" spans="1:17" x14ac:dyDescent="0.25">
      <c r="A907" t="s">
        <v>117</v>
      </c>
      <c r="B907">
        <v>35</v>
      </c>
      <c r="C907" t="s">
        <v>18</v>
      </c>
      <c r="D907">
        <v>8514792367</v>
      </c>
      <c r="E907" t="s">
        <v>19</v>
      </c>
      <c r="F907" t="s">
        <v>118</v>
      </c>
      <c r="G907">
        <v>541</v>
      </c>
      <c r="H907" t="s">
        <v>111</v>
      </c>
      <c r="I907">
        <v>4</v>
      </c>
      <c r="J907">
        <v>1000</v>
      </c>
      <c r="K907">
        <v>20</v>
      </c>
      <c r="L907">
        <v>25</v>
      </c>
      <c r="M907">
        <v>180</v>
      </c>
      <c r="N907" t="s">
        <v>1038</v>
      </c>
      <c r="O907">
        <v>61099010</v>
      </c>
      <c r="P907" t="s">
        <v>23</v>
      </c>
      <c r="Q907" s="4">
        <v>44905</v>
      </c>
    </row>
    <row r="908" spans="1:17" x14ac:dyDescent="0.25">
      <c r="A908" t="s">
        <v>120</v>
      </c>
      <c r="B908">
        <v>0</v>
      </c>
      <c r="C908" t="s">
        <v>121</v>
      </c>
      <c r="D908">
        <v>942310489</v>
      </c>
      <c r="E908" t="s">
        <v>72</v>
      </c>
      <c r="F908" t="s">
        <v>122</v>
      </c>
      <c r="G908">
        <v>2941</v>
      </c>
      <c r="H908" t="s">
        <v>123</v>
      </c>
      <c r="I908">
        <v>50</v>
      </c>
      <c r="J908">
        <v>2500</v>
      </c>
      <c r="K908">
        <v>50</v>
      </c>
      <c r="L908">
        <v>62.5</v>
      </c>
      <c r="M908">
        <v>450</v>
      </c>
      <c r="N908" t="s">
        <v>1039</v>
      </c>
      <c r="O908">
        <v>96081010</v>
      </c>
      <c r="P908" t="s">
        <v>36</v>
      </c>
      <c r="Q908" s="4">
        <v>44906</v>
      </c>
    </row>
    <row r="909" spans="1:17" x14ac:dyDescent="0.25">
      <c r="A909" t="s">
        <v>120</v>
      </c>
      <c r="B909">
        <v>0</v>
      </c>
      <c r="C909" t="s">
        <v>121</v>
      </c>
      <c r="D909">
        <v>942310489</v>
      </c>
      <c r="E909" t="s">
        <v>72</v>
      </c>
      <c r="F909" t="s">
        <v>125</v>
      </c>
      <c r="G909">
        <v>2973</v>
      </c>
      <c r="H909" t="s">
        <v>123</v>
      </c>
      <c r="I909">
        <v>5</v>
      </c>
      <c r="J909">
        <v>3000</v>
      </c>
      <c r="K909">
        <v>60</v>
      </c>
      <c r="L909">
        <v>75</v>
      </c>
      <c r="M909">
        <v>540</v>
      </c>
      <c r="N909" t="s">
        <v>1040</v>
      </c>
      <c r="O909">
        <v>96081010</v>
      </c>
      <c r="P909" t="s">
        <v>36</v>
      </c>
      <c r="Q909" s="4">
        <v>44907</v>
      </c>
    </row>
    <row r="910" spans="1:17" x14ac:dyDescent="0.25">
      <c r="A910" t="s">
        <v>127</v>
      </c>
      <c r="B910">
        <v>30</v>
      </c>
      <c r="C910" t="s">
        <v>18</v>
      </c>
      <c r="D910">
        <v>8610375941</v>
      </c>
      <c r="E910" t="s">
        <v>68</v>
      </c>
      <c r="F910" t="s">
        <v>128</v>
      </c>
      <c r="G910">
        <v>2106</v>
      </c>
      <c r="H910" t="s">
        <v>129</v>
      </c>
      <c r="I910">
        <v>1</v>
      </c>
      <c r="J910">
        <v>1000</v>
      </c>
      <c r="K910">
        <v>20</v>
      </c>
      <c r="L910">
        <v>25</v>
      </c>
      <c r="M910">
        <v>180</v>
      </c>
      <c r="N910" t="s">
        <v>1041</v>
      </c>
      <c r="O910">
        <v>91029990</v>
      </c>
      <c r="P910" t="s">
        <v>53</v>
      </c>
      <c r="Q910" s="4">
        <v>44908</v>
      </c>
    </row>
    <row r="911" spans="1:17" x14ac:dyDescent="0.25">
      <c r="A911" t="s">
        <v>131</v>
      </c>
      <c r="B911">
        <v>0</v>
      </c>
      <c r="C911" t="s">
        <v>121</v>
      </c>
      <c r="D911">
        <v>8610279321</v>
      </c>
      <c r="E911" t="s">
        <v>132</v>
      </c>
      <c r="F911" t="s">
        <v>133</v>
      </c>
      <c r="G911">
        <v>5210</v>
      </c>
      <c r="H911" t="s">
        <v>129</v>
      </c>
      <c r="I911">
        <v>5</v>
      </c>
      <c r="J911">
        <v>30000</v>
      </c>
      <c r="K911">
        <v>600</v>
      </c>
      <c r="L911">
        <v>750</v>
      </c>
      <c r="M911">
        <v>5400</v>
      </c>
      <c r="N911" t="s">
        <v>1042</v>
      </c>
      <c r="O911">
        <v>91029990</v>
      </c>
      <c r="P911" t="s">
        <v>23</v>
      </c>
      <c r="Q911" s="4">
        <v>44909</v>
      </c>
    </row>
    <row r="912" spans="1:17" x14ac:dyDescent="0.25">
      <c r="A912" t="s">
        <v>135</v>
      </c>
      <c r="B912">
        <v>55</v>
      </c>
      <c r="C912" t="s">
        <v>18</v>
      </c>
      <c r="D912">
        <v>7588695126</v>
      </c>
      <c r="E912" t="s">
        <v>136</v>
      </c>
      <c r="F912" t="s">
        <v>137</v>
      </c>
      <c r="G912">
        <v>5210</v>
      </c>
      <c r="H912" t="s">
        <v>129</v>
      </c>
      <c r="I912">
        <v>1</v>
      </c>
      <c r="J912">
        <v>6000</v>
      </c>
      <c r="K912">
        <v>120</v>
      </c>
      <c r="L912">
        <v>150</v>
      </c>
      <c r="M912">
        <v>1080</v>
      </c>
      <c r="N912" t="s">
        <v>1043</v>
      </c>
      <c r="O912">
        <v>91029990</v>
      </c>
      <c r="P912" t="s">
        <v>36</v>
      </c>
      <c r="Q912" s="4">
        <v>44910</v>
      </c>
    </row>
    <row r="913" spans="1:17" x14ac:dyDescent="0.25">
      <c r="A913" t="s">
        <v>139</v>
      </c>
      <c r="B913">
        <v>60</v>
      </c>
      <c r="C913" t="s">
        <v>18</v>
      </c>
      <c r="D913">
        <v>7651615899</v>
      </c>
      <c r="E913" t="s">
        <v>55</v>
      </c>
      <c r="F913" t="s">
        <v>140</v>
      </c>
      <c r="G913">
        <v>10001798</v>
      </c>
      <c r="H913" t="s">
        <v>141</v>
      </c>
      <c r="I913">
        <v>2</v>
      </c>
      <c r="J913">
        <v>261.95999999999998</v>
      </c>
      <c r="K913">
        <v>5.2391999999999994</v>
      </c>
      <c r="L913">
        <v>6.5489999999999986</v>
      </c>
      <c r="M913">
        <v>47.152799999999992</v>
      </c>
      <c r="N913" t="s">
        <v>1044</v>
      </c>
      <c r="O913">
        <v>94036000</v>
      </c>
      <c r="P913" t="s">
        <v>30</v>
      </c>
      <c r="Q913" s="4">
        <v>44911</v>
      </c>
    </row>
    <row r="914" spans="1:17" x14ac:dyDescent="0.25">
      <c r="A914" t="s">
        <v>143</v>
      </c>
      <c r="B914">
        <v>50</v>
      </c>
      <c r="C914" t="s">
        <v>25</v>
      </c>
      <c r="D914">
        <v>8515348568</v>
      </c>
      <c r="E914" t="s">
        <v>144</v>
      </c>
      <c r="F914" t="s">
        <v>145</v>
      </c>
      <c r="G914">
        <v>10001487</v>
      </c>
      <c r="H914" t="s">
        <v>146</v>
      </c>
      <c r="I914">
        <v>4</v>
      </c>
      <c r="J914">
        <v>144.19999999999999</v>
      </c>
      <c r="K914">
        <v>2.8839999999999999</v>
      </c>
      <c r="L914">
        <v>3.605</v>
      </c>
      <c r="M914">
        <v>25.956</v>
      </c>
      <c r="N914" t="s">
        <v>1045</v>
      </c>
      <c r="O914">
        <v>392610</v>
      </c>
      <c r="P914" t="s">
        <v>53</v>
      </c>
      <c r="Q914" s="4">
        <v>44912</v>
      </c>
    </row>
    <row r="915" spans="1:17" x14ac:dyDescent="0.25">
      <c r="A915" t="s">
        <v>143</v>
      </c>
      <c r="B915" s="2" t="s">
        <v>148</v>
      </c>
      <c r="C915" t="s">
        <v>25</v>
      </c>
      <c r="D915" s="2" t="s">
        <v>149</v>
      </c>
      <c r="E915" t="s">
        <v>144</v>
      </c>
      <c r="F915" t="s">
        <v>150</v>
      </c>
      <c r="G915" s="2" t="s">
        <v>151</v>
      </c>
      <c r="H915" t="s">
        <v>102</v>
      </c>
      <c r="I915" s="2" t="s">
        <v>152</v>
      </c>
      <c r="J915">
        <v>17000</v>
      </c>
      <c r="K915">
        <v>340</v>
      </c>
      <c r="L915">
        <v>425</v>
      </c>
      <c r="M915">
        <v>3060</v>
      </c>
      <c r="N915" t="s">
        <v>1046</v>
      </c>
      <c r="O915" s="2">
        <v>94036000</v>
      </c>
      <c r="P915" t="s">
        <v>23</v>
      </c>
      <c r="Q915" s="4">
        <v>44913</v>
      </c>
    </row>
    <row r="916" spans="1:17" x14ac:dyDescent="0.25">
      <c r="A916" t="s">
        <v>154</v>
      </c>
      <c r="B916">
        <v>32</v>
      </c>
      <c r="C916" t="s">
        <v>18</v>
      </c>
      <c r="D916">
        <v>9652378219</v>
      </c>
      <c r="E916" t="s">
        <v>19</v>
      </c>
      <c r="F916" t="s">
        <v>20</v>
      </c>
      <c r="G916">
        <v>3289</v>
      </c>
      <c r="H916" t="s">
        <v>21</v>
      </c>
      <c r="I916">
        <v>1</v>
      </c>
      <c r="J916">
        <v>1000</v>
      </c>
      <c r="K916">
        <v>20</v>
      </c>
      <c r="L916">
        <v>25</v>
      </c>
      <c r="M916">
        <v>180</v>
      </c>
      <c r="N916" t="s">
        <v>1047</v>
      </c>
      <c r="O916">
        <v>85176290</v>
      </c>
      <c r="P916" t="s">
        <v>23</v>
      </c>
      <c r="Q916" s="4">
        <v>44914</v>
      </c>
    </row>
    <row r="917" spans="1:17" x14ac:dyDescent="0.25">
      <c r="A917" t="s">
        <v>24</v>
      </c>
      <c r="B917">
        <v>30</v>
      </c>
      <c r="C917" t="s">
        <v>25</v>
      </c>
      <c r="D917">
        <v>9623874159</v>
      </c>
      <c r="E917" t="s">
        <v>26</v>
      </c>
      <c r="F917" t="s">
        <v>27</v>
      </c>
      <c r="G917">
        <v>5632</v>
      </c>
      <c r="H917" t="s">
        <v>28</v>
      </c>
      <c r="I917">
        <v>2</v>
      </c>
      <c r="J917">
        <v>200</v>
      </c>
      <c r="K917">
        <v>4</v>
      </c>
      <c r="L917">
        <v>5</v>
      </c>
      <c r="M917">
        <v>36</v>
      </c>
      <c r="N917" t="s">
        <v>1048</v>
      </c>
      <c r="O917">
        <v>34011190</v>
      </c>
      <c r="P917" t="s">
        <v>30</v>
      </c>
      <c r="Q917" s="4">
        <v>44915</v>
      </c>
    </row>
    <row r="918" spans="1:17" x14ac:dyDescent="0.25">
      <c r="A918" t="s">
        <v>31</v>
      </c>
      <c r="B918">
        <v>25</v>
      </c>
      <c r="C918" t="s">
        <v>18</v>
      </c>
      <c r="D918">
        <v>9802347669</v>
      </c>
      <c r="E918" t="s">
        <v>32</v>
      </c>
      <c r="F918" t="s">
        <v>33</v>
      </c>
      <c r="G918">
        <v>6012</v>
      </c>
      <c r="H918" t="s">
        <v>34</v>
      </c>
      <c r="I918">
        <v>5</v>
      </c>
      <c r="J918">
        <v>500</v>
      </c>
      <c r="K918">
        <v>10</v>
      </c>
      <c r="L918">
        <v>12.5</v>
      </c>
      <c r="M918">
        <v>90</v>
      </c>
      <c r="N918" t="s">
        <v>1049</v>
      </c>
      <c r="O918">
        <v>92059010</v>
      </c>
      <c r="P918" t="s">
        <v>36</v>
      </c>
      <c r="Q918" s="4">
        <v>44916</v>
      </c>
    </row>
    <row r="919" spans="1:17" x14ac:dyDescent="0.25">
      <c r="A919" t="s">
        <v>37</v>
      </c>
      <c r="B919">
        <v>36</v>
      </c>
      <c r="C919" t="s">
        <v>18</v>
      </c>
      <c r="D919">
        <v>9652390278</v>
      </c>
      <c r="E919" t="s">
        <v>38</v>
      </c>
      <c r="F919" t="s">
        <v>39</v>
      </c>
      <c r="G919">
        <v>6089</v>
      </c>
      <c r="H919" t="s">
        <v>21</v>
      </c>
      <c r="I919">
        <v>2</v>
      </c>
      <c r="J919">
        <v>28000</v>
      </c>
      <c r="K919">
        <v>560</v>
      </c>
      <c r="L919">
        <v>700</v>
      </c>
      <c r="M919">
        <v>5040</v>
      </c>
      <c r="N919" t="s">
        <v>1050</v>
      </c>
      <c r="O919">
        <v>85171211</v>
      </c>
      <c r="P919" t="s">
        <v>36</v>
      </c>
      <c r="Q919" s="4">
        <v>44917</v>
      </c>
    </row>
    <row r="920" spans="1:17" x14ac:dyDescent="0.25">
      <c r="A920" t="s">
        <v>41</v>
      </c>
      <c r="B920">
        <v>30</v>
      </c>
      <c r="C920" t="s">
        <v>25</v>
      </c>
      <c r="D920">
        <v>9058723698</v>
      </c>
      <c r="E920" t="s">
        <v>42</v>
      </c>
      <c r="F920" t="s">
        <v>43</v>
      </c>
      <c r="G920">
        <v>9036</v>
      </c>
      <c r="H920" t="s">
        <v>21</v>
      </c>
      <c r="I920">
        <v>1</v>
      </c>
      <c r="J920">
        <v>600</v>
      </c>
      <c r="K920">
        <v>12</v>
      </c>
      <c r="L920">
        <v>15</v>
      </c>
      <c r="M920">
        <v>108</v>
      </c>
      <c r="N920" t="s">
        <v>1051</v>
      </c>
      <c r="O920">
        <v>85235100</v>
      </c>
      <c r="P920" t="s">
        <v>30</v>
      </c>
      <c r="Q920" s="4">
        <v>44918</v>
      </c>
    </row>
    <row r="921" spans="1:17" x14ac:dyDescent="0.25">
      <c r="A921" t="s">
        <v>45</v>
      </c>
      <c r="B921">
        <v>20</v>
      </c>
      <c r="C921" t="s">
        <v>25</v>
      </c>
      <c r="D921">
        <v>9601782645</v>
      </c>
      <c r="E921" t="s">
        <v>19</v>
      </c>
      <c r="F921" t="s">
        <v>46</v>
      </c>
      <c r="G921">
        <v>6910</v>
      </c>
      <c r="H921" t="s">
        <v>47</v>
      </c>
      <c r="I921">
        <v>1</v>
      </c>
      <c r="J921">
        <v>2000</v>
      </c>
      <c r="K921">
        <v>40</v>
      </c>
      <c r="L921">
        <v>50</v>
      </c>
      <c r="M921">
        <v>360</v>
      </c>
      <c r="N921" t="s">
        <v>1052</v>
      </c>
      <c r="O921">
        <v>33049990</v>
      </c>
      <c r="P921" t="s">
        <v>36</v>
      </c>
      <c r="Q921" s="4">
        <v>44919</v>
      </c>
    </row>
    <row r="922" spans="1:17" x14ac:dyDescent="0.25">
      <c r="A922" t="s">
        <v>49</v>
      </c>
      <c r="B922">
        <v>40</v>
      </c>
      <c r="C922" t="s">
        <v>18</v>
      </c>
      <c r="D922">
        <v>9623127089</v>
      </c>
      <c r="E922" t="s">
        <v>50</v>
      </c>
      <c r="F922" t="s">
        <v>51</v>
      </c>
      <c r="G922">
        <v>3972</v>
      </c>
      <c r="H922" t="s">
        <v>28</v>
      </c>
      <c r="I922">
        <v>1</v>
      </c>
      <c r="J922">
        <v>1200</v>
      </c>
      <c r="K922">
        <v>24</v>
      </c>
      <c r="L922">
        <v>30</v>
      </c>
      <c r="M922">
        <v>216</v>
      </c>
      <c r="N922" t="s">
        <v>1053</v>
      </c>
      <c r="O922">
        <v>11010000</v>
      </c>
      <c r="P922" t="s">
        <v>53</v>
      </c>
      <c r="Q922" s="4">
        <v>44920</v>
      </c>
    </row>
    <row r="923" spans="1:17" x14ac:dyDescent="0.25">
      <c r="A923" t="s">
        <v>54</v>
      </c>
      <c r="B923">
        <v>45</v>
      </c>
      <c r="C923" t="s">
        <v>18</v>
      </c>
      <c r="D923">
        <v>9867764180</v>
      </c>
      <c r="E923" t="s">
        <v>55</v>
      </c>
      <c r="F923" t="s">
        <v>56</v>
      </c>
      <c r="G923">
        <v>6342</v>
      </c>
      <c r="H923" t="s">
        <v>57</v>
      </c>
      <c r="I923">
        <v>1</v>
      </c>
      <c r="J923">
        <v>3000</v>
      </c>
      <c r="K923">
        <v>60</v>
      </c>
      <c r="L923">
        <v>75</v>
      </c>
      <c r="M923">
        <v>540</v>
      </c>
      <c r="N923" t="s">
        <v>1054</v>
      </c>
      <c r="O923">
        <v>95030010</v>
      </c>
      <c r="P923" t="s">
        <v>53</v>
      </c>
      <c r="Q923" s="4">
        <v>44921</v>
      </c>
    </row>
    <row r="924" spans="1:17" x14ac:dyDescent="0.25">
      <c r="A924" t="s">
        <v>59</v>
      </c>
      <c r="B924">
        <v>50</v>
      </c>
      <c r="C924" t="s">
        <v>25</v>
      </c>
      <c r="D924">
        <v>9623782569</v>
      </c>
      <c r="E924" t="s">
        <v>60</v>
      </c>
      <c r="F924" t="s">
        <v>61</v>
      </c>
      <c r="G924">
        <v>6037</v>
      </c>
      <c r="H924" t="s">
        <v>21</v>
      </c>
      <c r="I924">
        <v>1</v>
      </c>
      <c r="J924">
        <v>1000</v>
      </c>
      <c r="K924">
        <v>20</v>
      </c>
      <c r="L924">
        <v>25</v>
      </c>
      <c r="M924">
        <v>180</v>
      </c>
      <c r="N924" t="s">
        <v>1055</v>
      </c>
      <c r="O924">
        <v>85044090</v>
      </c>
      <c r="P924" t="s">
        <v>23</v>
      </c>
      <c r="Q924" s="4">
        <v>44922</v>
      </c>
    </row>
    <row r="925" spans="1:17" x14ac:dyDescent="0.25">
      <c r="A925" t="s">
        <v>63</v>
      </c>
      <c r="B925">
        <v>36</v>
      </c>
      <c r="C925" t="s">
        <v>18</v>
      </c>
      <c r="D925">
        <v>9034721059</v>
      </c>
      <c r="E925" t="s">
        <v>64</v>
      </c>
      <c r="F925" t="s">
        <v>65</v>
      </c>
      <c r="G925">
        <v>6037</v>
      </c>
      <c r="H925" t="s">
        <v>57</v>
      </c>
      <c r="I925">
        <v>3</v>
      </c>
      <c r="J925">
        <v>3000</v>
      </c>
      <c r="K925">
        <v>60</v>
      </c>
      <c r="L925">
        <v>75</v>
      </c>
      <c r="M925">
        <v>540</v>
      </c>
      <c r="N925" t="s">
        <v>1056</v>
      </c>
      <c r="O925">
        <v>950300</v>
      </c>
      <c r="P925" t="s">
        <v>30</v>
      </c>
      <c r="Q925" s="4">
        <v>44923</v>
      </c>
    </row>
    <row r="926" spans="1:17" x14ac:dyDescent="0.25">
      <c r="A926" t="s">
        <v>67</v>
      </c>
      <c r="B926">
        <v>27</v>
      </c>
      <c r="C926" t="s">
        <v>25</v>
      </c>
      <c r="D926">
        <v>7256106723</v>
      </c>
      <c r="E926" t="s">
        <v>68</v>
      </c>
      <c r="F926" t="s">
        <v>69</v>
      </c>
      <c r="G926">
        <v>1587</v>
      </c>
      <c r="H926" t="s">
        <v>47</v>
      </c>
      <c r="I926">
        <v>1</v>
      </c>
      <c r="J926">
        <v>300</v>
      </c>
      <c r="K926">
        <v>6</v>
      </c>
      <c r="L926">
        <v>7.5</v>
      </c>
      <c r="M926">
        <v>54</v>
      </c>
      <c r="N926" t="s">
        <v>1057</v>
      </c>
      <c r="O926">
        <v>33049990</v>
      </c>
      <c r="P926" t="s">
        <v>36</v>
      </c>
      <c r="Q926" s="4">
        <v>44924</v>
      </c>
    </row>
    <row r="927" spans="1:17" x14ac:dyDescent="0.25">
      <c r="A927" t="s">
        <v>71</v>
      </c>
      <c r="B927">
        <v>60</v>
      </c>
      <c r="C927" t="s">
        <v>18</v>
      </c>
      <c r="D927">
        <v>8235710369</v>
      </c>
      <c r="E927" t="s">
        <v>72</v>
      </c>
      <c r="F927" t="s">
        <v>73</v>
      </c>
      <c r="G927">
        <v>8203</v>
      </c>
      <c r="H927" t="s">
        <v>28</v>
      </c>
      <c r="I927">
        <v>1</v>
      </c>
      <c r="J927">
        <v>2000</v>
      </c>
      <c r="K927">
        <v>40</v>
      </c>
      <c r="L927">
        <v>50</v>
      </c>
      <c r="M927">
        <v>360</v>
      </c>
      <c r="N927" t="s">
        <v>1058</v>
      </c>
      <c r="O927">
        <v>15121930</v>
      </c>
      <c r="P927" t="s">
        <v>53</v>
      </c>
      <c r="Q927" s="4">
        <v>44925</v>
      </c>
    </row>
    <row r="928" spans="1:17" x14ac:dyDescent="0.25">
      <c r="A928" t="s">
        <v>75</v>
      </c>
      <c r="B928">
        <v>56</v>
      </c>
      <c r="C928" t="s">
        <v>18</v>
      </c>
      <c r="D928">
        <v>7201694236</v>
      </c>
      <c r="E928" t="s">
        <v>76</v>
      </c>
      <c r="F928" t="s">
        <v>77</v>
      </c>
      <c r="G928">
        <v>5364</v>
      </c>
      <c r="H928" t="s">
        <v>28</v>
      </c>
      <c r="I928">
        <v>2</v>
      </c>
      <c r="J928">
        <v>600</v>
      </c>
      <c r="K928">
        <v>12</v>
      </c>
      <c r="L928">
        <v>15</v>
      </c>
      <c r="M928">
        <v>108</v>
      </c>
      <c r="N928" t="s">
        <v>1059</v>
      </c>
      <c r="O928">
        <v>940550</v>
      </c>
      <c r="P928" t="s">
        <v>30</v>
      </c>
      <c r="Q928" s="4">
        <v>44926</v>
      </c>
    </row>
    <row r="929" spans="1:17" x14ac:dyDescent="0.25">
      <c r="A929" t="s">
        <v>79</v>
      </c>
      <c r="B929">
        <v>40</v>
      </c>
      <c r="C929" t="s">
        <v>18</v>
      </c>
      <c r="D929">
        <v>6741285039</v>
      </c>
      <c r="E929" t="s">
        <v>19</v>
      </c>
      <c r="F929" t="s">
        <v>80</v>
      </c>
      <c r="G929">
        <v>6089</v>
      </c>
      <c r="H929" t="s">
        <v>21</v>
      </c>
      <c r="I929">
        <v>1</v>
      </c>
      <c r="J929">
        <v>40000</v>
      </c>
      <c r="K929">
        <v>800</v>
      </c>
      <c r="L929">
        <v>1000</v>
      </c>
      <c r="M929">
        <v>7200</v>
      </c>
      <c r="N929" t="s">
        <v>1060</v>
      </c>
      <c r="O929">
        <v>84713020</v>
      </c>
      <c r="P929" t="s">
        <v>36</v>
      </c>
      <c r="Q929" s="4">
        <v>44927</v>
      </c>
    </row>
    <row r="930" spans="1:17" x14ac:dyDescent="0.25">
      <c r="A930" t="s">
        <v>82</v>
      </c>
      <c r="B930">
        <v>56</v>
      </c>
      <c r="C930" t="s">
        <v>25</v>
      </c>
      <c r="D930">
        <v>9521305897</v>
      </c>
      <c r="E930" t="s">
        <v>83</v>
      </c>
      <c r="F930" t="s">
        <v>84</v>
      </c>
      <c r="G930">
        <v>3409</v>
      </c>
      <c r="H930" t="s">
        <v>28</v>
      </c>
      <c r="I930">
        <v>1</v>
      </c>
      <c r="J930">
        <v>1000</v>
      </c>
      <c r="K930">
        <v>20</v>
      </c>
      <c r="L930">
        <v>25</v>
      </c>
      <c r="M930">
        <v>180</v>
      </c>
      <c r="N930" t="s">
        <v>1061</v>
      </c>
      <c r="O930">
        <v>39241090</v>
      </c>
      <c r="P930" t="s">
        <v>36</v>
      </c>
      <c r="Q930" s="4">
        <v>44928</v>
      </c>
    </row>
    <row r="931" spans="1:17" x14ac:dyDescent="0.25">
      <c r="A931" t="s">
        <v>155</v>
      </c>
      <c r="B931">
        <v>52</v>
      </c>
      <c r="C931" t="s">
        <v>18</v>
      </c>
      <c r="D931">
        <v>862106729</v>
      </c>
      <c r="E931" t="s">
        <v>87</v>
      </c>
      <c r="F931" t="s">
        <v>88</v>
      </c>
      <c r="G931">
        <v>9015</v>
      </c>
      <c r="H931" t="s">
        <v>28</v>
      </c>
      <c r="I931">
        <v>5</v>
      </c>
      <c r="J931">
        <v>2000</v>
      </c>
      <c r="K931">
        <v>40</v>
      </c>
      <c r="L931">
        <v>50</v>
      </c>
      <c r="M931">
        <v>360</v>
      </c>
      <c r="N931" t="s">
        <v>1062</v>
      </c>
      <c r="O931">
        <v>19041020</v>
      </c>
      <c r="P931" t="s">
        <v>30</v>
      </c>
      <c r="Q931" s="4">
        <v>44929</v>
      </c>
    </row>
    <row r="932" spans="1:17" x14ac:dyDescent="0.25">
      <c r="A932" t="s">
        <v>90</v>
      </c>
      <c r="B932">
        <v>50</v>
      </c>
      <c r="C932" t="s">
        <v>18</v>
      </c>
      <c r="D932">
        <v>8253710289</v>
      </c>
      <c r="E932" t="s">
        <v>91</v>
      </c>
      <c r="F932" t="s">
        <v>92</v>
      </c>
      <c r="G932">
        <v>8064</v>
      </c>
      <c r="H932" t="s">
        <v>93</v>
      </c>
      <c r="I932">
        <v>1</v>
      </c>
      <c r="J932">
        <v>1200</v>
      </c>
      <c r="K932">
        <v>24</v>
      </c>
      <c r="L932">
        <v>30</v>
      </c>
      <c r="M932">
        <v>216</v>
      </c>
      <c r="N932" t="s">
        <v>1063</v>
      </c>
      <c r="O932">
        <v>21069099</v>
      </c>
      <c r="P932" t="s">
        <v>23</v>
      </c>
      <c r="Q932" s="4">
        <v>44930</v>
      </c>
    </row>
    <row r="933" spans="1:17" x14ac:dyDescent="0.25">
      <c r="A933" t="s">
        <v>95</v>
      </c>
      <c r="B933">
        <v>25</v>
      </c>
      <c r="C933" t="s">
        <v>18</v>
      </c>
      <c r="D933">
        <v>8403943715</v>
      </c>
      <c r="E933" t="s">
        <v>96</v>
      </c>
      <c r="F933" t="s">
        <v>97</v>
      </c>
      <c r="G933">
        <v>4369</v>
      </c>
      <c r="H933" t="s">
        <v>28</v>
      </c>
      <c r="I933">
        <v>1</v>
      </c>
      <c r="J933">
        <v>306</v>
      </c>
      <c r="K933">
        <v>6.12</v>
      </c>
      <c r="L933">
        <v>7.65</v>
      </c>
      <c r="M933">
        <v>55.08</v>
      </c>
      <c r="N933" t="s">
        <v>1064</v>
      </c>
      <c r="O933">
        <v>21011120</v>
      </c>
      <c r="P933" t="s">
        <v>23</v>
      </c>
      <c r="Q933" s="4">
        <v>44931</v>
      </c>
    </row>
    <row r="934" spans="1:17" x14ac:dyDescent="0.25">
      <c r="A934" t="s">
        <v>99</v>
      </c>
      <c r="B934">
        <v>25</v>
      </c>
      <c r="C934" t="s">
        <v>25</v>
      </c>
      <c r="D934">
        <v>8130679216</v>
      </c>
      <c r="E934" t="s">
        <v>100</v>
      </c>
      <c r="F934" t="s">
        <v>101</v>
      </c>
      <c r="G934">
        <v>8631</v>
      </c>
      <c r="H934" t="s">
        <v>102</v>
      </c>
      <c r="I934">
        <v>6</v>
      </c>
      <c r="J934">
        <v>2149</v>
      </c>
      <c r="K934">
        <v>42.98</v>
      </c>
      <c r="L934">
        <v>53.725000000000001</v>
      </c>
      <c r="M934">
        <v>386.82</v>
      </c>
      <c r="N934" t="s">
        <v>1065</v>
      </c>
      <c r="O934">
        <v>94036000</v>
      </c>
      <c r="P934" t="s">
        <v>36</v>
      </c>
      <c r="Q934" s="4">
        <v>44932</v>
      </c>
    </row>
    <row r="935" spans="1:17" x14ac:dyDescent="0.25">
      <c r="A935" t="s">
        <v>104</v>
      </c>
      <c r="B935">
        <v>30</v>
      </c>
      <c r="C935" t="s">
        <v>18</v>
      </c>
      <c r="D935">
        <v>7039441302</v>
      </c>
      <c r="E935" t="s">
        <v>105</v>
      </c>
      <c r="F935" t="s">
        <v>106</v>
      </c>
      <c r="G935">
        <v>8630</v>
      </c>
      <c r="H935" t="s">
        <v>102</v>
      </c>
      <c r="I935">
        <v>2</v>
      </c>
      <c r="J935">
        <v>7990</v>
      </c>
      <c r="K935">
        <v>159.80000000000001</v>
      </c>
      <c r="L935">
        <v>199.75</v>
      </c>
      <c r="M935">
        <v>1438.2</v>
      </c>
      <c r="N935" t="s">
        <v>1066</v>
      </c>
      <c r="O935">
        <v>94036000</v>
      </c>
      <c r="P935" t="s">
        <v>53</v>
      </c>
      <c r="Q935" s="4">
        <v>44933</v>
      </c>
    </row>
    <row r="936" spans="1:17" x14ac:dyDescent="0.25">
      <c r="A936" t="s">
        <v>108</v>
      </c>
      <c r="B936">
        <v>20</v>
      </c>
      <c r="C936" t="s">
        <v>25</v>
      </c>
      <c r="D936">
        <v>8631079676</v>
      </c>
      <c r="E936" t="s">
        <v>109</v>
      </c>
      <c r="F936" t="s">
        <v>110</v>
      </c>
      <c r="G936">
        <v>3061</v>
      </c>
      <c r="H936" t="s">
        <v>111</v>
      </c>
      <c r="I936">
        <v>6</v>
      </c>
      <c r="J936">
        <v>6000</v>
      </c>
      <c r="K936">
        <v>120</v>
      </c>
      <c r="L936">
        <v>150</v>
      </c>
      <c r="M936">
        <v>1080</v>
      </c>
      <c r="N936" t="s">
        <v>1067</v>
      </c>
      <c r="O936">
        <v>52082120</v>
      </c>
      <c r="P936" t="s">
        <v>30</v>
      </c>
      <c r="Q936" s="4">
        <v>44934</v>
      </c>
    </row>
    <row r="937" spans="1:17" x14ac:dyDescent="0.25">
      <c r="A937" t="s">
        <v>113</v>
      </c>
      <c r="B937">
        <v>32</v>
      </c>
      <c r="C937" t="s">
        <v>18</v>
      </c>
      <c r="D937">
        <v>7812534898</v>
      </c>
      <c r="E937" t="s">
        <v>114</v>
      </c>
      <c r="F937" t="s">
        <v>115</v>
      </c>
      <c r="G937">
        <v>2864</v>
      </c>
      <c r="H937" t="s">
        <v>111</v>
      </c>
      <c r="I937">
        <v>4</v>
      </c>
      <c r="J937">
        <v>1264</v>
      </c>
      <c r="K937">
        <v>25.28</v>
      </c>
      <c r="L937">
        <v>31.6</v>
      </c>
      <c r="M937">
        <v>227.52</v>
      </c>
      <c r="N937" t="s">
        <v>1068</v>
      </c>
      <c r="O937">
        <v>62034200</v>
      </c>
      <c r="P937" t="s">
        <v>23</v>
      </c>
      <c r="Q937" s="4">
        <v>44935</v>
      </c>
    </row>
    <row r="938" spans="1:17" x14ac:dyDescent="0.25">
      <c r="A938" t="s">
        <v>117</v>
      </c>
      <c r="B938">
        <v>35</v>
      </c>
      <c r="C938" t="s">
        <v>18</v>
      </c>
      <c r="D938">
        <v>8514792367</v>
      </c>
      <c r="E938" t="s">
        <v>19</v>
      </c>
      <c r="F938" t="s">
        <v>118</v>
      </c>
      <c r="G938">
        <v>541</v>
      </c>
      <c r="H938" t="s">
        <v>111</v>
      </c>
      <c r="I938">
        <v>4</v>
      </c>
      <c r="J938">
        <v>1000</v>
      </c>
      <c r="K938">
        <v>20</v>
      </c>
      <c r="L938">
        <v>25</v>
      </c>
      <c r="M938">
        <v>180</v>
      </c>
      <c r="N938" t="s">
        <v>1069</v>
      </c>
      <c r="O938">
        <v>61099010</v>
      </c>
      <c r="P938" t="s">
        <v>23</v>
      </c>
      <c r="Q938" s="4">
        <v>44936</v>
      </c>
    </row>
    <row r="939" spans="1:17" x14ac:dyDescent="0.25">
      <c r="A939" t="s">
        <v>120</v>
      </c>
      <c r="B939">
        <v>0</v>
      </c>
      <c r="C939" t="s">
        <v>121</v>
      </c>
      <c r="D939">
        <v>942310489</v>
      </c>
      <c r="E939" t="s">
        <v>72</v>
      </c>
      <c r="F939" t="s">
        <v>122</v>
      </c>
      <c r="G939">
        <v>2941</v>
      </c>
      <c r="H939" t="s">
        <v>123</v>
      </c>
      <c r="I939">
        <v>50</v>
      </c>
      <c r="J939">
        <v>2500</v>
      </c>
      <c r="K939">
        <v>50</v>
      </c>
      <c r="L939">
        <v>62.5</v>
      </c>
      <c r="M939">
        <v>450</v>
      </c>
      <c r="N939" t="s">
        <v>1070</v>
      </c>
      <c r="O939">
        <v>96081010</v>
      </c>
      <c r="P939" t="s">
        <v>36</v>
      </c>
      <c r="Q939" s="4">
        <v>44937</v>
      </c>
    </row>
    <row r="940" spans="1:17" x14ac:dyDescent="0.25">
      <c r="A940" t="s">
        <v>156</v>
      </c>
      <c r="B940">
        <v>0</v>
      </c>
      <c r="C940" t="s">
        <v>121</v>
      </c>
      <c r="D940">
        <v>942310489</v>
      </c>
      <c r="E940" t="s">
        <v>72</v>
      </c>
      <c r="F940" t="s">
        <v>125</v>
      </c>
      <c r="G940">
        <v>2973</v>
      </c>
      <c r="H940" t="s">
        <v>123</v>
      </c>
      <c r="I940">
        <v>5</v>
      </c>
      <c r="J940">
        <v>3000</v>
      </c>
      <c r="K940">
        <v>60</v>
      </c>
      <c r="L940">
        <v>75</v>
      </c>
      <c r="M940">
        <v>540</v>
      </c>
      <c r="N940" t="s">
        <v>1071</v>
      </c>
      <c r="O940">
        <v>96081010</v>
      </c>
      <c r="P940" t="s">
        <v>36</v>
      </c>
      <c r="Q940" s="4">
        <v>44938</v>
      </c>
    </row>
    <row r="941" spans="1:17" x14ac:dyDescent="0.25">
      <c r="A941" t="s">
        <v>127</v>
      </c>
      <c r="B941">
        <v>30</v>
      </c>
      <c r="C941" t="s">
        <v>18</v>
      </c>
      <c r="D941">
        <v>8610375941</v>
      </c>
      <c r="E941" t="s">
        <v>68</v>
      </c>
      <c r="F941" t="s">
        <v>128</v>
      </c>
      <c r="G941">
        <v>2106</v>
      </c>
      <c r="H941" t="s">
        <v>129</v>
      </c>
      <c r="I941">
        <v>1</v>
      </c>
      <c r="J941">
        <v>1000</v>
      </c>
      <c r="K941">
        <v>20</v>
      </c>
      <c r="L941">
        <v>25</v>
      </c>
      <c r="M941">
        <v>180</v>
      </c>
      <c r="N941" t="s">
        <v>1072</v>
      </c>
      <c r="O941">
        <v>91029990</v>
      </c>
      <c r="P941" t="s">
        <v>53</v>
      </c>
      <c r="Q941" s="4">
        <v>44939</v>
      </c>
    </row>
    <row r="942" spans="1:17" x14ac:dyDescent="0.25">
      <c r="A942" t="s">
        <v>131</v>
      </c>
      <c r="B942">
        <v>0</v>
      </c>
      <c r="C942" t="s">
        <v>121</v>
      </c>
      <c r="D942">
        <v>8610279321</v>
      </c>
      <c r="E942" t="s">
        <v>132</v>
      </c>
      <c r="F942" t="s">
        <v>133</v>
      </c>
      <c r="G942">
        <v>5210</v>
      </c>
      <c r="H942" t="s">
        <v>129</v>
      </c>
      <c r="I942">
        <v>5</v>
      </c>
      <c r="J942">
        <v>30000</v>
      </c>
      <c r="K942">
        <v>600</v>
      </c>
      <c r="L942">
        <v>750</v>
      </c>
      <c r="M942">
        <v>5400</v>
      </c>
      <c r="N942" t="s">
        <v>1073</v>
      </c>
      <c r="O942">
        <v>91029990</v>
      </c>
      <c r="P942" t="s">
        <v>23</v>
      </c>
      <c r="Q942" s="4">
        <v>44940</v>
      </c>
    </row>
    <row r="943" spans="1:17" x14ac:dyDescent="0.25">
      <c r="A943" t="s">
        <v>135</v>
      </c>
      <c r="B943">
        <v>55</v>
      </c>
      <c r="C943" t="s">
        <v>18</v>
      </c>
      <c r="D943">
        <v>7588695126</v>
      </c>
      <c r="E943" t="s">
        <v>136</v>
      </c>
      <c r="F943" t="s">
        <v>137</v>
      </c>
      <c r="G943">
        <v>5210</v>
      </c>
      <c r="H943" t="s">
        <v>129</v>
      </c>
      <c r="I943">
        <v>1</v>
      </c>
      <c r="J943">
        <v>6000</v>
      </c>
      <c r="K943">
        <v>120</v>
      </c>
      <c r="L943">
        <v>150</v>
      </c>
      <c r="M943">
        <v>1080</v>
      </c>
      <c r="N943" t="s">
        <v>1074</v>
      </c>
      <c r="O943">
        <v>91029990</v>
      </c>
      <c r="P943" t="s">
        <v>36</v>
      </c>
      <c r="Q943" s="4">
        <v>44941</v>
      </c>
    </row>
    <row r="944" spans="1:17" x14ac:dyDescent="0.25">
      <c r="A944" t="s">
        <v>139</v>
      </c>
      <c r="B944">
        <v>60</v>
      </c>
      <c r="C944" t="s">
        <v>18</v>
      </c>
      <c r="D944">
        <v>7651615899</v>
      </c>
      <c r="E944" t="s">
        <v>55</v>
      </c>
      <c r="F944" t="s">
        <v>140</v>
      </c>
      <c r="G944">
        <v>10001798</v>
      </c>
      <c r="H944" t="s">
        <v>141</v>
      </c>
      <c r="I944">
        <v>2</v>
      </c>
      <c r="J944">
        <v>261.95999999999998</v>
      </c>
      <c r="K944">
        <v>5.2391999999999994</v>
      </c>
      <c r="L944">
        <v>6.5489999999999986</v>
      </c>
      <c r="M944">
        <v>47.152799999999992</v>
      </c>
      <c r="N944" t="s">
        <v>1075</v>
      </c>
      <c r="O944">
        <v>94036000</v>
      </c>
      <c r="P944" t="s">
        <v>30</v>
      </c>
      <c r="Q944" s="4">
        <v>44942</v>
      </c>
    </row>
    <row r="945" spans="1:17" x14ac:dyDescent="0.25">
      <c r="A945" t="s">
        <v>143</v>
      </c>
      <c r="B945">
        <v>50</v>
      </c>
      <c r="C945" t="s">
        <v>25</v>
      </c>
      <c r="D945">
        <v>8515348568</v>
      </c>
      <c r="E945" t="s">
        <v>144</v>
      </c>
      <c r="F945" t="s">
        <v>145</v>
      </c>
      <c r="G945">
        <v>10001487</v>
      </c>
      <c r="H945" t="s">
        <v>146</v>
      </c>
      <c r="I945">
        <v>4</v>
      </c>
      <c r="J945">
        <v>144.19999999999999</v>
      </c>
      <c r="K945">
        <v>2.8839999999999999</v>
      </c>
      <c r="L945">
        <v>3.605</v>
      </c>
      <c r="M945">
        <v>25.956</v>
      </c>
      <c r="N945" t="s">
        <v>1076</v>
      </c>
      <c r="O945">
        <v>392610</v>
      </c>
      <c r="P945" t="s">
        <v>53</v>
      </c>
      <c r="Q945" s="4">
        <v>44943</v>
      </c>
    </row>
    <row r="946" spans="1:17" x14ac:dyDescent="0.25">
      <c r="A946" t="s">
        <v>143</v>
      </c>
      <c r="B946" s="2" t="s">
        <v>148</v>
      </c>
      <c r="C946" t="s">
        <v>25</v>
      </c>
      <c r="D946" s="2" t="s">
        <v>149</v>
      </c>
      <c r="E946" t="s">
        <v>144</v>
      </c>
      <c r="F946" t="s">
        <v>150</v>
      </c>
      <c r="G946" s="2" t="s">
        <v>151</v>
      </c>
      <c r="H946" t="s">
        <v>102</v>
      </c>
      <c r="I946" s="2" t="s">
        <v>152</v>
      </c>
      <c r="J946">
        <v>17000</v>
      </c>
      <c r="K946">
        <v>340</v>
      </c>
      <c r="L946">
        <v>425</v>
      </c>
      <c r="M946">
        <v>3060</v>
      </c>
      <c r="N946" t="s">
        <v>1077</v>
      </c>
      <c r="O946" s="2">
        <v>94036000</v>
      </c>
      <c r="P946" t="s">
        <v>23</v>
      </c>
      <c r="Q946" s="4">
        <v>44944</v>
      </c>
    </row>
    <row r="947" spans="1:17" x14ac:dyDescent="0.25">
      <c r="A947" s="3" t="s">
        <v>190</v>
      </c>
      <c r="B947">
        <v>30</v>
      </c>
      <c r="C947" t="s">
        <v>121</v>
      </c>
      <c r="D947">
        <v>8845448445</v>
      </c>
      <c r="E947" t="s">
        <v>191</v>
      </c>
      <c r="F947" t="s">
        <v>192</v>
      </c>
      <c r="G947">
        <v>54878</v>
      </c>
      <c r="H947" t="s">
        <v>47</v>
      </c>
      <c r="I947">
        <v>5</v>
      </c>
      <c r="J947">
        <v>1500</v>
      </c>
      <c r="K947">
        <v>30</v>
      </c>
      <c r="L947">
        <v>37.5</v>
      </c>
      <c r="M947">
        <v>270</v>
      </c>
      <c r="N947" t="s">
        <v>1078</v>
      </c>
      <c r="O947">
        <v>68782034</v>
      </c>
      <c r="P947" t="s">
        <v>30</v>
      </c>
      <c r="Q947" s="4">
        <v>44945</v>
      </c>
    </row>
    <row r="948" spans="1:17" x14ac:dyDescent="0.25">
      <c r="A948" t="s">
        <v>17</v>
      </c>
      <c r="B948">
        <v>32</v>
      </c>
      <c r="C948" t="s">
        <v>18</v>
      </c>
      <c r="D948">
        <v>9652378219</v>
      </c>
      <c r="E948" t="s">
        <v>19</v>
      </c>
      <c r="F948" t="s">
        <v>20</v>
      </c>
      <c r="G948">
        <v>3289</v>
      </c>
      <c r="H948" t="s">
        <v>21</v>
      </c>
      <c r="I948">
        <v>1</v>
      </c>
      <c r="J948">
        <v>1000</v>
      </c>
      <c r="K948">
        <v>20</v>
      </c>
      <c r="L948">
        <v>25</v>
      </c>
      <c r="M948">
        <v>180</v>
      </c>
      <c r="N948" t="s">
        <v>1079</v>
      </c>
      <c r="O948">
        <v>85176290</v>
      </c>
      <c r="P948" t="s">
        <v>23</v>
      </c>
      <c r="Q948" s="4">
        <v>44946</v>
      </c>
    </row>
    <row r="949" spans="1:17" x14ac:dyDescent="0.25">
      <c r="A949" t="s">
        <v>24</v>
      </c>
      <c r="B949">
        <v>30</v>
      </c>
      <c r="C949" t="s">
        <v>25</v>
      </c>
      <c r="D949">
        <v>9623874159</v>
      </c>
      <c r="E949" t="s">
        <v>26</v>
      </c>
      <c r="F949" t="s">
        <v>194</v>
      </c>
      <c r="G949">
        <v>5632</v>
      </c>
      <c r="H949" t="s">
        <v>28</v>
      </c>
      <c r="I949">
        <v>2</v>
      </c>
      <c r="J949">
        <v>200</v>
      </c>
      <c r="K949">
        <v>4</v>
      </c>
      <c r="L949">
        <v>5</v>
      </c>
      <c r="M949">
        <v>36</v>
      </c>
      <c r="N949" t="s">
        <v>1080</v>
      </c>
      <c r="O949">
        <v>34011190</v>
      </c>
      <c r="P949" t="s">
        <v>30</v>
      </c>
      <c r="Q949" s="4">
        <v>44947</v>
      </c>
    </row>
    <row r="950" spans="1:17" x14ac:dyDescent="0.25">
      <c r="A950" t="s">
        <v>31</v>
      </c>
      <c r="B950">
        <v>25</v>
      </c>
      <c r="C950" t="s">
        <v>18</v>
      </c>
      <c r="D950">
        <v>9802347669</v>
      </c>
      <c r="E950" t="s">
        <v>32</v>
      </c>
      <c r="F950" t="s">
        <v>33</v>
      </c>
      <c r="G950">
        <v>6012</v>
      </c>
      <c r="H950" t="s">
        <v>34</v>
      </c>
      <c r="I950">
        <v>5</v>
      </c>
      <c r="J950">
        <v>500</v>
      </c>
      <c r="K950">
        <v>10</v>
      </c>
      <c r="L950">
        <v>12.5</v>
      </c>
      <c r="M950">
        <v>90</v>
      </c>
      <c r="N950" t="s">
        <v>1081</v>
      </c>
      <c r="O950">
        <v>92059010</v>
      </c>
      <c r="P950" t="s">
        <v>36</v>
      </c>
      <c r="Q950" s="4">
        <v>44948</v>
      </c>
    </row>
    <row r="951" spans="1:17" x14ac:dyDescent="0.25">
      <c r="A951" t="s">
        <v>37</v>
      </c>
      <c r="B951">
        <v>36</v>
      </c>
      <c r="C951" t="s">
        <v>18</v>
      </c>
      <c r="D951">
        <v>9652390278</v>
      </c>
      <c r="E951" t="s">
        <v>38</v>
      </c>
      <c r="F951" t="s">
        <v>39</v>
      </c>
      <c r="G951">
        <v>6089</v>
      </c>
      <c r="H951" t="s">
        <v>21</v>
      </c>
      <c r="I951">
        <v>2</v>
      </c>
      <c r="J951">
        <v>28000</v>
      </c>
      <c r="K951">
        <v>560</v>
      </c>
      <c r="L951">
        <v>700</v>
      </c>
      <c r="M951">
        <v>5040</v>
      </c>
      <c r="N951" t="s">
        <v>1082</v>
      </c>
      <c r="O951">
        <v>85171211</v>
      </c>
      <c r="P951" t="s">
        <v>36</v>
      </c>
      <c r="Q951" s="4">
        <v>44949</v>
      </c>
    </row>
    <row r="952" spans="1:17" x14ac:dyDescent="0.25">
      <c r="A952" t="s">
        <v>41</v>
      </c>
      <c r="B952">
        <v>30</v>
      </c>
      <c r="C952" t="s">
        <v>25</v>
      </c>
      <c r="D952">
        <v>9058723698</v>
      </c>
      <c r="E952" t="s">
        <v>42</v>
      </c>
      <c r="F952" t="s">
        <v>43</v>
      </c>
      <c r="G952">
        <v>9036</v>
      </c>
      <c r="H952" t="s">
        <v>21</v>
      </c>
      <c r="I952">
        <v>1</v>
      </c>
      <c r="J952">
        <v>600</v>
      </c>
      <c r="K952">
        <v>12</v>
      </c>
      <c r="L952">
        <v>15</v>
      </c>
      <c r="M952">
        <v>108</v>
      </c>
      <c r="N952" t="s">
        <v>1083</v>
      </c>
      <c r="O952">
        <v>85235100</v>
      </c>
      <c r="P952" t="s">
        <v>30</v>
      </c>
      <c r="Q952" s="4">
        <v>44950</v>
      </c>
    </row>
    <row r="953" spans="1:17" x14ac:dyDescent="0.25">
      <c r="A953" t="s">
        <v>45</v>
      </c>
      <c r="B953">
        <v>20</v>
      </c>
      <c r="C953" t="s">
        <v>25</v>
      </c>
      <c r="D953">
        <v>9601782645</v>
      </c>
      <c r="E953" t="s">
        <v>19</v>
      </c>
      <c r="F953" t="s">
        <v>46</v>
      </c>
      <c r="G953">
        <v>6910</v>
      </c>
      <c r="H953" t="s">
        <v>47</v>
      </c>
      <c r="I953">
        <v>1</v>
      </c>
      <c r="J953">
        <v>2000</v>
      </c>
      <c r="K953">
        <v>40</v>
      </c>
      <c r="L953">
        <v>50</v>
      </c>
      <c r="M953">
        <v>360</v>
      </c>
      <c r="N953" t="s">
        <v>1084</v>
      </c>
      <c r="O953">
        <v>33049990</v>
      </c>
      <c r="P953" t="s">
        <v>36</v>
      </c>
      <c r="Q953" s="4">
        <v>44951</v>
      </c>
    </row>
    <row r="954" spans="1:17" x14ac:dyDescent="0.25">
      <c r="A954" t="s">
        <v>49</v>
      </c>
      <c r="B954">
        <v>40</v>
      </c>
      <c r="C954" t="s">
        <v>18</v>
      </c>
      <c r="D954">
        <v>9623127089</v>
      </c>
      <c r="E954" t="s">
        <v>50</v>
      </c>
      <c r="F954" t="s">
        <v>51</v>
      </c>
      <c r="G954">
        <v>3972</v>
      </c>
      <c r="H954" t="s">
        <v>28</v>
      </c>
      <c r="I954">
        <v>1</v>
      </c>
      <c r="J954">
        <v>1200</v>
      </c>
      <c r="K954">
        <v>24</v>
      </c>
      <c r="L954">
        <v>30</v>
      </c>
      <c r="M954">
        <v>216</v>
      </c>
      <c r="N954" t="s">
        <v>1085</v>
      </c>
      <c r="O954">
        <v>11010000</v>
      </c>
      <c r="P954" t="s">
        <v>53</v>
      </c>
      <c r="Q954" s="4">
        <v>44952</v>
      </c>
    </row>
    <row r="955" spans="1:17" x14ac:dyDescent="0.25">
      <c r="A955" t="s">
        <v>54</v>
      </c>
      <c r="B955">
        <v>45</v>
      </c>
      <c r="C955" t="s">
        <v>18</v>
      </c>
      <c r="D955">
        <v>9867764180</v>
      </c>
      <c r="E955" t="s">
        <v>55</v>
      </c>
      <c r="F955" t="s">
        <v>56</v>
      </c>
      <c r="G955">
        <v>6342</v>
      </c>
      <c r="H955" t="s">
        <v>57</v>
      </c>
      <c r="I955">
        <v>1</v>
      </c>
      <c r="J955">
        <v>3000</v>
      </c>
      <c r="K955">
        <v>60</v>
      </c>
      <c r="L955">
        <v>75</v>
      </c>
      <c r="M955">
        <v>540</v>
      </c>
      <c r="N955" t="s">
        <v>1086</v>
      </c>
      <c r="O955">
        <v>95030010</v>
      </c>
      <c r="P955" t="s">
        <v>53</v>
      </c>
      <c r="Q955" s="4">
        <v>44953</v>
      </c>
    </row>
    <row r="956" spans="1:17" x14ac:dyDescent="0.25">
      <c r="A956" t="s">
        <v>59</v>
      </c>
      <c r="B956">
        <v>50</v>
      </c>
      <c r="C956" t="s">
        <v>25</v>
      </c>
      <c r="D956">
        <v>9623782569</v>
      </c>
      <c r="E956" t="s">
        <v>60</v>
      </c>
      <c r="F956" t="s">
        <v>61</v>
      </c>
      <c r="G956">
        <v>6037</v>
      </c>
      <c r="H956" t="s">
        <v>21</v>
      </c>
      <c r="I956">
        <v>1</v>
      </c>
      <c r="J956">
        <v>1000</v>
      </c>
      <c r="K956">
        <v>20</v>
      </c>
      <c r="L956">
        <v>25</v>
      </c>
      <c r="M956">
        <v>180</v>
      </c>
      <c r="N956" t="s">
        <v>1087</v>
      </c>
      <c r="O956">
        <v>85044090</v>
      </c>
      <c r="P956" t="s">
        <v>23</v>
      </c>
      <c r="Q956" s="4">
        <v>44954</v>
      </c>
    </row>
    <row r="957" spans="1:17" x14ac:dyDescent="0.25">
      <c r="A957" t="s">
        <v>63</v>
      </c>
      <c r="B957">
        <v>36</v>
      </c>
      <c r="C957" t="s">
        <v>18</v>
      </c>
      <c r="D957">
        <v>9034721059</v>
      </c>
      <c r="E957" t="s">
        <v>64</v>
      </c>
      <c r="F957" t="s">
        <v>65</v>
      </c>
      <c r="G957">
        <v>6037</v>
      </c>
      <c r="H957" t="s">
        <v>57</v>
      </c>
      <c r="I957">
        <v>3</v>
      </c>
      <c r="J957">
        <v>3000</v>
      </c>
      <c r="K957">
        <v>60</v>
      </c>
      <c r="L957">
        <v>75</v>
      </c>
      <c r="M957">
        <v>540</v>
      </c>
      <c r="N957" t="s">
        <v>1088</v>
      </c>
      <c r="O957">
        <v>950300</v>
      </c>
      <c r="P957" t="s">
        <v>30</v>
      </c>
      <c r="Q957" s="4">
        <v>44955</v>
      </c>
    </row>
    <row r="958" spans="1:17" x14ac:dyDescent="0.25">
      <c r="A958" t="s">
        <v>67</v>
      </c>
      <c r="B958">
        <v>27</v>
      </c>
      <c r="C958" t="s">
        <v>25</v>
      </c>
      <c r="D958">
        <v>7256106723</v>
      </c>
      <c r="E958" t="s">
        <v>68</v>
      </c>
      <c r="F958" t="s">
        <v>69</v>
      </c>
      <c r="G958">
        <v>1587</v>
      </c>
      <c r="H958" t="s">
        <v>47</v>
      </c>
      <c r="I958">
        <v>1</v>
      </c>
      <c r="J958">
        <v>300</v>
      </c>
      <c r="K958">
        <v>6</v>
      </c>
      <c r="L958">
        <v>7.5</v>
      </c>
      <c r="M958">
        <v>54</v>
      </c>
      <c r="N958" t="s">
        <v>1089</v>
      </c>
      <c r="O958">
        <v>33049990</v>
      </c>
      <c r="P958" t="s">
        <v>36</v>
      </c>
      <c r="Q958" s="4">
        <v>44956</v>
      </c>
    </row>
    <row r="959" spans="1:17" x14ac:dyDescent="0.25">
      <c r="A959" t="s">
        <v>71</v>
      </c>
      <c r="B959">
        <v>60</v>
      </c>
      <c r="C959" t="s">
        <v>18</v>
      </c>
      <c r="D959">
        <v>8235710369</v>
      </c>
      <c r="E959" t="s">
        <v>72</v>
      </c>
      <c r="F959" t="s">
        <v>73</v>
      </c>
      <c r="G959">
        <v>8203</v>
      </c>
      <c r="H959" t="s">
        <v>28</v>
      </c>
      <c r="I959">
        <v>1</v>
      </c>
      <c r="J959">
        <v>2000</v>
      </c>
      <c r="K959">
        <v>40</v>
      </c>
      <c r="L959">
        <v>50</v>
      </c>
      <c r="M959">
        <v>360</v>
      </c>
      <c r="N959" t="s">
        <v>1090</v>
      </c>
      <c r="O959">
        <v>15121930</v>
      </c>
      <c r="P959" t="s">
        <v>53</v>
      </c>
      <c r="Q959" s="4">
        <v>44957</v>
      </c>
    </row>
    <row r="960" spans="1:17" x14ac:dyDescent="0.25">
      <c r="A960" t="s">
        <v>75</v>
      </c>
      <c r="B960">
        <v>56</v>
      </c>
      <c r="C960" t="s">
        <v>18</v>
      </c>
      <c r="D960">
        <v>7201694236</v>
      </c>
      <c r="E960" t="s">
        <v>76</v>
      </c>
      <c r="F960" t="s">
        <v>77</v>
      </c>
      <c r="G960">
        <v>5364</v>
      </c>
      <c r="H960" t="s">
        <v>28</v>
      </c>
      <c r="I960">
        <v>2</v>
      </c>
      <c r="J960">
        <v>600</v>
      </c>
      <c r="K960">
        <v>12</v>
      </c>
      <c r="L960">
        <v>15</v>
      </c>
      <c r="M960">
        <v>108</v>
      </c>
      <c r="N960" t="s">
        <v>1091</v>
      </c>
      <c r="O960">
        <v>940550</v>
      </c>
      <c r="P960" t="s">
        <v>30</v>
      </c>
      <c r="Q960" s="4">
        <v>44958</v>
      </c>
    </row>
    <row r="961" spans="1:17" x14ac:dyDescent="0.25">
      <c r="A961" t="s">
        <v>79</v>
      </c>
      <c r="B961">
        <v>40</v>
      </c>
      <c r="C961" t="s">
        <v>18</v>
      </c>
      <c r="D961">
        <v>6741285039</v>
      </c>
      <c r="E961" t="s">
        <v>19</v>
      </c>
      <c r="F961" t="s">
        <v>80</v>
      </c>
      <c r="G961">
        <v>6089</v>
      </c>
      <c r="H961" t="s">
        <v>21</v>
      </c>
      <c r="I961">
        <v>1</v>
      </c>
      <c r="J961">
        <v>40000</v>
      </c>
      <c r="K961">
        <v>800</v>
      </c>
      <c r="L961">
        <v>1000</v>
      </c>
      <c r="M961">
        <v>7200</v>
      </c>
      <c r="N961" t="s">
        <v>1092</v>
      </c>
      <c r="O961">
        <v>84713020</v>
      </c>
      <c r="P961" t="s">
        <v>36</v>
      </c>
      <c r="Q961" s="4">
        <v>44959</v>
      </c>
    </row>
    <row r="962" spans="1:17" x14ac:dyDescent="0.25">
      <c r="A962" t="s">
        <v>82</v>
      </c>
      <c r="B962">
        <v>56</v>
      </c>
      <c r="C962" t="s">
        <v>25</v>
      </c>
      <c r="D962">
        <v>9521305897</v>
      </c>
      <c r="E962" t="s">
        <v>83</v>
      </c>
      <c r="F962" t="s">
        <v>84</v>
      </c>
      <c r="G962">
        <v>3409</v>
      </c>
      <c r="H962" t="s">
        <v>28</v>
      </c>
      <c r="I962">
        <v>1</v>
      </c>
      <c r="J962">
        <v>1000</v>
      </c>
      <c r="K962">
        <v>20</v>
      </c>
      <c r="L962">
        <v>25</v>
      </c>
      <c r="M962">
        <v>180</v>
      </c>
      <c r="N962" t="s">
        <v>1093</v>
      </c>
      <c r="O962">
        <v>39241090</v>
      </c>
      <c r="P962" t="s">
        <v>36</v>
      </c>
      <c r="Q962" s="4">
        <v>44960</v>
      </c>
    </row>
    <row r="963" spans="1:17" x14ac:dyDescent="0.25">
      <c r="A963" t="s">
        <v>86</v>
      </c>
      <c r="B963">
        <v>52</v>
      </c>
      <c r="C963" t="s">
        <v>18</v>
      </c>
      <c r="D963">
        <v>862106729</v>
      </c>
      <c r="E963" t="s">
        <v>87</v>
      </c>
      <c r="F963" t="s">
        <v>88</v>
      </c>
      <c r="G963">
        <v>9015</v>
      </c>
      <c r="H963" t="s">
        <v>28</v>
      </c>
      <c r="I963">
        <v>5</v>
      </c>
      <c r="J963">
        <v>2000</v>
      </c>
      <c r="K963">
        <v>40</v>
      </c>
      <c r="L963">
        <v>50</v>
      </c>
      <c r="M963">
        <v>360</v>
      </c>
      <c r="N963" t="s">
        <v>1094</v>
      </c>
      <c r="O963">
        <v>19041020</v>
      </c>
      <c r="P963" t="s">
        <v>30</v>
      </c>
      <c r="Q963" s="4">
        <v>44961</v>
      </c>
    </row>
    <row r="964" spans="1:17" x14ac:dyDescent="0.25">
      <c r="A964" t="s">
        <v>90</v>
      </c>
      <c r="B964">
        <v>50</v>
      </c>
      <c r="C964" t="s">
        <v>18</v>
      </c>
      <c r="D964">
        <v>8253710289</v>
      </c>
      <c r="E964" t="s">
        <v>91</v>
      </c>
      <c r="F964" t="s">
        <v>92</v>
      </c>
      <c r="G964">
        <v>8064</v>
      </c>
      <c r="H964" t="s">
        <v>93</v>
      </c>
      <c r="I964">
        <v>1</v>
      </c>
      <c r="J964">
        <v>1200</v>
      </c>
      <c r="K964">
        <v>24</v>
      </c>
      <c r="L964">
        <v>30</v>
      </c>
      <c r="M964">
        <v>216</v>
      </c>
      <c r="N964" t="s">
        <v>1095</v>
      </c>
      <c r="O964">
        <v>21069099</v>
      </c>
      <c r="P964" t="s">
        <v>23</v>
      </c>
      <c r="Q964" s="4">
        <v>44962</v>
      </c>
    </row>
    <row r="965" spans="1:17" x14ac:dyDescent="0.25">
      <c r="A965" t="s">
        <v>95</v>
      </c>
      <c r="B965">
        <v>25</v>
      </c>
      <c r="C965" t="s">
        <v>18</v>
      </c>
      <c r="D965">
        <v>8403943715</v>
      </c>
      <c r="E965" t="s">
        <v>96</v>
      </c>
      <c r="F965" t="s">
        <v>97</v>
      </c>
      <c r="G965">
        <v>4369</v>
      </c>
      <c r="H965" t="s">
        <v>28</v>
      </c>
      <c r="I965">
        <v>1</v>
      </c>
      <c r="J965">
        <v>306</v>
      </c>
      <c r="K965">
        <v>6.12</v>
      </c>
      <c r="L965">
        <v>7.65</v>
      </c>
      <c r="M965">
        <v>55.08</v>
      </c>
      <c r="N965" t="s">
        <v>1096</v>
      </c>
      <c r="O965">
        <v>21011120</v>
      </c>
      <c r="P965" t="s">
        <v>23</v>
      </c>
      <c r="Q965" s="4">
        <v>44963</v>
      </c>
    </row>
    <row r="966" spans="1:17" x14ac:dyDescent="0.25">
      <c r="A966" t="s">
        <v>99</v>
      </c>
      <c r="B966">
        <v>25</v>
      </c>
      <c r="C966" t="s">
        <v>25</v>
      </c>
      <c r="D966">
        <v>8130679216</v>
      </c>
      <c r="E966" t="s">
        <v>100</v>
      </c>
      <c r="F966" t="s">
        <v>101</v>
      </c>
      <c r="G966">
        <v>8631</v>
      </c>
      <c r="H966" t="s">
        <v>102</v>
      </c>
      <c r="I966">
        <v>6</v>
      </c>
      <c r="J966">
        <v>2149</v>
      </c>
      <c r="K966">
        <v>42.98</v>
      </c>
      <c r="L966">
        <v>53.725000000000001</v>
      </c>
      <c r="M966">
        <v>386.82</v>
      </c>
      <c r="N966" t="s">
        <v>1097</v>
      </c>
      <c r="O966">
        <v>94036000</v>
      </c>
      <c r="P966" t="s">
        <v>36</v>
      </c>
      <c r="Q966" s="4">
        <v>44964</v>
      </c>
    </row>
    <row r="967" spans="1:17" x14ac:dyDescent="0.25">
      <c r="A967" t="s">
        <v>104</v>
      </c>
      <c r="B967">
        <v>30</v>
      </c>
      <c r="C967" t="s">
        <v>18</v>
      </c>
      <c r="D967">
        <v>7039441302</v>
      </c>
      <c r="E967" t="s">
        <v>105</v>
      </c>
      <c r="F967" t="s">
        <v>106</v>
      </c>
      <c r="G967">
        <v>8630</v>
      </c>
      <c r="H967" t="s">
        <v>102</v>
      </c>
      <c r="I967">
        <v>2</v>
      </c>
      <c r="J967">
        <v>7990</v>
      </c>
      <c r="K967">
        <v>159.80000000000001</v>
      </c>
      <c r="L967">
        <v>199.75</v>
      </c>
      <c r="M967">
        <v>1438.2</v>
      </c>
      <c r="N967" t="s">
        <v>1098</v>
      </c>
      <c r="O967">
        <v>94036000</v>
      </c>
      <c r="P967" t="s">
        <v>53</v>
      </c>
      <c r="Q967" s="4">
        <v>44965</v>
      </c>
    </row>
    <row r="968" spans="1:17" x14ac:dyDescent="0.25">
      <c r="A968" t="s">
        <v>108</v>
      </c>
      <c r="B968">
        <v>20</v>
      </c>
      <c r="C968" t="s">
        <v>25</v>
      </c>
      <c r="D968">
        <v>8631079676</v>
      </c>
      <c r="E968" t="s">
        <v>109</v>
      </c>
      <c r="F968" t="s">
        <v>110</v>
      </c>
      <c r="G968">
        <v>3061</v>
      </c>
      <c r="H968" t="s">
        <v>111</v>
      </c>
      <c r="I968">
        <v>6</v>
      </c>
      <c r="J968">
        <v>6000</v>
      </c>
      <c r="K968">
        <v>120</v>
      </c>
      <c r="L968">
        <v>150</v>
      </c>
      <c r="M968">
        <v>1080</v>
      </c>
      <c r="N968" t="s">
        <v>1099</v>
      </c>
      <c r="O968">
        <v>52082120</v>
      </c>
      <c r="P968" t="s">
        <v>30</v>
      </c>
      <c r="Q968" s="4">
        <v>44966</v>
      </c>
    </row>
    <row r="969" spans="1:17" x14ac:dyDescent="0.25">
      <c r="A969" t="s">
        <v>113</v>
      </c>
      <c r="B969">
        <v>32</v>
      </c>
      <c r="C969" t="s">
        <v>18</v>
      </c>
      <c r="D969">
        <v>7812534898</v>
      </c>
      <c r="E969" t="s">
        <v>114</v>
      </c>
      <c r="F969" t="s">
        <v>115</v>
      </c>
      <c r="G969">
        <v>2864</v>
      </c>
      <c r="H969" t="s">
        <v>111</v>
      </c>
      <c r="I969">
        <v>4</v>
      </c>
      <c r="J969">
        <v>1264</v>
      </c>
      <c r="K969">
        <v>25.28</v>
      </c>
      <c r="L969">
        <v>31.6</v>
      </c>
      <c r="M969">
        <v>227.52</v>
      </c>
      <c r="N969" t="s">
        <v>1100</v>
      </c>
      <c r="O969">
        <v>62034200</v>
      </c>
      <c r="P969" t="s">
        <v>23</v>
      </c>
      <c r="Q969" s="4">
        <v>44967</v>
      </c>
    </row>
    <row r="970" spans="1:17" x14ac:dyDescent="0.25">
      <c r="A970" t="s">
        <v>117</v>
      </c>
      <c r="B970">
        <v>35</v>
      </c>
      <c r="C970" t="s">
        <v>18</v>
      </c>
      <c r="D970">
        <v>8514792367</v>
      </c>
      <c r="E970" t="s">
        <v>19</v>
      </c>
      <c r="F970" t="s">
        <v>118</v>
      </c>
      <c r="G970">
        <v>541</v>
      </c>
      <c r="H970" t="s">
        <v>111</v>
      </c>
      <c r="I970">
        <v>4</v>
      </c>
      <c r="J970">
        <v>1000</v>
      </c>
      <c r="K970">
        <v>20</v>
      </c>
      <c r="L970">
        <v>25</v>
      </c>
      <c r="M970">
        <v>180</v>
      </c>
      <c r="N970" t="s">
        <v>1101</v>
      </c>
      <c r="O970">
        <v>61099010</v>
      </c>
      <c r="P970" t="s">
        <v>23</v>
      </c>
      <c r="Q970" s="4">
        <v>44968</v>
      </c>
    </row>
    <row r="971" spans="1:17" x14ac:dyDescent="0.25">
      <c r="A971" t="s">
        <v>120</v>
      </c>
      <c r="B971">
        <v>0</v>
      </c>
      <c r="C971" t="s">
        <v>121</v>
      </c>
      <c r="D971">
        <v>942310489</v>
      </c>
      <c r="E971" t="s">
        <v>72</v>
      </c>
      <c r="F971" t="s">
        <v>122</v>
      </c>
      <c r="G971">
        <v>2941</v>
      </c>
      <c r="H971" t="s">
        <v>123</v>
      </c>
      <c r="I971">
        <v>50</v>
      </c>
      <c r="J971">
        <v>2500</v>
      </c>
      <c r="K971">
        <v>50</v>
      </c>
      <c r="L971">
        <v>62.5</v>
      </c>
      <c r="M971">
        <v>450</v>
      </c>
      <c r="N971" t="s">
        <v>1102</v>
      </c>
      <c r="O971">
        <v>96081010</v>
      </c>
      <c r="P971" t="s">
        <v>36</v>
      </c>
      <c r="Q971" s="4">
        <v>44969</v>
      </c>
    </row>
    <row r="972" spans="1:17" x14ac:dyDescent="0.25">
      <c r="A972" t="s">
        <v>120</v>
      </c>
      <c r="B972">
        <v>0</v>
      </c>
      <c r="C972" t="s">
        <v>121</v>
      </c>
      <c r="D972">
        <v>942310489</v>
      </c>
      <c r="E972" t="s">
        <v>72</v>
      </c>
      <c r="F972" t="s">
        <v>125</v>
      </c>
      <c r="G972">
        <v>2973</v>
      </c>
      <c r="H972" t="s">
        <v>123</v>
      </c>
      <c r="I972">
        <v>5</v>
      </c>
      <c r="J972">
        <v>3000</v>
      </c>
      <c r="K972">
        <v>60</v>
      </c>
      <c r="L972">
        <v>75</v>
      </c>
      <c r="M972">
        <v>540</v>
      </c>
      <c r="N972" t="s">
        <v>1103</v>
      </c>
      <c r="O972">
        <v>96081010</v>
      </c>
      <c r="P972" t="s">
        <v>36</v>
      </c>
      <c r="Q972" s="4">
        <v>44970</v>
      </c>
    </row>
    <row r="973" spans="1:17" x14ac:dyDescent="0.25">
      <c r="A973" t="s">
        <v>127</v>
      </c>
      <c r="B973">
        <v>30</v>
      </c>
      <c r="C973" t="s">
        <v>18</v>
      </c>
      <c r="D973">
        <v>8610375941</v>
      </c>
      <c r="E973" t="s">
        <v>68</v>
      </c>
      <c r="F973" t="s">
        <v>128</v>
      </c>
      <c r="G973">
        <v>2106</v>
      </c>
      <c r="H973" t="s">
        <v>129</v>
      </c>
      <c r="I973">
        <v>1</v>
      </c>
      <c r="J973">
        <v>1000</v>
      </c>
      <c r="K973">
        <v>20</v>
      </c>
      <c r="L973">
        <v>25</v>
      </c>
      <c r="M973">
        <v>180</v>
      </c>
      <c r="N973" t="s">
        <v>1104</v>
      </c>
      <c r="O973">
        <v>91029990</v>
      </c>
      <c r="P973" t="s">
        <v>53</v>
      </c>
      <c r="Q973" s="4">
        <v>44971</v>
      </c>
    </row>
    <row r="974" spans="1:17" x14ac:dyDescent="0.25">
      <c r="A974" t="s">
        <v>131</v>
      </c>
      <c r="B974">
        <v>0</v>
      </c>
      <c r="C974" t="s">
        <v>121</v>
      </c>
      <c r="D974">
        <v>8610279321</v>
      </c>
      <c r="E974" t="s">
        <v>132</v>
      </c>
      <c r="F974" t="s">
        <v>133</v>
      </c>
      <c r="G974">
        <v>5210</v>
      </c>
      <c r="H974" t="s">
        <v>129</v>
      </c>
      <c r="I974">
        <v>5</v>
      </c>
      <c r="J974">
        <v>30000</v>
      </c>
      <c r="K974">
        <v>600</v>
      </c>
      <c r="L974">
        <v>750</v>
      </c>
      <c r="M974">
        <v>5400</v>
      </c>
      <c r="N974" t="s">
        <v>1105</v>
      </c>
      <c r="O974">
        <v>91029990</v>
      </c>
      <c r="P974" t="s">
        <v>23</v>
      </c>
      <c r="Q974" s="4">
        <v>44972</v>
      </c>
    </row>
    <row r="975" spans="1:17" x14ac:dyDescent="0.25">
      <c r="A975" t="s">
        <v>135</v>
      </c>
      <c r="B975">
        <v>55</v>
      </c>
      <c r="C975" t="s">
        <v>18</v>
      </c>
      <c r="D975">
        <v>7588695126</v>
      </c>
      <c r="E975" t="s">
        <v>136</v>
      </c>
      <c r="F975" t="s">
        <v>137</v>
      </c>
      <c r="G975">
        <v>5210</v>
      </c>
      <c r="H975" t="s">
        <v>129</v>
      </c>
      <c r="I975">
        <v>1</v>
      </c>
      <c r="J975">
        <v>6000</v>
      </c>
      <c r="K975">
        <v>120</v>
      </c>
      <c r="L975">
        <v>150</v>
      </c>
      <c r="M975">
        <v>1080</v>
      </c>
      <c r="N975" t="s">
        <v>1106</v>
      </c>
      <c r="O975">
        <v>91029990</v>
      </c>
      <c r="P975" t="s">
        <v>36</v>
      </c>
      <c r="Q975" s="4">
        <v>44973</v>
      </c>
    </row>
    <row r="976" spans="1:17" x14ac:dyDescent="0.25">
      <c r="A976" t="s">
        <v>139</v>
      </c>
      <c r="B976">
        <v>60</v>
      </c>
      <c r="C976" t="s">
        <v>18</v>
      </c>
      <c r="D976">
        <v>7651615899</v>
      </c>
      <c r="E976" t="s">
        <v>55</v>
      </c>
      <c r="F976" t="s">
        <v>140</v>
      </c>
      <c r="G976">
        <v>10001798</v>
      </c>
      <c r="H976" t="s">
        <v>141</v>
      </c>
      <c r="I976">
        <v>2</v>
      </c>
      <c r="J976">
        <v>261.95999999999998</v>
      </c>
      <c r="K976">
        <v>5.2391999999999994</v>
      </c>
      <c r="L976">
        <v>6.5489999999999986</v>
      </c>
      <c r="M976">
        <v>47.152799999999992</v>
      </c>
      <c r="N976" t="s">
        <v>1107</v>
      </c>
      <c r="O976">
        <v>94036000</v>
      </c>
      <c r="P976" t="s">
        <v>30</v>
      </c>
      <c r="Q976" s="4">
        <v>44974</v>
      </c>
    </row>
    <row r="977" spans="1:17" x14ac:dyDescent="0.25">
      <c r="A977" t="s">
        <v>143</v>
      </c>
      <c r="B977">
        <v>50</v>
      </c>
      <c r="C977" t="s">
        <v>25</v>
      </c>
      <c r="D977">
        <v>8515348568</v>
      </c>
      <c r="E977" t="s">
        <v>144</v>
      </c>
      <c r="F977" t="s">
        <v>145</v>
      </c>
      <c r="G977">
        <v>10001487</v>
      </c>
      <c r="H977" t="s">
        <v>146</v>
      </c>
      <c r="I977">
        <v>4</v>
      </c>
      <c r="J977">
        <v>144.19999999999999</v>
      </c>
      <c r="K977">
        <v>2.8839999999999999</v>
      </c>
      <c r="L977">
        <v>3.605</v>
      </c>
      <c r="M977">
        <v>25.956</v>
      </c>
      <c r="N977" t="s">
        <v>1108</v>
      </c>
      <c r="O977">
        <v>392610</v>
      </c>
      <c r="P977" t="s">
        <v>53</v>
      </c>
      <c r="Q977" s="4">
        <v>44975</v>
      </c>
    </row>
    <row r="978" spans="1:17" x14ac:dyDescent="0.25">
      <c r="A978" t="s">
        <v>143</v>
      </c>
      <c r="B978" s="2" t="s">
        <v>148</v>
      </c>
      <c r="C978" t="s">
        <v>25</v>
      </c>
      <c r="D978" s="2" t="s">
        <v>149</v>
      </c>
      <c r="E978" t="s">
        <v>144</v>
      </c>
      <c r="F978" t="s">
        <v>150</v>
      </c>
      <c r="G978" s="2" t="s">
        <v>151</v>
      </c>
      <c r="H978" t="s">
        <v>102</v>
      </c>
      <c r="I978" s="2" t="s">
        <v>152</v>
      </c>
      <c r="J978">
        <v>17000</v>
      </c>
      <c r="K978">
        <v>340</v>
      </c>
      <c r="L978">
        <v>425</v>
      </c>
      <c r="M978">
        <v>3060</v>
      </c>
      <c r="N978" t="s">
        <v>1109</v>
      </c>
      <c r="O978" s="2">
        <v>94036000</v>
      </c>
      <c r="P978" t="s">
        <v>23</v>
      </c>
      <c r="Q978" s="4">
        <v>44976</v>
      </c>
    </row>
    <row r="979" spans="1:17" x14ac:dyDescent="0.25">
      <c r="A979" t="s">
        <v>154</v>
      </c>
      <c r="B979">
        <v>32</v>
      </c>
      <c r="C979" t="s">
        <v>18</v>
      </c>
      <c r="D979">
        <v>9652378219</v>
      </c>
      <c r="E979" t="s">
        <v>19</v>
      </c>
      <c r="F979" t="s">
        <v>20</v>
      </c>
      <c r="G979">
        <v>3289</v>
      </c>
      <c r="H979" t="s">
        <v>21</v>
      </c>
      <c r="I979">
        <v>1</v>
      </c>
      <c r="J979">
        <v>1000</v>
      </c>
      <c r="K979">
        <v>20</v>
      </c>
      <c r="L979">
        <v>25</v>
      </c>
      <c r="M979">
        <v>180</v>
      </c>
      <c r="N979" t="s">
        <v>1110</v>
      </c>
      <c r="O979">
        <v>85176290</v>
      </c>
      <c r="P979" t="s">
        <v>23</v>
      </c>
      <c r="Q979" s="4">
        <v>44977</v>
      </c>
    </row>
    <row r="980" spans="1:17" x14ac:dyDescent="0.25">
      <c r="A980" t="s">
        <v>24</v>
      </c>
      <c r="B980">
        <v>30</v>
      </c>
      <c r="C980" t="s">
        <v>25</v>
      </c>
      <c r="D980">
        <v>9623874159</v>
      </c>
      <c r="E980" t="s">
        <v>26</v>
      </c>
      <c r="F980" t="s">
        <v>27</v>
      </c>
      <c r="G980">
        <v>5632</v>
      </c>
      <c r="H980" t="s">
        <v>28</v>
      </c>
      <c r="I980">
        <v>2</v>
      </c>
      <c r="J980">
        <v>200</v>
      </c>
      <c r="K980">
        <v>4</v>
      </c>
      <c r="L980">
        <v>5</v>
      </c>
      <c r="M980">
        <v>36</v>
      </c>
      <c r="N980" t="s">
        <v>1111</v>
      </c>
      <c r="O980">
        <v>34011190</v>
      </c>
      <c r="P980" t="s">
        <v>30</v>
      </c>
      <c r="Q980" s="4">
        <v>44978</v>
      </c>
    </row>
    <row r="981" spans="1:17" x14ac:dyDescent="0.25">
      <c r="A981" t="s">
        <v>31</v>
      </c>
      <c r="B981">
        <v>25</v>
      </c>
      <c r="C981" t="s">
        <v>18</v>
      </c>
      <c r="D981">
        <v>9802347669</v>
      </c>
      <c r="E981" t="s">
        <v>32</v>
      </c>
      <c r="F981" t="s">
        <v>33</v>
      </c>
      <c r="G981">
        <v>6012</v>
      </c>
      <c r="H981" t="s">
        <v>34</v>
      </c>
      <c r="I981">
        <v>5</v>
      </c>
      <c r="J981">
        <v>500</v>
      </c>
      <c r="K981">
        <v>10</v>
      </c>
      <c r="L981">
        <v>12.5</v>
      </c>
      <c r="M981">
        <v>90</v>
      </c>
      <c r="N981" t="s">
        <v>1112</v>
      </c>
      <c r="O981">
        <v>92059010</v>
      </c>
      <c r="P981" t="s">
        <v>36</v>
      </c>
      <c r="Q981" s="4">
        <v>44979</v>
      </c>
    </row>
    <row r="982" spans="1:17" x14ac:dyDescent="0.25">
      <c r="A982" t="s">
        <v>37</v>
      </c>
      <c r="B982">
        <v>36</v>
      </c>
      <c r="C982" t="s">
        <v>18</v>
      </c>
      <c r="D982">
        <v>9652390278</v>
      </c>
      <c r="E982" t="s">
        <v>38</v>
      </c>
      <c r="F982" t="s">
        <v>39</v>
      </c>
      <c r="G982">
        <v>6089</v>
      </c>
      <c r="H982" t="s">
        <v>21</v>
      </c>
      <c r="I982">
        <v>2</v>
      </c>
      <c r="J982">
        <v>28000</v>
      </c>
      <c r="K982">
        <v>560</v>
      </c>
      <c r="L982">
        <v>700</v>
      </c>
      <c r="M982">
        <v>5040</v>
      </c>
      <c r="N982" t="s">
        <v>1113</v>
      </c>
      <c r="O982">
        <v>85171211</v>
      </c>
      <c r="P982" t="s">
        <v>36</v>
      </c>
      <c r="Q982" s="4">
        <v>44980</v>
      </c>
    </row>
    <row r="983" spans="1:17" x14ac:dyDescent="0.25">
      <c r="A983" t="s">
        <v>41</v>
      </c>
      <c r="B983">
        <v>30</v>
      </c>
      <c r="C983" t="s">
        <v>25</v>
      </c>
      <c r="D983">
        <v>9058723698</v>
      </c>
      <c r="E983" t="s">
        <v>42</v>
      </c>
      <c r="F983" t="s">
        <v>43</v>
      </c>
      <c r="G983">
        <v>9036</v>
      </c>
      <c r="H983" t="s">
        <v>21</v>
      </c>
      <c r="I983">
        <v>1</v>
      </c>
      <c r="J983">
        <v>600</v>
      </c>
      <c r="K983">
        <v>12</v>
      </c>
      <c r="L983">
        <v>15</v>
      </c>
      <c r="M983">
        <v>108</v>
      </c>
      <c r="N983" t="s">
        <v>1114</v>
      </c>
      <c r="O983">
        <v>85235100</v>
      </c>
      <c r="P983" t="s">
        <v>30</v>
      </c>
      <c r="Q983" s="4">
        <v>44981</v>
      </c>
    </row>
    <row r="984" spans="1:17" x14ac:dyDescent="0.25">
      <c r="A984" t="s">
        <v>45</v>
      </c>
      <c r="B984">
        <v>20</v>
      </c>
      <c r="C984" t="s">
        <v>25</v>
      </c>
      <c r="D984">
        <v>9601782645</v>
      </c>
      <c r="E984" t="s">
        <v>19</v>
      </c>
      <c r="F984" t="s">
        <v>46</v>
      </c>
      <c r="G984">
        <v>6910</v>
      </c>
      <c r="H984" t="s">
        <v>47</v>
      </c>
      <c r="I984">
        <v>1</v>
      </c>
      <c r="J984">
        <v>2000</v>
      </c>
      <c r="K984">
        <v>40</v>
      </c>
      <c r="L984">
        <v>50</v>
      </c>
      <c r="M984">
        <v>360</v>
      </c>
      <c r="N984" t="s">
        <v>1115</v>
      </c>
      <c r="O984">
        <v>33049990</v>
      </c>
      <c r="P984" t="s">
        <v>36</v>
      </c>
      <c r="Q984" s="4">
        <v>44982</v>
      </c>
    </row>
    <row r="985" spans="1:17" x14ac:dyDescent="0.25">
      <c r="A985" t="s">
        <v>49</v>
      </c>
      <c r="B985">
        <v>40</v>
      </c>
      <c r="C985" t="s">
        <v>18</v>
      </c>
      <c r="D985">
        <v>9623127089</v>
      </c>
      <c r="E985" t="s">
        <v>50</v>
      </c>
      <c r="F985" t="s">
        <v>51</v>
      </c>
      <c r="G985">
        <v>3972</v>
      </c>
      <c r="H985" t="s">
        <v>28</v>
      </c>
      <c r="I985">
        <v>1</v>
      </c>
      <c r="J985">
        <v>1200</v>
      </c>
      <c r="K985">
        <v>24</v>
      </c>
      <c r="L985">
        <v>30</v>
      </c>
      <c r="M985">
        <v>216</v>
      </c>
      <c r="N985" t="s">
        <v>1116</v>
      </c>
      <c r="O985">
        <v>11010000</v>
      </c>
      <c r="P985" t="s">
        <v>53</v>
      </c>
      <c r="Q985" s="4">
        <v>44983</v>
      </c>
    </row>
    <row r="986" spans="1:17" x14ac:dyDescent="0.25">
      <c r="A986" t="s">
        <v>54</v>
      </c>
      <c r="B986">
        <v>45</v>
      </c>
      <c r="C986" t="s">
        <v>18</v>
      </c>
      <c r="D986">
        <v>9867764180</v>
      </c>
      <c r="E986" t="s">
        <v>55</v>
      </c>
      <c r="F986" t="s">
        <v>56</v>
      </c>
      <c r="G986">
        <v>6342</v>
      </c>
      <c r="H986" t="s">
        <v>57</v>
      </c>
      <c r="I986">
        <v>1</v>
      </c>
      <c r="J986">
        <v>3000</v>
      </c>
      <c r="K986">
        <v>60</v>
      </c>
      <c r="L986">
        <v>75</v>
      </c>
      <c r="M986">
        <v>540</v>
      </c>
      <c r="N986" t="s">
        <v>1117</v>
      </c>
      <c r="O986">
        <v>95030010</v>
      </c>
      <c r="P986" t="s">
        <v>53</v>
      </c>
      <c r="Q986" s="4">
        <v>44984</v>
      </c>
    </row>
    <row r="987" spans="1:17" x14ac:dyDescent="0.25">
      <c r="A987" t="s">
        <v>59</v>
      </c>
      <c r="B987">
        <v>50</v>
      </c>
      <c r="C987" t="s">
        <v>25</v>
      </c>
      <c r="D987">
        <v>9623782569</v>
      </c>
      <c r="E987" t="s">
        <v>60</v>
      </c>
      <c r="F987" t="s">
        <v>61</v>
      </c>
      <c r="G987">
        <v>6037</v>
      </c>
      <c r="H987" t="s">
        <v>21</v>
      </c>
      <c r="I987">
        <v>1</v>
      </c>
      <c r="J987">
        <v>1000</v>
      </c>
      <c r="K987">
        <v>20</v>
      </c>
      <c r="L987">
        <v>25</v>
      </c>
      <c r="M987">
        <v>180</v>
      </c>
      <c r="N987" t="s">
        <v>1118</v>
      </c>
      <c r="O987">
        <v>85044090</v>
      </c>
      <c r="P987" t="s">
        <v>23</v>
      </c>
      <c r="Q987" s="4">
        <v>44985</v>
      </c>
    </row>
    <row r="988" spans="1:17" x14ac:dyDescent="0.25">
      <c r="A988" t="s">
        <v>63</v>
      </c>
      <c r="B988">
        <v>36</v>
      </c>
      <c r="C988" t="s">
        <v>18</v>
      </c>
      <c r="D988">
        <v>9034721059</v>
      </c>
      <c r="E988" t="s">
        <v>64</v>
      </c>
      <c r="F988" t="s">
        <v>65</v>
      </c>
      <c r="G988">
        <v>6037</v>
      </c>
      <c r="H988" t="s">
        <v>57</v>
      </c>
      <c r="I988">
        <v>3</v>
      </c>
      <c r="J988">
        <v>3000</v>
      </c>
      <c r="K988">
        <v>60</v>
      </c>
      <c r="L988">
        <v>75</v>
      </c>
      <c r="M988">
        <v>540</v>
      </c>
      <c r="N988" t="s">
        <v>1119</v>
      </c>
      <c r="O988">
        <v>950300</v>
      </c>
      <c r="P988" t="s">
        <v>30</v>
      </c>
      <c r="Q988" s="4">
        <v>44986</v>
      </c>
    </row>
    <row r="989" spans="1:17" x14ac:dyDescent="0.25">
      <c r="A989" t="s">
        <v>67</v>
      </c>
      <c r="B989">
        <v>27</v>
      </c>
      <c r="C989" t="s">
        <v>25</v>
      </c>
      <c r="D989">
        <v>7256106723</v>
      </c>
      <c r="E989" t="s">
        <v>68</v>
      </c>
      <c r="F989" t="s">
        <v>69</v>
      </c>
      <c r="G989">
        <v>1587</v>
      </c>
      <c r="H989" t="s">
        <v>47</v>
      </c>
      <c r="I989">
        <v>1</v>
      </c>
      <c r="J989">
        <v>300</v>
      </c>
      <c r="K989">
        <v>6</v>
      </c>
      <c r="L989">
        <v>7.5</v>
      </c>
      <c r="M989">
        <v>54</v>
      </c>
      <c r="N989" t="s">
        <v>1120</v>
      </c>
      <c r="O989">
        <v>33049990</v>
      </c>
      <c r="P989" t="s">
        <v>36</v>
      </c>
      <c r="Q989" s="4">
        <v>44987</v>
      </c>
    </row>
    <row r="990" spans="1:17" x14ac:dyDescent="0.25">
      <c r="A990" t="s">
        <v>71</v>
      </c>
      <c r="B990">
        <v>60</v>
      </c>
      <c r="C990" t="s">
        <v>18</v>
      </c>
      <c r="D990">
        <v>8235710369</v>
      </c>
      <c r="E990" t="s">
        <v>72</v>
      </c>
      <c r="F990" t="s">
        <v>73</v>
      </c>
      <c r="G990">
        <v>8203</v>
      </c>
      <c r="H990" t="s">
        <v>28</v>
      </c>
      <c r="I990">
        <v>1</v>
      </c>
      <c r="J990">
        <v>2000</v>
      </c>
      <c r="K990">
        <v>40</v>
      </c>
      <c r="L990">
        <v>50</v>
      </c>
      <c r="M990">
        <v>360</v>
      </c>
      <c r="N990" t="s">
        <v>1121</v>
      </c>
      <c r="O990">
        <v>15121930</v>
      </c>
      <c r="P990" t="s">
        <v>53</v>
      </c>
      <c r="Q990" s="4">
        <v>44988</v>
      </c>
    </row>
    <row r="991" spans="1:17" x14ac:dyDescent="0.25">
      <c r="A991" t="s">
        <v>75</v>
      </c>
      <c r="B991">
        <v>56</v>
      </c>
      <c r="C991" t="s">
        <v>18</v>
      </c>
      <c r="D991">
        <v>7201694236</v>
      </c>
      <c r="E991" t="s">
        <v>76</v>
      </c>
      <c r="F991" t="s">
        <v>77</v>
      </c>
      <c r="G991">
        <v>5364</v>
      </c>
      <c r="H991" t="s">
        <v>28</v>
      </c>
      <c r="I991">
        <v>2</v>
      </c>
      <c r="J991">
        <v>600</v>
      </c>
      <c r="K991">
        <v>12</v>
      </c>
      <c r="L991">
        <v>15</v>
      </c>
      <c r="M991">
        <v>108</v>
      </c>
      <c r="N991" t="s">
        <v>1122</v>
      </c>
      <c r="O991">
        <v>940550</v>
      </c>
      <c r="P991" t="s">
        <v>30</v>
      </c>
      <c r="Q991" s="4">
        <v>44989</v>
      </c>
    </row>
    <row r="992" spans="1:17" x14ac:dyDescent="0.25">
      <c r="A992" t="s">
        <v>79</v>
      </c>
      <c r="B992">
        <v>40</v>
      </c>
      <c r="C992" t="s">
        <v>18</v>
      </c>
      <c r="D992">
        <v>6741285039</v>
      </c>
      <c r="E992" t="s">
        <v>19</v>
      </c>
      <c r="F992" t="s">
        <v>80</v>
      </c>
      <c r="G992">
        <v>6089</v>
      </c>
      <c r="H992" t="s">
        <v>21</v>
      </c>
      <c r="I992">
        <v>1</v>
      </c>
      <c r="J992">
        <v>40000</v>
      </c>
      <c r="K992">
        <v>800</v>
      </c>
      <c r="L992">
        <v>1000</v>
      </c>
      <c r="M992">
        <v>7200</v>
      </c>
      <c r="N992" t="s">
        <v>1123</v>
      </c>
      <c r="O992">
        <v>84713020</v>
      </c>
      <c r="P992" t="s">
        <v>36</v>
      </c>
      <c r="Q992" s="4">
        <v>44990</v>
      </c>
    </row>
    <row r="993" spans="1:17" x14ac:dyDescent="0.25">
      <c r="A993" t="s">
        <v>82</v>
      </c>
      <c r="B993">
        <v>56</v>
      </c>
      <c r="C993" t="s">
        <v>25</v>
      </c>
      <c r="D993">
        <v>9521305897</v>
      </c>
      <c r="E993" t="s">
        <v>83</v>
      </c>
      <c r="F993" t="s">
        <v>84</v>
      </c>
      <c r="G993">
        <v>3409</v>
      </c>
      <c r="H993" t="s">
        <v>28</v>
      </c>
      <c r="I993">
        <v>1</v>
      </c>
      <c r="J993">
        <v>1000</v>
      </c>
      <c r="K993">
        <v>20</v>
      </c>
      <c r="L993">
        <v>25</v>
      </c>
      <c r="M993">
        <v>180</v>
      </c>
      <c r="N993" t="s">
        <v>1124</v>
      </c>
      <c r="O993">
        <v>39241090</v>
      </c>
      <c r="P993" t="s">
        <v>36</v>
      </c>
      <c r="Q993" s="4">
        <v>44991</v>
      </c>
    </row>
    <row r="994" spans="1:17" x14ac:dyDescent="0.25">
      <c r="A994" t="s">
        <v>155</v>
      </c>
      <c r="B994">
        <v>52</v>
      </c>
      <c r="C994" t="s">
        <v>18</v>
      </c>
      <c r="D994">
        <v>862106729</v>
      </c>
      <c r="E994" t="s">
        <v>87</v>
      </c>
      <c r="F994" t="s">
        <v>88</v>
      </c>
      <c r="G994">
        <v>9015</v>
      </c>
      <c r="H994" t="s">
        <v>28</v>
      </c>
      <c r="I994">
        <v>5</v>
      </c>
      <c r="J994">
        <v>2000</v>
      </c>
      <c r="K994">
        <v>40</v>
      </c>
      <c r="L994">
        <v>50</v>
      </c>
      <c r="M994">
        <v>360</v>
      </c>
      <c r="N994" t="s">
        <v>1125</v>
      </c>
      <c r="O994">
        <v>19041020</v>
      </c>
      <c r="P994" t="s">
        <v>30</v>
      </c>
      <c r="Q994" s="4">
        <v>44992</v>
      </c>
    </row>
    <row r="995" spans="1:17" x14ac:dyDescent="0.25">
      <c r="A995" t="s">
        <v>90</v>
      </c>
      <c r="B995">
        <v>50</v>
      </c>
      <c r="C995" t="s">
        <v>18</v>
      </c>
      <c r="D995">
        <v>8253710289</v>
      </c>
      <c r="E995" t="s">
        <v>91</v>
      </c>
      <c r="F995" t="s">
        <v>92</v>
      </c>
      <c r="G995">
        <v>8064</v>
      </c>
      <c r="H995" t="s">
        <v>93</v>
      </c>
      <c r="I995">
        <v>1</v>
      </c>
      <c r="J995">
        <v>1200</v>
      </c>
      <c r="K995">
        <v>24</v>
      </c>
      <c r="L995">
        <v>30</v>
      </c>
      <c r="M995">
        <v>216</v>
      </c>
      <c r="N995" t="s">
        <v>1126</v>
      </c>
      <c r="O995">
        <v>21069099</v>
      </c>
      <c r="P995" t="s">
        <v>23</v>
      </c>
      <c r="Q995" s="4">
        <v>44993</v>
      </c>
    </row>
    <row r="996" spans="1:17" x14ac:dyDescent="0.25">
      <c r="A996" t="s">
        <v>95</v>
      </c>
      <c r="B996">
        <v>25</v>
      </c>
      <c r="C996" t="s">
        <v>18</v>
      </c>
      <c r="D996">
        <v>8403943715</v>
      </c>
      <c r="E996" t="s">
        <v>96</v>
      </c>
      <c r="F996" t="s">
        <v>97</v>
      </c>
      <c r="G996">
        <v>4369</v>
      </c>
      <c r="H996" t="s">
        <v>28</v>
      </c>
      <c r="I996">
        <v>1</v>
      </c>
      <c r="J996">
        <v>306</v>
      </c>
      <c r="K996">
        <v>6.12</v>
      </c>
      <c r="L996">
        <v>7.65</v>
      </c>
      <c r="M996">
        <v>55.08</v>
      </c>
      <c r="N996" t="s">
        <v>1127</v>
      </c>
      <c r="O996">
        <v>21011120</v>
      </c>
      <c r="P996" t="s">
        <v>23</v>
      </c>
      <c r="Q996" s="4">
        <v>44994</v>
      </c>
    </row>
    <row r="997" spans="1:17" x14ac:dyDescent="0.25">
      <c r="A997" t="s">
        <v>99</v>
      </c>
      <c r="B997">
        <v>25</v>
      </c>
      <c r="C997" t="s">
        <v>25</v>
      </c>
      <c r="D997">
        <v>8130679216</v>
      </c>
      <c r="E997" t="s">
        <v>100</v>
      </c>
      <c r="F997" t="s">
        <v>101</v>
      </c>
      <c r="G997">
        <v>8631</v>
      </c>
      <c r="H997" t="s">
        <v>102</v>
      </c>
      <c r="I997">
        <v>6</v>
      </c>
      <c r="J997">
        <v>2149</v>
      </c>
      <c r="K997">
        <v>42.98</v>
      </c>
      <c r="L997">
        <v>53.725000000000001</v>
      </c>
      <c r="M997">
        <v>386.82</v>
      </c>
      <c r="N997" t="s">
        <v>1128</v>
      </c>
      <c r="O997">
        <v>94036000</v>
      </c>
      <c r="P997" t="s">
        <v>36</v>
      </c>
      <c r="Q997" s="4">
        <v>44995</v>
      </c>
    </row>
    <row r="998" spans="1:17" x14ac:dyDescent="0.25">
      <c r="A998" t="s">
        <v>104</v>
      </c>
      <c r="B998">
        <v>30</v>
      </c>
      <c r="C998" t="s">
        <v>18</v>
      </c>
      <c r="D998">
        <v>7039441302</v>
      </c>
      <c r="E998" t="s">
        <v>105</v>
      </c>
      <c r="F998" t="s">
        <v>106</v>
      </c>
      <c r="G998">
        <v>8630</v>
      </c>
      <c r="H998" t="s">
        <v>102</v>
      </c>
      <c r="I998">
        <v>2</v>
      </c>
      <c r="J998">
        <v>7990</v>
      </c>
      <c r="K998">
        <v>159.80000000000001</v>
      </c>
      <c r="L998">
        <v>199.75</v>
      </c>
      <c r="M998">
        <v>1438.2</v>
      </c>
      <c r="N998" t="s">
        <v>1129</v>
      </c>
      <c r="O998">
        <v>94036000</v>
      </c>
      <c r="P998" t="s">
        <v>53</v>
      </c>
      <c r="Q998" s="4">
        <v>44996</v>
      </c>
    </row>
    <row r="999" spans="1:17" x14ac:dyDescent="0.25">
      <c r="A999" t="s">
        <v>108</v>
      </c>
      <c r="B999">
        <v>20</v>
      </c>
      <c r="C999" t="s">
        <v>25</v>
      </c>
      <c r="D999">
        <v>8631079676</v>
      </c>
      <c r="E999" t="s">
        <v>109</v>
      </c>
      <c r="F999" t="s">
        <v>110</v>
      </c>
      <c r="G999">
        <v>3061</v>
      </c>
      <c r="H999" t="s">
        <v>111</v>
      </c>
      <c r="I999">
        <v>6</v>
      </c>
      <c r="J999">
        <v>6000</v>
      </c>
      <c r="K999">
        <v>120</v>
      </c>
      <c r="L999">
        <v>150</v>
      </c>
      <c r="M999">
        <v>1080</v>
      </c>
      <c r="N999" t="s">
        <v>1130</v>
      </c>
      <c r="O999">
        <v>52082120</v>
      </c>
      <c r="P999" t="s">
        <v>30</v>
      </c>
      <c r="Q999" s="4">
        <v>44997</v>
      </c>
    </row>
    <row r="1000" spans="1:17" x14ac:dyDescent="0.25">
      <c r="A1000" t="s">
        <v>113</v>
      </c>
      <c r="B1000">
        <v>32</v>
      </c>
      <c r="C1000" t="s">
        <v>18</v>
      </c>
      <c r="D1000">
        <v>7812534898</v>
      </c>
      <c r="E1000" t="s">
        <v>114</v>
      </c>
      <c r="F1000" t="s">
        <v>115</v>
      </c>
      <c r="G1000">
        <v>2864</v>
      </c>
      <c r="H1000" t="s">
        <v>111</v>
      </c>
      <c r="I1000">
        <v>4</v>
      </c>
      <c r="J1000">
        <v>1264</v>
      </c>
      <c r="K1000">
        <v>25.28</v>
      </c>
      <c r="L1000">
        <v>31.6</v>
      </c>
      <c r="M1000">
        <v>227.52</v>
      </c>
      <c r="N1000" t="s">
        <v>1131</v>
      </c>
      <c r="O1000">
        <v>62034200</v>
      </c>
      <c r="P1000" t="s">
        <v>23</v>
      </c>
      <c r="Q1000" s="4">
        <v>44998</v>
      </c>
    </row>
    <row r="1001" spans="1:17" x14ac:dyDescent="0.25">
      <c r="A1001" t="s">
        <v>117</v>
      </c>
      <c r="B1001">
        <v>35</v>
      </c>
      <c r="C1001" t="s">
        <v>18</v>
      </c>
      <c r="D1001">
        <v>8514792367</v>
      </c>
      <c r="E1001" t="s">
        <v>19</v>
      </c>
      <c r="F1001" t="s">
        <v>118</v>
      </c>
      <c r="G1001">
        <v>541</v>
      </c>
      <c r="H1001" t="s">
        <v>111</v>
      </c>
      <c r="I1001">
        <v>4</v>
      </c>
      <c r="J1001">
        <v>1000</v>
      </c>
      <c r="K1001">
        <v>20</v>
      </c>
      <c r="L1001">
        <v>25</v>
      </c>
      <c r="M1001">
        <v>180</v>
      </c>
      <c r="N1001" t="s">
        <v>1132</v>
      </c>
      <c r="O1001">
        <v>61099010</v>
      </c>
      <c r="P1001" t="s">
        <v>23</v>
      </c>
      <c r="Q1001" s="4">
        <v>44999</v>
      </c>
    </row>
    <row r="1002" spans="1:17" x14ac:dyDescent="0.25">
      <c r="A1002" t="s">
        <v>120</v>
      </c>
      <c r="B1002">
        <v>0</v>
      </c>
      <c r="C1002" t="s">
        <v>121</v>
      </c>
      <c r="D1002">
        <v>942310489</v>
      </c>
      <c r="E1002" t="s">
        <v>72</v>
      </c>
      <c r="F1002" t="s">
        <v>122</v>
      </c>
      <c r="G1002">
        <v>2941</v>
      </c>
      <c r="H1002" t="s">
        <v>123</v>
      </c>
      <c r="I1002">
        <v>50</v>
      </c>
      <c r="J1002">
        <v>2500</v>
      </c>
      <c r="K1002">
        <v>50</v>
      </c>
      <c r="L1002">
        <v>62.5</v>
      </c>
      <c r="M1002">
        <v>450</v>
      </c>
      <c r="N1002" t="s">
        <v>1133</v>
      </c>
      <c r="O1002">
        <v>96081010</v>
      </c>
      <c r="P1002" t="s">
        <v>36</v>
      </c>
      <c r="Q1002" s="4">
        <v>45000</v>
      </c>
    </row>
    <row r="1003" spans="1:17" x14ac:dyDescent="0.25">
      <c r="A1003" t="s">
        <v>156</v>
      </c>
      <c r="B1003">
        <v>0</v>
      </c>
      <c r="C1003" t="s">
        <v>121</v>
      </c>
      <c r="D1003">
        <v>942310489</v>
      </c>
      <c r="E1003" t="s">
        <v>72</v>
      </c>
      <c r="F1003" t="s">
        <v>258</v>
      </c>
      <c r="G1003">
        <v>2973</v>
      </c>
      <c r="H1003" t="s">
        <v>123</v>
      </c>
      <c r="I1003">
        <v>5</v>
      </c>
      <c r="J1003">
        <v>3000</v>
      </c>
      <c r="K1003">
        <v>60</v>
      </c>
      <c r="L1003">
        <v>75</v>
      </c>
      <c r="M1003">
        <v>540</v>
      </c>
      <c r="N1003" t="s">
        <v>1134</v>
      </c>
      <c r="O1003">
        <v>96081010</v>
      </c>
      <c r="P1003" t="s">
        <v>36</v>
      </c>
      <c r="Q1003" s="4">
        <v>45001</v>
      </c>
    </row>
    <row r="1004" spans="1:17" x14ac:dyDescent="0.25">
      <c r="A1004" t="s">
        <v>127</v>
      </c>
      <c r="B1004">
        <v>30</v>
      </c>
      <c r="C1004" t="s">
        <v>18</v>
      </c>
      <c r="D1004">
        <v>8610375941</v>
      </c>
      <c r="E1004" t="s">
        <v>68</v>
      </c>
      <c r="F1004" t="s">
        <v>128</v>
      </c>
      <c r="G1004">
        <v>2106</v>
      </c>
      <c r="H1004" t="s">
        <v>129</v>
      </c>
      <c r="I1004">
        <v>1</v>
      </c>
      <c r="J1004">
        <v>1000</v>
      </c>
      <c r="K1004">
        <v>20</v>
      </c>
      <c r="L1004">
        <v>25</v>
      </c>
      <c r="M1004">
        <v>180</v>
      </c>
      <c r="N1004" t="s">
        <v>1135</v>
      </c>
      <c r="O1004">
        <v>91029990</v>
      </c>
      <c r="P1004" t="s">
        <v>53</v>
      </c>
      <c r="Q1004" s="4">
        <v>45002</v>
      </c>
    </row>
    <row r="1005" spans="1:17" x14ac:dyDescent="0.25">
      <c r="A1005" t="s">
        <v>131</v>
      </c>
      <c r="B1005">
        <v>0</v>
      </c>
      <c r="C1005" t="s">
        <v>121</v>
      </c>
      <c r="D1005">
        <v>8610279321</v>
      </c>
      <c r="E1005" t="s">
        <v>132</v>
      </c>
      <c r="F1005" t="s">
        <v>133</v>
      </c>
      <c r="G1005">
        <v>5210</v>
      </c>
      <c r="H1005" t="s">
        <v>129</v>
      </c>
      <c r="I1005">
        <v>5</v>
      </c>
      <c r="J1005">
        <v>30000</v>
      </c>
      <c r="K1005">
        <v>600</v>
      </c>
      <c r="L1005">
        <v>750</v>
      </c>
      <c r="M1005">
        <v>5400</v>
      </c>
      <c r="N1005" t="s">
        <v>1136</v>
      </c>
      <c r="O1005">
        <v>91029990</v>
      </c>
      <c r="P1005" t="s">
        <v>23</v>
      </c>
      <c r="Q1005" s="4">
        <v>45003</v>
      </c>
    </row>
    <row r="1006" spans="1:17" x14ac:dyDescent="0.25">
      <c r="A1006" t="s">
        <v>135</v>
      </c>
      <c r="B1006">
        <v>55</v>
      </c>
      <c r="C1006" t="s">
        <v>18</v>
      </c>
      <c r="D1006">
        <v>7588695126</v>
      </c>
      <c r="E1006" t="s">
        <v>136</v>
      </c>
      <c r="F1006" t="s">
        <v>137</v>
      </c>
      <c r="G1006">
        <v>5210</v>
      </c>
      <c r="H1006" t="s">
        <v>129</v>
      </c>
      <c r="I1006">
        <v>1</v>
      </c>
      <c r="J1006">
        <v>6000</v>
      </c>
      <c r="K1006">
        <v>120</v>
      </c>
      <c r="L1006">
        <v>150</v>
      </c>
      <c r="M1006">
        <v>1080</v>
      </c>
      <c r="N1006" t="s">
        <v>1137</v>
      </c>
      <c r="O1006">
        <v>91029990</v>
      </c>
      <c r="P1006" t="s">
        <v>36</v>
      </c>
      <c r="Q1006" s="4">
        <v>45004</v>
      </c>
    </row>
    <row r="1007" spans="1:17" x14ac:dyDescent="0.25">
      <c r="A1007" t="s">
        <v>139</v>
      </c>
      <c r="B1007">
        <v>60</v>
      </c>
      <c r="C1007" t="s">
        <v>18</v>
      </c>
      <c r="D1007">
        <v>7651615899</v>
      </c>
      <c r="E1007" t="s">
        <v>55</v>
      </c>
      <c r="F1007" t="s">
        <v>140</v>
      </c>
      <c r="G1007">
        <v>10001798</v>
      </c>
      <c r="H1007" t="s">
        <v>141</v>
      </c>
      <c r="I1007">
        <v>2</v>
      </c>
      <c r="J1007">
        <v>261.95999999999998</v>
      </c>
      <c r="K1007">
        <v>5.2391999999999994</v>
      </c>
      <c r="L1007">
        <v>6.5489999999999986</v>
      </c>
      <c r="M1007">
        <v>47.152799999999992</v>
      </c>
      <c r="N1007" t="s">
        <v>1138</v>
      </c>
      <c r="O1007">
        <v>94036000</v>
      </c>
      <c r="P1007" t="s">
        <v>30</v>
      </c>
      <c r="Q1007" s="4">
        <v>45005</v>
      </c>
    </row>
    <row r="1008" spans="1:17" x14ac:dyDescent="0.25">
      <c r="A1008" t="s">
        <v>143</v>
      </c>
      <c r="B1008">
        <v>50</v>
      </c>
      <c r="C1008" t="s">
        <v>25</v>
      </c>
      <c r="D1008">
        <v>8515348568</v>
      </c>
      <c r="E1008" t="s">
        <v>144</v>
      </c>
      <c r="F1008" t="s">
        <v>145</v>
      </c>
      <c r="G1008">
        <v>10001487</v>
      </c>
      <c r="H1008" t="s">
        <v>146</v>
      </c>
      <c r="I1008">
        <v>4</v>
      </c>
      <c r="J1008">
        <v>144.19999999999999</v>
      </c>
      <c r="K1008">
        <v>2.8839999999999999</v>
      </c>
      <c r="L1008">
        <v>3.605</v>
      </c>
      <c r="M1008">
        <v>25.956</v>
      </c>
      <c r="N1008" t="s">
        <v>1139</v>
      </c>
      <c r="O1008">
        <v>392610</v>
      </c>
      <c r="P1008" t="s">
        <v>53</v>
      </c>
      <c r="Q1008" s="4">
        <v>45006</v>
      </c>
    </row>
    <row r="1009" spans="1:17" x14ac:dyDescent="0.25">
      <c r="A1009" t="s">
        <v>143</v>
      </c>
      <c r="B1009" s="2" t="s">
        <v>148</v>
      </c>
      <c r="C1009" t="s">
        <v>25</v>
      </c>
      <c r="D1009" s="2" t="s">
        <v>149</v>
      </c>
      <c r="E1009" t="s">
        <v>144</v>
      </c>
      <c r="F1009" t="s">
        <v>150</v>
      </c>
      <c r="G1009" s="2" t="s">
        <v>151</v>
      </c>
      <c r="H1009" t="s">
        <v>102</v>
      </c>
      <c r="I1009" s="2" t="s">
        <v>152</v>
      </c>
      <c r="J1009">
        <v>17000</v>
      </c>
      <c r="K1009">
        <v>340</v>
      </c>
      <c r="L1009">
        <v>425</v>
      </c>
      <c r="M1009">
        <v>3060</v>
      </c>
      <c r="N1009" t="s">
        <v>1140</v>
      </c>
      <c r="O1009" s="2">
        <v>94036000</v>
      </c>
      <c r="P1009" t="s">
        <v>23</v>
      </c>
      <c r="Q1009" s="4">
        <v>45007</v>
      </c>
    </row>
    <row r="1010" spans="1:17" x14ac:dyDescent="0.25">
      <c r="A1010" s="3" t="s">
        <v>190</v>
      </c>
      <c r="B1010">
        <v>30</v>
      </c>
      <c r="C1010" t="s">
        <v>121</v>
      </c>
      <c r="D1010">
        <v>8845448445</v>
      </c>
      <c r="E1010" t="s">
        <v>191</v>
      </c>
      <c r="F1010" t="s">
        <v>192</v>
      </c>
      <c r="G1010">
        <v>54878</v>
      </c>
      <c r="H1010" t="s">
        <v>47</v>
      </c>
      <c r="I1010">
        <v>5</v>
      </c>
      <c r="J1010">
        <v>1500</v>
      </c>
      <c r="K1010">
        <v>30</v>
      </c>
      <c r="L1010">
        <v>37.5</v>
      </c>
      <c r="M1010">
        <v>270</v>
      </c>
      <c r="N1010" t="s">
        <v>1141</v>
      </c>
      <c r="O1010">
        <v>68782034</v>
      </c>
      <c r="P1010" t="s">
        <v>30</v>
      </c>
      <c r="Q1010" s="4">
        <v>45008</v>
      </c>
    </row>
    <row r="1011" spans="1:17" x14ac:dyDescent="0.25">
      <c r="A1011" s="3" t="s">
        <v>17</v>
      </c>
      <c r="B1011">
        <v>32</v>
      </c>
      <c r="C1011" t="s">
        <v>18</v>
      </c>
      <c r="D1011">
        <v>9848473558</v>
      </c>
      <c r="E1011" t="s">
        <v>19</v>
      </c>
      <c r="F1011" t="s">
        <v>637</v>
      </c>
      <c r="G1011">
        <v>5834</v>
      </c>
      <c r="H1011" t="s">
        <v>638</v>
      </c>
      <c r="I1011">
        <v>1</v>
      </c>
      <c r="J1011">
        <v>1000</v>
      </c>
      <c r="K1011">
        <v>0</v>
      </c>
      <c r="L1011">
        <v>250</v>
      </c>
      <c r="M1011">
        <v>0</v>
      </c>
      <c r="N1011" t="s">
        <v>1142</v>
      </c>
      <c r="O1011">
        <v>671287250</v>
      </c>
      <c r="P1011" t="s">
        <v>30</v>
      </c>
      <c r="Q1011" s="4">
        <v>45009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Online-sales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soham namjoshi</cp:lastModifiedBy>
  <dcterms:created xsi:type="dcterms:W3CDTF">2015-06-05T18:17:20Z</dcterms:created>
  <dcterms:modified xsi:type="dcterms:W3CDTF">2024-12-16T05:47:28Z</dcterms:modified>
</cp:coreProperties>
</file>