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9A38E6F-26F8-45D4-A6D5-DECA63D29E2E}" xr6:coauthVersionLast="46" xr6:coauthVersionMax="46" xr10:uidLastSave="{00000000-0000-0000-0000-000000000000}"/>
  <bookViews>
    <workbookView xWindow="-108" yWindow="-108" windowWidth="23256" windowHeight="12720" xr2:uid="{0B182F71-5B68-4033-9246-090B6CE064FF}"/>
  </bookViews>
  <sheets>
    <sheet name="学硕" sheetId="1" r:id="rId1"/>
    <sheet name="专硕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2" l="1"/>
  <c r="H14" i="2"/>
  <c r="H13" i="2"/>
  <c r="C13" i="2"/>
  <c r="D13" i="2"/>
  <c r="E13" i="2"/>
  <c r="C14" i="2"/>
  <c r="D14" i="2"/>
  <c r="E14" i="2"/>
  <c r="C15" i="2"/>
  <c r="D15" i="2"/>
  <c r="E15" i="2"/>
  <c r="B15" i="2"/>
  <c r="B14" i="2"/>
  <c r="B13" i="2"/>
  <c r="J5" i="2"/>
  <c r="I3" i="2"/>
  <c r="I2" i="2"/>
  <c r="I6" i="2"/>
  <c r="I7" i="2"/>
  <c r="I4" i="2"/>
  <c r="I9" i="2"/>
  <c r="I10" i="2"/>
  <c r="I8" i="2"/>
  <c r="I11" i="2"/>
  <c r="I12" i="2"/>
  <c r="I5" i="2"/>
  <c r="F3" i="2"/>
  <c r="J3" i="2" s="1"/>
  <c r="F2" i="2"/>
  <c r="J2" i="2" s="1"/>
  <c r="F6" i="2"/>
  <c r="J6" i="2" s="1"/>
  <c r="F7" i="2"/>
  <c r="J7" i="2" s="1"/>
  <c r="F4" i="2"/>
  <c r="J4" i="2" s="1"/>
  <c r="F9" i="2"/>
  <c r="J9" i="2" s="1"/>
  <c r="F10" i="2"/>
  <c r="J10" i="2" s="1"/>
  <c r="F8" i="2"/>
  <c r="J8" i="2" s="1"/>
  <c r="F11" i="2"/>
  <c r="J11" i="2" s="1"/>
  <c r="F12" i="2"/>
  <c r="J12" i="2" s="1"/>
  <c r="F5" i="2"/>
  <c r="H28" i="1"/>
  <c r="C28" i="1"/>
  <c r="D28" i="1"/>
  <c r="E28" i="1"/>
  <c r="B28" i="1"/>
  <c r="B26" i="1"/>
  <c r="C26" i="1"/>
  <c r="D26" i="1"/>
  <c r="E26" i="1"/>
  <c r="H26" i="1"/>
  <c r="B27" i="1"/>
  <c r="C27" i="1"/>
  <c r="D27" i="1"/>
  <c r="E27" i="1"/>
  <c r="H27" i="1"/>
  <c r="F23" i="1"/>
  <c r="J23" i="1" s="1"/>
  <c r="F25" i="1"/>
  <c r="F22" i="1"/>
  <c r="J22" i="1" s="1"/>
  <c r="F24" i="1"/>
  <c r="J25" i="1"/>
  <c r="J24" i="1"/>
  <c r="I9" i="1"/>
  <c r="I3" i="1"/>
  <c r="I4" i="1"/>
  <c r="I6" i="1"/>
  <c r="I17" i="1"/>
  <c r="I15" i="1"/>
  <c r="I13" i="1"/>
  <c r="I8" i="1"/>
  <c r="I5" i="1"/>
  <c r="I7" i="1"/>
  <c r="I10" i="1"/>
  <c r="I19" i="1"/>
  <c r="I16" i="1"/>
  <c r="I21" i="1"/>
  <c r="I20" i="1"/>
  <c r="I11" i="1"/>
  <c r="I14" i="1"/>
  <c r="I18" i="1"/>
  <c r="I12" i="1"/>
  <c r="I23" i="1"/>
  <c r="I25" i="1"/>
  <c r="I22" i="1"/>
  <c r="I24" i="1"/>
  <c r="I2" i="1"/>
  <c r="F3" i="1"/>
  <c r="J3" i="1" s="1"/>
  <c r="F17" i="1"/>
  <c r="J17" i="1" s="1"/>
  <c r="F12" i="1"/>
  <c r="J12" i="1" s="1"/>
  <c r="F20" i="1"/>
  <c r="J20" i="1" s="1"/>
  <c r="F9" i="1"/>
  <c r="J9" i="1" s="1"/>
  <c r="F15" i="1"/>
  <c r="J15" i="1" s="1"/>
  <c r="F6" i="1"/>
  <c r="J6" i="1" s="1"/>
  <c r="F11" i="1"/>
  <c r="J11" i="1" s="1"/>
  <c r="F16" i="1"/>
  <c r="J16" i="1" s="1"/>
  <c r="F4" i="1"/>
  <c r="J4" i="1" s="1"/>
  <c r="F13" i="1"/>
  <c r="J13" i="1" s="1"/>
  <c r="F21" i="1"/>
  <c r="J21" i="1" s="1"/>
  <c r="F14" i="1"/>
  <c r="J14" i="1" s="1"/>
  <c r="F18" i="1"/>
  <c r="J18" i="1" s="1"/>
  <c r="F2" i="1"/>
  <c r="J2" i="1" s="1"/>
  <c r="F7" i="1"/>
  <c r="J7" i="1" s="1"/>
  <c r="F10" i="1"/>
  <c r="J10" i="1" s="1"/>
  <c r="F8" i="1"/>
  <c r="J8" i="1" s="1"/>
  <c r="F5" i="1"/>
  <c r="J5" i="1" s="1"/>
  <c r="F19" i="1"/>
  <c r="J19" i="1" s="1"/>
  <c r="K7" i="2" l="1"/>
  <c r="K6" i="2"/>
  <c r="K3" i="2"/>
  <c r="K12" i="2"/>
  <c r="K11" i="2"/>
  <c r="K10" i="2"/>
  <c r="K2" i="2"/>
  <c r="K9" i="2"/>
  <c r="K4" i="2"/>
  <c r="K8" i="2"/>
  <c r="K5" i="2"/>
  <c r="G8" i="2"/>
  <c r="G12" i="2"/>
  <c r="G10" i="2"/>
  <c r="G11" i="2"/>
  <c r="G7" i="2"/>
  <c r="G4" i="2"/>
  <c r="G6" i="2"/>
  <c r="G9" i="2"/>
  <c r="G5" i="2"/>
  <c r="G3" i="2"/>
  <c r="G2" i="2"/>
  <c r="K21" i="1"/>
  <c r="K20" i="1"/>
  <c r="K24" i="1"/>
  <c r="K22" i="1"/>
  <c r="K13" i="1"/>
  <c r="K17" i="1"/>
  <c r="K25" i="1"/>
  <c r="K19" i="1"/>
  <c r="K12" i="1"/>
  <c r="K10" i="1"/>
  <c r="K4" i="1"/>
  <c r="K23" i="1"/>
  <c r="K6" i="1"/>
  <c r="K18" i="1"/>
  <c r="K7" i="1"/>
  <c r="K3" i="1"/>
  <c r="K14" i="1"/>
  <c r="K5" i="1"/>
  <c r="K9" i="1"/>
  <c r="K11" i="1"/>
  <c r="K8" i="1"/>
  <c r="K2" i="1"/>
  <c r="K15" i="1"/>
  <c r="K16" i="1"/>
  <c r="G24" i="1"/>
  <c r="G20" i="1"/>
  <c r="G13" i="1"/>
  <c r="G22" i="1"/>
  <c r="G25" i="1"/>
  <c r="G16" i="1"/>
  <c r="G17" i="1"/>
  <c r="G23" i="1"/>
  <c r="G19" i="1"/>
  <c r="G6" i="1"/>
  <c r="G15" i="1"/>
  <c r="G12" i="1"/>
  <c r="G10" i="1"/>
  <c r="G4" i="1"/>
  <c r="G21" i="1"/>
  <c r="G18" i="1"/>
  <c r="G7" i="1"/>
  <c r="G3" i="1"/>
  <c r="G9" i="1"/>
  <c r="G14" i="1"/>
  <c r="G5" i="1"/>
  <c r="G11" i="1"/>
  <c r="G8" i="1"/>
  <c r="G2" i="1"/>
</calcChain>
</file>

<file path=xl/sharedStrings.xml><?xml version="1.0" encoding="utf-8"?>
<sst xmlns="http://schemas.openxmlformats.org/spreadsheetml/2006/main" count="63" uniqueCount="16">
  <si>
    <t>政治</t>
    <phoneticPr fontId="1" type="noConversion"/>
  </si>
  <si>
    <t>英语</t>
    <phoneticPr fontId="1" type="noConversion"/>
  </si>
  <si>
    <t>数一</t>
    <phoneticPr fontId="1" type="noConversion"/>
  </si>
  <si>
    <t>专业课</t>
    <phoneticPr fontId="1" type="noConversion"/>
  </si>
  <si>
    <t>总分</t>
    <phoneticPr fontId="1" type="noConversion"/>
  </si>
  <si>
    <t>复试</t>
    <phoneticPr fontId="1" type="noConversion"/>
  </si>
  <si>
    <t>初试</t>
    <phoneticPr fontId="1" type="noConversion"/>
  </si>
  <si>
    <t>是否录取</t>
    <phoneticPr fontId="1" type="noConversion"/>
  </si>
  <si>
    <t>初试排名</t>
    <phoneticPr fontId="1" type="noConversion"/>
  </si>
  <si>
    <t>复试排名</t>
    <phoneticPr fontId="1" type="noConversion"/>
  </si>
  <si>
    <t>是</t>
    <phoneticPr fontId="1" type="noConversion"/>
  </si>
  <si>
    <t>否</t>
    <phoneticPr fontId="1" type="noConversion"/>
  </si>
  <si>
    <t>总分排名</t>
    <phoneticPr fontId="1" type="noConversion"/>
  </si>
  <si>
    <t>最小值</t>
    <phoneticPr fontId="1" type="noConversion"/>
  </si>
  <si>
    <t>最大值</t>
    <phoneticPr fontId="1" type="noConversion"/>
  </si>
  <si>
    <t>中位数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</si>
</sst>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6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4248-5B59-4E61-A815-619EB2654C82}">
  <dimension ref="A1:L28"/>
  <sheetViews>
    <sheetView tabSelected="1" workbookViewId="0">
      <selection activeCell="D30" sqref="D30"/>
    </sheetView>
  </sheetViews>
  <sheetFormatPr defaultRowHeight="13.8" x14ac:dyDescent="0.25"/>
  <cols>
    <col min="2" max="2" width="9.10937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5</v>
      </c>
      <c r="I1" t="s">
        <v>9</v>
      </c>
      <c r="J1" t="s">
        <v>4</v>
      </c>
      <c r="K1" t="s">
        <v>12</v>
      </c>
      <c r="L1" t="s">
        <v>7</v>
      </c>
    </row>
    <row r="2" spans="2:12" x14ac:dyDescent="0.25">
      <c r="B2">
        <v>77</v>
      </c>
      <c r="C2">
        <v>84</v>
      </c>
      <c r="D2">
        <v>143</v>
      </c>
      <c r="E2">
        <v>121</v>
      </c>
      <c r="F2">
        <f>SUM(B2:E2)</f>
        <v>425</v>
      </c>
      <c r="G2">
        <f>RANK(F2,F$2:F$25)</f>
        <v>1</v>
      </c>
      <c r="H2">
        <v>186.25</v>
      </c>
      <c r="I2">
        <f>RANK(H2,H$2:H$25)</f>
        <v>7</v>
      </c>
      <c r="J2">
        <f>SUM(F2,H2)</f>
        <v>611.25</v>
      </c>
      <c r="K2">
        <f>RANK(J2,J$2:J$25)</f>
        <v>1</v>
      </c>
      <c r="L2" t="s">
        <v>10</v>
      </c>
    </row>
    <row r="3" spans="2:12" x14ac:dyDescent="0.25">
      <c r="B3">
        <v>69</v>
      </c>
      <c r="C3">
        <v>82</v>
      </c>
      <c r="D3">
        <v>136</v>
      </c>
      <c r="E3">
        <v>115</v>
      </c>
      <c r="F3">
        <f>SUM(B3:E3)</f>
        <v>402</v>
      </c>
      <c r="G3">
        <f>RANK(F3,F$2:F$25)</f>
        <v>3</v>
      </c>
      <c r="H3">
        <v>198.75</v>
      </c>
      <c r="I3">
        <f>RANK(H3,H$2:H$25)</f>
        <v>1</v>
      </c>
      <c r="J3">
        <f>SUM(F3,H3)</f>
        <v>600.75</v>
      </c>
      <c r="K3">
        <f>RANK(J3,J$2:J$25)</f>
        <v>2</v>
      </c>
      <c r="L3" t="s">
        <v>10</v>
      </c>
    </row>
    <row r="4" spans="2:12" x14ac:dyDescent="0.25">
      <c r="B4">
        <v>67</v>
      </c>
      <c r="C4">
        <v>76</v>
      </c>
      <c r="D4">
        <v>138</v>
      </c>
      <c r="E4">
        <v>121</v>
      </c>
      <c r="F4">
        <f>SUM(B4:E4)</f>
        <v>402</v>
      </c>
      <c r="G4">
        <f>RANK(F4,F$2:F$25)</f>
        <v>3</v>
      </c>
      <c r="H4">
        <v>190</v>
      </c>
      <c r="I4">
        <f>RANK(H4,H$2:H$25)</f>
        <v>5</v>
      </c>
      <c r="J4">
        <f>SUM(F4,H4)</f>
        <v>592</v>
      </c>
      <c r="K4">
        <f>RANK(J4,J$2:J$25)</f>
        <v>3</v>
      </c>
      <c r="L4" t="s">
        <v>10</v>
      </c>
    </row>
    <row r="5" spans="2:12" x14ac:dyDescent="0.25">
      <c r="B5">
        <v>65</v>
      </c>
      <c r="C5">
        <v>77</v>
      </c>
      <c r="D5">
        <v>125</v>
      </c>
      <c r="E5">
        <v>122</v>
      </c>
      <c r="F5">
        <f>SUM(B5:E5)</f>
        <v>389</v>
      </c>
      <c r="G5">
        <f>RANK(F5,F$2:F$25)</f>
        <v>9</v>
      </c>
      <c r="H5">
        <v>192.75</v>
      </c>
      <c r="I5">
        <f>RANK(H5,H$2:H$25)</f>
        <v>3</v>
      </c>
      <c r="J5">
        <f>SUM(F5,H5)</f>
        <v>581.75</v>
      </c>
      <c r="K5">
        <f>RANK(J5,J$2:J$25)</f>
        <v>4</v>
      </c>
      <c r="L5" t="s">
        <v>10</v>
      </c>
    </row>
    <row r="6" spans="2:12" x14ac:dyDescent="0.25">
      <c r="B6">
        <v>61</v>
      </c>
      <c r="C6">
        <v>75</v>
      </c>
      <c r="D6">
        <v>143</v>
      </c>
      <c r="E6">
        <v>122</v>
      </c>
      <c r="F6">
        <f>SUM(B6:E6)</f>
        <v>401</v>
      </c>
      <c r="G6">
        <f>RANK(F6,F$2:F$25)</f>
        <v>5</v>
      </c>
      <c r="H6">
        <v>175</v>
      </c>
      <c r="I6">
        <f>RANK(H6,H$2:H$25)</f>
        <v>12</v>
      </c>
      <c r="J6">
        <f>SUM(F6,H6)</f>
        <v>576</v>
      </c>
      <c r="K6">
        <f>RANK(J6,J$2:J$25)</f>
        <v>5</v>
      </c>
      <c r="L6" t="s">
        <v>10</v>
      </c>
    </row>
    <row r="7" spans="2:12" x14ac:dyDescent="0.25">
      <c r="B7">
        <v>68</v>
      </c>
      <c r="C7">
        <v>77</v>
      </c>
      <c r="D7">
        <v>121</v>
      </c>
      <c r="E7">
        <v>122</v>
      </c>
      <c r="F7">
        <f>SUM(B7:E7)</f>
        <v>388</v>
      </c>
      <c r="G7">
        <f>RANK(F7,F$2:F$25)</f>
        <v>11</v>
      </c>
      <c r="H7">
        <v>183.25</v>
      </c>
      <c r="I7">
        <f>RANK(H7,H$2:H$25)</f>
        <v>8</v>
      </c>
      <c r="J7">
        <f>SUM(F7,H7)</f>
        <v>571.25</v>
      </c>
      <c r="K7">
        <f>RANK(J7,J$2:J$25)</f>
        <v>6</v>
      </c>
      <c r="L7" t="s">
        <v>10</v>
      </c>
    </row>
    <row r="8" spans="2:12" x14ac:dyDescent="0.25">
      <c r="B8">
        <v>68</v>
      </c>
      <c r="C8">
        <v>81</v>
      </c>
      <c r="D8">
        <v>119</v>
      </c>
      <c r="E8">
        <v>121</v>
      </c>
      <c r="F8">
        <f>SUM(B8:E8)</f>
        <v>389</v>
      </c>
      <c r="G8">
        <f>RANK(F8,F$2:F$25)</f>
        <v>9</v>
      </c>
      <c r="H8">
        <v>179.75</v>
      </c>
      <c r="I8">
        <f>RANK(H8,H$2:H$25)</f>
        <v>10</v>
      </c>
      <c r="J8">
        <f>SUM(F8,H8)</f>
        <v>568.75</v>
      </c>
      <c r="K8">
        <f>RANK(J8,J$2:J$25)</f>
        <v>7</v>
      </c>
      <c r="L8" t="s">
        <v>10</v>
      </c>
    </row>
    <row r="9" spans="2:12" x14ac:dyDescent="0.25">
      <c r="B9">
        <v>70</v>
      </c>
      <c r="C9">
        <v>82</v>
      </c>
      <c r="D9">
        <v>128</v>
      </c>
      <c r="E9">
        <v>130</v>
      </c>
      <c r="F9">
        <f>SUM(B9:E9)</f>
        <v>410</v>
      </c>
      <c r="G9">
        <f>RANK(F9,F$2:F$25)</f>
        <v>2</v>
      </c>
      <c r="H9">
        <v>157.75</v>
      </c>
      <c r="I9">
        <f>RANK(H9,H$2:H$25)</f>
        <v>19</v>
      </c>
      <c r="J9">
        <f>SUM(F9,H9)</f>
        <v>567.75</v>
      </c>
      <c r="K9">
        <f>RANK(J9,J$2:J$25)</f>
        <v>8</v>
      </c>
      <c r="L9" t="s">
        <v>10</v>
      </c>
    </row>
    <row r="10" spans="2:12" x14ac:dyDescent="0.25">
      <c r="B10">
        <v>75</v>
      </c>
      <c r="C10">
        <v>77</v>
      </c>
      <c r="D10">
        <v>128</v>
      </c>
      <c r="E10">
        <v>106</v>
      </c>
      <c r="F10">
        <f>SUM(B10:E10)</f>
        <v>386</v>
      </c>
      <c r="G10">
        <f>RANK(F10,F$2:F$25)</f>
        <v>12</v>
      </c>
      <c r="H10">
        <v>181</v>
      </c>
      <c r="I10">
        <f>RANK(H10,H$2:H$25)</f>
        <v>9</v>
      </c>
      <c r="J10">
        <f>SUM(F10,H10)</f>
        <v>567</v>
      </c>
      <c r="K10">
        <f>RANK(J10,J$2:J$25)</f>
        <v>9</v>
      </c>
      <c r="L10" t="s">
        <v>10</v>
      </c>
    </row>
    <row r="11" spans="2:12" x14ac:dyDescent="0.25">
      <c r="B11">
        <v>75</v>
      </c>
      <c r="C11">
        <v>87</v>
      </c>
      <c r="D11">
        <v>99</v>
      </c>
      <c r="E11">
        <v>114</v>
      </c>
      <c r="F11">
        <f>SUM(B11:E11)</f>
        <v>375</v>
      </c>
      <c r="G11">
        <f>RANK(F11,F$2:F$25)</f>
        <v>18</v>
      </c>
      <c r="H11">
        <v>190.25</v>
      </c>
      <c r="I11">
        <f>RANK(H11,H$2:H$25)</f>
        <v>4</v>
      </c>
      <c r="J11">
        <f>SUM(F11,H11)</f>
        <v>565.25</v>
      </c>
      <c r="K11">
        <f>RANK(J11,J$2:J$25)</f>
        <v>10</v>
      </c>
      <c r="L11" t="s">
        <v>10</v>
      </c>
    </row>
    <row r="12" spans="2:12" x14ac:dyDescent="0.25">
      <c r="B12">
        <v>73</v>
      </c>
      <c r="C12">
        <v>86</v>
      </c>
      <c r="D12">
        <v>113</v>
      </c>
      <c r="E12">
        <v>96</v>
      </c>
      <c r="F12">
        <f>SUM(B12:E12)</f>
        <v>368</v>
      </c>
      <c r="G12">
        <f>RANK(F12,F$2:F$25)</f>
        <v>22</v>
      </c>
      <c r="H12">
        <v>197.25</v>
      </c>
      <c r="I12">
        <f>RANK(H12,H$2:H$25)</f>
        <v>2</v>
      </c>
      <c r="J12">
        <f>SUM(F12,H12)</f>
        <v>565.25</v>
      </c>
      <c r="K12">
        <f>RANK(J12,J$2:J$25)</f>
        <v>10</v>
      </c>
      <c r="L12" t="s">
        <v>10</v>
      </c>
    </row>
    <row r="13" spans="2:12" x14ac:dyDescent="0.25">
      <c r="B13">
        <v>76</v>
      </c>
      <c r="C13">
        <v>77</v>
      </c>
      <c r="D13">
        <v>128</v>
      </c>
      <c r="E13">
        <v>111</v>
      </c>
      <c r="F13">
        <f>SUM(B13:E13)</f>
        <v>392</v>
      </c>
      <c r="G13">
        <f>RANK(F13,F$2:F$25)</f>
        <v>8</v>
      </c>
      <c r="H13">
        <v>173</v>
      </c>
      <c r="I13">
        <f>RANK(H13,H$2:H$25)</f>
        <v>14</v>
      </c>
      <c r="J13">
        <f>SUM(F13,H13)</f>
        <v>565</v>
      </c>
      <c r="K13">
        <f>RANK(J13,J$2:J$25)</f>
        <v>12</v>
      </c>
      <c r="L13" t="s">
        <v>10</v>
      </c>
    </row>
    <row r="14" spans="2:12" x14ac:dyDescent="0.25">
      <c r="B14">
        <v>72</v>
      </c>
      <c r="C14">
        <v>81</v>
      </c>
      <c r="D14">
        <v>124</v>
      </c>
      <c r="E14">
        <v>98</v>
      </c>
      <c r="F14">
        <f>SUM(B14:E14)</f>
        <v>375</v>
      </c>
      <c r="G14">
        <f>RANK(F14,F$2:F$25)</f>
        <v>18</v>
      </c>
      <c r="H14">
        <v>189.25</v>
      </c>
      <c r="I14">
        <f>RANK(H14,H$2:H$25)</f>
        <v>6</v>
      </c>
      <c r="J14">
        <f>SUM(F14,H14)</f>
        <v>564.25</v>
      </c>
      <c r="K14">
        <f>RANK(J14,J$2:J$25)</f>
        <v>13</v>
      </c>
      <c r="L14" t="s">
        <v>10</v>
      </c>
    </row>
    <row r="15" spans="2:12" x14ac:dyDescent="0.25">
      <c r="B15">
        <v>74</v>
      </c>
      <c r="C15">
        <v>73</v>
      </c>
      <c r="D15">
        <v>130</v>
      </c>
      <c r="E15">
        <v>117</v>
      </c>
      <c r="F15">
        <f>SUM(B15:E15)</f>
        <v>394</v>
      </c>
      <c r="G15">
        <f>RANK(F15,F$2:F$25)</f>
        <v>7</v>
      </c>
      <c r="H15">
        <v>165.75</v>
      </c>
      <c r="I15">
        <f>RANK(H15,H$2:H$25)</f>
        <v>16</v>
      </c>
      <c r="J15">
        <f>SUM(F15,H15)</f>
        <v>559.75</v>
      </c>
      <c r="K15">
        <f>RANK(J15,J$2:J$25)</f>
        <v>14</v>
      </c>
      <c r="L15" t="s">
        <v>10</v>
      </c>
    </row>
    <row r="16" spans="2:12" x14ac:dyDescent="0.25">
      <c r="B16">
        <v>71</v>
      </c>
      <c r="C16">
        <v>77</v>
      </c>
      <c r="D16">
        <v>123</v>
      </c>
      <c r="E16">
        <v>114</v>
      </c>
      <c r="F16">
        <f>SUM(B16:E16)</f>
        <v>385</v>
      </c>
      <c r="G16">
        <f>RANK(F16,F$2:F$25)</f>
        <v>13</v>
      </c>
      <c r="H16">
        <v>173.75</v>
      </c>
      <c r="I16">
        <f>RANK(H16,H$2:H$25)</f>
        <v>13</v>
      </c>
      <c r="J16">
        <f>SUM(F16,H16)</f>
        <v>558.75</v>
      </c>
      <c r="K16">
        <f>RANK(J16,J$2:J$25)</f>
        <v>15</v>
      </c>
      <c r="L16" t="s">
        <v>10</v>
      </c>
    </row>
    <row r="17" spans="1:12" x14ac:dyDescent="0.25">
      <c r="B17">
        <v>75</v>
      </c>
      <c r="C17">
        <v>86</v>
      </c>
      <c r="D17">
        <v>140</v>
      </c>
      <c r="E17">
        <v>98</v>
      </c>
      <c r="F17">
        <f>SUM(B17:E17)</f>
        <v>399</v>
      </c>
      <c r="G17">
        <f>RANK(F17,F$2:F$25)</f>
        <v>6</v>
      </c>
      <c r="H17">
        <v>159.25</v>
      </c>
      <c r="I17">
        <f>RANK(H17,H$2:H$25)</f>
        <v>18</v>
      </c>
      <c r="J17">
        <f>SUM(F17,H17)</f>
        <v>558.25</v>
      </c>
      <c r="K17">
        <f>RANK(J17,J$2:J$25)</f>
        <v>16</v>
      </c>
      <c r="L17" t="s">
        <v>10</v>
      </c>
    </row>
    <row r="18" spans="1:12" x14ac:dyDescent="0.25">
      <c r="B18">
        <v>65</v>
      </c>
      <c r="C18">
        <v>76</v>
      </c>
      <c r="D18">
        <v>122</v>
      </c>
      <c r="E18">
        <v>108</v>
      </c>
      <c r="F18">
        <f>SUM(B18:E18)</f>
        <v>371</v>
      </c>
      <c r="G18">
        <f>RANK(F18,F$2:F$25)</f>
        <v>20</v>
      </c>
      <c r="H18">
        <v>179.5</v>
      </c>
      <c r="I18">
        <f>RANK(H18,H$2:H$25)</f>
        <v>11</v>
      </c>
      <c r="J18">
        <f>SUM(F18,H18)</f>
        <v>550.5</v>
      </c>
      <c r="K18">
        <f>RANK(J18,J$2:J$25)</f>
        <v>17</v>
      </c>
      <c r="L18" t="s">
        <v>10</v>
      </c>
    </row>
    <row r="19" spans="1:12" x14ac:dyDescent="0.25">
      <c r="B19">
        <v>61</v>
      </c>
      <c r="C19">
        <v>63</v>
      </c>
      <c r="D19">
        <v>133</v>
      </c>
      <c r="E19">
        <v>128</v>
      </c>
      <c r="F19">
        <f>SUM(B19:E19)</f>
        <v>385</v>
      </c>
      <c r="G19">
        <f>RANK(F19,F$2:F$25)</f>
        <v>13</v>
      </c>
      <c r="H19">
        <v>165.25</v>
      </c>
      <c r="I19">
        <f>RANK(H19,H$2:H$25)</f>
        <v>17</v>
      </c>
      <c r="J19">
        <f>SUM(F19,H19)</f>
        <v>550.25</v>
      </c>
      <c r="K19">
        <f>RANK(J19,J$2:J$25)</f>
        <v>18</v>
      </c>
      <c r="L19" t="s">
        <v>10</v>
      </c>
    </row>
    <row r="20" spans="1:12" x14ac:dyDescent="0.25">
      <c r="B20">
        <v>70</v>
      </c>
      <c r="C20">
        <v>80</v>
      </c>
      <c r="D20">
        <v>131</v>
      </c>
      <c r="E20">
        <v>97</v>
      </c>
      <c r="F20">
        <f>SUM(B20:E20)</f>
        <v>378</v>
      </c>
      <c r="G20">
        <f>RANK(F20,F$2:F$25)</f>
        <v>17</v>
      </c>
      <c r="H20">
        <v>166.25</v>
      </c>
      <c r="I20">
        <f>RANK(H20,H$2:H$25)</f>
        <v>15</v>
      </c>
      <c r="J20">
        <f>SUM(F20,H20)</f>
        <v>544.25</v>
      </c>
      <c r="K20">
        <f>RANK(J20,J$2:J$25)</f>
        <v>19</v>
      </c>
      <c r="L20" t="s">
        <v>10</v>
      </c>
    </row>
    <row r="21" spans="1:12" x14ac:dyDescent="0.25">
      <c r="B21">
        <v>69</v>
      </c>
      <c r="C21">
        <v>77</v>
      </c>
      <c r="D21">
        <v>135</v>
      </c>
      <c r="E21">
        <v>100</v>
      </c>
      <c r="F21">
        <f>SUM(B21:E21)</f>
        <v>381</v>
      </c>
      <c r="G21">
        <f>RANK(F21,F$2:F$25)</f>
        <v>16</v>
      </c>
      <c r="H21">
        <v>150.5</v>
      </c>
      <c r="I21">
        <f>RANK(H21,H$2:H$25)</f>
        <v>20</v>
      </c>
      <c r="J21">
        <f>SUM(F21,H21)</f>
        <v>531.5</v>
      </c>
      <c r="K21">
        <f>RANK(J21,J$2:J$25)</f>
        <v>20</v>
      </c>
      <c r="L21" t="s">
        <v>10</v>
      </c>
    </row>
    <row r="22" spans="1:12" x14ac:dyDescent="0.25">
      <c r="B22">
        <v>71</v>
      </c>
      <c r="C22">
        <v>77</v>
      </c>
      <c r="D22">
        <v>119</v>
      </c>
      <c r="E22">
        <v>101</v>
      </c>
      <c r="F22">
        <f>SUM(B22:E22)</f>
        <v>368</v>
      </c>
      <c r="G22">
        <f>RANK(F22,F$2:F$25)</f>
        <v>22</v>
      </c>
      <c r="H22">
        <v>145.75</v>
      </c>
      <c r="I22">
        <f>RANK(H22,H$2:H$25)</f>
        <v>21</v>
      </c>
      <c r="J22">
        <f>SUM(F22,H22)</f>
        <v>513.75</v>
      </c>
      <c r="K22">
        <f>RANK(J22,J$2:J$25)</f>
        <v>21</v>
      </c>
      <c r="L22" t="s">
        <v>11</v>
      </c>
    </row>
    <row r="23" spans="1:12" x14ac:dyDescent="0.25">
      <c r="B23">
        <v>68</v>
      </c>
      <c r="C23">
        <v>69</v>
      </c>
      <c r="D23">
        <v>133</v>
      </c>
      <c r="E23">
        <v>113</v>
      </c>
      <c r="F23">
        <f>SUM(B23:E23)</f>
        <v>383</v>
      </c>
      <c r="G23">
        <f>RANK(F23,F$2:F$25)</f>
        <v>15</v>
      </c>
      <c r="H23">
        <v>129.25</v>
      </c>
      <c r="I23">
        <f>RANK(H23,H$2:H$25)</f>
        <v>24</v>
      </c>
      <c r="J23">
        <f>SUM(F23,H23)</f>
        <v>512.25</v>
      </c>
      <c r="K23">
        <f>RANK(J23,J$2:J$25)</f>
        <v>22</v>
      </c>
      <c r="L23" t="s">
        <v>11</v>
      </c>
    </row>
    <row r="24" spans="1:12" x14ac:dyDescent="0.25">
      <c r="B24">
        <v>71</v>
      </c>
      <c r="C24">
        <v>75</v>
      </c>
      <c r="D24">
        <v>113</v>
      </c>
      <c r="E24">
        <v>109</v>
      </c>
      <c r="F24">
        <f>SUM(B24:E24)</f>
        <v>368</v>
      </c>
      <c r="G24">
        <f>RANK(F24,F$2:F$25)</f>
        <v>22</v>
      </c>
      <c r="H24">
        <v>143</v>
      </c>
      <c r="I24">
        <f>RANK(H24,H$2:H$25)</f>
        <v>22</v>
      </c>
      <c r="J24">
        <f>SUM(F24,H24)</f>
        <v>511</v>
      </c>
      <c r="K24">
        <f>RANK(J24,J$2:J$25)</f>
        <v>23</v>
      </c>
      <c r="L24" t="s">
        <v>11</v>
      </c>
    </row>
    <row r="25" spans="1:12" x14ac:dyDescent="0.25">
      <c r="B25">
        <v>70</v>
      </c>
      <c r="C25">
        <v>71</v>
      </c>
      <c r="D25">
        <v>132</v>
      </c>
      <c r="E25">
        <v>96</v>
      </c>
      <c r="F25">
        <f>SUM(B25:E25)</f>
        <v>369</v>
      </c>
      <c r="G25">
        <f>RANK(F25,F$2:F$25)</f>
        <v>21</v>
      </c>
      <c r="H25">
        <v>140.25</v>
      </c>
      <c r="I25">
        <f>RANK(H25,H$2:H$25)</f>
        <v>23</v>
      </c>
      <c r="J25">
        <f>SUM(F25,H25)</f>
        <v>509.25</v>
      </c>
      <c r="K25">
        <f>RANK(J25,J$2:J$25)</f>
        <v>24</v>
      </c>
      <c r="L25" t="s">
        <v>11</v>
      </c>
    </row>
    <row r="26" spans="1:12" x14ac:dyDescent="0.25">
      <c r="A26" t="s">
        <v>13</v>
      </c>
      <c r="B26">
        <f>MIN(B2:B25)</f>
        <v>61</v>
      </c>
      <c r="C26">
        <f t="shared" ref="C26:E26" si="0">MIN(C2:C25)</f>
        <v>63</v>
      </c>
      <c r="D26">
        <f t="shared" si="0"/>
        <v>99</v>
      </c>
      <c r="E26">
        <f t="shared" si="0"/>
        <v>96</v>
      </c>
      <c r="H26">
        <f t="shared" ref="H26" si="1">MIN(H2:H25)</f>
        <v>129.25</v>
      </c>
    </row>
    <row r="27" spans="1:12" x14ac:dyDescent="0.25">
      <c r="A27" t="s">
        <v>14</v>
      </c>
      <c r="B27">
        <f>MAX(B2:B25)</f>
        <v>77</v>
      </c>
      <c r="C27">
        <f t="shared" ref="C27:E27" si="2">MAX(C2:C25)</f>
        <v>87</v>
      </c>
      <c r="D27">
        <f t="shared" si="2"/>
        <v>143</v>
      </c>
      <c r="E27">
        <f t="shared" si="2"/>
        <v>130</v>
      </c>
      <c r="H27">
        <f t="shared" ref="H27" si="3">MAX(H2:H25)</f>
        <v>198.75</v>
      </c>
    </row>
    <row r="28" spans="1:12" x14ac:dyDescent="0.25">
      <c r="A28" t="s">
        <v>15</v>
      </c>
      <c r="B28">
        <f>MEDIAN(B2:B25)</f>
        <v>70</v>
      </c>
      <c r="C28">
        <f t="shared" ref="C28:E28" si="4">MEDIAN(C2:C25)</f>
        <v>77</v>
      </c>
      <c r="D28">
        <f t="shared" si="4"/>
        <v>128</v>
      </c>
      <c r="E28">
        <f t="shared" si="4"/>
        <v>113.5</v>
      </c>
      <c r="H28">
        <f t="shared" ref="H28" si="5">MEDIAN(H2:H25)</f>
        <v>174.375</v>
      </c>
    </row>
  </sheetData>
  <sortState xmlns:xlrd2="http://schemas.microsoft.com/office/spreadsheetml/2017/richdata2" ref="B2:L25">
    <sortCondition ref="K2:K25"/>
  </sortState>
  <phoneticPr fontId="1" type="noConversion"/>
  <conditionalFormatting sqref="B2:B25">
    <cfRule type="cellIs" dxfId="172" priority="5" operator="equal">
      <formula>$B$28</formula>
    </cfRule>
    <cfRule type="cellIs" dxfId="171" priority="11" operator="equal">
      <formula>$B$27</formula>
    </cfRule>
    <cfRule type="cellIs" dxfId="170" priority="16" operator="equal">
      <formula>$B$26</formula>
    </cfRule>
  </conditionalFormatting>
  <conditionalFormatting sqref="C2:C25">
    <cfRule type="cellIs" dxfId="169" priority="4" operator="equal">
      <formula>$C$28</formula>
    </cfRule>
    <cfRule type="cellIs" dxfId="168" priority="10" operator="equal">
      <formula>$C$27</formula>
    </cfRule>
    <cfRule type="cellIs" dxfId="167" priority="14" operator="equal">
      <formula>$C$26</formula>
    </cfRule>
    <cfRule type="cellIs" dxfId="166" priority="15" operator="equal">
      <formula>$B$26</formula>
    </cfRule>
  </conditionalFormatting>
  <conditionalFormatting sqref="D2:D25">
    <cfRule type="cellIs" dxfId="165" priority="3" operator="equal">
      <formula>$D$28</formula>
    </cfRule>
    <cfRule type="cellIs" dxfId="164" priority="9" operator="equal">
      <formula>$D$27</formula>
    </cfRule>
    <cfRule type="cellIs" dxfId="163" priority="13" operator="equal">
      <formula>$D$26</formula>
    </cfRule>
  </conditionalFormatting>
  <conditionalFormatting sqref="E2:E25">
    <cfRule type="cellIs" dxfId="162" priority="2" operator="equal">
      <formula>$E$28</formula>
    </cfRule>
    <cfRule type="cellIs" dxfId="161" priority="8" operator="equal">
      <formula>$E$27</formula>
    </cfRule>
    <cfRule type="cellIs" dxfId="160" priority="12" operator="equal">
      <formula>$E$26</formula>
    </cfRule>
  </conditionalFormatting>
  <conditionalFormatting sqref="H2:H25">
    <cfRule type="cellIs" dxfId="159" priority="6" operator="equal">
      <formula>$H$27</formula>
    </cfRule>
    <cfRule type="cellIs" dxfId="158" priority="7" operator="equal">
      <formula>$H$26</formula>
    </cfRule>
  </conditionalFormatting>
  <conditionalFormatting sqref="E11 E16 E23">
    <cfRule type="cellIs" dxfId="157" priority="1" operator="between">
      <formula>113</formula>
      <formula>114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A255-F0B3-4C10-AE4D-3A7D3A59B409}">
  <dimension ref="A1:L15"/>
  <sheetViews>
    <sheetView workbookViewId="0">
      <selection activeCell="D21" sqref="D21"/>
    </sheetView>
  </sheetViews>
  <sheetFormatPr defaultRowHeight="13.8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5</v>
      </c>
      <c r="I1" t="s">
        <v>9</v>
      </c>
      <c r="J1" t="s">
        <v>4</v>
      </c>
      <c r="K1" t="s">
        <v>12</v>
      </c>
      <c r="L1" t="s">
        <v>7</v>
      </c>
    </row>
    <row r="2" spans="1:12" x14ac:dyDescent="0.25">
      <c r="B2">
        <v>62</v>
      </c>
      <c r="C2">
        <v>74</v>
      </c>
      <c r="D2">
        <v>113</v>
      </c>
      <c r="E2">
        <v>106</v>
      </c>
      <c r="F2">
        <f>SUM(B2:E2)</f>
        <v>355</v>
      </c>
      <c r="G2">
        <f>RANK(F2,F$2:F$12)</f>
        <v>3</v>
      </c>
      <c r="H2">
        <v>193</v>
      </c>
      <c r="I2">
        <f>RANK(H2,H$2:H$12)</f>
        <v>2</v>
      </c>
      <c r="J2">
        <f>SUM(H2,F2)</f>
        <v>548</v>
      </c>
      <c r="K2">
        <f>RANK(J2,J$2:J$12)</f>
        <v>1</v>
      </c>
      <c r="L2" t="s">
        <v>10</v>
      </c>
    </row>
    <row r="3" spans="1:12" x14ac:dyDescent="0.25">
      <c r="B3">
        <v>66</v>
      </c>
      <c r="C3">
        <v>81</v>
      </c>
      <c r="D3">
        <v>102</v>
      </c>
      <c r="E3">
        <v>114</v>
      </c>
      <c r="F3">
        <f>SUM(B3:E3)</f>
        <v>363</v>
      </c>
      <c r="G3">
        <f>RANK(F3,F$2:F$12)</f>
        <v>2</v>
      </c>
      <c r="H3">
        <v>181.5</v>
      </c>
      <c r="I3">
        <f>RANK(H3,H$2:H$12)</f>
        <v>3</v>
      </c>
      <c r="J3">
        <f>SUM(H3,F3)</f>
        <v>544.5</v>
      </c>
      <c r="K3">
        <f>RANK(J3,J$2:J$12)</f>
        <v>2</v>
      </c>
      <c r="L3" t="s">
        <v>10</v>
      </c>
    </row>
    <row r="4" spans="1:12" x14ac:dyDescent="0.25">
      <c r="B4">
        <v>70</v>
      </c>
      <c r="C4">
        <v>68</v>
      </c>
      <c r="D4">
        <v>91</v>
      </c>
      <c r="E4">
        <v>103</v>
      </c>
      <c r="F4">
        <f>SUM(B4:E4)</f>
        <v>332</v>
      </c>
      <c r="G4">
        <f>RANK(F4,F$2:F$12)</f>
        <v>6</v>
      </c>
      <c r="H4">
        <v>200.5</v>
      </c>
      <c r="I4">
        <f>RANK(H4,H$2:H$12)</f>
        <v>1</v>
      </c>
      <c r="J4">
        <f>SUM(H4,F4)</f>
        <v>532.5</v>
      </c>
      <c r="K4">
        <f>RANK(J4,J$2:J$12)</f>
        <v>3</v>
      </c>
      <c r="L4" t="s">
        <v>10</v>
      </c>
    </row>
    <row r="5" spans="1:12" x14ac:dyDescent="0.25">
      <c r="B5">
        <v>73</v>
      </c>
      <c r="C5">
        <v>78</v>
      </c>
      <c r="D5">
        <v>111</v>
      </c>
      <c r="E5">
        <v>103</v>
      </c>
      <c r="F5">
        <f>SUM(B5:E5)</f>
        <v>365</v>
      </c>
      <c r="G5">
        <f>RANK(F5,F$2:F$12)</f>
        <v>1</v>
      </c>
      <c r="H5">
        <v>150.75</v>
      </c>
      <c r="I5">
        <f>RANK(H5,H$2:H$12)</f>
        <v>5</v>
      </c>
      <c r="J5">
        <f>SUM(H5,F5)</f>
        <v>515.75</v>
      </c>
      <c r="K5">
        <f>RANK(J5,J$2:J$12)</f>
        <v>4</v>
      </c>
      <c r="L5" t="s">
        <v>11</v>
      </c>
    </row>
    <row r="6" spans="1:12" x14ac:dyDescent="0.25">
      <c r="B6">
        <v>70</v>
      </c>
      <c r="C6">
        <v>69</v>
      </c>
      <c r="D6">
        <v>116</v>
      </c>
      <c r="E6">
        <v>99</v>
      </c>
      <c r="F6">
        <f>SUM(B6:E6)</f>
        <v>354</v>
      </c>
      <c r="G6">
        <f>RANK(F6,F$2:F$12)</f>
        <v>4</v>
      </c>
      <c r="H6">
        <v>148.25</v>
      </c>
      <c r="I6">
        <f>RANK(H6,H$2:H$12)</f>
        <v>7</v>
      </c>
      <c r="J6">
        <f>SUM(H6,F6)</f>
        <v>502.25</v>
      </c>
      <c r="K6">
        <f>RANK(J6,J$2:J$12)</f>
        <v>5</v>
      </c>
      <c r="L6" t="s">
        <v>11</v>
      </c>
    </row>
    <row r="7" spans="1:12" x14ac:dyDescent="0.25">
      <c r="B7">
        <v>69</v>
      </c>
      <c r="C7">
        <v>73</v>
      </c>
      <c r="D7">
        <v>124</v>
      </c>
      <c r="E7">
        <v>84</v>
      </c>
      <c r="F7">
        <f>SUM(B7:E7)</f>
        <v>350</v>
      </c>
      <c r="G7">
        <f>RANK(F7,F$2:F$12)</f>
        <v>5</v>
      </c>
      <c r="H7">
        <v>149.25</v>
      </c>
      <c r="I7">
        <f>RANK(H7,H$2:H$12)</f>
        <v>6</v>
      </c>
      <c r="J7">
        <f>SUM(H7,F7)</f>
        <v>499.25</v>
      </c>
      <c r="K7">
        <f>RANK(J7,J$2:J$12)</f>
        <v>6</v>
      </c>
      <c r="L7" t="s">
        <v>11</v>
      </c>
    </row>
    <row r="8" spans="1:12" x14ac:dyDescent="0.25">
      <c r="B8">
        <v>73</v>
      </c>
      <c r="C8">
        <v>74</v>
      </c>
      <c r="D8">
        <v>81</v>
      </c>
      <c r="E8">
        <v>87</v>
      </c>
      <c r="F8">
        <f>SUM(B8:E8)</f>
        <v>315</v>
      </c>
      <c r="G8">
        <f>RANK(F8,F$2:F$12)</f>
        <v>9</v>
      </c>
      <c r="H8">
        <v>168</v>
      </c>
      <c r="I8">
        <f>RANK(H8,H$2:H$12)</f>
        <v>4</v>
      </c>
      <c r="J8">
        <f>SUM(H8,F8)</f>
        <v>483</v>
      </c>
      <c r="K8">
        <f>RANK(J8,J$2:J$12)</f>
        <v>7</v>
      </c>
      <c r="L8" t="s">
        <v>11</v>
      </c>
    </row>
    <row r="9" spans="1:12" x14ac:dyDescent="0.25">
      <c r="B9">
        <v>64</v>
      </c>
      <c r="C9">
        <v>54</v>
      </c>
      <c r="D9">
        <v>116</v>
      </c>
      <c r="E9">
        <v>90</v>
      </c>
      <c r="F9">
        <f>SUM(B9:E9)</f>
        <v>324</v>
      </c>
      <c r="G9">
        <f>RANK(F9,F$2:F$12)</f>
        <v>7</v>
      </c>
      <c r="H9">
        <v>144</v>
      </c>
      <c r="I9">
        <f>RANK(H9,H$2:H$12)</f>
        <v>9</v>
      </c>
      <c r="J9">
        <f>SUM(H9,F9)</f>
        <v>468</v>
      </c>
      <c r="K9">
        <f>RANK(J9,J$2:J$12)</f>
        <v>8</v>
      </c>
      <c r="L9" t="s">
        <v>11</v>
      </c>
    </row>
    <row r="10" spans="1:12" x14ac:dyDescent="0.25">
      <c r="B10">
        <v>76</v>
      </c>
      <c r="C10">
        <v>72</v>
      </c>
      <c r="D10">
        <v>94</v>
      </c>
      <c r="E10">
        <v>80</v>
      </c>
      <c r="F10">
        <f>SUM(B10:E10)</f>
        <v>322</v>
      </c>
      <c r="G10">
        <f>RANK(F10,F$2:F$12)</f>
        <v>8</v>
      </c>
      <c r="H10">
        <v>138.5</v>
      </c>
      <c r="I10">
        <f>RANK(H10,H$2:H$12)</f>
        <v>10</v>
      </c>
      <c r="J10">
        <f>SUM(H10,F10)</f>
        <v>460.5</v>
      </c>
      <c r="K10">
        <f>RANK(J10,J$2:J$12)</f>
        <v>9</v>
      </c>
      <c r="L10" t="s">
        <v>11</v>
      </c>
    </row>
    <row r="11" spans="1:12" x14ac:dyDescent="0.25">
      <c r="B11">
        <v>69</v>
      </c>
      <c r="C11">
        <v>71</v>
      </c>
      <c r="D11">
        <v>85</v>
      </c>
      <c r="E11">
        <v>80</v>
      </c>
      <c r="F11">
        <f>SUM(B11:E11)</f>
        <v>305</v>
      </c>
      <c r="G11">
        <f>RANK(F11,F$2:F$12)</f>
        <v>10</v>
      </c>
      <c r="H11">
        <v>145.5</v>
      </c>
      <c r="I11">
        <f>RANK(H11,H$2:H$12)</f>
        <v>8</v>
      </c>
      <c r="J11">
        <f>SUM(H11,F11)</f>
        <v>450.5</v>
      </c>
      <c r="K11">
        <f>RANK(J11,J$2:J$12)</f>
        <v>10</v>
      </c>
      <c r="L11" t="s">
        <v>11</v>
      </c>
    </row>
    <row r="12" spans="1:12" x14ac:dyDescent="0.25">
      <c r="B12">
        <v>60</v>
      </c>
      <c r="C12">
        <v>52</v>
      </c>
      <c r="D12">
        <v>101</v>
      </c>
      <c r="E12">
        <v>85</v>
      </c>
      <c r="F12">
        <f>SUM(B12:E12)</f>
        <v>298</v>
      </c>
      <c r="G12">
        <f>RANK(F12,F$2:F$12)</f>
        <v>11</v>
      </c>
      <c r="H12">
        <v>99.75</v>
      </c>
      <c r="I12">
        <f>RANK(H12,H$2:H$12)</f>
        <v>11</v>
      </c>
      <c r="J12">
        <f>SUM(H12,F12)</f>
        <v>397.75</v>
      </c>
      <c r="K12">
        <f>RANK(J12,J$2:J$12)</f>
        <v>11</v>
      </c>
      <c r="L12" t="s">
        <v>11</v>
      </c>
    </row>
    <row r="13" spans="1:12" x14ac:dyDescent="0.25">
      <c r="A13" t="s">
        <v>13</v>
      </c>
      <c r="B13">
        <f>MIN(B2:B12)</f>
        <v>60</v>
      </c>
      <c r="C13">
        <f t="shared" ref="C13:E13" si="0">MIN(C2:C12)</f>
        <v>52</v>
      </c>
      <c r="D13">
        <f t="shared" si="0"/>
        <v>81</v>
      </c>
      <c r="E13">
        <f t="shared" si="0"/>
        <v>80</v>
      </c>
      <c r="H13">
        <f t="shared" ref="H13" si="1">MIN(H2:H12)</f>
        <v>99.75</v>
      </c>
    </row>
    <row r="14" spans="1:12" x14ac:dyDescent="0.25">
      <c r="A14" t="s">
        <v>14</v>
      </c>
      <c r="B14">
        <f>MAX(B2:B12)</f>
        <v>76</v>
      </c>
      <c r="C14">
        <f t="shared" ref="C14:E14" si="2">MAX(C2:C12)</f>
        <v>81</v>
      </c>
      <c r="D14">
        <f t="shared" si="2"/>
        <v>124</v>
      </c>
      <c r="E14">
        <f t="shared" si="2"/>
        <v>114</v>
      </c>
      <c r="H14">
        <f t="shared" ref="H14" si="3">MAX(H2:H12)</f>
        <v>200.5</v>
      </c>
    </row>
    <row r="15" spans="1:12" x14ac:dyDescent="0.25">
      <c r="A15" t="s">
        <v>15</v>
      </c>
      <c r="B15">
        <f>MEDIAN(B2:B12)</f>
        <v>69</v>
      </c>
      <c r="C15">
        <f t="shared" ref="C15:E15" si="4">MEDIAN(C2:C12)</f>
        <v>72</v>
      </c>
      <c r="D15">
        <f t="shared" si="4"/>
        <v>102</v>
      </c>
      <c r="E15">
        <f t="shared" si="4"/>
        <v>90</v>
      </c>
      <c r="H15">
        <f t="shared" ref="H15" si="5">MEDIAN(H2:H12)</f>
        <v>149.25</v>
      </c>
    </row>
  </sheetData>
  <sortState xmlns:xlrd2="http://schemas.microsoft.com/office/spreadsheetml/2017/richdata2" ref="A2:L12">
    <sortCondition ref="K2:K12"/>
  </sortState>
  <phoneticPr fontId="1" type="noConversion"/>
  <conditionalFormatting sqref="B2:B12">
    <cfRule type="cellIs" dxfId="32" priority="18" operator="equal">
      <formula>$B$13</formula>
    </cfRule>
    <cfRule type="cellIs" dxfId="31" priority="16" operator="equal">
      <formula>$B$14</formula>
    </cfRule>
    <cfRule type="cellIs" dxfId="30" priority="15" operator="equal">
      <formula>"68$B$15"</formula>
    </cfRule>
    <cfRule type="cellIs" dxfId="29" priority="14" operator="equal">
      <formula>$B$15</formula>
    </cfRule>
  </conditionalFormatting>
  <conditionalFormatting sqref="C2:C12">
    <cfRule type="cellIs" dxfId="28" priority="13" operator="equal">
      <formula>"66.5$C$13"</formula>
    </cfRule>
    <cfRule type="cellIs" dxfId="27" priority="12" operator="equal">
      <formula>$C$13</formula>
    </cfRule>
    <cfRule type="cellIs" dxfId="26" priority="11" operator="equal">
      <formula>$C$14</formula>
    </cfRule>
    <cfRule type="cellIs" dxfId="25" priority="10" operator="equal">
      <formula>$C$15</formula>
    </cfRule>
  </conditionalFormatting>
  <conditionalFormatting sqref="D2:D12">
    <cfRule type="cellIs" dxfId="24" priority="9" operator="equal">
      <formula>$D$13</formula>
    </cfRule>
    <cfRule type="cellIs" dxfId="23" priority="8" operator="equal">
      <formula>$D$14</formula>
    </cfRule>
    <cfRule type="cellIs" dxfId="22" priority="7" operator="equal">
      <formula>$D$15</formula>
    </cfRule>
  </conditionalFormatting>
  <conditionalFormatting sqref="E2:E12">
    <cfRule type="cellIs" dxfId="21" priority="6" operator="equal">
      <formula>$E$13</formula>
    </cfRule>
    <cfRule type="cellIs" dxfId="20" priority="5" operator="equal">
      <formula>$E$14</formula>
    </cfRule>
    <cfRule type="cellIs" dxfId="19" priority="4" operator="equal">
      <formula>$E$15</formula>
    </cfRule>
  </conditionalFormatting>
  <conditionalFormatting sqref="H2:H12">
    <cfRule type="cellIs" dxfId="0" priority="3" operator="equal">
      <formula>$H$13</formula>
    </cfRule>
    <cfRule type="cellIs" dxfId="1" priority="2" operator="equal">
      <formula>$H$14</formula>
    </cfRule>
    <cfRule type="cellIs" dxfId="2" priority="1" operator="equal">
      <formula>$H$15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学硕</vt:lpstr>
      <vt:lpstr>专硕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2022-07-14T10:32:32Z</dcterms:created>
  <dcterms:modified xsi:type="dcterms:W3CDTF">2022-07-14T11:16:45Z</dcterms:modified>
</cp:coreProperties>
</file>