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BC\Intern\Project_1_TotalAUM\"/>
    </mc:Choice>
  </mc:AlternateContent>
  <xr:revisionPtr revIDLastSave="0" documentId="13_ncr:1_{DDAFC502-95FD-4CDF-8EF2-3ACE85223F9F}" xr6:coauthVersionLast="47" xr6:coauthVersionMax="47" xr10:uidLastSave="{00000000-0000-0000-0000-000000000000}"/>
  <bookViews>
    <workbookView xWindow="-120" yWindow="-120" windowWidth="24240" windowHeight="13020" tabRatio="818" xr2:uid="{913E7EB4-7027-4FBA-8B4D-29C8F9A03106}"/>
  </bookViews>
  <sheets>
    <sheet name="Summary" sheetId="1" r:id="rId1"/>
    <sheet name="Investor Type" sheetId="2" r:id="rId2"/>
    <sheet name="HNI_Channel" sheetId="4" r:id="rId3"/>
    <sheet name="HNI_Geography" sheetId="3" r:id="rId4"/>
    <sheet name="HNI_Product" sheetId="5" r:id="rId5"/>
    <sheet name="RET_Channel" sheetId="7" r:id="rId6"/>
    <sheet name="RET_Geography" sheetId="6" r:id="rId7"/>
    <sheet name="RET_Product" sheetId="8" r:id="rId8"/>
    <sheet name="COR_Channel" sheetId="11" r:id="rId9"/>
    <sheet name="COR_Geography" sheetId="12" r:id="rId10"/>
    <sheet name="COR_Product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K55" i="5" l="1"/>
  <c r="CK57" i="5" s="1"/>
  <c r="CJ55" i="5"/>
  <c r="CI55" i="5"/>
  <c r="CH55" i="5"/>
  <c r="CG55" i="5"/>
  <c r="CF55" i="5"/>
  <c r="CF57" i="5" s="1"/>
  <c r="CE55" i="5"/>
  <c r="CD55" i="5"/>
  <c r="CD57" i="5" s="1"/>
  <c r="CK54" i="5"/>
  <c r="CJ54" i="5"/>
  <c r="CI54" i="5"/>
  <c r="CH54" i="5"/>
  <c r="CG54" i="5"/>
  <c r="CF54" i="5"/>
  <c r="CE54" i="5"/>
  <c r="CD54" i="5"/>
  <c r="CK53" i="5"/>
  <c r="CJ53" i="5"/>
  <c r="CI53" i="5"/>
  <c r="CH53" i="5"/>
  <c r="CG53" i="5"/>
  <c r="CF53" i="5"/>
  <c r="CE53" i="5"/>
  <c r="CD53" i="5"/>
  <c r="CK52" i="5"/>
  <c r="CJ52" i="5"/>
  <c r="CI52" i="5"/>
  <c r="CH52" i="5"/>
  <c r="CG52" i="5"/>
  <c r="CF52" i="5"/>
  <c r="CE52" i="5"/>
  <c r="CD52" i="5"/>
  <c r="CK51" i="5"/>
  <c r="CJ51" i="5"/>
  <c r="CI51" i="5"/>
  <c r="CH51" i="5"/>
  <c r="CG51" i="5"/>
  <c r="CF51" i="5"/>
  <c r="CE51" i="5"/>
  <c r="CD51" i="5"/>
  <c r="CK50" i="5"/>
  <c r="CJ50" i="5"/>
  <c r="CI50" i="5"/>
  <c r="CH50" i="5"/>
  <c r="CG50" i="5"/>
  <c r="CF50" i="5"/>
  <c r="CE50" i="5"/>
  <c r="CD50" i="5"/>
  <c r="CK49" i="5"/>
  <c r="CJ49" i="5"/>
  <c r="CI49" i="5"/>
  <c r="CH49" i="5"/>
  <c r="CG49" i="5"/>
  <c r="CF49" i="5"/>
  <c r="CE49" i="5"/>
  <c r="CD49" i="5"/>
  <c r="CK48" i="5"/>
  <c r="CJ48" i="5"/>
  <c r="CI48" i="5"/>
  <c r="CH48" i="5"/>
  <c r="CG48" i="5"/>
  <c r="CF48" i="5"/>
  <c r="CE48" i="5"/>
  <c r="CD48" i="5"/>
  <c r="CK47" i="5"/>
  <c r="CJ47" i="5"/>
  <c r="CI47" i="5"/>
  <c r="CH47" i="5"/>
  <c r="CG47" i="5"/>
  <c r="CF47" i="5"/>
  <c r="CE47" i="5"/>
  <c r="CD47" i="5"/>
  <c r="CK46" i="5"/>
  <c r="CJ46" i="5"/>
  <c r="CI46" i="5"/>
  <c r="CH46" i="5"/>
  <c r="CG46" i="5"/>
  <c r="CF46" i="5"/>
  <c r="CE46" i="5"/>
  <c r="CD46" i="5"/>
  <c r="CK45" i="5"/>
  <c r="CJ45" i="5"/>
  <c r="CI45" i="5"/>
  <c r="CH45" i="5"/>
  <c r="CG45" i="5"/>
  <c r="CF45" i="5"/>
  <c r="CE45" i="5"/>
  <c r="CD45" i="5"/>
  <c r="CK44" i="5"/>
  <c r="CJ44" i="5"/>
  <c r="CI44" i="5"/>
  <c r="CH44" i="5"/>
  <c r="CG44" i="5"/>
  <c r="CF44" i="5"/>
  <c r="CE44" i="5"/>
  <c r="CD44" i="5"/>
  <c r="CK43" i="5"/>
  <c r="CJ43" i="5"/>
  <c r="CI43" i="5"/>
  <c r="CH43" i="5"/>
  <c r="CG43" i="5"/>
  <c r="CF43" i="5"/>
  <c r="CE43" i="5"/>
  <c r="CD43" i="5"/>
  <c r="CK42" i="5"/>
  <c r="CJ42" i="5"/>
  <c r="CI42" i="5"/>
  <c r="CH42" i="5"/>
  <c r="CG42" i="5"/>
  <c r="CF42" i="5"/>
  <c r="CE42" i="5"/>
  <c r="CD42" i="5"/>
  <c r="CK41" i="5"/>
  <c r="CJ41" i="5"/>
  <c r="CI41" i="5"/>
  <c r="CH41" i="5"/>
  <c r="CG41" i="5"/>
  <c r="CF41" i="5"/>
  <c r="CE41" i="5"/>
  <c r="CD41" i="5"/>
  <c r="CK40" i="5"/>
  <c r="CJ40" i="5"/>
  <c r="CI40" i="5"/>
  <c r="CH40" i="5"/>
  <c r="CG40" i="5"/>
  <c r="CF40" i="5"/>
  <c r="CE40" i="5"/>
  <c r="CD40" i="5"/>
  <c r="CK39" i="5"/>
  <c r="CJ39" i="5"/>
  <c r="CI39" i="5"/>
  <c r="CH39" i="5"/>
  <c r="CG39" i="5"/>
  <c r="CF39" i="5"/>
  <c r="CE39" i="5"/>
  <c r="CD39" i="5"/>
  <c r="CK38" i="5"/>
  <c r="CJ38" i="5"/>
  <c r="CI38" i="5"/>
  <c r="CH38" i="5"/>
  <c r="CG38" i="5"/>
  <c r="CF38" i="5"/>
  <c r="CE38" i="5"/>
  <c r="CD38" i="5"/>
  <c r="CK37" i="5"/>
  <c r="CJ37" i="5"/>
  <c r="CI37" i="5"/>
  <c r="CH37" i="5"/>
  <c r="CG37" i="5"/>
  <c r="CF37" i="5"/>
  <c r="CE37" i="5"/>
  <c r="CD37" i="5"/>
  <c r="CK36" i="5"/>
  <c r="CJ36" i="5"/>
  <c r="CI36" i="5"/>
  <c r="CH36" i="5"/>
  <c r="CG36" i="5"/>
  <c r="CF36" i="5"/>
  <c r="CE36" i="5"/>
  <c r="CD36" i="5"/>
  <c r="CK35" i="5"/>
  <c r="CJ35" i="5"/>
  <c r="CI35" i="5"/>
  <c r="CH35" i="5"/>
  <c r="CG35" i="5"/>
  <c r="CF35" i="5"/>
  <c r="CE35" i="5"/>
  <c r="CD35" i="5"/>
  <c r="CK34" i="5"/>
  <c r="CJ34" i="5"/>
  <c r="CI34" i="5"/>
  <c r="CH34" i="5"/>
  <c r="CG34" i="5"/>
  <c r="CF34" i="5"/>
  <c r="CE34" i="5"/>
  <c r="CD34" i="5"/>
  <c r="CK33" i="5"/>
  <c r="CJ33" i="5"/>
  <c r="CI33" i="5"/>
  <c r="CH33" i="5"/>
  <c r="CG33" i="5"/>
  <c r="CF33" i="5"/>
  <c r="CE33" i="5"/>
  <c r="CD33" i="5"/>
  <c r="CK32" i="5"/>
  <c r="CJ32" i="5"/>
  <c r="CI32" i="5"/>
  <c r="CH32" i="5"/>
  <c r="CG32" i="5"/>
  <c r="CF32" i="5"/>
  <c r="CE32" i="5"/>
  <c r="CD32" i="5"/>
  <c r="CK31" i="5"/>
  <c r="CJ31" i="5"/>
  <c r="CI31" i="5"/>
  <c r="CH31" i="5"/>
  <c r="CG31" i="5"/>
  <c r="CF31" i="5"/>
  <c r="CE31" i="5"/>
  <c r="CD31" i="5"/>
  <c r="CK55" i="13"/>
  <c r="CJ55" i="13"/>
  <c r="CJ57" i="13" s="1"/>
  <c r="CI55" i="13"/>
  <c r="CH55" i="13"/>
  <c r="CG55" i="13"/>
  <c r="CG57" i="13" s="1"/>
  <c r="CF55" i="13"/>
  <c r="CF57" i="13" s="1"/>
  <c r="CE55" i="13"/>
  <c r="CD55" i="13"/>
  <c r="CD57" i="13" s="1"/>
  <c r="CK54" i="13"/>
  <c r="CJ54" i="13"/>
  <c r="CI54" i="13"/>
  <c r="CH54" i="13"/>
  <c r="CG54" i="13"/>
  <c r="CF54" i="13"/>
  <c r="CE54" i="13"/>
  <c r="CD54" i="13"/>
  <c r="CK53" i="13"/>
  <c r="CJ53" i="13"/>
  <c r="CI53" i="13"/>
  <c r="CH53" i="13"/>
  <c r="CG53" i="13"/>
  <c r="CF53" i="13"/>
  <c r="CE53" i="13"/>
  <c r="CD53" i="13"/>
  <c r="CK52" i="13"/>
  <c r="CJ52" i="13"/>
  <c r="CI52" i="13"/>
  <c r="CH52" i="13"/>
  <c r="CG52" i="13"/>
  <c r="CF52" i="13"/>
  <c r="CE52" i="13"/>
  <c r="CD52" i="13"/>
  <c r="CK51" i="13"/>
  <c r="CJ51" i="13"/>
  <c r="CI51" i="13"/>
  <c r="CH51" i="13"/>
  <c r="CG51" i="13"/>
  <c r="CF51" i="13"/>
  <c r="CE51" i="13"/>
  <c r="CD51" i="13"/>
  <c r="CK50" i="13"/>
  <c r="CJ50" i="13"/>
  <c r="CI50" i="13"/>
  <c r="CH50" i="13"/>
  <c r="CG50" i="13"/>
  <c r="CF50" i="13"/>
  <c r="CE50" i="13"/>
  <c r="CD50" i="13"/>
  <c r="CK49" i="13"/>
  <c r="CJ49" i="13"/>
  <c r="CI49" i="13"/>
  <c r="CH49" i="13"/>
  <c r="CG49" i="13"/>
  <c r="CF49" i="13"/>
  <c r="CE49" i="13"/>
  <c r="CD49" i="13"/>
  <c r="CK48" i="13"/>
  <c r="CJ48" i="13"/>
  <c r="CI48" i="13"/>
  <c r="CH48" i="13"/>
  <c r="CG48" i="13"/>
  <c r="CF48" i="13"/>
  <c r="CE48" i="13"/>
  <c r="CD48" i="13"/>
  <c r="CK47" i="13"/>
  <c r="CJ47" i="13"/>
  <c r="CI47" i="13"/>
  <c r="CH47" i="13"/>
  <c r="CG47" i="13"/>
  <c r="CF47" i="13"/>
  <c r="CE47" i="13"/>
  <c r="CD47" i="13"/>
  <c r="CK46" i="13"/>
  <c r="CJ46" i="13"/>
  <c r="CI46" i="13"/>
  <c r="CH46" i="13"/>
  <c r="CG46" i="13"/>
  <c r="CF46" i="13"/>
  <c r="CE46" i="13"/>
  <c r="CD46" i="13"/>
  <c r="CK45" i="13"/>
  <c r="CJ45" i="13"/>
  <c r="CI45" i="13"/>
  <c r="CH45" i="13"/>
  <c r="CG45" i="13"/>
  <c r="CF45" i="13"/>
  <c r="CE45" i="13"/>
  <c r="CD45" i="13"/>
  <c r="CK44" i="13"/>
  <c r="CJ44" i="13"/>
  <c r="CI44" i="13"/>
  <c r="CH44" i="13"/>
  <c r="CG44" i="13"/>
  <c r="CF44" i="13"/>
  <c r="CE44" i="13"/>
  <c r="CD44" i="13"/>
  <c r="CK43" i="13"/>
  <c r="CJ43" i="13"/>
  <c r="CI43" i="13"/>
  <c r="CH43" i="13"/>
  <c r="CG43" i="13"/>
  <c r="CF43" i="13"/>
  <c r="CE43" i="13"/>
  <c r="CD43" i="13"/>
  <c r="CK42" i="13"/>
  <c r="CJ42" i="13"/>
  <c r="CI42" i="13"/>
  <c r="CH42" i="13"/>
  <c r="CG42" i="13"/>
  <c r="CF42" i="13"/>
  <c r="CE42" i="13"/>
  <c r="CD42" i="13"/>
  <c r="CK41" i="13"/>
  <c r="CJ41" i="13"/>
  <c r="CI41" i="13"/>
  <c r="CH41" i="13"/>
  <c r="CG41" i="13"/>
  <c r="CF41" i="13"/>
  <c r="CE41" i="13"/>
  <c r="CD41" i="13"/>
  <c r="CK40" i="13"/>
  <c r="CJ40" i="13"/>
  <c r="CI40" i="13"/>
  <c r="CH40" i="13"/>
  <c r="CG40" i="13"/>
  <c r="CF40" i="13"/>
  <c r="CE40" i="13"/>
  <c r="CD40" i="13"/>
  <c r="CK39" i="13"/>
  <c r="CJ39" i="13"/>
  <c r="CI39" i="13"/>
  <c r="CH39" i="13"/>
  <c r="CG39" i="13"/>
  <c r="CF39" i="13"/>
  <c r="CE39" i="13"/>
  <c r="CD39" i="13"/>
  <c r="CK38" i="13"/>
  <c r="CJ38" i="13"/>
  <c r="CI38" i="13"/>
  <c r="CH38" i="13"/>
  <c r="CG38" i="13"/>
  <c r="CF38" i="13"/>
  <c r="CE38" i="13"/>
  <c r="CD38" i="13"/>
  <c r="CK37" i="13"/>
  <c r="CJ37" i="13"/>
  <c r="CI37" i="13"/>
  <c r="CH37" i="13"/>
  <c r="CG37" i="13"/>
  <c r="CF37" i="13"/>
  <c r="CE37" i="13"/>
  <c r="CD37" i="13"/>
  <c r="CK36" i="13"/>
  <c r="CJ36" i="13"/>
  <c r="CI36" i="13"/>
  <c r="CH36" i="13"/>
  <c r="CG36" i="13"/>
  <c r="CF36" i="13"/>
  <c r="CE36" i="13"/>
  <c r="CD36" i="13"/>
  <c r="CK35" i="13"/>
  <c r="CJ35" i="13"/>
  <c r="CI35" i="13"/>
  <c r="CH35" i="13"/>
  <c r="CG35" i="13"/>
  <c r="CF35" i="13"/>
  <c r="CE35" i="13"/>
  <c r="CD35" i="13"/>
  <c r="CK34" i="13"/>
  <c r="CJ34" i="13"/>
  <c r="CI34" i="13"/>
  <c r="CH34" i="13"/>
  <c r="CG34" i="13"/>
  <c r="CF34" i="13"/>
  <c r="CE34" i="13"/>
  <c r="CD34" i="13"/>
  <c r="CK33" i="13"/>
  <c r="CJ33" i="13"/>
  <c r="CI33" i="13"/>
  <c r="CH33" i="13"/>
  <c r="CG33" i="13"/>
  <c r="CF33" i="13"/>
  <c r="CE33" i="13"/>
  <c r="CD33" i="13"/>
  <c r="CK32" i="13"/>
  <c r="CJ32" i="13"/>
  <c r="CI32" i="13"/>
  <c r="CH32" i="13"/>
  <c r="CG32" i="13"/>
  <c r="CF32" i="13"/>
  <c r="CE32" i="13"/>
  <c r="CD32" i="13"/>
  <c r="CK31" i="13"/>
  <c r="CJ31" i="13"/>
  <c r="CI31" i="13"/>
  <c r="CH31" i="13"/>
  <c r="CG31" i="13"/>
  <c r="CF31" i="13"/>
  <c r="CE31" i="13"/>
  <c r="CD31" i="13"/>
  <c r="CK32" i="8"/>
  <c r="CK33" i="8"/>
  <c r="CK34" i="8"/>
  <c r="CK35" i="8"/>
  <c r="CK36" i="8"/>
  <c r="CK37" i="8"/>
  <c r="CK38" i="8"/>
  <c r="CK39" i="8"/>
  <c r="CK40" i="8"/>
  <c r="CK41" i="8"/>
  <c r="CK42" i="8"/>
  <c r="CK43" i="8"/>
  <c r="CK44" i="8"/>
  <c r="CK45" i="8"/>
  <c r="CK46" i="8"/>
  <c r="CK47" i="8"/>
  <c r="CK48" i="8"/>
  <c r="CK49" i="8"/>
  <c r="CK50" i="8"/>
  <c r="CK51" i="8"/>
  <c r="CK52" i="8"/>
  <c r="CK53" i="8"/>
  <c r="CK54" i="8"/>
  <c r="CK55" i="8"/>
  <c r="CK57" i="8" s="1"/>
  <c r="CK31" i="8"/>
  <c r="CJ32" i="8"/>
  <c r="CJ33" i="8"/>
  <c r="CJ34" i="8"/>
  <c r="CJ35" i="8"/>
  <c r="CJ36" i="8"/>
  <c r="CJ37" i="8"/>
  <c r="CJ38" i="8"/>
  <c r="CJ39" i="8"/>
  <c r="CJ40" i="8"/>
  <c r="CJ41" i="8"/>
  <c r="CJ42" i="8"/>
  <c r="CJ43" i="8"/>
  <c r="CJ44" i="8"/>
  <c r="CJ45" i="8"/>
  <c r="CJ46" i="8"/>
  <c r="CJ47" i="8"/>
  <c r="CJ48" i="8"/>
  <c r="CJ49" i="8"/>
  <c r="CJ50" i="8"/>
  <c r="CJ51" i="8"/>
  <c r="CJ52" i="8"/>
  <c r="CJ53" i="8"/>
  <c r="CJ54" i="8"/>
  <c r="CJ55" i="8"/>
  <c r="CJ31" i="8"/>
  <c r="CI32" i="8"/>
  <c r="CI33" i="8"/>
  <c r="CI34" i="8"/>
  <c r="CI35" i="8"/>
  <c r="CI36" i="8"/>
  <c r="CI37" i="8"/>
  <c r="CI38" i="8"/>
  <c r="CI39" i="8"/>
  <c r="CI40" i="8"/>
  <c r="CI41" i="8"/>
  <c r="CI42" i="8"/>
  <c r="CI43" i="8"/>
  <c r="CI44" i="8"/>
  <c r="CI45" i="8"/>
  <c r="CI46" i="8"/>
  <c r="CI47" i="8"/>
  <c r="CI48" i="8"/>
  <c r="CI49" i="8"/>
  <c r="CI50" i="8"/>
  <c r="CI51" i="8"/>
  <c r="CI52" i="8"/>
  <c r="CI53" i="8"/>
  <c r="CI54" i="8"/>
  <c r="CI55" i="8"/>
  <c r="CI31" i="8"/>
  <c r="CH32" i="8"/>
  <c r="CH33" i="8"/>
  <c r="CH34" i="8"/>
  <c r="CH35" i="8"/>
  <c r="CH36" i="8"/>
  <c r="CH37" i="8"/>
  <c r="CH38" i="8"/>
  <c r="CH39" i="8"/>
  <c r="CH40" i="8"/>
  <c r="CH41" i="8"/>
  <c r="CH42" i="8"/>
  <c r="CH43" i="8"/>
  <c r="CH44" i="8"/>
  <c r="CH45" i="8"/>
  <c r="CH46" i="8"/>
  <c r="CH47" i="8"/>
  <c r="CH48" i="8"/>
  <c r="CH49" i="8"/>
  <c r="CH50" i="8"/>
  <c r="CH51" i="8"/>
  <c r="CH52" i="8"/>
  <c r="CH53" i="8"/>
  <c r="CH54" i="8"/>
  <c r="CH55" i="8"/>
  <c r="CH57" i="8" s="1"/>
  <c r="CH31" i="8"/>
  <c r="CG32" i="8"/>
  <c r="CG33" i="8"/>
  <c r="CG34" i="8"/>
  <c r="CG35" i="8"/>
  <c r="CG36" i="8"/>
  <c r="CG37" i="8"/>
  <c r="CG38" i="8"/>
  <c r="CG39" i="8"/>
  <c r="CG40" i="8"/>
  <c r="CG41" i="8"/>
  <c r="CG42" i="8"/>
  <c r="CG43" i="8"/>
  <c r="CG44" i="8"/>
  <c r="CG45" i="8"/>
  <c r="CG46" i="8"/>
  <c r="CG47" i="8"/>
  <c r="CG48" i="8"/>
  <c r="CG49" i="8"/>
  <c r="CG50" i="8"/>
  <c r="CG51" i="8"/>
  <c r="CG52" i="8"/>
  <c r="CG53" i="8"/>
  <c r="CG54" i="8"/>
  <c r="CG55" i="8"/>
  <c r="CG31" i="8"/>
  <c r="CF32" i="8"/>
  <c r="CF33" i="8"/>
  <c r="CF34" i="8"/>
  <c r="CF35" i="8"/>
  <c r="CF36" i="8"/>
  <c r="CF37" i="8"/>
  <c r="CF38" i="8"/>
  <c r="CF39" i="8"/>
  <c r="CF40" i="8"/>
  <c r="CF41" i="8"/>
  <c r="CF42" i="8"/>
  <c r="CF43" i="8"/>
  <c r="CF44" i="8"/>
  <c r="CF45" i="8"/>
  <c r="CF46" i="8"/>
  <c r="CF47" i="8"/>
  <c r="CF48" i="8"/>
  <c r="CF49" i="8"/>
  <c r="CF50" i="8"/>
  <c r="CF51" i="8"/>
  <c r="CF52" i="8"/>
  <c r="CF53" i="8"/>
  <c r="CF54" i="8"/>
  <c r="CF55" i="8"/>
  <c r="CF31" i="8"/>
  <c r="CE32" i="8"/>
  <c r="CE33" i="8"/>
  <c r="CE34" i="8"/>
  <c r="CE35" i="8"/>
  <c r="CE36" i="8"/>
  <c r="CE37" i="8"/>
  <c r="CE38" i="8"/>
  <c r="CE39" i="8"/>
  <c r="CE40" i="8"/>
  <c r="CE41" i="8"/>
  <c r="CE42" i="8"/>
  <c r="CE43" i="8"/>
  <c r="CE44" i="8"/>
  <c r="CE45" i="8"/>
  <c r="CE46" i="8"/>
  <c r="CE47" i="8"/>
  <c r="CE48" i="8"/>
  <c r="CE49" i="8"/>
  <c r="CE50" i="8"/>
  <c r="CE51" i="8"/>
  <c r="CE52" i="8"/>
  <c r="CE53" i="8"/>
  <c r="CE54" i="8"/>
  <c r="CE55" i="8"/>
  <c r="CE57" i="8" s="1"/>
  <c r="CE31" i="8"/>
  <c r="CD32" i="8"/>
  <c r="CD33" i="8"/>
  <c r="CD34" i="8"/>
  <c r="CD35" i="8"/>
  <c r="CD36" i="8"/>
  <c r="CD37" i="8"/>
  <c r="CD38" i="8"/>
  <c r="CD39" i="8"/>
  <c r="CD40" i="8"/>
  <c r="CD41" i="8"/>
  <c r="CD42" i="8"/>
  <c r="CD43" i="8"/>
  <c r="CD44" i="8"/>
  <c r="CD45" i="8"/>
  <c r="CD46" i="8"/>
  <c r="CD47" i="8"/>
  <c r="CD48" i="8"/>
  <c r="CD49" i="8"/>
  <c r="CD50" i="8"/>
  <c r="CD51" i="8"/>
  <c r="CD52" i="8"/>
  <c r="CD53" i="8"/>
  <c r="CD54" i="8"/>
  <c r="CD55" i="8"/>
  <c r="CD57" i="8" s="1"/>
  <c r="CD31" i="8"/>
  <c r="CE57" i="13"/>
  <c r="CH57" i="13"/>
  <c r="CI57" i="13"/>
  <c r="CK57" i="13"/>
  <c r="CE57" i="5"/>
  <c r="CG57" i="5"/>
  <c r="CH57" i="5"/>
  <c r="CI57" i="5"/>
  <c r="CJ57" i="5"/>
  <c r="CO28" i="13"/>
  <c r="CV27" i="13"/>
  <c r="CU27" i="13"/>
  <c r="CT27" i="13"/>
  <c r="CS27" i="13"/>
  <c r="CR27" i="13"/>
  <c r="CQ27" i="13"/>
  <c r="CP27" i="13"/>
  <c r="CO27" i="13"/>
  <c r="CN27" i="13"/>
  <c r="CV26" i="13"/>
  <c r="CU26" i="13"/>
  <c r="CT26" i="13"/>
  <c r="CS26" i="13"/>
  <c r="CR26" i="13"/>
  <c r="CQ26" i="13"/>
  <c r="CP26" i="13"/>
  <c r="CO26" i="13"/>
  <c r="CN26" i="13"/>
  <c r="CV25" i="13"/>
  <c r="CU25" i="13"/>
  <c r="CT25" i="13"/>
  <c r="CS25" i="13"/>
  <c r="CR25" i="13"/>
  <c r="CQ25" i="13"/>
  <c r="CP25" i="13"/>
  <c r="CO25" i="13"/>
  <c r="CN25" i="13"/>
  <c r="CV24" i="13"/>
  <c r="CU24" i="13"/>
  <c r="CT24" i="13"/>
  <c r="CS24" i="13"/>
  <c r="CR24" i="13"/>
  <c r="CQ24" i="13"/>
  <c r="CP24" i="13"/>
  <c r="CO24" i="13"/>
  <c r="CN24" i="13"/>
  <c r="CV23" i="13"/>
  <c r="CU23" i="13"/>
  <c r="CT23" i="13"/>
  <c r="CS23" i="13"/>
  <c r="CR23" i="13"/>
  <c r="CQ23" i="13"/>
  <c r="CP23" i="13"/>
  <c r="CO23" i="13"/>
  <c r="CN23" i="13"/>
  <c r="CV22" i="13"/>
  <c r="CU22" i="13"/>
  <c r="CT22" i="13"/>
  <c r="CS22" i="13"/>
  <c r="CR22" i="13"/>
  <c r="CQ22" i="13"/>
  <c r="CP22" i="13"/>
  <c r="CO22" i="13"/>
  <c r="CN22" i="13"/>
  <c r="CV21" i="13"/>
  <c r="CU21" i="13"/>
  <c r="CT21" i="13"/>
  <c r="CS21" i="13"/>
  <c r="CR21" i="13"/>
  <c r="CQ21" i="13"/>
  <c r="CP21" i="13"/>
  <c r="CO21" i="13"/>
  <c r="CN21" i="13"/>
  <c r="CV20" i="13"/>
  <c r="CU20" i="13"/>
  <c r="CT20" i="13"/>
  <c r="CS20" i="13"/>
  <c r="CR20" i="13"/>
  <c r="CQ20" i="13"/>
  <c r="CP20" i="13"/>
  <c r="CO20" i="13"/>
  <c r="CN20" i="13"/>
  <c r="CV19" i="13"/>
  <c r="CU19" i="13"/>
  <c r="CT19" i="13"/>
  <c r="CS19" i="13"/>
  <c r="CR19" i="13"/>
  <c r="CQ19" i="13"/>
  <c r="CP19" i="13"/>
  <c r="CO19" i="13"/>
  <c r="CN19" i="13"/>
  <c r="CV18" i="13"/>
  <c r="CU18" i="13"/>
  <c r="CT18" i="13"/>
  <c r="CS18" i="13"/>
  <c r="CR18" i="13"/>
  <c r="CQ18" i="13"/>
  <c r="CP18" i="13"/>
  <c r="CO18" i="13"/>
  <c r="CN18" i="13"/>
  <c r="CV17" i="13"/>
  <c r="CU17" i="13"/>
  <c r="CT17" i="13"/>
  <c r="CS17" i="13"/>
  <c r="CR17" i="13"/>
  <c r="CQ17" i="13"/>
  <c r="CP17" i="13"/>
  <c r="CO17" i="13"/>
  <c r="CN17" i="13"/>
  <c r="CV16" i="13"/>
  <c r="CU16" i="13"/>
  <c r="CT16" i="13"/>
  <c r="CS16" i="13"/>
  <c r="CR16" i="13"/>
  <c r="CQ16" i="13"/>
  <c r="CP16" i="13"/>
  <c r="CO16" i="13"/>
  <c r="CN16" i="13"/>
  <c r="CV15" i="13"/>
  <c r="CU15" i="13"/>
  <c r="CT15" i="13"/>
  <c r="CS15" i="13"/>
  <c r="CR15" i="13"/>
  <c r="CQ15" i="13"/>
  <c r="CP15" i="13"/>
  <c r="CO15" i="13"/>
  <c r="CN15" i="13"/>
  <c r="CV14" i="13"/>
  <c r="CU14" i="13"/>
  <c r="CT14" i="13"/>
  <c r="CS14" i="13"/>
  <c r="CR14" i="13"/>
  <c r="CQ14" i="13"/>
  <c r="CP14" i="13"/>
  <c r="CO14" i="13"/>
  <c r="CN14" i="13"/>
  <c r="CV13" i="13"/>
  <c r="CU13" i="13"/>
  <c r="CT13" i="13"/>
  <c r="CS13" i="13"/>
  <c r="CR13" i="13"/>
  <c r="CQ13" i="13"/>
  <c r="CP13" i="13"/>
  <c r="CO13" i="13"/>
  <c r="CN13" i="13"/>
  <c r="CV12" i="13"/>
  <c r="CU12" i="13"/>
  <c r="CT12" i="13"/>
  <c r="CS12" i="13"/>
  <c r="CR12" i="13"/>
  <c r="CQ12" i="13"/>
  <c r="CP12" i="13"/>
  <c r="CO12" i="13"/>
  <c r="CN12" i="13"/>
  <c r="CV11" i="13"/>
  <c r="CU11" i="13"/>
  <c r="CT11" i="13"/>
  <c r="CS11" i="13"/>
  <c r="CR11" i="13"/>
  <c r="CQ11" i="13"/>
  <c r="CP11" i="13"/>
  <c r="CO11" i="13"/>
  <c r="CN11" i="13"/>
  <c r="CV10" i="13"/>
  <c r="CU10" i="13"/>
  <c r="CT10" i="13"/>
  <c r="CS10" i="13"/>
  <c r="CR10" i="13"/>
  <c r="CQ10" i="13"/>
  <c r="CP10" i="13"/>
  <c r="CO10" i="13"/>
  <c r="CN10" i="13"/>
  <c r="CV9" i="13"/>
  <c r="CU9" i="13"/>
  <c r="CT9" i="13"/>
  <c r="CS9" i="13"/>
  <c r="CR9" i="13"/>
  <c r="CQ9" i="13"/>
  <c r="CP9" i="13"/>
  <c r="CO9" i="13"/>
  <c r="CN9" i="13"/>
  <c r="CV8" i="13"/>
  <c r="CU8" i="13"/>
  <c r="CT8" i="13"/>
  <c r="CS8" i="13"/>
  <c r="CR8" i="13"/>
  <c r="CQ8" i="13"/>
  <c r="CP8" i="13"/>
  <c r="CO8" i="13"/>
  <c r="CN8" i="13"/>
  <c r="CV7" i="13"/>
  <c r="CU7" i="13"/>
  <c r="CT7" i="13"/>
  <c r="CS7" i="13"/>
  <c r="CR7" i="13"/>
  <c r="CQ7" i="13"/>
  <c r="CP7" i="13"/>
  <c r="CO7" i="13"/>
  <c r="CN7" i="13"/>
  <c r="CV6" i="13"/>
  <c r="CU6" i="13"/>
  <c r="CT6" i="13"/>
  <c r="CS6" i="13"/>
  <c r="CR6" i="13"/>
  <c r="CQ6" i="13"/>
  <c r="CP6" i="13"/>
  <c r="CO6" i="13"/>
  <c r="CN6" i="13"/>
  <c r="CV5" i="13"/>
  <c r="CU5" i="13"/>
  <c r="CT5" i="13"/>
  <c r="CS5" i="13"/>
  <c r="CR5" i="13"/>
  <c r="CQ5" i="13"/>
  <c r="CP5" i="13"/>
  <c r="CO5" i="13"/>
  <c r="CN5" i="13"/>
  <c r="CV4" i="13"/>
  <c r="CU4" i="13"/>
  <c r="CT4" i="13"/>
  <c r="CS4" i="13"/>
  <c r="CR4" i="13"/>
  <c r="CQ4" i="13"/>
  <c r="CP4" i="13"/>
  <c r="CO4" i="13"/>
  <c r="CN4" i="13"/>
  <c r="CV3" i="13"/>
  <c r="CV28" i="13" s="1"/>
  <c r="CU3" i="13"/>
  <c r="CU28" i="13" s="1"/>
  <c r="CT3" i="13"/>
  <c r="CT28" i="13" s="1"/>
  <c r="CS3" i="13"/>
  <c r="CS28" i="13" s="1"/>
  <c r="CR3" i="13"/>
  <c r="CR28" i="13" s="1"/>
  <c r="CQ3" i="13"/>
  <c r="CQ28" i="13" s="1"/>
  <c r="CP3" i="13"/>
  <c r="CP28" i="13" s="1"/>
  <c r="CO3" i="13"/>
  <c r="CN3" i="13"/>
  <c r="CN28" i="13" s="1"/>
  <c r="CO28" i="8"/>
  <c r="CV27" i="8"/>
  <c r="CU27" i="8"/>
  <c r="CT27" i="8"/>
  <c r="CS27" i="8"/>
  <c r="CR27" i="8"/>
  <c r="CQ27" i="8"/>
  <c r="CP27" i="8"/>
  <c r="CO27" i="8"/>
  <c r="CN27" i="8"/>
  <c r="CV26" i="8"/>
  <c r="CU26" i="8"/>
  <c r="CT26" i="8"/>
  <c r="CS26" i="8"/>
  <c r="CR26" i="8"/>
  <c r="CQ26" i="8"/>
  <c r="CP26" i="8"/>
  <c r="CO26" i="8"/>
  <c r="CN26" i="8"/>
  <c r="CV25" i="8"/>
  <c r="CU25" i="8"/>
  <c r="CT25" i="8"/>
  <c r="CS25" i="8"/>
  <c r="CR25" i="8"/>
  <c r="CQ25" i="8"/>
  <c r="CP25" i="8"/>
  <c r="CO25" i="8"/>
  <c r="CN25" i="8"/>
  <c r="CV24" i="8"/>
  <c r="CU24" i="8"/>
  <c r="CT24" i="8"/>
  <c r="CS24" i="8"/>
  <c r="CR24" i="8"/>
  <c r="CQ24" i="8"/>
  <c r="CP24" i="8"/>
  <c r="CO24" i="8"/>
  <c r="CN24" i="8"/>
  <c r="CV23" i="8"/>
  <c r="CU23" i="8"/>
  <c r="CT23" i="8"/>
  <c r="CS23" i="8"/>
  <c r="CR23" i="8"/>
  <c r="CQ23" i="8"/>
  <c r="CP23" i="8"/>
  <c r="CO23" i="8"/>
  <c r="CN23" i="8"/>
  <c r="CV22" i="8"/>
  <c r="CU22" i="8"/>
  <c r="CT22" i="8"/>
  <c r="CS22" i="8"/>
  <c r="CR22" i="8"/>
  <c r="CQ22" i="8"/>
  <c r="CP22" i="8"/>
  <c r="CO22" i="8"/>
  <c r="CN22" i="8"/>
  <c r="CV21" i="8"/>
  <c r="CU21" i="8"/>
  <c r="CT21" i="8"/>
  <c r="CS21" i="8"/>
  <c r="CR21" i="8"/>
  <c r="CQ21" i="8"/>
  <c r="CP21" i="8"/>
  <c r="CO21" i="8"/>
  <c r="CN21" i="8"/>
  <c r="CV20" i="8"/>
  <c r="CU20" i="8"/>
  <c r="CT20" i="8"/>
  <c r="CS20" i="8"/>
  <c r="CR20" i="8"/>
  <c r="CQ20" i="8"/>
  <c r="CP20" i="8"/>
  <c r="CO20" i="8"/>
  <c r="CN20" i="8"/>
  <c r="CV19" i="8"/>
  <c r="CU19" i="8"/>
  <c r="CT19" i="8"/>
  <c r="CS19" i="8"/>
  <c r="CR19" i="8"/>
  <c r="CQ19" i="8"/>
  <c r="CP19" i="8"/>
  <c r="CO19" i="8"/>
  <c r="CN19" i="8"/>
  <c r="CV18" i="8"/>
  <c r="CU18" i="8"/>
  <c r="CT18" i="8"/>
  <c r="CS18" i="8"/>
  <c r="CR18" i="8"/>
  <c r="CQ18" i="8"/>
  <c r="CP18" i="8"/>
  <c r="CO18" i="8"/>
  <c r="CN18" i="8"/>
  <c r="CV17" i="8"/>
  <c r="CU17" i="8"/>
  <c r="CT17" i="8"/>
  <c r="CS17" i="8"/>
  <c r="CR17" i="8"/>
  <c r="CQ17" i="8"/>
  <c r="CP17" i="8"/>
  <c r="CO17" i="8"/>
  <c r="CN17" i="8"/>
  <c r="CV16" i="8"/>
  <c r="CU16" i="8"/>
  <c r="CT16" i="8"/>
  <c r="CS16" i="8"/>
  <c r="CR16" i="8"/>
  <c r="CQ16" i="8"/>
  <c r="CP16" i="8"/>
  <c r="CO16" i="8"/>
  <c r="CN16" i="8"/>
  <c r="CV15" i="8"/>
  <c r="CU15" i="8"/>
  <c r="CT15" i="8"/>
  <c r="CS15" i="8"/>
  <c r="CR15" i="8"/>
  <c r="CQ15" i="8"/>
  <c r="CP15" i="8"/>
  <c r="CO15" i="8"/>
  <c r="CN15" i="8"/>
  <c r="CV14" i="8"/>
  <c r="CU14" i="8"/>
  <c r="CT14" i="8"/>
  <c r="CS14" i="8"/>
  <c r="CR14" i="8"/>
  <c r="CQ14" i="8"/>
  <c r="CP14" i="8"/>
  <c r="CO14" i="8"/>
  <c r="CN14" i="8"/>
  <c r="CV13" i="8"/>
  <c r="CU13" i="8"/>
  <c r="CT13" i="8"/>
  <c r="CS13" i="8"/>
  <c r="CR13" i="8"/>
  <c r="CQ13" i="8"/>
  <c r="CP13" i="8"/>
  <c r="CO13" i="8"/>
  <c r="CN13" i="8"/>
  <c r="CV12" i="8"/>
  <c r="CU12" i="8"/>
  <c r="CT12" i="8"/>
  <c r="CS12" i="8"/>
  <c r="CR12" i="8"/>
  <c r="CQ12" i="8"/>
  <c r="CP12" i="8"/>
  <c r="CO12" i="8"/>
  <c r="CN12" i="8"/>
  <c r="CV11" i="8"/>
  <c r="CU11" i="8"/>
  <c r="CT11" i="8"/>
  <c r="CS11" i="8"/>
  <c r="CR11" i="8"/>
  <c r="CQ11" i="8"/>
  <c r="CP11" i="8"/>
  <c r="CO11" i="8"/>
  <c r="CN11" i="8"/>
  <c r="CV10" i="8"/>
  <c r="CU10" i="8"/>
  <c r="CT10" i="8"/>
  <c r="CS10" i="8"/>
  <c r="CR10" i="8"/>
  <c r="CQ10" i="8"/>
  <c r="CP10" i="8"/>
  <c r="CO10" i="8"/>
  <c r="CN10" i="8"/>
  <c r="CV9" i="8"/>
  <c r="CU9" i="8"/>
  <c r="CT9" i="8"/>
  <c r="CS9" i="8"/>
  <c r="CR9" i="8"/>
  <c r="CQ9" i="8"/>
  <c r="CP9" i="8"/>
  <c r="CO9" i="8"/>
  <c r="CN9" i="8"/>
  <c r="CV8" i="8"/>
  <c r="CU8" i="8"/>
  <c r="CT8" i="8"/>
  <c r="CS8" i="8"/>
  <c r="CR8" i="8"/>
  <c r="CQ8" i="8"/>
  <c r="CP8" i="8"/>
  <c r="CO8" i="8"/>
  <c r="CN8" i="8"/>
  <c r="CV7" i="8"/>
  <c r="CU7" i="8"/>
  <c r="CT7" i="8"/>
  <c r="CS7" i="8"/>
  <c r="CR7" i="8"/>
  <c r="CQ7" i="8"/>
  <c r="CP7" i="8"/>
  <c r="CO7" i="8"/>
  <c r="CN7" i="8"/>
  <c r="CV6" i="8"/>
  <c r="CU6" i="8"/>
  <c r="CT6" i="8"/>
  <c r="CS6" i="8"/>
  <c r="CR6" i="8"/>
  <c r="CQ6" i="8"/>
  <c r="CP6" i="8"/>
  <c r="CO6" i="8"/>
  <c r="CN6" i="8"/>
  <c r="CV5" i="8"/>
  <c r="CU5" i="8"/>
  <c r="CT5" i="8"/>
  <c r="CS5" i="8"/>
  <c r="CR5" i="8"/>
  <c r="CQ5" i="8"/>
  <c r="CP5" i="8"/>
  <c r="CO5" i="8"/>
  <c r="CN5" i="8"/>
  <c r="CV4" i="8"/>
  <c r="CU4" i="8"/>
  <c r="CT4" i="8"/>
  <c r="CS4" i="8"/>
  <c r="CR4" i="8"/>
  <c r="CQ4" i="8"/>
  <c r="CP4" i="8"/>
  <c r="CO4" i="8"/>
  <c r="CN4" i="8"/>
  <c r="CV3" i="8"/>
  <c r="CV28" i="8" s="1"/>
  <c r="CU3" i="8"/>
  <c r="CU28" i="8" s="1"/>
  <c r="CT3" i="8"/>
  <c r="CT28" i="8" s="1"/>
  <c r="CS3" i="8"/>
  <c r="CS28" i="8" s="1"/>
  <c r="CR3" i="8"/>
  <c r="CR28" i="8" s="1"/>
  <c r="CQ3" i="8"/>
  <c r="CQ28" i="8" s="1"/>
  <c r="CP3" i="8"/>
  <c r="CP28" i="8" s="1"/>
  <c r="CO3" i="8"/>
  <c r="CN3" i="8"/>
  <c r="CN28" i="8" s="1"/>
  <c r="CN28" i="5"/>
  <c r="CO28" i="5"/>
  <c r="CP28" i="5"/>
  <c r="CQ28" i="5"/>
  <c r="CR28" i="5"/>
  <c r="CS28" i="5"/>
  <c r="CT28" i="5"/>
  <c r="CU28" i="5"/>
  <c r="CV28" i="5"/>
  <c r="CV4" i="5"/>
  <c r="CV5" i="5"/>
  <c r="CV6" i="5"/>
  <c r="CV7" i="5"/>
  <c r="CV8" i="5"/>
  <c r="CV9" i="5"/>
  <c r="CV10" i="5"/>
  <c r="CV11" i="5"/>
  <c r="CV12" i="5"/>
  <c r="CV13" i="5"/>
  <c r="CV14" i="5"/>
  <c r="CV15" i="5"/>
  <c r="CV16" i="5"/>
  <c r="CV17" i="5"/>
  <c r="CV18" i="5"/>
  <c r="CV19" i="5"/>
  <c r="CV20" i="5"/>
  <c r="CV21" i="5"/>
  <c r="CV22" i="5"/>
  <c r="CV23" i="5"/>
  <c r="CV24" i="5"/>
  <c r="CV25" i="5"/>
  <c r="CV26" i="5"/>
  <c r="CV27" i="5"/>
  <c r="CU4" i="5"/>
  <c r="CU5" i="5"/>
  <c r="CU6" i="5"/>
  <c r="CU7" i="5"/>
  <c r="CU8" i="5"/>
  <c r="CU9" i="5"/>
  <c r="CU10" i="5"/>
  <c r="CU11" i="5"/>
  <c r="CU12" i="5"/>
  <c r="CU13" i="5"/>
  <c r="CU14" i="5"/>
  <c r="CU15" i="5"/>
  <c r="CU16" i="5"/>
  <c r="CU17" i="5"/>
  <c r="CU18" i="5"/>
  <c r="CU19" i="5"/>
  <c r="CU20" i="5"/>
  <c r="CU21" i="5"/>
  <c r="CU22" i="5"/>
  <c r="CU23" i="5"/>
  <c r="CU24" i="5"/>
  <c r="CU25" i="5"/>
  <c r="CU26" i="5"/>
  <c r="CU27" i="5"/>
  <c r="CT4" i="5"/>
  <c r="CT5" i="5"/>
  <c r="CT6" i="5"/>
  <c r="CT7" i="5"/>
  <c r="CT8" i="5"/>
  <c r="CT9" i="5"/>
  <c r="CT10" i="5"/>
  <c r="CT11" i="5"/>
  <c r="CT12" i="5"/>
  <c r="CT13" i="5"/>
  <c r="CT14" i="5"/>
  <c r="CT15" i="5"/>
  <c r="CT16" i="5"/>
  <c r="CT17" i="5"/>
  <c r="CT18" i="5"/>
  <c r="CT19" i="5"/>
  <c r="CT20" i="5"/>
  <c r="CT21" i="5"/>
  <c r="CT22" i="5"/>
  <c r="CT23" i="5"/>
  <c r="CT24" i="5"/>
  <c r="CT25" i="5"/>
  <c r="CT26" i="5"/>
  <c r="CT27" i="5"/>
  <c r="CS4" i="5"/>
  <c r="CS5" i="5"/>
  <c r="CS6" i="5"/>
  <c r="CS7" i="5"/>
  <c r="CS8" i="5"/>
  <c r="CS9" i="5"/>
  <c r="CS10" i="5"/>
  <c r="CS11" i="5"/>
  <c r="CS12" i="5"/>
  <c r="CS13" i="5"/>
  <c r="CS14" i="5"/>
  <c r="CS15" i="5"/>
  <c r="CS16" i="5"/>
  <c r="CS17" i="5"/>
  <c r="CS18" i="5"/>
  <c r="CS19" i="5"/>
  <c r="CS20" i="5"/>
  <c r="CS21" i="5"/>
  <c r="CS22" i="5"/>
  <c r="CS23" i="5"/>
  <c r="CS24" i="5"/>
  <c r="CS25" i="5"/>
  <c r="CS26" i="5"/>
  <c r="CS27" i="5"/>
  <c r="CR4" i="5"/>
  <c r="CR5" i="5"/>
  <c r="CR6" i="5"/>
  <c r="CR7" i="5"/>
  <c r="CR8" i="5"/>
  <c r="CR9" i="5"/>
  <c r="CR10" i="5"/>
  <c r="CR11" i="5"/>
  <c r="CR12" i="5"/>
  <c r="CR13" i="5"/>
  <c r="CR14" i="5"/>
  <c r="CR15" i="5"/>
  <c r="CR16" i="5"/>
  <c r="CR17" i="5"/>
  <c r="CR18" i="5"/>
  <c r="CR19" i="5"/>
  <c r="CR20" i="5"/>
  <c r="CR21" i="5"/>
  <c r="CR22" i="5"/>
  <c r="CR23" i="5"/>
  <c r="CR24" i="5"/>
  <c r="CR25" i="5"/>
  <c r="CR26" i="5"/>
  <c r="CR27" i="5"/>
  <c r="CQ4" i="5"/>
  <c r="CQ5" i="5"/>
  <c r="CQ6" i="5"/>
  <c r="CQ7" i="5"/>
  <c r="CQ8" i="5"/>
  <c r="CQ9" i="5"/>
  <c r="CQ10" i="5"/>
  <c r="CQ11" i="5"/>
  <c r="CQ12" i="5"/>
  <c r="CQ13" i="5"/>
  <c r="CQ14" i="5"/>
  <c r="CQ15" i="5"/>
  <c r="CQ16" i="5"/>
  <c r="CQ17" i="5"/>
  <c r="CQ18" i="5"/>
  <c r="CQ19" i="5"/>
  <c r="CQ20" i="5"/>
  <c r="CQ21" i="5"/>
  <c r="CQ22" i="5"/>
  <c r="CQ23" i="5"/>
  <c r="CQ24" i="5"/>
  <c r="CQ25" i="5"/>
  <c r="CQ26" i="5"/>
  <c r="CQ27" i="5"/>
  <c r="CP4" i="5"/>
  <c r="CP5" i="5"/>
  <c r="CP6" i="5"/>
  <c r="CP7" i="5"/>
  <c r="CP8" i="5"/>
  <c r="CP9" i="5"/>
  <c r="CP10" i="5"/>
  <c r="CP11" i="5"/>
  <c r="CP12" i="5"/>
  <c r="CP13" i="5"/>
  <c r="CP14" i="5"/>
  <c r="CP15" i="5"/>
  <c r="CP16" i="5"/>
  <c r="CP17" i="5"/>
  <c r="CP18" i="5"/>
  <c r="CP19" i="5"/>
  <c r="CP20" i="5"/>
  <c r="CP21" i="5"/>
  <c r="CP22" i="5"/>
  <c r="CP23" i="5"/>
  <c r="CP24" i="5"/>
  <c r="CP25" i="5"/>
  <c r="CP26" i="5"/>
  <c r="CP27" i="5"/>
  <c r="CO4" i="5"/>
  <c r="CO5" i="5"/>
  <c r="CO6" i="5"/>
  <c r="CO7" i="5"/>
  <c r="CO8" i="5"/>
  <c r="CO9" i="5"/>
  <c r="CO10" i="5"/>
  <c r="CO11" i="5"/>
  <c r="CO12" i="5"/>
  <c r="CO13" i="5"/>
  <c r="CO14" i="5"/>
  <c r="CO15" i="5"/>
  <c r="CO16" i="5"/>
  <c r="CO17" i="5"/>
  <c r="CO18" i="5"/>
  <c r="CO19" i="5"/>
  <c r="CO20" i="5"/>
  <c r="CO21" i="5"/>
  <c r="CO22" i="5"/>
  <c r="CO23" i="5"/>
  <c r="CO24" i="5"/>
  <c r="CO25" i="5"/>
  <c r="CO26" i="5"/>
  <c r="CO27" i="5"/>
  <c r="CO3" i="5"/>
  <c r="CP3" i="5"/>
  <c r="CQ3" i="5"/>
  <c r="CR3" i="5"/>
  <c r="CS3" i="5"/>
  <c r="CT3" i="5"/>
  <c r="CU3" i="5"/>
  <c r="CV3" i="5"/>
  <c r="CN4" i="5"/>
  <c r="CN5" i="5"/>
  <c r="CN6" i="5"/>
  <c r="CN7" i="5"/>
  <c r="CN8" i="5"/>
  <c r="CN9" i="5"/>
  <c r="CN10" i="5"/>
  <c r="CN11" i="5"/>
  <c r="CN12" i="5"/>
  <c r="CN13" i="5"/>
  <c r="CN14" i="5"/>
  <c r="CN15" i="5"/>
  <c r="CN16" i="5"/>
  <c r="CN17" i="5"/>
  <c r="CN18" i="5"/>
  <c r="CN19" i="5"/>
  <c r="CN20" i="5"/>
  <c r="CN21" i="5"/>
  <c r="CN22" i="5"/>
  <c r="CN23" i="5"/>
  <c r="CN24" i="5"/>
  <c r="CN25" i="5"/>
  <c r="CN26" i="5"/>
  <c r="CN27" i="5"/>
  <c r="CN3" i="5"/>
  <c r="A88" i="13"/>
  <c r="L88" i="13" s="1"/>
  <c r="A87" i="13"/>
  <c r="G87" i="13" s="1"/>
  <c r="A83" i="13"/>
  <c r="J83" i="13" s="1"/>
  <c r="A82" i="13"/>
  <c r="L82" i="13" s="1"/>
  <c r="O80" i="13"/>
  <c r="U80" i="13" s="1"/>
  <c r="O79" i="13"/>
  <c r="X79" i="13" s="1"/>
  <c r="A78" i="13"/>
  <c r="J78" i="13" s="1"/>
  <c r="A77" i="13"/>
  <c r="I77" i="13" s="1"/>
  <c r="O75" i="13"/>
  <c r="Z75" i="13" s="1"/>
  <c r="O74" i="13"/>
  <c r="U74" i="13" s="1"/>
  <c r="A72" i="13"/>
  <c r="J72" i="13" s="1"/>
  <c r="A71" i="13"/>
  <c r="E71" i="13" s="1"/>
  <c r="O70" i="13"/>
  <c r="U70" i="13" s="1"/>
  <c r="A70" i="13"/>
  <c r="J70" i="13" s="1"/>
  <c r="O69" i="13"/>
  <c r="S69" i="13" s="1"/>
  <c r="A65" i="13"/>
  <c r="I65" i="13" s="1"/>
  <c r="O64" i="13"/>
  <c r="Z64" i="13" s="1"/>
  <c r="A64" i="13"/>
  <c r="G64" i="13" s="1"/>
  <c r="O63" i="13"/>
  <c r="X63" i="13" s="1"/>
  <c r="A63" i="13"/>
  <c r="E63" i="13" s="1"/>
  <c r="CC55" i="13"/>
  <c r="CB55" i="13"/>
  <c r="CA55" i="13"/>
  <c r="BZ55" i="13"/>
  <c r="BY55" i="13"/>
  <c r="BX55" i="13"/>
  <c r="BW55" i="13"/>
  <c r="BV55" i="13"/>
  <c r="BU55" i="13"/>
  <c r="BT55" i="13"/>
  <c r="BS55" i="13"/>
  <c r="BR55" i="13"/>
  <c r="BQ55" i="13"/>
  <c r="BP55" i="13"/>
  <c r="BO55" i="13"/>
  <c r="BN55" i="13"/>
  <c r="BM55" i="13"/>
  <c r="BL55" i="13"/>
  <c r="BK55" i="13"/>
  <c r="BJ55" i="13"/>
  <c r="BI55" i="13"/>
  <c r="BH55" i="13"/>
  <c r="BG55" i="13"/>
  <c r="BF55" i="13"/>
  <c r="BE55" i="13"/>
  <c r="BD55" i="13"/>
  <c r="BC55" i="13"/>
  <c r="BB55" i="13"/>
  <c r="BA55" i="13"/>
  <c r="AZ55" i="13"/>
  <c r="AY55" i="13"/>
  <c r="AX55" i="13"/>
  <c r="AW55" i="13"/>
  <c r="AV55" i="13"/>
  <c r="AU55" i="13"/>
  <c r="AT55" i="13"/>
  <c r="AS55" i="13"/>
  <c r="AR55" i="13"/>
  <c r="AQ55" i="13"/>
  <c r="AP55" i="13"/>
  <c r="AO55" i="13"/>
  <c r="AN55" i="13"/>
  <c r="AM55" i="13"/>
  <c r="AL55" i="13"/>
  <c r="AK55" i="13"/>
  <c r="AJ55" i="13"/>
  <c r="AI55" i="13"/>
  <c r="AH55" i="13"/>
  <c r="AG55" i="13"/>
  <c r="AF55" i="13"/>
  <c r="AE55" i="13"/>
  <c r="AD55" i="13"/>
  <c r="AC55" i="13"/>
  <c r="AB55" i="13"/>
  <c r="AA55" i="13"/>
  <c r="Z55" i="13"/>
  <c r="Y55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B55" i="13"/>
  <c r="CC54" i="13"/>
  <c r="CB54" i="13"/>
  <c r="CA54" i="13"/>
  <c r="BZ54" i="13"/>
  <c r="BY54" i="13"/>
  <c r="BX54" i="13"/>
  <c r="BW54" i="13"/>
  <c r="BV54" i="13"/>
  <c r="BU54" i="13"/>
  <c r="BT54" i="13"/>
  <c r="BS54" i="13"/>
  <c r="BR54" i="13"/>
  <c r="BQ54" i="13"/>
  <c r="BP54" i="13"/>
  <c r="BO54" i="13"/>
  <c r="BN54" i="13"/>
  <c r="BM54" i="13"/>
  <c r="BL54" i="13"/>
  <c r="BK54" i="13"/>
  <c r="BJ54" i="13"/>
  <c r="BI54" i="13"/>
  <c r="BH54" i="13"/>
  <c r="BG54" i="13"/>
  <c r="BF54" i="13"/>
  <c r="BE54" i="13"/>
  <c r="BD54" i="13"/>
  <c r="BC54" i="13"/>
  <c r="BB54" i="13"/>
  <c r="BA54" i="13"/>
  <c r="AZ54" i="13"/>
  <c r="AY54" i="13"/>
  <c r="AX54" i="13"/>
  <c r="AW54" i="13"/>
  <c r="AV54" i="13"/>
  <c r="AU54" i="13"/>
  <c r="AT54" i="13"/>
  <c r="AS54" i="13"/>
  <c r="AR54" i="13"/>
  <c r="AQ54" i="13"/>
  <c r="AP54" i="13"/>
  <c r="AO54" i="13"/>
  <c r="AN54" i="13"/>
  <c r="AM54" i="13"/>
  <c r="AL54" i="13"/>
  <c r="AK54" i="13"/>
  <c r="AJ54" i="13"/>
  <c r="AI54" i="13"/>
  <c r="AH54" i="13"/>
  <c r="AG54" i="13"/>
  <c r="AF54" i="13"/>
  <c r="AE54" i="13"/>
  <c r="AD54" i="13"/>
  <c r="AC54" i="13"/>
  <c r="AB54" i="13"/>
  <c r="AA54" i="13"/>
  <c r="Z54" i="13"/>
  <c r="Y54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B54" i="13"/>
  <c r="CC53" i="13"/>
  <c r="CB53" i="13"/>
  <c r="CA53" i="13"/>
  <c r="BZ53" i="13"/>
  <c r="BY53" i="13"/>
  <c r="BX53" i="13"/>
  <c r="BW53" i="13"/>
  <c r="BV53" i="13"/>
  <c r="BU53" i="13"/>
  <c r="BT53" i="13"/>
  <c r="BS53" i="13"/>
  <c r="BR53" i="13"/>
  <c r="BQ53" i="13"/>
  <c r="BP53" i="13"/>
  <c r="BO53" i="13"/>
  <c r="BN53" i="13"/>
  <c r="BM53" i="13"/>
  <c r="BL53" i="13"/>
  <c r="BK53" i="13"/>
  <c r="BJ53" i="13"/>
  <c r="BI53" i="13"/>
  <c r="BH53" i="13"/>
  <c r="BG53" i="13"/>
  <c r="BF53" i="13"/>
  <c r="BE53" i="13"/>
  <c r="BD53" i="13"/>
  <c r="BC53" i="13"/>
  <c r="BB53" i="13"/>
  <c r="BA53" i="13"/>
  <c r="AZ53" i="13"/>
  <c r="AY53" i="13"/>
  <c r="AX53" i="13"/>
  <c r="AW53" i="13"/>
  <c r="AV53" i="13"/>
  <c r="AU53" i="13"/>
  <c r="AT53" i="13"/>
  <c r="AS53" i="13"/>
  <c r="AR53" i="13"/>
  <c r="AQ53" i="13"/>
  <c r="AP53" i="13"/>
  <c r="AO53" i="13"/>
  <c r="AN53" i="13"/>
  <c r="AM53" i="13"/>
  <c r="AL53" i="13"/>
  <c r="AK53" i="13"/>
  <c r="AJ53" i="13"/>
  <c r="AI53" i="13"/>
  <c r="AH53" i="13"/>
  <c r="AG53" i="13"/>
  <c r="AF53" i="13"/>
  <c r="AE53" i="13"/>
  <c r="AD53" i="13"/>
  <c r="AC53" i="13"/>
  <c r="AB53" i="13"/>
  <c r="AA53" i="13"/>
  <c r="Z53" i="13"/>
  <c r="Y53" i="13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B53" i="13"/>
  <c r="CC52" i="13"/>
  <c r="CB52" i="13"/>
  <c r="CA52" i="13"/>
  <c r="BZ52" i="13"/>
  <c r="BY52" i="13"/>
  <c r="BX52" i="13"/>
  <c r="BW52" i="13"/>
  <c r="BV52" i="13"/>
  <c r="BU52" i="13"/>
  <c r="BT52" i="13"/>
  <c r="BS52" i="13"/>
  <c r="BR52" i="13"/>
  <c r="BQ52" i="13"/>
  <c r="BP52" i="13"/>
  <c r="BO52" i="13"/>
  <c r="BN52" i="13"/>
  <c r="BM52" i="13"/>
  <c r="BL52" i="13"/>
  <c r="BK52" i="13"/>
  <c r="BJ52" i="13"/>
  <c r="BI52" i="13"/>
  <c r="BH52" i="13"/>
  <c r="BG52" i="13"/>
  <c r="BF52" i="13"/>
  <c r="BE52" i="13"/>
  <c r="BD52" i="13"/>
  <c r="BC52" i="13"/>
  <c r="BB52" i="13"/>
  <c r="BA52" i="13"/>
  <c r="AZ52" i="13"/>
  <c r="AY52" i="13"/>
  <c r="AX52" i="13"/>
  <c r="AW52" i="13"/>
  <c r="AV52" i="13"/>
  <c r="AU52" i="13"/>
  <c r="AT52" i="13"/>
  <c r="AS52" i="13"/>
  <c r="AR52" i="13"/>
  <c r="AQ52" i="13"/>
  <c r="AP52" i="13"/>
  <c r="AO52" i="13"/>
  <c r="AN52" i="13"/>
  <c r="AM52" i="13"/>
  <c r="AL52" i="13"/>
  <c r="AK52" i="13"/>
  <c r="AJ52" i="13"/>
  <c r="AI52" i="13"/>
  <c r="AH52" i="13"/>
  <c r="AG52" i="13"/>
  <c r="AF52" i="13"/>
  <c r="AE52" i="13"/>
  <c r="AD52" i="13"/>
  <c r="AC52" i="13"/>
  <c r="AB52" i="13"/>
  <c r="AA52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B52" i="13"/>
  <c r="CC51" i="13"/>
  <c r="CB51" i="13"/>
  <c r="CA51" i="13"/>
  <c r="BZ51" i="13"/>
  <c r="BY51" i="13"/>
  <c r="BX51" i="13"/>
  <c r="BW51" i="13"/>
  <c r="BV51" i="13"/>
  <c r="BU51" i="13"/>
  <c r="BT51" i="13"/>
  <c r="BS51" i="13"/>
  <c r="BR51" i="13"/>
  <c r="BQ51" i="13"/>
  <c r="BP51" i="13"/>
  <c r="BO51" i="13"/>
  <c r="BN51" i="13"/>
  <c r="BM51" i="13"/>
  <c r="BL51" i="13"/>
  <c r="BK51" i="13"/>
  <c r="BJ51" i="13"/>
  <c r="BI51" i="13"/>
  <c r="BH51" i="13"/>
  <c r="BG51" i="13"/>
  <c r="BF51" i="13"/>
  <c r="BE51" i="13"/>
  <c r="BD51" i="13"/>
  <c r="BC51" i="13"/>
  <c r="BB51" i="13"/>
  <c r="BA51" i="13"/>
  <c r="AZ51" i="13"/>
  <c r="AY51" i="13"/>
  <c r="AX51" i="13"/>
  <c r="AW51" i="13"/>
  <c r="AV51" i="13"/>
  <c r="AU51" i="13"/>
  <c r="AT51" i="13"/>
  <c r="AS51" i="13"/>
  <c r="AR51" i="13"/>
  <c r="AQ51" i="13"/>
  <c r="AP51" i="13"/>
  <c r="AO51" i="13"/>
  <c r="AN51" i="13"/>
  <c r="AM51" i="13"/>
  <c r="AL51" i="13"/>
  <c r="AK51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CC50" i="13"/>
  <c r="CB50" i="13"/>
  <c r="CA50" i="13"/>
  <c r="BZ50" i="13"/>
  <c r="BY50" i="13"/>
  <c r="BX50" i="13"/>
  <c r="BW50" i="13"/>
  <c r="BV50" i="13"/>
  <c r="BU50" i="13"/>
  <c r="BT50" i="13"/>
  <c r="BS50" i="13"/>
  <c r="BR50" i="13"/>
  <c r="BQ50" i="13"/>
  <c r="BP50" i="13"/>
  <c r="BO50" i="13"/>
  <c r="BN50" i="13"/>
  <c r="BM50" i="13"/>
  <c r="BL50" i="13"/>
  <c r="BK50" i="13"/>
  <c r="BJ50" i="13"/>
  <c r="BI50" i="13"/>
  <c r="BH50" i="13"/>
  <c r="BG50" i="13"/>
  <c r="BF50" i="13"/>
  <c r="BE50" i="13"/>
  <c r="BD50" i="13"/>
  <c r="BC50" i="13"/>
  <c r="BB50" i="13"/>
  <c r="BA50" i="13"/>
  <c r="AZ50" i="13"/>
  <c r="AY50" i="13"/>
  <c r="AX50" i="13"/>
  <c r="AW50" i="13"/>
  <c r="AV50" i="13"/>
  <c r="AU50" i="13"/>
  <c r="AT50" i="13"/>
  <c r="AS50" i="13"/>
  <c r="AR50" i="13"/>
  <c r="AQ50" i="13"/>
  <c r="AP50" i="13"/>
  <c r="AO50" i="13"/>
  <c r="AN50" i="13"/>
  <c r="AM50" i="13"/>
  <c r="AL50" i="13"/>
  <c r="AK50" i="13"/>
  <c r="AJ50" i="13"/>
  <c r="AI50" i="13"/>
  <c r="AH50" i="13"/>
  <c r="AG50" i="13"/>
  <c r="AF50" i="13"/>
  <c r="AE50" i="13"/>
  <c r="AD50" i="13"/>
  <c r="AC50" i="13"/>
  <c r="AB50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B50" i="13"/>
  <c r="CC49" i="13"/>
  <c r="CB49" i="13"/>
  <c r="CA49" i="13"/>
  <c r="BZ49" i="13"/>
  <c r="BY49" i="13"/>
  <c r="BX49" i="13"/>
  <c r="BW49" i="13"/>
  <c r="BV49" i="13"/>
  <c r="BU49" i="13"/>
  <c r="BT49" i="13"/>
  <c r="BS49" i="13"/>
  <c r="BR49" i="13"/>
  <c r="BQ49" i="13"/>
  <c r="BP49" i="13"/>
  <c r="BO49" i="13"/>
  <c r="BN49" i="13"/>
  <c r="BM49" i="13"/>
  <c r="BL49" i="13"/>
  <c r="BK49" i="13"/>
  <c r="BJ49" i="13"/>
  <c r="BI49" i="13"/>
  <c r="BH49" i="13"/>
  <c r="BG49" i="13"/>
  <c r="BF49" i="13"/>
  <c r="BE49" i="13"/>
  <c r="BD49" i="13"/>
  <c r="BC49" i="13"/>
  <c r="BB49" i="13"/>
  <c r="BA49" i="13"/>
  <c r="AZ49" i="13"/>
  <c r="AY49" i="13"/>
  <c r="AX49" i="13"/>
  <c r="AW49" i="13"/>
  <c r="AV49" i="13"/>
  <c r="AU49" i="13"/>
  <c r="AT49" i="13"/>
  <c r="AS49" i="13"/>
  <c r="AR49" i="13"/>
  <c r="AQ49" i="13"/>
  <c r="AP49" i="13"/>
  <c r="AO49" i="13"/>
  <c r="AN49" i="13"/>
  <c r="AM49" i="13"/>
  <c r="AL49" i="13"/>
  <c r="AK49" i="13"/>
  <c r="AJ49" i="13"/>
  <c r="AI49" i="13"/>
  <c r="AH49" i="13"/>
  <c r="AG49" i="13"/>
  <c r="AF49" i="13"/>
  <c r="AE49" i="13"/>
  <c r="AD49" i="13"/>
  <c r="AC49" i="13"/>
  <c r="AB49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CC48" i="13"/>
  <c r="CB48" i="13"/>
  <c r="CA48" i="13"/>
  <c r="BZ48" i="13"/>
  <c r="BY48" i="13"/>
  <c r="BX48" i="13"/>
  <c r="BW48" i="13"/>
  <c r="BV48" i="13"/>
  <c r="BU48" i="13"/>
  <c r="BT48" i="13"/>
  <c r="BS48" i="13"/>
  <c r="BR48" i="13"/>
  <c r="BQ48" i="13"/>
  <c r="BP48" i="13"/>
  <c r="BO48" i="13"/>
  <c r="BN48" i="13"/>
  <c r="BM48" i="13"/>
  <c r="BL48" i="13"/>
  <c r="BK48" i="13"/>
  <c r="BJ48" i="13"/>
  <c r="BI48" i="13"/>
  <c r="BH48" i="13"/>
  <c r="BG48" i="13"/>
  <c r="BF48" i="13"/>
  <c r="BE48" i="13"/>
  <c r="BD48" i="13"/>
  <c r="BC48" i="13"/>
  <c r="BB48" i="13"/>
  <c r="BA48" i="13"/>
  <c r="AZ48" i="13"/>
  <c r="AY48" i="13"/>
  <c r="AX48" i="13"/>
  <c r="AW48" i="13"/>
  <c r="AV48" i="13"/>
  <c r="AU48" i="13"/>
  <c r="AT48" i="13"/>
  <c r="AS48" i="13"/>
  <c r="AR48" i="13"/>
  <c r="AQ48" i="13"/>
  <c r="AP48" i="13"/>
  <c r="AO48" i="13"/>
  <c r="AN48" i="13"/>
  <c r="AM48" i="13"/>
  <c r="AL48" i="13"/>
  <c r="AK48" i="13"/>
  <c r="AJ48" i="13"/>
  <c r="AI48" i="13"/>
  <c r="AH48" i="13"/>
  <c r="AG48" i="13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CC47" i="13"/>
  <c r="CB47" i="13"/>
  <c r="CA47" i="13"/>
  <c r="BZ47" i="13"/>
  <c r="BY47" i="13"/>
  <c r="BX47" i="13"/>
  <c r="BW47" i="13"/>
  <c r="BV47" i="13"/>
  <c r="BU47" i="13"/>
  <c r="BT47" i="13"/>
  <c r="BS47" i="13"/>
  <c r="BR47" i="13"/>
  <c r="BQ47" i="13"/>
  <c r="BP47" i="13"/>
  <c r="BO47" i="13"/>
  <c r="BN47" i="13"/>
  <c r="BM47" i="13"/>
  <c r="BL47" i="13"/>
  <c r="BK47" i="13"/>
  <c r="BJ47" i="13"/>
  <c r="BI47" i="13"/>
  <c r="BH47" i="13"/>
  <c r="BG47" i="13"/>
  <c r="BF47" i="13"/>
  <c r="BE47" i="13"/>
  <c r="BD47" i="13"/>
  <c r="BC47" i="13"/>
  <c r="BB47" i="13"/>
  <c r="BA47" i="13"/>
  <c r="AZ47" i="13"/>
  <c r="AY47" i="13"/>
  <c r="AX47" i="13"/>
  <c r="AW47" i="13"/>
  <c r="AV47" i="13"/>
  <c r="AU47" i="13"/>
  <c r="AT47" i="13"/>
  <c r="AS47" i="13"/>
  <c r="AR47" i="13"/>
  <c r="AQ47" i="13"/>
  <c r="AP47" i="13"/>
  <c r="AO47" i="13"/>
  <c r="AN47" i="13"/>
  <c r="AM47" i="13"/>
  <c r="AL47" i="13"/>
  <c r="AK47" i="13"/>
  <c r="AJ47" i="13"/>
  <c r="AI47" i="13"/>
  <c r="AH47" i="13"/>
  <c r="AG47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CC46" i="13"/>
  <c r="CB46" i="13"/>
  <c r="CA46" i="13"/>
  <c r="BZ46" i="13"/>
  <c r="BY46" i="13"/>
  <c r="BX46" i="13"/>
  <c r="BW46" i="13"/>
  <c r="BV46" i="13"/>
  <c r="BU46" i="13"/>
  <c r="BT46" i="13"/>
  <c r="BS46" i="13"/>
  <c r="BR46" i="13"/>
  <c r="BQ46" i="13"/>
  <c r="BP46" i="13"/>
  <c r="BO46" i="13"/>
  <c r="BN46" i="13"/>
  <c r="BM46" i="13"/>
  <c r="BL46" i="13"/>
  <c r="BK46" i="13"/>
  <c r="BJ46" i="13"/>
  <c r="BI46" i="13"/>
  <c r="BH46" i="13"/>
  <c r="BG46" i="13"/>
  <c r="BF46" i="13"/>
  <c r="BE46" i="13"/>
  <c r="BD46" i="13"/>
  <c r="BC46" i="13"/>
  <c r="BB46" i="13"/>
  <c r="BA46" i="13"/>
  <c r="AZ46" i="13"/>
  <c r="AY46" i="13"/>
  <c r="AX46" i="13"/>
  <c r="AW46" i="13"/>
  <c r="AV46" i="13"/>
  <c r="AU46" i="13"/>
  <c r="AT46" i="13"/>
  <c r="AS46" i="13"/>
  <c r="AR46" i="13"/>
  <c r="AQ46" i="13"/>
  <c r="AP46" i="13"/>
  <c r="AO46" i="13"/>
  <c r="AN46" i="13"/>
  <c r="AM46" i="13"/>
  <c r="AL46" i="13"/>
  <c r="AK46" i="13"/>
  <c r="AJ46" i="13"/>
  <c r="AI46" i="13"/>
  <c r="AH46" i="13"/>
  <c r="AG46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CC45" i="13"/>
  <c r="CB45" i="13"/>
  <c r="CA45" i="13"/>
  <c r="BZ45" i="13"/>
  <c r="BY45" i="13"/>
  <c r="BX45" i="13"/>
  <c r="BW45" i="13"/>
  <c r="BV45" i="13"/>
  <c r="BU45" i="13"/>
  <c r="BT45" i="13"/>
  <c r="BS45" i="13"/>
  <c r="BR45" i="13"/>
  <c r="BQ45" i="13"/>
  <c r="BP45" i="13"/>
  <c r="BO45" i="13"/>
  <c r="BN45" i="13"/>
  <c r="BM45" i="13"/>
  <c r="BL45" i="13"/>
  <c r="BK45" i="13"/>
  <c r="BJ45" i="13"/>
  <c r="BI45" i="13"/>
  <c r="BH45" i="13"/>
  <c r="BG45" i="13"/>
  <c r="BF45" i="13"/>
  <c r="BE45" i="13"/>
  <c r="BD45" i="13"/>
  <c r="BC45" i="13"/>
  <c r="BB45" i="13"/>
  <c r="BA45" i="13"/>
  <c r="AZ45" i="13"/>
  <c r="AY45" i="13"/>
  <c r="AX45" i="13"/>
  <c r="AW45" i="13"/>
  <c r="AV45" i="13"/>
  <c r="AU45" i="13"/>
  <c r="AT45" i="13"/>
  <c r="AS45" i="13"/>
  <c r="AR45" i="13"/>
  <c r="AQ45" i="13"/>
  <c r="AP45" i="13"/>
  <c r="AO45" i="13"/>
  <c r="AN45" i="13"/>
  <c r="AM45" i="13"/>
  <c r="AL45" i="13"/>
  <c r="AK45" i="13"/>
  <c r="AJ45" i="13"/>
  <c r="AI45" i="13"/>
  <c r="AH45" i="13"/>
  <c r="AG45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CC44" i="13"/>
  <c r="CB44" i="13"/>
  <c r="CA44" i="13"/>
  <c r="BZ44" i="13"/>
  <c r="BY44" i="13"/>
  <c r="BX44" i="13"/>
  <c r="BW44" i="13"/>
  <c r="BV44" i="13"/>
  <c r="BU44" i="13"/>
  <c r="BT44" i="13"/>
  <c r="BS44" i="13"/>
  <c r="BR44" i="13"/>
  <c r="BQ44" i="13"/>
  <c r="BP44" i="13"/>
  <c r="BO44" i="13"/>
  <c r="BN44" i="13"/>
  <c r="BM44" i="13"/>
  <c r="BL44" i="13"/>
  <c r="BK44" i="13"/>
  <c r="BJ44" i="13"/>
  <c r="BI44" i="13"/>
  <c r="BH44" i="13"/>
  <c r="BG44" i="13"/>
  <c r="BF44" i="13"/>
  <c r="BE44" i="13"/>
  <c r="BD44" i="13"/>
  <c r="BC44" i="13"/>
  <c r="BB44" i="13"/>
  <c r="BA44" i="13"/>
  <c r="AZ44" i="13"/>
  <c r="AY44" i="13"/>
  <c r="AX44" i="13"/>
  <c r="AW44" i="13"/>
  <c r="AV44" i="13"/>
  <c r="AU44" i="13"/>
  <c r="AT44" i="13"/>
  <c r="AS44" i="13"/>
  <c r="AR44" i="13"/>
  <c r="AQ44" i="13"/>
  <c r="AP44" i="13"/>
  <c r="AO44" i="13"/>
  <c r="AN44" i="13"/>
  <c r="AM44" i="13"/>
  <c r="AL44" i="13"/>
  <c r="AK44" i="13"/>
  <c r="AJ44" i="13"/>
  <c r="AI44" i="13"/>
  <c r="AH44" i="13"/>
  <c r="AG44" i="13"/>
  <c r="AF44" i="13"/>
  <c r="AE44" i="13"/>
  <c r="AD44" i="13"/>
  <c r="AC44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B44" i="13"/>
  <c r="CC43" i="13"/>
  <c r="CB43" i="13"/>
  <c r="CA43" i="13"/>
  <c r="BZ43" i="13"/>
  <c r="BY43" i="13"/>
  <c r="BX43" i="13"/>
  <c r="BW43" i="13"/>
  <c r="BV43" i="13"/>
  <c r="BU43" i="13"/>
  <c r="BT43" i="13"/>
  <c r="BS43" i="13"/>
  <c r="BR43" i="13"/>
  <c r="BQ43" i="13"/>
  <c r="BP43" i="13"/>
  <c r="BO43" i="13"/>
  <c r="BN43" i="13"/>
  <c r="BM43" i="13"/>
  <c r="BL43" i="13"/>
  <c r="BK43" i="13"/>
  <c r="BJ43" i="13"/>
  <c r="BI43" i="13"/>
  <c r="BH43" i="13"/>
  <c r="BG43" i="13"/>
  <c r="BF43" i="13"/>
  <c r="BE43" i="13"/>
  <c r="BD43" i="13"/>
  <c r="BC43" i="13"/>
  <c r="BB43" i="13"/>
  <c r="BA43" i="13"/>
  <c r="AZ43" i="13"/>
  <c r="AY43" i="13"/>
  <c r="AX43" i="13"/>
  <c r="AW43" i="13"/>
  <c r="AV43" i="13"/>
  <c r="AU43" i="13"/>
  <c r="AT43" i="13"/>
  <c r="AS43" i="13"/>
  <c r="AR43" i="13"/>
  <c r="AQ43" i="13"/>
  <c r="AP43" i="13"/>
  <c r="AO43" i="13"/>
  <c r="AN43" i="13"/>
  <c r="AM43" i="13"/>
  <c r="AL43" i="13"/>
  <c r="AK43" i="13"/>
  <c r="AJ43" i="13"/>
  <c r="AI43" i="13"/>
  <c r="AH43" i="13"/>
  <c r="AG43" i="13"/>
  <c r="AF43" i="13"/>
  <c r="AE43" i="13"/>
  <c r="AD43" i="13"/>
  <c r="AC43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B43" i="13"/>
  <c r="CC42" i="13"/>
  <c r="CB42" i="13"/>
  <c r="CA42" i="13"/>
  <c r="BZ42" i="13"/>
  <c r="BY42" i="13"/>
  <c r="BX42" i="13"/>
  <c r="BW42" i="13"/>
  <c r="BV42" i="13"/>
  <c r="BU42" i="13"/>
  <c r="BT42" i="13"/>
  <c r="BS42" i="13"/>
  <c r="BR42" i="13"/>
  <c r="BQ42" i="13"/>
  <c r="BP42" i="13"/>
  <c r="BO42" i="13"/>
  <c r="BN42" i="13"/>
  <c r="BM42" i="13"/>
  <c r="BL42" i="13"/>
  <c r="BK42" i="13"/>
  <c r="BJ42" i="13"/>
  <c r="BI42" i="13"/>
  <c r="BH42" i="13"/>
  <c r="BG42" i="13"/>
  <c r="BF42" i="13"/>
  <c r="BE42" i="13"/>
  <c r="BD42" i="13"/>
  <c r="BC42" i="13"/>
  <c r="BB42" i="13"/>
  <c r="BA42" i="13"/>
  <c r="AZ42" i="13"/>
  <c r="AY42" i="13"/>
  <c r="AX42" i="13"/>
  <c r="AW42" i="13"/>
  <c r="AV42" i="13"/>
  <c r="AU42" i="13"/>
  <c r="AT42" i="13"/>
  <c r="AS42" i="13"/>
  <c r="AR42" i="13"/>
  <c r="AQ42" i="13"/>
  <c r="AP42" i="13"/>
  <c r="AO42" i="13"/>
  <c r="AN42" i="13"/>
  <c r="AM42" i="13"/>
  <c r="AL42" i="13"/>
  <c r="AK42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B42" i="13"/>
  <c r="CC41" i="13"/>
  <c r="CB41" i="13"/>
  <c r="CA41" i="13"/>
  <c r="BZ41" i="13"/>
  <c r="BY41" i="13"/>
  <c r="BX41" i="13"/>
  <c r="BW41" i="13"/>
  <c r="BV41" i="13"/>
  <c r="BU41" i="13"/>
  <c r="BT41" i="13"/>
  <c r="BS41" i="13"/>
  <c r="BR41" i="13"/>
  <c r="BQ41" i="13"/>
  <c r="BP41" i="13"/>
  <c r="BO41" i="13"/>
  <c r="BN41" i="13"/>
  <c r="BM41" i="13"/>
  <c r="BL41" i="13"/>
  <c r="BK41" i="13"/>
  <c r="BJ41" i="13"/>
  <c r="BI41" i="13"/>
  <c r="BH41" i="13"/>
  <c r="BG41" i="13"/>
  <c r="BF41" i="13"/>
  <c r="BE41" i="13"/>
  <c r="BD41" i="13"/>
  <c r="BC41" i="13"/>
  <c r="BB41" i="13"/>
  <c r="BA41" i="13"/>
  <c r="AZ41" i="13"/>
  <c r="AY41" i="13"/>
  <c r="AX41" i="13"/>
  <c r="AW41" i="13"/>
  <c r="AV41" i="13"/>
  <c r="AU41" i="13"/>
  <c r="AT41" i="13"/>
  <c r="AS41" i="13"/>
  <c r="AR41" i="13"/>
  <c r="AQ41" i="13"/>
  <c r="AP41" i="13"/>
  <c r="AO41" i="13"/>
  <c r="AN41" i="13"/>
  <c r="AM41" i="13"/>
  <c r="AL41" i="13"/>
  <c r="AK41" i="13"/>
  <c r="AJ41" i="13"/>
  <c r="AI41" i="13"/>
  <c r="AH41" i="13"/>
  <c r="AG41" i="13"/>
  <c r="AF41" i="13"/>
  <c r="AE41" i="13"/>
  <c r="AD41" i="13"/>
  <c r="AC41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B41" i="13"/>
  <c r="CC40" i="13"/>
  <c r="CB40" i="13"/>
  <c r="CA40" i="13"/>
  <c r="BZ40" i="13"/>
  <c r="BY40" i="13"/>
  <c r="BX40" i="13"/>
  <c r="BW40" i="13"/>
  <c r="BV40" i="13"/>
  <c r="BU40" i="13"/>
  <c r="BT40" i="13"/>
  <c r="BS40" i="13"/>
  <c r="BR40" i="13"/>
  <c r="BQ40" i="13"/>
  <c r="BP40" i="13"/>
  <c r="BO40" i="13"/>
  <c r="BN40" i="13"/>
  <c r="BM40" i="13"/>
  <c r="BL40" i="13"/>
  <c r="BK40" i="13"/>
  <c r="BJ40" i="13"/>
  <c r="BI40" i="13"/>
  <c r="BH40" i="13"/>
  <c r="BG40" i="13"/>
  <c r="BF40" i="13"/>
  <c r="BE40" i="13"/>
  <c r="BD40" i="13"/>
  <c r="BC40" i="13"/>
  <c r="BB40" i="13"/>
  <c r="BA40" i="13"/>
  <c r="AZ40" i="13"/>
  <c r="AY40" i="13"/>
  <c r="AX40" i="13"/>
  <c r="AW40" i="13"/>
  <c r="AV40" i="13"/>
  <c r="AU40" i="13"/>
  <c r="AT40" i="13"/>
  <c r="AS40" i="13"/>
  <c r="AR40" i="13"/>
  <c r="AQ40" i="13"/>
  <c r="AP40" i="13"/>
  <c r="AO40" i="13"/>
  <c r="AN40" i="13"/>
  <c r="AM40" i="13"/>
  <c r="AL40" i="13"/>
  <c r="AK40" i="13"/>
  <c r="AJ40" i="13"/>
  <c r="AI40" i="13"/>
  <c r="AH40" i="13"/>
  <c r="AG40" i="13"/>
  <c r="AF40" i="13"/>
  <c r="AE40" i="13"/>
  <c r="AD40" i="13"/>
  <c r="AC40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40" i="13"/>
  <c r="CC39" i="13"/>
  <c r="CB39" i="13"/>
  <c r="CA39" i="13"/>
  <c r="BZ39" i="13"/>
  <c r="BY39" i="13"/>
  <c r="BX39" i="13"/>
  <c r="BW39" i="13"/>
  <c r="BV39" i="13"/>
  <c r="BU39" i="13"/>
  <c r="BT39" i="13"/>
  <c r="BS39" i="13"/>
  <c r="BR39" i="13"/>
  <c r="BQ39" i="13"/>
  <c r="BP39" i="13"/>
  <c r="BO39" i="13"/>
  <c r="BN39" i="13"/>
  <c r="BM39" i="13"/>
  <c r="BL39" i="13"/>
  <c r="BK39" i="13"/>
  <c r="BJ39" i="13"/>
  <c r="BI39" i="13"/>
  <c r="BH39" i="13"/>
  <c r="BG39" i="13"/>
  <c r="BF39" i="13"/>
  <c r="BE39" i="13"/>
  <c r="BD39" i="13"/>
  <c r="BC39" i="13"/>
  <c r="BB39" i="13"/>
  <c r="BA39" i="13"/>
  <c r="AZ39" i="13"/>
  <c r="AY39" i="13"/>
  <c r="AX39" i="13"/>
  <c r="AW39" i="13"/>
  <c r="AV39" i="13"/>
  <c r="AU39" i="13"/>
  <c r="AT39" i="13"/>
  <c r="AS39" i="13"/>
  <c r="AR39" i="13"/>
  <c r="AQ39" i="13"/>
  <c r="AP39" i="13"/>
  <c r="AO39" i="13"/>
  <c r="AN39" i="13"/>
  <c r="AM39" i="13"/>
  <c r="AL39" i="13"/>
  <c r="AK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CC38" i="13"/>
  <c r="CB38" i="13"/>
  <c r="CA38" i="13"/>
  <c r="BZ38" i="13"/>
  <c r="BY38" i="13"/>
  <c r="BX38" i="13"/>
  <c r="BW38" i="13"/>
  <c r="BV38" i="13"/>
  <c r="BU38" i="13"/>
  <c r="BT38" i="13"/>
  <c r="BS38" i="13"/>
  <c r="BR38" i="13"/>
  <c r="BQ38" i="13"/>
  <c r="BP38" i="13"/>
  <c r="BO38" i="13"/>
  <c r="BN38" i="13"/>
  <c r="BM38" i="13"/>
  <c r="BL38" i="13"/>
  <c r="BK38" i="13"/>
  <c r="BJ38" i="13"/>
  <c r="BI38" i="13"/>
  <c r="BH38" i="13"/>
  <c r="BG38" i="13"/>
  <c r="BF38" i="13"/>
  <c r="BE38" i="13"/>
  <c r="BD38" i="13"/>
  <c r="BC38" i="13"/>
  <c r="BB38" i="13"/>
  <c r="BA38" i="13"/>
  <c r="AZ38" i="13"/>
  <c r="AY38" i="13"/>
  <c r="AX38" i="13"/>
  <c r="AW38" i="13"/>
  <c r="AV38" i="13"/>
  <c r="AU38" i="13"/>
  <c r="AT38" i="13"/>
  <c r="AS38" i="13"/>
  <c r="AR38" i="13"/>
  <c r="AQ38" i="13"/>
  <c r="AP38" i="13"/>
  <c r="AO38" i="13"/>
  <c r="AN38" i="13"/>
  <c r="AM38" i="13"/>
  <c r="AL38" i="13"/>
  <c r="AK38" i="13"/>
  <c r="AJ38" i="13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CC37" i="13"/>
  <c r="CB37" i="13"/>
  <c r="CA37" i="13"/>
  <c r="BZ37" i="13"/>
  <c r="BY37" i="13"/>
  <c r="BX37" i="13"/>
  <c r="BW37" i="13"/>
  <c r="BV37" i="13"/>
  <c r="BU37" i="13"/>
  <c r="BT37" i="13"/>
  <c r="BS37" i="13"/>
  <c r="BR37" i="13"/>
  <c r="BQ37" i="13"/>
  <c r="BP37" i="13"/>
  <c r="BO37" i="13"/>
  <c r="BN37" i="13"/>
  <c r="BM37" i="13"/>
  <c r="BL37" i="13"/>
  <c r="BK37" i="13"/>
  <c r="BJ37" i="13"/>
  <c r="BI37" i="13"/>
  <c r="BH37" i="13"/>
  <c r="BG37" i="13"/>
  <c r="BF37" i="13"/>
  <c r="BE37" i="13"/>
  <c r="BD37" i="13"/>
  <c r="BC37" i="13"/>
  <c r="BB37" i="13"/>
  <c r="BA37" i="13"/>
  <c r="AZ37" i="13"/>
  <c r="AY37" i="13"/>
  <c r="AX37" i="13"/>
  <c r="AW37" i="13"/>
  <c r="AV37" i="13"/>
  <c r="AU37" i="13"/>
  <c r="AT37" i="13"/>
  <c r="AS37" i="13"/>
  <c r="AR37" i="13"/>
  <c r="AQ37" i="13"/>
  <c r="AP37" i="13"/>
  <c r="AO37" i="13"/>
  <c r="AN37" i="13"/>
  <c r="AM37" i="13"/>
  <c r="AL37" i="13"/>
  <c r="AK37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CC36" i="13"/>
  <c r="CB36" i="13"/>
  <c r="CA36" i="13"/>
  <c r="BZ36" i="13"/>
  <c r="BY36" i="13"/>
  <c r="BX36" i="13"/>
  <c r="BW36" i="13"/>
  <c r="BV36" i="13"/>
  <c r="BU36" i="13"/>
  <c r="BT36" i="13"/>
  <c r="BS36" i="13"/>
  <c r="BR36" i="13"/>
  <c r="BQ36" i="13"/>
  <c r="BP36" i="13"/>
  <c r="BO36" i="13"/>
  <c r="BN36" i="13"/>
  <c r="BM36" i="13"/>
  <c r="BL36" i="13"/>
  <c r="BK36" i="13"/>
  <c r="BJ36" i="13"/>
  <c r="BI36" i="13"/>
  <c r="BH36" i="13"/>
  <c r="BG36" i="13"/>
  <c r="BF36" i="13"/>
  <c r="BE36" i="13"/>
  <c r="BD36" i="13"/>
  <c r="BC36" i="13"/>
  <c r="BB36" i="13"/>
  <c r="BA36" i="13"/>
  <c r="AZ36" i="13"/>
  <c r="AY36" i="13"/>
  <c r="AX36" i="13"/>
  <c r="AW36" i="13"/>
  <c r="AV36" i="13"/>
  <c r="AU36" i="13"/>
  <c r="AT36" i="13"/>
  <c r="AS36" i="13"/>
  <c r="AR36" i="13"/>
  <c r="AQ36" i="13"/>
  <c r="AP36" i="13"/>
  <c r="AO36" i="13"/>
  <c r="AN36" i="13"/>
  <c r="AM36" i="13"/>
  <c r="AL36" i="13"/>
  <c r="AK36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CC35" i="13"/>
  <c r="CB35" i="13"/>
  <c r="CA35" i="13"/>
  <c r="BZ35" i="13"/>
  <c r="BY35" i="13"/>
  <c r="BX35" i="13"/>
  <c r="BW35" i="13"/>
  <c r="BV35" i="13"/>
  <c r="BU35" i="13"/>
  <c r="BT35" i="13"/>
  <c r="BS35" i="13"/>
  <c r="BR35" i="13"/>
  <c r="BQ35" i="13"/>
  <c r="BP35" i="13"/>
  <c r="BO35" i="13"/>
  <c r="BN35" i="13"/>
  <c r="BM35" i="13"/>
  <c r="BL35" i="13"/>
  <c r="BK35" i="13"/>
  <c r="BJ35" i="13"/>
  <c r="BI35" i="13"/>
  <c r="BH35" i="13"/>
  <c r="BG35" i="13"/>
  <c r="BF35" i="13"/>
  <c r="BE35" i="13"/>
  <c r="BD35" i="13"/>
  <c r="BC35" i="13"/>
  <c r="BB35" i="13"/>
  <c r="BA35" i="13"/>
  <c r="AZ35" i="13"/>
  <c r="AY35" i="13"/>
  <c r="AX35" i="13"/>
  <c r="AW35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CC34" i="13"/>
  <c r="CB34" i="13"/>
  <c r="CA34" i="13"/>
  <c r="BZ34" i="13"/>
  <c r="BY34" i="13"/>
  <c r="BX34" i="13"/>
  <c r="BW34" i="13"/>
  <c r="BV34" i="13"/>
  <c r="BU34" i="13"/>
  <c r="BT34" i="13"/>
  <c r="BS34" i="13"/>
  <c r="BR34" i="13"/>
  <c r="BQ34" i="13"/>
  <c r="BP34" i="13"/>
  <c r="BO34" i="13"/>
  <c r="BN34" i="13"/>
  <c r="BM34" i="13"/>
  <c r="BL34" i="13"/>
  <c r="BK34" i="13"/>
  <c r="BJ34" i="13"/>
  <c r="BI34" i="13"/>
  <c r="BH34" i="13"/>
  <c r="BG34" i="13"/>
  <c r="BF34" i="13"/>
  <c r="BE34" i="13"/>
  <c r="BD34" i="13"/>
  <c r="BC34" i="13"/>
  <c r="BB34" i="13"/>
  <c r="BA34" i="13"/>
  <c r="AZ34" i="13"/>
  <c r="AY34" i="13"/>
  <c r="AX34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CC33" i="13"/>
  <c r="CB33" i="13"/>
  <c r="CA33" i="13"/>
  <c r="BZ33" i="13"/>
  <c r="BY33" i="13"/>
  <c r="BX33" i="13"/>
  <c r="BW33" i="13"/>
  <c r="BV33" i="13"/>
  <c r="BU33" i="13"/>
  <c r="BT33" i="13"/>
  <c r="BS33" i="13"/>
  <c r="BR33" i="13"/>
  <c r="BQ33" i="13"/>
  <c r="BP33" i="13"/>
  <c r="BO33" i="13"/>
  <c r="BN33" i="13"/>
  <c r="BM33" i="13"/>
  <c r="BL33" i="13"/>
  <c r="BK33" i="13"/>
  <c r="BJ33" i="13"/>
  <c r="BI33" i="13"/>
  <c r="BH33" i="13"/>
  <c r="BG33" i="13"/>
  <c r="BF33" i="13"/>
  <c r="BE33" i="13"/>
  <c r="BD33" i="13"/>
  <c r="BC33" i="13"/>
  <c r="BB33" i="13"/>
  <c r="BA33" i="13"/>
  <c r="AZ33" i="13"/>
  <c r="AY33" i="13"/>
  <c r="AX33" i="13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CC32" i="13"/>
  <c r="CB32" i="13"/>
  <c r="CA32" i="13"/>
  <c r="BZ32" i="13"/>
  <c r="BY32" i="13"/>
  <c r="BX32" i="13"/>
  <c r="BW32" i="13"/>
  <c r="BV32" i="13"/>
  <c r="BU32" i="13"/>
  <c r="BT32" i="13"/>
  <c r="BS32" i="13"/>
  <c r="BR32" i="13"/>
  <c r="BQ32" i="13"/>
  <c r="BP32" i="13"/>
  <c r="BO32" i="13"/>
  <c r="BN32" i="13"/>
  <c r="BM32" i="13"/>
  <c r="BL32" i="13"/>
  <c r="BK32" i="13"/>
  <c r="BJ32" i="13"/>
  <c r="BI32" i="13"/>
  <c r="BH32" i="13"/>
  <c r="BG32" i="13"/>
  <c r="BF32" i="13"/>
  <c r="BE32" i="13"/>
  <c r="BD32" i="13"/>
  <c r="BC32" i="13"/>
  <c r="BB32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CC31" i="13"/>
  <c r="CB31" i="13"/>
  <c r="CA31" i="13"/>
  <c r="BZ31" i="13"/>
  <c r="BY31" i="13"/>
  <c r="BX31" i="13"/>
  <c r="BW31" i="13"/>
  <c r="BV31" i="13"/>
  <c r="BU31" i="13"/>
  <c r="BT31" i="13"/>
  <c r="BS31" i="13"/>
  <c r="BR31" i="13"/>
  <c r="BQ31" i="13"/>
  <c r="BP31" i="13"/>
  <c r="BO31" i="13"/>
  <c r="BN31" i="13"/>
  <c r="BM31" i="13"/>
  <c r="BL31" i="13"/>
  <c r="BK31" i="13"/>
  <c r="BJ31" i="13"/>
  <c r="BI31" i="13"/>
  <c r="BH31" i="13"/>
  <c r="BG31" i="13"/>
  <c r="BF31" i="13"/>
  <c r="BE31" i="13"/>
  <c r="BD31" i="13"/>
  <c r="BC31" i="13"/>
  <c r="BB31" i="13"/>
  <c r="BA31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CM28" i="13"/>
  <c r="CL28" i="13"/>
  <c r="CK28" i="13"/>
  <c r="CJ28" i="13"/>
  <c r="CI28" i="13"/>
  <c r="CH28" i="13"/>
  <c r="CG28" i="13"/>
  <c r="CF28" i="13"/>
  <c r="CE28" i="13"/>
  <c r="CD28" i="13"/>
  <c r="CC28" i="13"/>
  <c r="CB28" i="13"/>
  <c r="CA28" i="13"/>
  <c r="BZ28" i="13"/>
  <c r="BY28" i="13"/>
  <c r="BX28" i="13"/>
  <c r="BW28" i="13"/>
  <c r="BV28" i="13"/>
  <c r="BU28" i="13"/>
  <c r="BT28" i="13"/>
  <c r="BS28" i="13"/>
  <c r="BR28" i="13"/>
  <c r="BQ28" i="13"/>
  <c r="BP28" i="13"/>
  <c r="BO28" i="13"/>
  <c r="BN28" i="13"/>
  <c r="BM28" i="13"/>
  <c r="BL28" i="13"/>
  <c r="BK28" i="13"/>
  <c r="BJ28" i="13"/>
  <c r="BI28" i="13"/>
  <c r="BH28" i="13"/>
  <c r="BG28" i="13"/>
  <c r="BF28" i="13"/>
  <c r="BE28" i="13"/>
  <c r="BD28" i="13"/>
  <c r="BC28" i="13"/>
  <c r="BB28" i="13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T45" i="12"/>
  <c r="V45" i="12" s="1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T44" i="12"/>
  <c r="W44" i="12" s="1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T40" i="12"/>
  <c r="V40" i="12" s="1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T39" i="12"/>
  <c r="V39" i="12" s="1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T35" i="12"/>
  <c r="W35" i="12" s="1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T34" i="12"/>
  <c r="V34" i="12" s="1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Q31" i="12"/>
  <c r="P31" i="12"/>
  <c r="P57" i="12" s="1"/>
  <c r="O31" i="12"/>
  <c r="N31" i="12"/>
  <c r="M31" i="12"/>
  <c r="M57" i="12" s="1"/>
  <c r="L31" i="12"/>
  <c r="K31" i="12"/>
  <c r="J31" i="12"/>
  <c r="I31" i="12"/>
  <c r="H31" i="12"/>
  <c r="G31" i="12"/>
  <c r="F31" i="12"/>
  <c r="E31" i="12"/>
  <c r="D31" i="12"/>
  <c r="C31" i="12"/>
  <c r="B31" i="12"/>
  <c r="T30" i="12"/>
  <c r="W30" i="12" s="1"/>
  <c r="T29" i="12"/>
  <c r="W29" i="12" s="1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T25" i="12"/>
  <c r="W25" i="12" s="1"/>
  <c r="T24" i="12"/>
  <c r="W24" i="12" s="1"/>
  <c r="T20" i="12"/>
  <c r="W20" i="12" s="1"/>
  <c r="T19" i="12"/>
  <c r="W19" i="12" s="1"/>
  <c r="T15" i="12"/>
  <c r="V15" i="12" s="1"/>
  <c r="T14" i="12"/>
  <c r="V14" i="12" s="1"/>
  <c r="T10" i="12"/>
  <c r="W10" i="12" s="1"/>
  <c r="T9" i="12"/>
  <c r="V9" i="12" s="1"/>
  <c r="T5" i="12"/>
  <c r="W5" i="12" s="1"/>
  <c r="T4" i="12"/>
  <c r="W4" i="12" s="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AF33" i="11"/>
  <c r="AI33" i="11" s="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AF32" i="11"/>
  <c r="AI32" i="11" s="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AL27" i="11"/>
  <c r="AP27" i="11" s="1"/>
  <c r="AF27" i="11"/>
  <c r="AH27" i="11" s="1"/>
  <c r="AC27" i="11"/>
  <c r="AJ7" i="11" s="1"/>
  <c r="AL26" i="11"/>
  <c r="AO26" i="11" s="1"/>
  <c r="AF26" i="11"/>
  <c r="AI26" i="11" s="1"/>
  <c r="AC26" i="11"/>
  <c r="AC25" i="11"/>
  <c r="AC24" i="11"/>
  <c r="AC23" i="11"/>
  <c r="AC22" i="11"/>
  <c r="AF21" i="11"/>
  <c r="AJ21" i="11" s="1"/>
  <c r="AC21" i="11"/>
  <c r="AL20" i="11"/>
  <c r="AO20" i="11" s="1"/>
  <c r="AF20" i="11"/>
  <c r="AJ20" i="11" s="1"/>
  <c r="AC20" i="11"/>
  <c r="AL19" i="11"/>
  <c r="AN19" i="11" s="1"/>
  <c r="AF19" i="11"/>
  <c r="AJ19" i="11" s="1"/>
  <c r="AC19" i="11"/>
  <c r="AC18" i="11"/>
  <c r="AC17" i="11"/>
  <c r="AC16" i="11"/>
  <c r="AC15" i="11"/>
  <c r="AI6" i="11" s="1"/>
  <c r="AF14" i="11"/>
  <c r="AI14" i="11" s="1"/>
  <c r="AC14" i="11"/>
  <c r="AL13" i="11"/>
  <c r="AP13" i="11" s="1"/>
  <c r="AF13" i="11"/>
  <c r="AJ13" i="11" s="1"/>
  <c r="AC13" i="11"/>
  <c r="AL12" i="11"/>
  <c r="AP12" i="11" s="1"/>
  <c r="AF12" i="11"/>
  <c r="AH12" i="11" s="1"/>
  <c r="AC12" i="11"/>
  <c r="AC11" i="11"/>
  <c r="AC10" i="11"/>
  <c r="AC9" i="11"/>
  <c r="AC8" i="11"/>
  <c r="AL7" i="11"/>
  <c r="AN7" i="11" s="1"/>
  <c r="AI7" i="11"/>
  <c r="AH7" i="11"/>
  <c r="AC7" i="11"/>
  <c r="AL6" i="11"/>
  <c r="AN6" i="11" s="1"/>
  <c r="AJ6" i="11"/>
  <c r="AH6" i="11"/>
  <c r="AC6" i="11"/>
  <c r="AC5" i="11"/>
  <c r="AC4" i="11"/>
  <c r="AC3" i="11"/>
  <c r="AI5" i="11" s="1"/>
  <c r="T45" i="6"/>
  <c r="T44" i="6"/>
  <c r="W44" i="6" s="1"/>
  <c r="T40" i="6"/>
  <c r="AG27" i="6" s="1"/>
  <c r="AG28" i="6" s="1"/>
  <c r="T39" i="6"/>
  <c r="AG3" i="6" s="1"/>
  <c r="T35" i="6"/>
  <c r="T34" i="6"/>
  <c r="V34" i="6" s="1"/>
  <c r="T30" i="6"/>
  <c r="T29" i="6"/>
  <c r="T25" i="6"/>
  <c r="AD27" i="6" s="1"/>
  <c r="AD28" i="6" s="1"/>
  <c r="T24" i="6"/>
  <c r="W24" i="6" s="1"/>
  <c r="T20" i="6"/>
  <c r="AC27" i="6" s="1"/>
  <c r="T19" i="6"/>
  <c r="T15" i="6"/>
  <c r="T14" i="6"/>
  <c r="AB3" i="6" s="1"/>
  <c r="T10" i="6"/>
  <c r="T9" i="6"/>
  <c r="T5" i="6"/>
  <c r="T4" i="6"/>
  <c r="V4" i="6" s="1"/>
  <c r="T45" i="3"/>
  <c r="AH27" i="3" s="1"/>
  <c r="T44" i="3"/>
  <c r="V44" i="3" s="1"/>
  <c r="T40" i="3"/>
  <c r="T39" i="3"/>
  <c r="AG3" i="3" s="1"/>
  <c r="T35" i="3"/>
  <c r="T34" i="3"/>
  <c r="T30" i="3"/>
  <c r="T29" i="3"/>
  <c r="T25" i="3"/>
  <c r="AD27" i="3" s="1"/>
  <c r="T24" i="3"/>
  <c r="AD3" i="3" s="1"/>
  <c r="T20" i="3"/>
  <c r="T19" i="3"/>
  <c r="T15" i="3"/>
  <c r="T14" i="3"/>
  <c r="T10" i="3"/>
  <c r="T9" i="3"/>
  <c r="T5" i="3"/>
  <c r="A63" i="8"/>
  <c r="G63" i="8" s="1"/>
  <c r="A63" i="5"/>
  <c r="K63" i="5" s="1"/>
  <c r="T4" i="3"/>
  <c r="AL27" i="7"/>
  <c r="AO27" i="7" s="1"/>
  <c r="AF27" i="6"/>
  <c r="AE27" i="6"/>
  <c r="AE28" i="6" s="1"/>
  <c r="AB27" i="6"/>
  <c r="AA27" i="6"/>
  <c r="AA28" i="6" s="1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Z5" i="6"/>
  <c r="Z4" i="6"/>
  <c r="AE3" i="6"/>
  <c r="AD3" i="6"/>
  <c r="AC3" i="6"/>
  <c r="AA3" i="6"/>
  <c r="Z3" i="6"/>
  <c r="AG27" i="3"/>
  <c r="AF27" i="3"/>
  <c r="AF28" i="3" s="1"/>
  <c r="AE27" i="3"/>
  <c r="AC27" i="3"/>
  <c r="AB27" i="3"/>
  <c r="AA27" i="3"/>
  <c r="AF3" i="3"/>
  <c r="AE3" i="3"/>
  <c r="AC3" i="3"/>
  <c r="AC28" i="3" s="1"/>
  <c r="AB3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3" i="3"/>
  <c r="O80" i="5"/>
  <c r="W80" i="5" s="1"/>
  <c r="U79" i="5"/>
  <c r="T79" i="5"/>
  <c r="S79" i="5"/>
  <c r="O79" i="5"/>
  <c r="Z79" i="5" s="1"/>
  <c r="Z80" i="8"/>
  <c r="Z79" i="8"/>
  <c r="Y80" i="8"/>
  <c r="Y79" i="8"/>
  <c r="X80" i="8"/>
  <c r="X79" i="8"/>
  <c r="W80" i="8"/>
  <c r="W79" i="8"/>
  <c r="V80" i="8"/>
  <c r="V79" i="8"/>
  <c r="U80" i="8"/>
  <c r="U79" i="8"/>
  <c r="T80" i="8"/>
  <c r="T79" i="8"/>
  <c r="S80" i="8"/>
  <c r="S79" i="8"/>
  <c r="R80" i="8"/>
  <c r="R79" i="8"/>
  <c r="Q80" i="8"/>
  <c r="Q79" i="8"/>
  <c r="O80" i="8"/>
  <c r="O79" i="8"/>
  <c r="AL27" i="4"/>
  <c r="AC3" i="4"/>
  <c r="W45" i="6"/>
  <c r="V45" i="6"/>
  <c r="W40" i="6"/>
  <c r="V40" i="6"/>
  <c r="W39" i="6"/>
  <c r="V39" i="6"/>
  <c r="W35" i="6"/>
  <c r="V35" i="6"/>
  <c r="W34" i="6"/>
  <c r="W30" i="6"/>
  <c r="V30" i="6"/>
  <c r="W29" i="6"/>
  <c r="V29" i="6"/>
  <c r="W25" i="6"/>
  <c r="V25" i="6"/>
  <c r="W20" i="6"/>
  <c r="V20" i="6"/>
  <c r="W19" i="6"/>
  <c r="V19" i="6"/>
  <c r="W15" i="6"/>
  <c r="V15" i="6"/>
  <c r="W14" i="6"/>
  <c r="W10" i="6"/>
  <c r="V10" i="6"/>
  <c r="W9" i="6"/>
  <c r="V9" i="6"/>
  <c r="W5" i="6"/>
  <c r="V5" i="6"/>
  <c r="W44" i="3"/>
  <c r="W40" i="3"/>
  <c r="V40" i="3"/>
  <c r="V39" i="3"/>
  <c r="W35" i="3"/>
  <c r="W34" i="3"/>
  <c r="V35" i="3"/>
  <c r="V34" i="3"/>
  <c r="W30" i="3"/>
  <c r="W29" i="3"/>
  <c r="V30" i="3"/>
  <c r="V29" i="3"/>
  <c r="W20" i="3"/>
  <c r="W19" i="3"/>
  <c r="V20" i="3"/>
  <c r="V19" i="3"/>
  <c r="W15" i="3"/>
  <c r="W14" i="3"/>
  <c r="V15" i="3"/>
  <c r="V14" i="3"/>
  <c r="W10" i="3"/>
  <c r="W9" i="3"/>
  <c r="V10" i="3"/>
  <c r="V9" i="3"/>
  <c r="W5" i="3"/>
  <c r="W4" i="3"/>
  <c r="V5" i="3"/>
  <c r="V4" i="3"/>
  <c r="K88" i="8"/>
  <c r="I88" i="8"/>
  <c r="H88" i="8"/>
  <c r="G88" i="8"/>
  <c r="E88" i="8"/>
  <c r="C88" i="8"/>
  <c r="A88" i="8"/>
  <c r="L88" i="8" s="1"/>
  <c r="A87" i="8"/>
  <c r="G87" i="8" s="1"/>
  <c r="K83" i="8"/>
  <c r="I83" i="8"/>
  <c r="H83" i="8"/>
  <c r="G83" i="8"/>
  <c r="F83" i="8"/>
  <c r="E83" i="8"/>
  <c r="C83" i="8"/>
  <c r="A83" i="8"/>
  <c r="J83" i="8" s="1"/>
  <c r="L82" i="8"/>
  <c r="I82" i="8"/>
  <c r="H82" i="8"/>
  <c r="F82" i="8"/>
  <c r="D82" i="8"/>
  <c r="A82" i="8"/>
  <c r="E82" i="8" s="1"/>
  <c r="L78" i="8"/>
  <c r="K78" i="8"/>
  <c r="I78" i="8"/>
  <c r="H78" i="8"/>
  <c r="G78" i="8"/>
  <c r="F78" i="8"/>
  <c r="E78" i="8"/>
  <c r="D78" i="8"/>
  <c r="C78" i="8"/>
  <c r="A78" i="8"/>
  <c r="J78" i="8" s="1"/>
  <c r="L77" i="8"/>
  <c r="F77" i="8"/>
  <c r="D77" i="8"/>
  <c r="A77" i="8"/>
  <c r="K77" i="8" s="1"/>
  <c r="W75" i="8"/>
  <c r="U75" i="8"/>
  <c r="S75" i="8"/>
  <c r="O75" i="8"/>
  <c r="T75" i="8" s="1"/>
  <c r="Z74" i="8"/>
  <c r="R74" i="8"/>
  <c r="O74" i="8"/>
  <c r="W74" i="8" s="1"/>
  <c r="K72" i="8"/>
  <c r="I72" i="8"/>
  <c r="H72" i="8"/>
  <c r="G72" i="8"/>
  <c r="E72" i="8"/>
  <c r="C72" i="8"/>
  <c r="A72" i="8"/>
  <c r="L72" i="8" s="1"/>
  <c r="A71" i="8"/>
  <c r="G71" i="8" s="1"/>
  <c r="Y70" i="8"/>
  <c r="W70" i="8"/>
  <c r="V70" i="8"/>
  <c r="U70" i="8"/>
  <c r="T70" i="8"/>
  <c r="S70" i="8"/>
  <c r="Q70" i="8"/>
  <c r="O70" i="8"/>
  <c r="X70" i="8" s="1"/>
  <c r="L70" i="8"/>
  <c r="I70" i="8"/>
  <c r="H70" i="8"/>
  <c r="F70" i="8"/>
  <c r="D70" i="8"/>
  <c r="A70" i="8"/>
  <c r="E70" i="8" s="1"/>
  <c r="Z69" i="8"/>
  <c r="Y69" i="8"/>
  <c r="W69" i="8"/>
  <c r="U69" i="8"/>
  <c r="T69" i="8"/>
  <c r="S69" i="8"/>
  <c r="R69" i="8"/>
  <c r="Q69" i="8"/>
  <c r="O69" i="8"/>
  <c r="V69" i="8" s="1"/>
  <c r="L65" i="8"/>
  <c r="F65" i="8"/>
  <c r="D65" i="8"/>
  <c r="A65" i="8"/>
  <c r="K65" i="8" s="1"/>
  <c r="W64" i="8"/>
  <c r="U64" i="8"/>
  <c r="S64" i="8"/>
  <c r="O64" i="8"/>
  <c r="T64" i="8" s="1"/>
  <c r="L64" i="8"/>
  <c r="D64" i="8"/>
  <c r="A64" i="8"/>
  <c r="I64" i="8" s="1"/>
  <c r="Y63" i="8"/>
  <c r="W63" i="8"/>
  <c r="V63" i="8"/>
  <c r="U63" i="8"/>
  <c r="S63" i="8"/>
  <c r="Q63" i="8"/>
  <c r="O63" i="8"/>
  <c r="Z63" i="8" s="1"/>
  <c r="Z75" i="5"/>
  <c r="Z74" i="5"/>
  <c r="Y75" i="5"/>
  <c r="Y74" i="5"/>
  <c r="X75" i="5"/>
  <c r="X74" i="5"/>
  <c r="W75" i="5"/>
  <c r="W74" i="5"/>
  <c r="V75" i="5"/>
  <c r="V74" i="5"/>
  <c r="U75" i="5"/>
  <c r="U74" i="5"/>
  <c r="T75" i="5"/>
  <c r="T74" i="5"/>
  <c r="S75" i="5"/>
  <c r="S74" i="5"/>
  <c r="R75" i="5"/>
  <c r="R74" i="5"/>
  <c r="Q75" i="5"/>
  <c r="Q74" i="5"/>
  <c r="O75" i="5"/>
  <c r="O74" i="5"/>
  <c r="Z70" i="5"/>
  <c r="Z69" i="5"/>
  <c r="Y70" i="5"/>
  <c r="Y69" i="5"/>
  <c r="X70" i="5"/>
  <c r="X69" i="5"/>
  <c r="W70" i="5"/>
  <c r="W69" i="5"/>
  <c r="V70" i="5"/>
  <c r="V69" i="5"/>
  <c r="U70" i="5"/>
  <c r="U69" i="5"/>
  <c r="T70" i="5"/>
  <c r="T69" i="5"/>
  <c r="S70" i="5"/>
  <c r="S69" i="5"/>
  <c r="R70" i="5"/>
  <c r="R69" i="5"/>
  <c r="Q70" i="5"/>
  <c r="Q69" i="5"/>
  <c r="O70" i="5"/>
  <c r="O69" i="5"/>
  <c r="Z64" i="5"/>
  <c r="Z63" i="5"/>
  <c r="Y64" i="5"/>
  <c r="Y63" i="5"/>
  <c r="X64" i="5"/>
  <c r="X63" i="5"/>
  <c r="W64" i="5"/>
  <c r="W63" i="5"/>
  <c r="V64" i="5"/>
  <c r="V63" i="5"/>
  <c r="U64" i="5"/>
  <c r="U63" i="5"/>
  <c r="T64" i="5"/>
  <c r="T63" i="5"/>
  <c r="S64" i="5"/>
  <c r="S63" i="5"/>
  <c r="R64" i="5"/>
  <c r="R63" i="5"/>
  <c r="Q64" i="5"/>
  <c r="Q63" i="5"/>
  <c r="O64" i="5"/>
  <c r="O63" i="5"/>
  <c r="L88" i="5"/>
  <c r="L87" i="5"/>
  <c r="K88" i="5"/>
  <c r="K87" i="5"/>
  <c r="J88" i="5"/>
  <c r="J87" i="5"/>
  <c r="I88" i="5"/>
  <c r="I87" i="5"/>
  <c r="H88" i="5"/>
  <c r="H87" i="5"/>
  <c r="G88" i="5"/>
  <c r="G87" i="5"/>
  <c r="F88" i="5"/>
  <c r="F87" i="5"/>
  <c r="E88" i="5"/>
  <c r="E87" i="5"/>
  <c r="D88" i="5"/>
  <c r="D87" i="5"/>
  <c r="C88" i="5"/>
  <c r="C87" i="5"/>
  <c r="A88" i="5"/>
  <c r="A87" i="5"/>
  <c r="L83" i="5"/>
  <c r="L82" i="5"/>
  <c r="K83" i="5"/>
  <c r="K82" i="5"/>
  <c r="J83" i="5"/>
  <c r="J82" i="5"/>
  <c r="I83" i="5"/>
  <c r="I82" i="5"/>
  <c r="H83" i="5"/>
  <c r="H82" i="5"/>
  <c r="G83" i="5"/>
  <c r="G82" i="5"/>
  <c r="F83" i="5"/>
  <c r="F82" i="5"/>
  <c r="E83" i="5"/>
  <c r="E82" i="5"/>
  <c r="D83" i="5"/>
  <c r="D82" i="5"/>
  <c r="C83" i="5"/>
  <c r="C82" i="5"/>
  <c r="A83" i="5"/>
  <c r="A82" i="5"/>
  <c r="L78" i="5"/>
  <c r="L77" i="5"/>
  <c r="K78" i="5"/>
  <c r="K77" i="5"/>
  <c r="J78" i="5"/>
  <c r="J77" i="5"/>
  <c r="I78" i="5"/>
  <c r="I77" i="5"/>
  <c r="H78" i="5"/>
  <c r="H77" i="5"/>
  <c r="G78" i="5"/>
  <c r="G77" i="5"/>
  <c r="F78" i="5"/>
  <c r="F77" i="5"/>
  <c r="E78" i="5"/>
  <c r="E77" i="5"/>
  <c r="D78" i="5"/>
  <c r="D77" i="5"/>
  <c r="C78" i="5"/>
  <c r="C77" i="5"/>
  <c r="A78" i="5"/>
  <c r="A77" i="5"/>
  <c r="AJ5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J6" i="7" s="1"/>
  <c r="AC14" i="7"/>
  <c r="AC13" i="7"/>
  <c r="AC12" i="7"/>
  <c r="AC11" i="7"/>
  <c r="AC10" i="7"/>
  <c r="AC9" i="7"/>
  <c r="AC8" i="7"/>
  <c r="AC7" i="7"/>
  <c r="AC6" i="7"/>
  <c r="AC5" i="7"/>
  <c r="AC4" i="7"/>
  <c r="AC3" i="7"/>
  <c r="AI33" i="7"/>
  <c r="AF33" i="7"/>
  <c r="AJ33" i="7" s="1"/>
  <c r="AF32" i="7"/>
  <c r="AJ32" i="7" s="1"/>
  <c r="AF27" i="7"/>
  <c r="AH27" i="7" s="1"/>
  <c r="AO26" i="7"/>
  <c r="AL26" i="7"/>
  <c r="AP26" i="7" s="1"/>
  <c r="AF26" i="7"/>
  <c r="AJ26" i="7" s="1"/>
  <c r="AI21" i="7"/>
  <c r="AF21" i="7"/>
  <c r="AJ21" i="7" s="1"/>
  <c r="AL20" i="7"/>
  <c r="AP20" i="7" s="1"/>
  <c r="AI20" i="7"/>
  <c r="AF20" i="7"/>
  <c r="AJ20" i="7" s="1"/>
  <c r="AL19" i="7"/>
  <c r="AP19" i="7" s="1"/>
  <c r="AI19" i="7"/>
  <c r="AF19" i="7"/>
  <c r="AJ19" i="7" s="1"/>
  <c r="AF14" i="7"/>
  <c r="AJ14" i="7" s="1"/>
  <c r="AO13" i="7"/>
  <c r="AL13" i="7"/>
  <c r="AP13" i="7" s="1"/>
  <c r="AF13" i="7"/>
  <c r="AJ13" i="7" s="1"/>
  <c r="AO12" i="7"/>
  <c r="AL12" i="7"/>
  <c r="AP12" i="7" s="1"/>
  <c r="AF12" i="7"/>
  <c r="AJ12" i="7" s="1"/>
  <c r="AO7" i="7"/>
  <c r="AL7" i="7"/>
  <c r="AP7" i="7" s="1"/>
  <c r="AJ7" i="7"/>
  <c r="AI7" i="7"/>
  <c r="AH7" i="7"/>
  <c r="AP6" i="7"/>
  <c r="AN6" i="7"/>
  <c r="AL6" i="7"/>
  <c r="AO6" i="7" s="1"/>
  <c r="AI5" i="7"/>
  <c r="AH5" i="7"/>
  <c r="AN27" i="4"/>
  <c r="AO27" i="4"/>
  <c r="AP27" i="4"/>
  <c r="AP26" i="4"/>
  <c r="AO26" i="4"/>
  <c r="AN26" i="4"/>
  <c r="AL26" i="4"/>
  <c r="AO19" i="4"/>
  <c r="AP20" i="4"/>
  <c r="AO20" i="4"/>
  <c r="AN20" i="4"/>
  <c r="AP19" i="4"/>
  <c r="AN19" i="4"/>
  <c r="AL20" i="4"/>
  <c r="AL19" i="4"/>
  <c r="AP13" i="4"/>
  <c r="AO13" i="4"/>
  <c r="AN13" i="4"/>
  <c r="AP12" i="4"/>
  <c r="AO12" i="4"/>
  <c r="AN12" i="4"/>
  <c r="AL13" i="4"/>
  <c r="AL12" i="4"/>
  <c r="AP7" i="4"/>
  <c r="AO7" i="4"/>
  <c r="AN7" i="4"/>
  <c r="AP6" i="4"/>
  <c r="AO6" i="4"/>
  <c r="AN6" i="4"/>
  <c r="AL7" i="4"/>
  <c r="AL6" i="4"/>
  <c r="AJ33" i="4"/>
  <c r="AI33" i="4"/>
  <c r="AH33" i="4"/>
  <c r="AJ32" i="4"/>
  <c r="AI32" i="4"/>
  <c r="AH32" i="4"/>
  <c r="AF33" i="4"/>
  <c r="AF32" i="4"/>
  <c r="AJ27" i="4"/>
  <c r="AI27" i="4"/>
  <c r="AH27" i="4"/>
  <c r="AJ26" i="4"/>
  <c r="AI26" i="4"/>
  <c r="AH26" i="4"/>
  <c r="AF27" i="4"/>
  <c r="AF26" i="4"/>
  <c r="BC19" i="2"/>
  <c r="BB19" i="2"/>
  <c r="BA19" i="2"/>
  <c r="AZ19" i="2"/>
  <c r="AW19" i="2"/>
  <c r="AY19" i="2" s="1"/>
  <c r="BC18" i="2"/>
  <c r="BB18" i="2"/>
  <c r="BA18" i="2"/>
  <c r="AW18" i="2"/>
  <c r="AY18" i="2" s="1"/>
  <c r="AZ18" i="2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B28" i="8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B28" i="7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B28" i="6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B28" i="3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B28" i="5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B28" i="4"/>
  <c r="C29" i="1"/>
  <c r="D29" i="1"/>
  <c r="E29" i="1"/>
  <c r="F29" i="1"/>
  <c r="G29" i="1"/>
  <c r="H29" i="1"/>
  <c r="I29" i="1"/>
  <c r="J29" i="1"/>
  <c r="B29" i="1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B28" i="2"/>
  <c r="V11" i="1"/>
  <c r="W11" i="1"/>
  <c r="X11" i="1"/>
  <c r="Y11" i="1"/>
  <c r="Z11" i="1"/>
  <c r="AA11" i="1"/>
  <c r="AB11" i="1"/>
  <c r="U11" i="1"/>
  <c r="BC13" i="2"/>
  <c r="BB13" i="2"/>
  <c r="BA13" i="2"/>
  <c r="AZ13" i="2"/>
  <c r="AY13" i="2"/>
  <c r="BB12" i="2"/>
  <c r="BB11" i="2"/>
  <c r="BC11" i="2"/>
  <c r="BC12" i="2"/>
  <c r="BA12" i="2"/>
  <c r="AZ12" i="2"/>
  <c r="AY12" i="2"/>
  <c r="BA11" i="2"/>
  <c r="AZ11" i="2"/>
  <c r="AY11" i="2"/>
  <c r="AW13" i="2"/>
  <c r="AW12" i="2"/>
  <c r="AW11" i="2"/>
  <c r="L72" i="5"/>
  <c r="L71" i="5"/>
  <c r="K72" i="5"/>
  <c r="K71" i="5"/>
  <c r="J72" i="5"/>
  <c r="J71" i="5"/>
  <c r="I72" i="5"/>
  <c r="I71" i="5"/>
  <c r="H72" i="5"/>
  <c r="H71" i="5"/>
  <c r="G72" i="5"/>
  <c r="G71" i="5"/>
  <c r="F72" i="5"/>
  <c r="F71" i="5"/>
  <c r="E72" i="5"/>
  <c r="E71" i="5"/>
  <c r="D72" i="5"/>
  <c r="D71" i="5"/>
  <c r="C72" i="5"/>
  <c r="C71" i="5"/>
  <c r="L70" i="5"/>
  <c r="K70" i="5"/>
  <c r="J70" i="5"/>
  <c r="I70" i="5"/>
  <c r="H70" i="5"/>
  <c r="G70" i="5"/>
  <c r="F70" i="5"/>
  <c r="E70" i="5"/>
  <c r="D70" i="5"/>
  <c r="C70" i="5"/>
  <c r="A72" i="5"/>
  <c r="A71" i="5"/>
  <c r="A70" i="5"/>
  <c r="L65" i="5"/>
  <c r="K65" i="5"/>
  <c r="J65" i="5"/>
  <c r="I65" i="5"/>
  <c r="H65" i="5"/>
  <c r="G65" i="5"/>
  <c r="F65" i="5"/>
  <c r="E65" i="5"/>
  <c r="D65" i="5"/>
  <c r="C65" i="5"/>
  <c r="L64" i="5"/>
  <c r="K64" i="5"/>
  <c r="J64" i="5"/>
  <c r="I64" i="5"/>
  <c r="H64" i="5"/>
  <c r="G64" i="5"/>
  <c r="F64" i="5"/>
  <c r="E64" i="5"/>
  <c r="D64" i="5"/>
  <c r="C64" i="5"/>
  <c r="A65" i="5"/>
  <c r="A64" i="5"/>
  <c r="BM31" i="5"/>
  <c r="AJ21" i="4"/>
  <c r="AI21" i="4"/>
  <c r="AH21" i="4"/>
  <c r="AJ20" i="4"/>
  <c r="AI20" i="4"/>
  <c r="AH20" i="4"/>
  <c r="AJ19" i="4"/>
  <c r="AI19" i="4"/>
  <c r="AH19" i="4"/>
  <c r="AF20" i="4"/>
  <c r="AF21" i="4"/>
  <c r="AF19" i="4"/>
  <c r="AJ14" i="4"/>
  <c r="AI14" i="4"/>
  <c r="AH14" i="4"/>
  <c r="AJ13" i="4"/>
  <c r="AI13" i="4"/>
  <c r="AH13" i="4"/>
  <c r="AJ12" i="4"/>
  <c r="AI12" i="4"/>
  <c r="AH12" i="4"/>
  <c r="AF14" i="4"/>
  <c r="AF13" i="4"/>
  <c r="AF12" i="4"/>
  <c r="AJ7" i="4"/>
  <c r="AI7" i="4"/>
  <c r="AH7" i="4"/>
  <c r="AJ6" i="4"/>
  <c r="AI6" i="4"/>
  <c r="AH6" i="4"/>
  <c r="AJ5" i="4"/>
  <c r="AI5" i="4"/>
  <c r="AH5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Y86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61" i="3"/>
  <c r="N86" i="3"/>
  <c r="O86" i="3"/>
  <c r="P86" i="3"/>
  <c r="Q86" i="3"/>
  <c r="R86" i="3"/>
  <c r="S86" i="3"/>
  <c r="T86" i="3"/>
  <c r="U86" i="3"/>
  <c r="V86" i="3"/>
  <c r="E86" i="3"/>
  <c r="F86" i="3"/>
  <c r="G86" i="3"/>
  <c r="H86" i="3"/>
  <c r="I86" i="3"/>
  <c r="J86" i="3"/>
  <c r="K86" i="3"/>
  <c r="L86" i="3"/>
  <c r="D86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61" i="3"/>
  <c r="N62" i="3"/>
  <c r="O62" i="3"/>
  <c r="P62" i="3"/>
  <c r="Q62" i="3"/>
  <c r="R62" i="3"/>
  <c r="S62" i="3"/>
  <c r="T62" i="3"/>
  <c r="U62" i="3"/>
  <c r="N63" i="3"/>
  <c r="O63" i="3"/>
  <c r="P63" i="3"/>
  <c r="Q63" i="3"/>
  <c r="R63" i="3"/>
  <c r="S63" i="3"/>
  <c r="T63" i="3"/>
  <c r="U63" i="3"/>
  <c r="N64" i="3"/>
  <c r="O64" i="3"/>
  <c r="P64" i="3"/>
  <c r="Q64" i="3"/>
  <c r="R64" i="3"/>
  <c r="S64" i="3"/>
  <c r="T64" i="3"/>
  <c r="U64" i="3"/>
  <c r="N65" i="3"/>
  <c r="O65" i="3"/>
  <c r="P65" i="3"/>
  <c r="Q65" i="3"/>
  <c r="R65" i="3"/>
  <c r="S65" i="3"/>
  <c r="T65" i="3"/>
  <c r="U65" i="3"/>
  <c r="N66" i="3"/>
  <c r="O66" i="3"/>
  <c r="P66" i="3"/>
  <c r="Q66" i="3"/>
  <c r="R66" i="3"/>
  <c r="S66" i="3"/>
  <c r="T66" i="3"/>
  <c r="U66" i="3"/>
  <c r="N67" i="3"/>
  <c r="O67" i="3"/>
  <c r="P67" i="3"/>
  <c r="Q67" i="3"/>
  <c r="R67" i="3"/>
  <c r="S67" i="3"/>
  <c r="T67" i="3"/>
  <c r="U67" i="3"/>
  <c r="N68" i="3"/>
  <c r="O68" i="3"/>
  <c r="P68" i="3"/>
  <c r="Q68" i="3"/>
  <c r="R68" i="3"/>
  <c r="S68" i="3"/>
  <c r="T68" i="3"/>
  <c r="U68" i="3"/>
  <c r="N69" i="3"/>
  <c r="O69" i="3"/>
  <c r="P69" i="3"/>
  <c r="Q69" i="3"/>
  <c r="R69" i="3"/>
  <c r="S69" i="3"/>
  <c r="T69" i="3"/>
  <c r="U69" i="3"/>
  <c r="N70" i="3"/>
  <c r="O70" i="3"/>
  <c r="P70" i="3"/>
  <c r="Q70" i="3"/>
  <c r="R70" i="3"/>
  <c r="S70" i="3"/>
  <c r="T70" i="3"/>
  <c r="U70" i="3"/>
  <c r="N71" i="3"/>
  <c r="O71" i="3"/>
  <c r="P71" i="3"/>
  <c r="Q71" i="3"/>
  <c r="R71" i="3"/>
  <c r="S71" i="3"/>
  <c r="T71" i="3"/>
  <c r="U71" i="3"/>
  <c r="N72" i="3"/>
  <c r="O72" i="3"/>
  <c r="P72" i="3"/>
  <c r="Q72" i="3"/>
  <c r="R72" i="3"/>
  <c r="S72" i="3"/>
  <c r="T72" i="3"/>
  <c r="U72" i="3"/>
  <c r="N73" i="3"/>
  <c r="O73" i="3"/>
  <c r="P73" i="3"/>
  <c r="Q73" i="3"/>
  <c r="R73" i="3"/>
  <c r="S73" i="3"/>
  <c r="T73" i="3"/>
  <c r="U73" i="3"/>
  <c r="N74" i="3"/>
  <c r="O74" i="3"/>
  <c r="P74" i="3"/>
  <c r="Q74" i="3"/>
  <c r="R74" i="3"/>
  <c r="S74" i="3"/>
  <c r="T74" i="3"/>
  <c r="U74" i="3"/>
  <c r="N75" i="3"/>
  <c r="O75" i="3"/>
  <c r="P75" i="3"/>
  <c r="Q75" i="3"/>
  <c r="R75" i="3"/>
  <c r="S75" i="3"/>
  <c r="T75" i="3"/>
  <c r="U75" i="3"/>
  <c r="N76" i="3"/>
  <c r="O76" i="3"/>
  <c r="P76" i="3"/>
  <c r="Q76" i="3"/>
  <c r="R76" i="3"/>
  <c r="S76" i="3"/>
  <c r="T76" i="3"/>
  <c r="U76" i="3"/>
  <c r="N77" i="3"/>
  <c r="O77" i="3"/>
  <c r="P77" i="3"/>
  <c r="Q77" i="3"/>
  <c r="R77" i="3"/>
  <c r="S77" i="3"/>
  <c r="T77" i="3"/>
  <c r="U77" i="3"/>
  <c r="N78" i="3"/>
  <c r="O78" i="3"/>
  <c r="P78" i="3"/>
  <c r="Q78" i="3"/>
  <c r="R78" i="3"/>
  <c r="S78" i="3"/>
  <c r="T78" i="3"/>
  <c r="U78" i="3"/>
  <c r="N79" i="3"/>
  <c r="O79" i="3"/>
  <c r="P79" i="3"/>
  <c r="Q79" i="3"/>
  <c r="R79" i="3"/>
  <c r="S79" i="3"/>
  <c r="T79" i="3"/>
  <c r="U79" i="3"/>
  <c r="N80" i="3"/>
  <c r="O80" i="3"/>
  <c r="P80" i="3"/>
  <c r="Q80" i="3"/>
  <c r="R80" i="3"/>
  <c r="S80" i="3"/>
  <c r="T80" i="3"/>
  <c r="U80" i="3"/>
  <c r="N81" i="3"/>
  <c r="O81" i="3"/>
  <c r="P81" i="3"/>
  <c r="Q81" i="3"/>
  <c r="R81" i="3"/>
  <c r="S81" i="3"/>
  <c r="T81" i="3"/>
  <c r="U81" i="3"/>
  <c r="N82" i="3"/>
  <c r="O82" i="3"/>
  <c r="P82" i="3"/>
  <c r="Q82" i="3"/>
  <c r="R82" i="3"/>
  <c r="S82" i="3"/>
  <c r="T82" i="3"/>
  <c r="U82" i="3"/>
  <c r="N83" i="3"/>
  <c r="O83" i="3"/>
  <c r="P83" i="3"/>
  <c r="Q83" i="3"/>
  <c r="R83" i="3"/>
  <c r="S83" i="3"/>
  <c r="T83" i="3"/>
  <c r="U83" i="3"/>
  <c r="N84" i="3"/>
  <c r="O84" i="3"/>
  <c r="P84" i="3"/>
  <c r="Q84" i="3"/>
  <c r="R84" i="3"/>
  <c r="S84" i="3"/>
  <c r="T84" i="3"/>
  <c r="U84" i="3"/>
  <c r="N85" i="3"/>
  <c r="O85" i="3"/>
  <c r="P85" i="3"/>
  <c r="Q85" i="3"/>
  <c r="R85" i="3"/>
  <c r="S85" i="3"/>
  <c r="T85" i="3"/>
  <c r="U85" i="3"/>
  <c r="O61" i="3"/>
  <c r="P61" i="3"/>
  <c r="Q61" i="3"/>
  <c r="R61" i="3"/>
  <c r="S61" i="3"/>
  <c r="T61" i="3"/>
  <c r="U61" i="3"/>
  <c r="N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61" i="3"/>
  <c r="D62" i="3"/>
  <c r="E62" i="3"/>
  <c r="F62" i="3"/>
  <c r="G62" i="3"/>
  <c r="H62" i="3"/>
  <c r="I62" i="3"/>
  <c r="J62" i="3"/>
  <c r="K62" i="3"/>
  <c r="D63" i="3"/>
  <c r="E63" i="3"/>
  <c r="F63" i="3"/>
  <c r="G63" i="3"/>
  <c r="H63" i="3"/>
  <c r="I63" i="3"/>
  <c r="J63" i="3"/>
  <c r="K63" i="3"/>
  <c r="D64" i="3"/>
  <c r="E64" i="3"/>
  <c r="F64" i="3"/>
  <c r="G64" i="3"/>
  <c r="H64" i="3"/>
  <c r="I64" i="3"/>
  <c r="J64" i="3"/>
  <c r="K64" i="3"/>
  <c r="D65" i="3"/>
  <c r="E65" i="3"/>
  <c r="F65" i="3"/>
  <c r="G65" i="3"/>
  <c r="H65" i="3"/>
  <c r="I65" i="3"/>
  <c r="J65" i="3"/>
  <c r="K65" i="3"/>
  <c r="D66" i="3"/>
  <c r="E66" i="3"/>
  <c r="F66" i="3"/>
  <c r="G66" i="3"/>
  <c r="H66" i="3"/>
  <c r="I66" i="3"/>
  <c r="J66" i="3"/>
  <c r="K66" i="3"/>
  <c r="D67" i="3"/>
  <c r="E67" i="3"/>
  <c r="F67" i="3"/>
  <c r="G67" i="3"/>
  <c r="H67" i="3"/>
  <c r="I67" i="3"/>
  <c r="J67" i="3"/>
  <c r="K67" i="3"/>
  <c r="D68" i="3"/>
  <c r="E68" i="3"/>
  <c r="F68" i="3"/>
  <c r="G68" i="3"/>
  <c r="H68" i="3"/>
  <c r="I68" i="3"/>
  <c r="J68" i="3"/>
  <c r="K68" i="3"/>
  <c r="D69" i="3"/>
  <c r="E69" i="3"/>
  <c r="F69" i="3"/>
  <c r="G69" i="3"/>
  <c r="H69" i="3"/>
  <c r="I69" i="3"/>
  <c r="J69" i="3"/>
  <c r="K69" i="3"/>
  <c r="D70" i="3"/>
  <c r="E70" i="3"/>
  <c r="F70" i="3"/>
  <c r="G70" i="3"/>
  <c r="H70" i="3"/>
  <c r="I70" i="3"/>
  <c r="J70" i="3"/>
  <c r="K70" i="3"/>
  <c r="D71" i="3"/>
  <c r="E71" i="3"/>
  <c r="F71" i="3"/>
  <c r="G71" i="3"/>
  <c r="H71" i="3"/>
  <c r="I71" i="3"/>
  <c r="J71" i="3"/>
  <c r="K71" i="3"/>
  <c r="D72" i="3"/>
  <c r="E72" i="3"/>
  <c r="F72" i="3"/>
  <c r="G72" i="3"/>
  <c r="H72" i="3"/>
  <c r="I72" i="3"/>
  <c r="J72" i="3"/>
  <c r="K72" i="3"/>
  <c r="D73" i="3"/>
  <c r="E73" i="3"/>
  <c r="F73" i="3"/>
  <c r="G73" i="3"/>
  <c r="H73" i="3"/>
  <c r="I73" i="3"/>
  <c r="J73" i="3"/>
  <c r="K73" i="3"/>
  <c r="D74" i="3"/>
  <c r="E74" i="3"/>
  <c r="F74" i="3"/>
  <c r="G74" i="3"/>
  <c r="H74" i="3"/>
  <c r="I74" i="3"/>
  <c r="J74" i="3"/>
  <c r="K74" i="3"/>
  <c r="D75" i="3"/>
  <c r="E75" i="3"/>
  <c r="F75" i="3"/>
  <c r="G75" i="3"/>
  <c r="H75" i="3"/>
  <c r="I75" i="3"/>
  <c r="J75" i="3"/>
  <c r="K75" i="3"/>
  <c r="D76" i="3"/>
  <c r="E76" i="3"/>
  <c r="F76" i="3"/>
  <c r="G76" i="3"/>
  <c r="H76" i="3"/>
  <c r="I76" i="3"/>
  <c r="J76" i="3"/>
  <c r="K76" i="3"/>
  <c r="D77" i="3"/>
  <c r="E77" i="3"/>
  <c r="F77" i="3"/>
  <c r="G77" i="3"/>
  <c r="H77" i="3"/>
  <c r="I77" i="3"/>
  <c r="J77" i="3"/>
  <c r="K77" i="3"/>
  <c r="D78" i="3"/>
  <c r="E78" i="3"/>
  <c r="F78" i="3"/>
  <c r="G78" i="3"/>
  <c r="H78" i="3"/>
  <c r="I78" i="3"/>
  <c r="J78" i="3"/>
  <c r="K78" i="3"/>
  <c r="D79" i="3"/>
  <c r="E79" i="3"/>
  <c r="F79" i="3"/>
  <c r="G79" i="3"/>
  <c r="H79" i="3"/>
  <c r="I79" i="3"/>
  <c r="J79" i="3"/>
  <c r="K79" i="3"/>
  <c r="D80" i="3"/>
  <c r="E80" i="3"/>
  <c r="F80" i="3"/>
  <c r="G80" i="3"/>
  <c r="H80" i="3"/>
  <c r="I80" i="3"/>
  <c r="J80" i="3"/>
  <c r="K80" i="3"/>
  <c r="D81" i="3"/>
  <c r="E81" i="3"/>
  <c r="F81" i="3"/>
  <c r="G81" i="3"/>
  <c r="H81" i="3"/>
  <c r="I81" i="3"/>
  <c r="J81" i="3"/>
  <c r="K81" i="3"/>
  <c r="D82" i="3"/>
  <c r="E82" i="3"/>
  <c r="F82" i="3"/>
  <c r="G82" i="3"/>
  <c r="H82" i="3"/>
  <c r="I82" i="3"/>
  <c r="J82" i="3"/>
  <c r="K82" i="3"/>
  <c r="D83" i="3"/>
  <c r="E83" i="3"/>
  <c r="F83" i="3"/>
  <c r="G83" i="3"/>
  <c r="H83" i="3"/>
  <c r="I83" i="3"/>
  <c r="J83" i="3"/>
  <c r="K83" i="3"/>
  <c r="D84" i="3"/>
  <c r="E84" i="3"/>
  <c r="F84" i="3"/>
  <c r="G84" i="3"/>
  <c r="H84" i="3"/>
  <c r="I84" i="3"/>
  <c r="J84" i="3"/>
  <c r="K84" i="3"/>
  <c r="D85" i="3"/>
  <c r="E85" i="3"/>
  <c r="F85" i="3"/>
  <c r="G85" i="3"/>
  <c r="H85" i="3"/>
  <c r="I85" i="3"/>
  <c r="J85" i="3"/>
  <c r="K85" i="3"/>
  <c r="E61" i="3"/>
  <c r="F61" i="3"/>
  <c r="G61" i="3"/>
  <c r="H61" i="3"/>
  <c r="I61" i="3"/>
  <c r="J61" i="3"/>
  <c r="K61" i="3"/>
  <c r="D61" i="3"/>
  <c r="A63" i="2"/>
  <c r="N63" i="2" s="1"/>
  <c r="A64" i="2"/>
  <c r="W64" i="2" s="1"/>
  <c r="A65" i="2"/>
  <c r="AM65" i="2" s="1"/>
  <c r="A66" i="2"/>
  <c r="Z66" i="2" s="1"/>
  <c r="A67" i="2"/>
  <c r="AO67" i="2" s="1"/>
  <c r="A68" i="2"/>
  <c r="N68" i="2" s="1"/>
  <c r="A69" i="2"/>
  <c r="E69" i="2" s="1"/>
  <c r="A70" i="2"/>
  <c r="AT70" i="2" s="1"/>
  <c r="A71" i="2"/>
  <c r="AB71" i="2" s="1"/>
  <c r="A72" i="2"/>
  <c r="H72" i="2" s="1"/>
  <c r="A73" i="2"/>
  <c r="AF73" i="2" s="1"/>
  <c r="A74" i="2"/>
  <c r="W74" i="2" s="1"/>
  <c r="A75" i="2"/>
  <c r="AT75" i="2" s="1"/>
  <c r="A76" i="2"/>
  <c r="AR76" i="2" s="1"/>
  <c r="A77" i="2"/>
  <c r="H77" i="2" s="1"/>
  <c r="A78" i="2"/>
  <c r="I78" i="2" s="1"/>
  <c r="A79" i="2"/>
  <c r="AL79" i="2" s="1"/>
  <c r="A80" i="2"/>
  <c r="P80" i="2" s="1"/>
  <c r="A81" i="2"/>
  <c r="AR81" i="2" s="1"/>
  <c r="A82" i="2"/>
  <c r="J82" i="2" s="1"/>
  <c r="A83" i="2"/>
  <c r="X83" i="2" s="1"/>
  <c r="A84" i="2"/>
  <c r="N84" i="2" s="1"/>
  <c r="A85" i="2"/>
  <c r="AI85" i="2" s="1"/>
  <c r="A86" i="2"/>
  <c r="AI86" i="2" s="1"/>
  <c r="A62" i="2"/>
  <c r="AF62" i="2" s="1"/>
  <c r="CJ57" i="8" l="1"/>
  <c r="CI57" i="8"/>
  <c r="CG57" i="8"/>
  <c r="CF57" i="8"/>
  <c r="T80" i="13"/>
  <c r="W45" i="12"/>
  <c r="AN26" i="11"/>
  <c r="S75" i="13"/>
  <c r="AP20" i="11"/>
  <c r="AN20" i="11"/>
  <c r="W39" i="12"/>
  <c r="Q69" i="13"/>
  <c r="R69" i="13"/>
  <c r="U69" i="13"/>
  <c r="W69" i="13"/>
  <c r="AH20" i="11"/>
  <c r="AI20" i="11"/>
  <c r="V63" i="13"/>
  <c r="N57" i="11"/>
  <c r="AO7" i="11"/>
  <c r="E87" i="13"/>
  <c r="M57" i="11"/>
  <c r="AO6" i="11"/>
  <c r="E83" i="13"/>
  <c r="H83" i="13"/>
  <c r="AJ33" i="11"/>
  <c r="AH32" i="11"/>
  <c r="AJ32" i="11"/>
  <c r="V19" i="12"/>
  <c r="D78" i="13"/>
  <c r="E78" i="13"/>
  <c r="G78" i="13"/>
  <c r="H78" i="13"/>
  <c r="AJ26" i="11"/>
  <c r="AH14" i="11"/>
  <c r="C71" i="13"/>
  <c r="F71" i="13"/>
  <c r="K71" i="13"/>
  <c r="AI13" i="11"/>
  <c r="C70" i="13"/>
  <c r="D70" i="13"/>
  <c r="F70" i="13"/>
  <c r="H70" i="13"/>
  <c r="R57" i="11"/>
  <c r="B57" i="11"/>
  <c r="AI12" i="11"/>
  <c r="J57" i="11"/>
  <c r="AJ12" i="11"/>
  <c r="K72" i="13"/>
  <c r="AJ14" i="11"/>
  <c r="H64" i="13"/>
  <c r="K63" i="13"/>
  <c r="C63" i="13"/>
  <c r="F63" i="13"/>
  <c r="S57" i="11"/>
  <c r="U57" i="11"/>
  <c r="V57" i="11"/>
  <c r="E57" i="11"/>
  <c r="F57" i="11"/>
  <c r="K57" i="12"/>
  <c r="L57" i="12"/>
  <c r="Q57" i="12"/>
  <c r="J57" i="12"/>
  <c r="C57" i="12"/>
  <c r="D57" i="12"/>
  <c r="I57" i="12"/>
  <c r="B57" i="12"/>
  <c r="AN12" i="11"/>
  <c r="AP26" i="11"/>
  <c r="D57" i="11"/>
  <c r="L57" i="11"/>
  <c r="T57" i="11"/>
  <c r="AO12" i="11"/>
  <c r="C57" i="11"/>
  <c r="K57" i="11"/>
  <c r="AO19" i="11"/>
  <c r="AI27" i="11"/>
  <c r="G57" i="11"/>
  <c r="O57" i="11"/>
  <c r="W57" i="11"/>
  <c r="AH26" i="11"/>
  <c r="AH33" i="11"/>
  <c r="H57" i="11"/>
  <c r="P57" i="11"/>
  <c r="X57" i="11"/>
  <c r="I57" i="11"/>
  <c r="Q57" i="11"/>
  <c r="Y57" i="11"/>
  <c r="AQ57" i="13"/>
  <c r="D57" i="13"/>
  <c r="L57" i="13"/>
  <c r="T57" i="13"/>
  <c r="AB57" i="13"/>
  <c r="AJ57" i="13"/>
  <c r="AR57" i="13"/>
  <c r="AZ57" i="13"/>
  <c r="BH57" i="13"/>
  <c r="BP57" i="13"/>
  <c r="BX57" i="13"/>
  <c r="Y63" i="13"/>
  <c r="Q70" i="13"/>
  <c r="Q79" i="13"/>
  <c r="C82" i="13"/>
  <c r="E57" i="13"/>
  <c r="M57" i="13"/>
  <c r="U57" i="13"/>
  <c r="AC57" i="13"/>
  <c r="AK57" i="13"/>
  <c r="AS57" i="13"/>
  <c r="BA57" i="13"/>
  <c r="BI57" i="13"/>
  <c r="BQ57" i="13"/>
  <c r="BY57" i="13"/>
  <c r="H63" i="13"/>
  <c r="T69" i="13"/>
  <c r="E70" i="13"/>
  <c r="S70" i="13"/>
  <c r="H71" i="13"/>
  <c r="V74" i="13"/>
  <c r="F78" i="13"/>
  <c r="R79" i="13"/>
  <c r="Q80" i="13"/>
  <c r="E82" i="13"/>
  <c r="K83" i="13"/>
  <c r="S57" i="13"/>
  <c r="AI57" i="13"/>
  <c r="BO57" i="13"/>
  <c r="F57" i="13"/>
  <c r="N57" i="13"/>
  <c r="V57" i="13"/>
  <c r="AD57" i="13"/>
  <c r="AL57" i="13"/>
  <c r="AT57" i="13"/>
  <c r="BB57" i="13"/>
  <c r="BJ57" i="13"/>
  <c r="BR57" i="13"/>
  <c r="BZ57" i="13"/>
  <c r="T70" i="13"/>
  <c r="S79" i="13"/>
  <c r="S80" i="13"/>
  <c r="F82" i="13"/>
  <c r="C57" i="13"/>
  <c r="AY57" i="13"/>
  <c r="G57" i="13"/>
  <c r="O57" i="13"/>
  <c r="W57" i="13"/>
  <c r="AE57" i="13"/>
  <c r="AM57" i="13"/>
  <c r="AU57" i="13"/>
  <c r="BC57" i="13"/>
  <c r="BK57" i="13"/>
  <c r="BS57" i="13"/>
  <c r="CA57" i="13"/>
  <c r="V70" i="13"/>
  <c r="T79" i="13"/>
  <c r="H82" i="13"/>
  <c r="K57" i="13"/>
  <c r="AA57" i="13"/>
  <c r="BG57" i="13"/>
  <c r="BW57" i="13"/>
  <c r="Z79" i="13"/>
  <c r="H57" i="13"/>
  <c r="P57" i="13"/>
  <c r="X57" i="13"/>
  <c r="AF57" i="13"/>
  <c r="AN57" i="13"/>
  <c r="AV57" i="13"/>
  <c r="BD57" i="13"/>
  <c r="BL57" i="13"/>
  <c r="BT57" i="13"/>
  <c r="CB57" i="13"/>
  <c r="Q63" i="13"/>
  <c r="S64" i="13"/>
  <c r="Y69" i="13"/>
  <c r="I70" i="13"/>
  <c r="W70" i="13"/>
  <c r="C72" i="13"/>
  <c r="I78" i="13"/>
  <c r="V79" i="13"/>
  <c r="V80" i="13"/>
  <c r="K82" i="13"/>
  <c r="H87" i="13"/>
  <c r="I57" i="13"/>
  <c r="Q57" i="13"/>
  <c r="Y57" i="13"/>
  <c r="AG57" i="13"/>
  <c r="AO57" i="13"/>
  <c r="AW57" i="13"/>
  <c r="BE57" i="13"/>
  <c r="BM57" i="13"/>
  <c r="BU57" i="13"/>
  <c r="CC57" i="13"/>
  <c r="S63" i="13"/>
  <c r="Z69" i="13"/>
  <c r="K70" i="13"/>
  <c r="Y70" i="13"/>
  <c r="E72" i="13"/>
  <c r="K78" i="13"/>
  <c r="W79" i="13"/>
  <c r="W80" i="13"/>
  <c r="B57" i="13"/>
  <c r="J57" i="13"/>
  <c r="R57" i="13"/>
  <c r="Z57" i="13"/>
  <c r="AH57" i="13"/>
  <c r="AP57" i="13"/>
  <c r="AX57" i="13"/>
  <c r="BF57" i="13"/>
  <c r="BN57" i="13"/>
  <c r="BV57" i="13"/>
  <c r="U63" i="13"/>
  <c r="L70" i="13"/>
  <c r="H72" i="13"/>
  <c r="C78" i="13"/>
  <c r="L78" i="13"/>
  <c r="Y79" i="13"/>
  <c r="Y80" i="13"/>
  <c r="C83" i="13"/>
  <c r="E88" i="13"/>
  <c r="V20" i="12"/>
  <c r="V29" i="12"/>
  <c r="W40" i="12"/>
  <c r="V44" i="12"/>
  <c r="E57" i="12"/>
  <c r="V4" i="12"/>
  <c r="W15" i="12"/>
  <c r="V24" i="12"/>
  <c r="F57" i="12"/>
  <c r="N57" i="12"/>
  <c r="G57" i="12"/>
  <c r="O57" i="12"/>
  <c r="W14" i="12"/>
  <c r="H57" i="12"/>
  <c r="G63" i="13"/>
  <c r="R63" i="13"/>
  <c r="Z63" i="13"/>
  <c r="I64" i="13"/>
  <c r="T64" i="13"/>
  <c r="C65" i="13"/>
  <c r="K65" i="13"/>
  <c r="V69" i="13"/>
  <c r="X70" i="13"/>
  <c r="G71" i="13"/>
  <c r="D72" i="13"/>
  <c r="L72" i="13"/>
  <c r="W74" i="13"/>
  <c r="T75" i="13"/>
  <c r="C77" i="13"/>
  <c r="K77" i="13"/>
  <c r="X80" i="13"/>
  <c r="G82" i="13"/>
  <c r="D83" i="13"/>
  <c r="L83" i="13"/>
  <c r="I87" i="13"/>
  <c r="F88" i="13"/>
  <c r="J77" i="13"/>
  <c r="J64" i="13"/>
  <c r="U64" i="13"/>
  <c r="D65" i="13"/>
  <c r="L65" i="13"/>
  <c r="X74" i="13"/>
  <c r="U75" i="13"/>
  <c r="D77" i="13"/>
  <c r="L77" i="13"/>
  <c r="J87" i="13"/>
  <c r="G88" i="13"/>
  <c r="J65" i="13"/>
  <c r="I63" i="13"/>
  <c r="T63" i="13"/>
  <c r="C64" i="13"/>
  <c r="K64" i="13"/>
  <c r="V64" i="13"/>
  <c r="E65" i="13"/>
  <c r="X69" i="13"/>
  <c r="G70" i="13"/>
  <c r="R70" i="13"/>
  <c r="Z70" i="13"/>
  <c r="I71" i="13"/>
  <c r="F72" i="13"/>
  <c r="Q74" i="13"/>
  <c r="Y74" i="13"/>
  <c r="V75" i="13"/>
  <c r="E77" i="13"/>
  <c r="U79" i="13"/>
  <c r="R80" i="13"/>
  <c r="Z80" i="13"/>
  <c r="I82" i="13"/>
  <c r="F83" i="13"/>
  <c r="C87" i="13"/>
  <c r="K87" i="13"/>
  <c r="H88" i="13"/>
  <c r="J63" i="13"/>
  <c r="D64" i="13"/>
  <c r="L64" i="13"/>
  <c r="W64" i="13"/>
  <c r="F65" i="13"/>
  <c r="J71" i="13"/>
  <c r="G72" i="13"/>
  <c r="R74" i="13"/>
  <c r="Z74" i="13"/>
  <c r="W75" i="13"/>
  <c r="F77" i="13"/>
  <c r="J82" i="13"/>
  <c r="G83" i="13"/>
  <c r="D87" i="13"/>
  <c r="L87" i="13"/>
  <c r="I88" i="13"/>
  <c r="E64" i="13"/>
  <c r="X64" i="13"/>
  <c r="G65" i="13"/>
  <c r="S74" i="13"/>
  <c r="X75" i="13"/>
  <c r="G77" i="13"/>
  <c r="J88" i="13"/>
  <c r="D63" i="13"/>
  <c r="L63" i="13"/>
  <c r="W63" i="13"/>
  <c r="F64" i="13"/>
  <c r="Q64" i="13"/>
  <c r="Y64" i="13"/>
  <c r="H65" i="13"/>
  <c r="D71" i="13"/>
  <c r="L71" i="13"/>
  <c r="I72" i="13"/>
  <c r="T74" i="13"/>
  <c r="Q75" i="13"/>
  <c r="Y75" i="13"/>
  <c r="H77" i="13"/>
  <c r="D82" i="13"/>
  <c r="I83" i="13"/>
  <c r="F87" i="13"/>
  <c r="C88" i="13"/>
  <c r="K88" i="13"/>
  <c r="R64" i="13"/>
  <c r="R75" i="13"/>
  <c r="D88" i="13"/>
  <c r="W9" i="12"/>
  <c r="W34" i="12"/>
  <c r="V10" i="12"/>
  <c r="V35" i="12"/>
  <c r="V5" i="12"/>
  <c r="V25" i="12"/>
  <c r="V30" i="12"/>
  <c r="AJ5" i="11"/>
  <c r="AP6" i="11"/>
  <c r="AP7" i="11"/>
  <c r="AH13" i="11"/>
  <c r="AP19" i="11"/>
  <c r="AJ27" i="11"/>
  <c r="AH19" i="11"/>
  <c r="AN27" i="11"/>
  <c r="AI19" i="11"/>
  <c r="AO27" i="11"/>
  <c r="AN13" i="11"/>
  <c r="AH21" i="11"/>
  <c r="AO13" i="11"/>
  <c r="AI21" i="11"/>
  <c r="AH5" i="11"/>
  <c r="J63" i="5"/>
  <c r="L63" i="5"/>
  <c r="D63" i="5"/>
  <c r="G63" i="5"/>
  <c r="E63" i="5"/>
  <c r="F63" i="5"/>
  <c r="H63" i="5"/>
  <c r="I63" i="5"/>
  <c r="C63" i="5"/>
  <c r="W4" i="6"/>
  <c r="AF3" i="6"/>
  <c r="AH27" i="6"/>
  <c r="AH28" i="6" s="1"/>
  <c r="AF28" i="6"/>
  <c r="AH3" i="6"/>
  <c r="AB28" i="6"/>
  <c r="V14" i="6"/>
  <c r="V24" i="6"/>
  <c r="V44" i="6"/>
  <c r="AC28" i="6"/>
  <c r="V45" i="3"/>
  <c r="W45" i="3"/>
  <c r="AH3" i="3"/>
  <c r="AH28" i="3" s="1"/>
  <c r="AG28" i="3"/>
  <c r="W39" i="3"/>
  <c r="AE28" i="3"/>
  <c r="V25" i="3"/>
  <c r="W25" i="3"/>
  <c r="AD28" i="3"/>
  <c r="W24" i="3"/>
  <c r="V24" i="3"/>
  <c r="AB28" i="3"/>
  <c r="AA28" i="3"/>
  <c r="AP27" i="7"/>
  <c r="Q80" i="5"/>
  <c r="Z80" i="5"/>
  <c r="V79" i="5"/>
  <c r="S80" i="5"/>
  <c r="W79" i="5"/>
  <c r="T80" i="5"/>
  <c r="R80" i="5"/>
  <c r="X79" i="5"/>
  <c r="Q79" i="5"/>
  <c r="Y79" i="5"/>
  <c r="V80" i="5"/>
  <c r="X80" i="5"/>
  <c r="Y80" i="5"/>
  <c r="U80" i="5"/>
  <c r="R79" i="5"/>
  <c r="J63" i="8"/>
  <c r="J71" i="8"/>
  <c r="H63" i="8"/>
  <c r="J64" i="8"/>
  <c r="H71" i="8"/>
  <c r="X74" i="8"/>
  <c r="H87" i="8"/>
  <c r="I63" i="8"/>
  <c r="T63" i="8"/>
  <c r="C64" i="8"/>
  <c r="K64" i="8"/>
  <c r="V64" i="8"/>
  <c r="E65" i="8"/>
  <c r="X69" i="8"/>
  <c r="G70" i="8"/>
  <c r="R70" i="8"/>
  <c r="Z70" i="8"/>
  <c r="I71" i="8"/>
  <c r="F72" i="8"/>
  <c r="Q74" i="8"/>
  <c r="Y74" i="8"/>
  <c r="V75" i="8"/>
  <c r="E77" i="8"/>
  <c r="G82" i="8"/>
  <c r="D83" i="8"/>
  <c r="L83" i="8"/>
  <c r="I87" i="8"/>
  <c r="F88" i="8"/>
  <c r="C63" i="8"/>
  <c r="K63" i="8"/>
  <c r="E64" i="8"/>
  <c r="X64" i="8"/>
  <c r="G65" i="8"/>
  <c r="C71" i="8"/>
  <c r="K71" i="8"/>
  <c r="S74" i="8"/>
  <c r="X75" i="8"/>
  <c r="G77" i="8"/>
  <c r="C87" i="8"/>
  <c r="K87" i="8"/>
  <c r="L63" i="8"/>
  <c r="F64" i="8"/>
  <c r="Q64" i="8"/>
  <c r="Y64" i="8"/>
  <c r="J70" i="8"/>
  <c r="D71" i="8"/>
  <c r="T74" i="8"/>
  <c r="Q75" i="8"/>
  <c r="Y75" i="8"/>
  <c r="H77" i="8"/>
  <c r="J82" i="8"/>
  <c r="D87" i="8"/>
  <c r="L87" i="8"/>
  <c r="D63" i="8"/>
  <c r="H65" i="8"/>
  <c r="L71" i="8"/>
  <c r="E63" i="8"/>
  <c r="X63" i="8"/>
  <c r="G64" i="8"/>
  <c r="R64" i="8"/>
  <c r="Z64" i="8"/>
  <c r="I65" i="8"/>
  <c r="C70" i="8"/>
  <c r="K70" i="8"/>
  <c r="E71" i="8"/>
  <c r="J72" i="8"/>
  <c r="U74" i="8"/>
  <c r="R75" i="8"/>
  <c r="Z75" i="8"/>
  <c r="I77" i="8"/>
  <c r="C82" i="8"/>
  <c r="K82" i="8"/>
  <c r="E87" i="8"/>
  <c r="J88" i="8"/>
  <c r="J87" i="8"/>
  <c r="F63" i="8"/>
  <c r="H64" i="8"/>
  <c r="J65" i="8"/>
  <c r="F71" i="8"/>
  <c r="V74" i="8"/>
  <c r="J77" i="8"/>
  <c r="F87" i="8"/>
  <c r="R63" i="8"/>
  <c r="C65" i="8"/>
  <c r="D72" i="8"/>
  <c r="C77" i="8"/>
  <c r="D88" i="8"/>
  <c r="AI6" i="7"/>
  <c r="AH6" i="7"/>
  <c r="AI12" i="7"/>
  <c r="AI13" i="7"/>
  <c r="AI14" i="7"/>
  <c r="AO19" i="7"/>
  <c r="AO20" i="7"/>
  <c r="AI26" i="7"/>
  <c r="AI27" i="7"/>
  <c r="AI32" i="7"/>
  <c r="AH12" i="7"/>
  <c r="AH13" i="7"/>
  <c r="AH14" i="7"/>
  <c r="AN19" i="7"/>
  <c r="AN20" i="7"/>
  <c r="AH26" i="7"/>
  <c r="AH32" i="7"/>
  <c r="AJ27" i="7"/>
  <c r="AN7" i="7"/>
  <c r="AN12" i="7"/>
  <c r="AN13" i="7"/>
  <c r="AH19" i="7"/>
  <c r="AH20" i="7"/>
  <c r="AH21" i="7"/>
  <c r="AN26" i="7"/>
  <c r="AN27" i="7"/>
  <c r="AH33" i="7"/>
  <c r="AY6" i="2"/>
  <c r="BB5" i="2"/>
  <c r="BA6" i="2"/>
  <c r="BC4" i="2"/>
  <c r="AZ6" i="2"/>
  <c r="AY5" i="2"/>
  <c r="BB6" i="2"/>
  <c r="AY4" i="2"/>
  <c r="BC6" i="2"/>
  <c r="AZ5" i="2"/>
  <c r="BA5" i="2"/>
  <c r="BA4" i="2"/>
  <c r="BB4" i="2"/>
  <c r="BC5" i="2"/>
  <c r="AV85" i="2"/>
  <c r="AV77" i="2"/>
  <c r="AV69" i="2"/>
  <c r="AV84" i="2"/>
  <c r="AV76" i="2"/>
  <c r="AV68" i="2"/>
  <c r="AV83" i="2"/>
  <c r="AV75" i="2"/>
  <c r="AV67" i="2"/>
  <c r="AV82" i="2"/>
  <c r="AV74" i="2"/>
  <c r="AV66" i="2"/>
  <c r="AV81" i="2"/>
  <c r="AV73" i="2"/>
  <c r="AV65" i="2"/>
  <c r="AV80" i="2"/>
  <c r="AV72" i="2"/>
  <c r="AV64" i="2"/>
  <c r="AV79" i="2"/>
  <c r="AV71" i="2"/>
  <c r="AV63" i="2"/>
  <c r="AV86" i="2"/>
  <c r="AV78" i="2"/>
  <c r="AV70" i="2"/>
  <c r="AV62" i="2"/>
  <c r="B69" i="2"/>
  <c r="O83" i="2"/>
  <c r="AZ4" i="2"/>
  <c r="P71" i="2"/>
  <c r="AD75" i="2"/>
  <c r="AU63" i="2"/>
  <c r="H82" i="2"/>
  <c r="P63" i="2"/>
  <c r="AF63" i="2"/>
  <c r="AB62" i="2"/>
  <c r="H64" i="2"/>
  <c r="Q75" i="2"/>
  <c r="AG67" i="2"/>
  <c r="J71" i="2"/>
  <c r="U65" i="2"/>
  <c r="AM80" i="2"/>
  <c r="J62" i="2"/>
  <c r="R63" i="2"/>
  <c r="AI71" i="2"/>
  <c r="K81" i="2"/>
  <c r="Z62" i="2"/>
  <c r="AO75" i="2"/>
  <c r="N62" i="2"/>
  <c r="Z71" i="2"/>
  <c r="AO63" i="2"/>
  <c r="J79" i="2"/>
  <c r="O64" i="2"/>
  <c r="T79" i="2"/>
  <c r="AB63" i="2"/>
  <c r="AJ83" i="2"/>
  <c r="J75" i="2"/>
  <c r="P62" i="2"/>
  <c r="T63" i="2"/>
  <c r="AC71" i="2"/>
  <c r="AJ67" i="2"/>
  <c r="I75" i="2"/>
  <c r="N79" i="2"/>
  <c r="Q71" i="2"/>
  <c r="AA77" i="2"/>
  <c r="AH75" i="2"/>
  <c r="AT79" i="2"/>
  <c r="I67" i="2"/>
  <c r="O62" i="2"/>
  <c r="Q64" i="2"/>
  <c r="AA71" i="2"/>
  <c r="AH67" i="2"/>
  <c r="AU71" i="2"/>
  <c r="K84" i="2"/>
  <c r="K68" i="2"/>
  <c r="O68" i="2"/>
  <c r="P76" i="2"/>
  <c r="R76" i="2"/>
  <c r="W84" i="2"/>
  <c r="AF84" i="2"/>
  <c r="AL76" i="2"/>
  <c r="AR84" i="2"/>
  <c r="I71" i="2"/>
  <c r="J76" i="2"/>
  <c r="K83" i="2"/>
  <c r="K67" i="2"/>
  <c r="N83" i="2"/>
  <c r="O84" i="2"/>
  <c r="O67" i="2"/>
  <c r="P72" i="2"/>
  <c r="Q72" i="2"/>
  <c r="R68" i="2"/>
  <c r="U67" i="2"/>
  <c r="W80" i="2"/>
  <c r="Z85" i="2"/>
  <c r="AA75" i="2"/>
  <c r="AC62" i="2"/>
  <c r="AF75" i="2"/>
  <c r="AH84" i="2"/>
  <c r="AI68" i="2"/>
  <c r="AL71" i="2"/>
  <c r="AO71" i="2"/>
  <c r="AR73" i="2"/>
  <c r="AU68" i="2"/>
  <c r="L84" i="2"/>
  <c r="W76" i="2"/>
  <c r="Z84" i="2"/>
  <c r="AF68" i="2"/>
  <c r="AL68" i="2"/>
  <c r="AS66" i="2"/>
  <c r="I63" i="2"/>
  <c r="J72" i="2"/>
  <c r="K80" i="2"/>
  <c r="L81" i="2"/>
  <c r="N75" i="2"/>
  <c r="O79" i="2"/>
  <c r="O63" i="2"/>
  <c r="P68" i="2"/>
  <c r="Q67" i="2"/>
  <c r="T62" i="2"/>
  <c r="V62" i="2"/>
  <c r="W67" i="2"/>
  <c r="Z76" i="2"/>
  <c r="AA63" i="2"/>
  <c r="AC63" i="2"/>
  <c r="AF67" i="2"/>
  <c r="AH68" i="2"/>
  <c r="AJ75" i="2"/>
  <c r="AL63" i="2"/>
  <c r="AP80" i="2"/>
  <c r="AT62" i="2"/>
  <c r="N74" i="2"/>
  <c r="AP76" i="2"/>
  <c r="I62" i="2"/>
  <c r="J84" i="2"/>
  <c r="J68" i="2"/>
  <c r="K75" i="2"/>
  <c r="L74" i="2"/>
  <c r="N71" i="2"/>
  <c r="O75" i="2"/>
  <c r="P85" i="2"/>
  <c r="Q62" i="2"/>
  <c r="R62" i="2"/>
  <c r="T74" i="2"/>
  <c r="V79" i="2"/>
  <c r="X76" i="2"/>
  <c r="Z63" i="2"/>
  <c r="AB84" i="2"/>
  <c r="AD67" i="2"/>
  <c r="AG84" i="2"/>
  <c r="AL62" i="2"/>
  <c r="AN73" i="2"/>
  <c r="AP75" i="2"/>
  <c r="AT67" i="2"/>
  <c r="K76" i="2"/>
  <c r="V84" i="2"/>
  <c r="I83" i="2"/>
  <c r="J83" i="2"/>
  <c r="J67" i="2"/>
  <c r="K73" i="2"/>
  <c r="L73" i="2"/>
  <c r="N67" i="2"/>
  <c r="O72" i="2"/>
  <c r="P84" i="2"/>
  <c r="Q83" i="2"/>
  <c r="R80" i="2"/>
  <c r="T73" i="2"/>
  <c r="V76" i="2"/>
  <c r="X73" i="2"/>
  <c r="AA62" i="2"/>
  <c r="AB76" i="2"/>
  <c r="AD64" i="2"/>
  <c r="AG75" i="2"/>
  <c r="AI84" i="2"/>
  <c r="AL84" i="2"/>
  <c r="AO62" i="2"/>
  <c r="AP68" i="2"/>
  <c r="AT63" i="2"/>
  <c r="L76" i="2"/>
  <c r="O76" i="2"/>
  <c r="X84" i="2"/>
  <c r="I79" i="2"/>
  <c r="J80" i="2"/>
  <c r="J63" i="2"/>
  <c r="K72" i="2"/>
  <c r="L68" i="2"/>
  <c r="O71" i="2"/>
  <c r="P79" i="2"/>
  <c r="Q82" i="2"/>
  <c r="R79" i="2"/>
  <c r="T65" i="2"/>
  <c r="V67" i="2"/>
  <c r="X67" i="2"/>
  <c r="AA83" i="2"/>
  <c r="AG68" i="2"/>
  <c r="AI79" i="2"/>
  <c r="AO83" i="2"/>
  <c r="AP67" i="2"/>
  <c r="AU84" i="2"/>
  <c r="R70" i="2"/>
  <c r="U78" i="2"/>
  <c r="AH70" i="2"/>
  <c r="C85" i="2"/>
  <c r="AP85" i="2"/>
  <c r="AO85" i="2"/>
  <c r="AF85" i="2"/>
  <c r="V85" i="2"/>
  <c r="AN85" i="2"/>
  <c r="AD85" i="2"/>
  <c r="U85" i="2"/>
  <c r="AU85" i="2"/>
  <c r="AL85" i="2"/>
  <c r="AB85" i="2"/>
  <c r="R85" i="2"/>
  <c r="AT85" i="2"/>
  <c r="AJ85" i="2"/>
  <c r="AR85" i="2"/>
  <c r="J85" i="2"/>
  <c r="T85" i="2"/>
  <c r="I85" i="2"/>
  <c r="AC85" i="2"/>
  <c r="Q85" i="2"/>
  <c r="O85" i="2"/>
  <c r="F77" i="2"/>
  <c r="AP77" i="2"/>
  <c r="AO77" i="2"/>
  <c r="AF77" i="2"/>
  <c r="V77" i="2"/>
  <c r="AN77" i="2"/>
  <c r="AD77" i="2"/>
  <c r="U77" i="2"/>
  <c r="AU77" i="2"/>
  <c r="AL77" i="2"/>
  <c r="AB77" i="2"/>
  <c r="R77" i="2"/>
  <c r="AT77" i="2"/>
  <c r="AJ77" i="2"/>
  <c r="J77" i="2"/>
  <c r="AI77" i="2"/>
  <c r="AH77" i="2"/>
  <c r="AG77" i="2"/>
  <c r="I77" i="2"/>
  <c r="AM77" i="2"/>
  <c r="T77" i="2"/>
  <c r="O77" i="2"/>
  <c r="AR77" i="2"/>
  <c r="F69" i="2"/>
  <c r="AP69" i="2"/>
  <c r="AO69" i="2"/>
  <c r="AF69" i="2"/>
  <c r="V69" i="2"/>
  <c r="AN69" i="2"/>
  <c r="AD69" i="2"/>
  <c r="U69" i="2"/>
  <c r="AU69" i="2"/>
  <c r="AL69" i="2"/>
  <c r="AB69" i="2"/>
  <c r="R69" i="2"/>
  <c r="AT69" i="2"/>
  <c r="AJ69" i="2"/>
  <c r="AS69" i="2"/>
  <c r="Q69" i="2"/>
  <c r="J69" i="2"/>
  <c r="C69" i="2"/>
  <c r="AR69" i="2"/>
  <c r="AC69" i="2"/>
  <c r="AA69" i="2"/>
  <c r="Z69" i="2"/>
  <c r="X69" i="2"/>
  <c r="W69" i="2"/>
  <c r="I69" i="2"/>
  <c r="AI69" i="2"/>
  <c r="AH69" i="2"/>
  <c r="AG69" i="2"/>
  <c r="O69" i="2"/>
  <c r="C78" i="2"/>
  <c r="I74" i="2"/>
  <c r="J74" i="2"/>
  <c r="K85" i="2"/>
  <c r="L85" i="2"/>
  <c r="N85" i="2"/>
  <c r="Q78" i="2"/>
  <c r="U74" i="2"/>
  <c r="W77" i="2"/>
  <c r="X78" i="2"/>
  <c r="AA85" i="2"/>
  <c r="AD86" i="2"/>
  <c r="AM69" i="2"/>
  <c r="AO74" i="2"/>
  <c r="D69" i="2"/>
  <c r="H86" i="2"/>
  <c r="H73" i="2"/>
  <c r="I86" i="2"/>
  <c r="I73" i="2"/>
  <c r="L70" i="2"/>
  <c r="N70" i="2"/>
  <c r="O70" i="2"/>
  <c r="P81" i="2"/>
  <c r="P69" i="2"/>
  <c r="Q77" i="2"/>
  <c r="R86" i="2"/>
  <c r="R65" i="2"/>
  <c r="T69" i="2"/>
  <c r="V74" i="2"/>
  <c r="X77" i="2"/>
  <c r="Z78" i="2"/>
  <c r="AC82" i="2"/>
  <c r="AD82" i="2"/>
  <c r="AG85" i="2"/>
  <c r="AH86" i="2"/>
  <c r="AJ86" i="2"/>
  <c r="E77" i="2"/>
  <c r="H85" i="2"/>
  <c r="K69" i="2"/>
  <c r="L82" i="2"/>
  <c r="L69" i="2"/>
  <c r="N82" i="2"/>
  <c r="N69" i="2"/>
  <c r="O80" i="2"/>
  <c r="R81" i="2"/>
  <c r="T66" i="2"/>
  <c r="U66" i="2"/>
  <c r="Z77" i="2"/>
  <c r="AA78" i="2"/>
  <c r="AB78" i="2"/>
  <c r="AC77" i="2"/>
  <c r="AF82" i="2"/>
  <c r="AH85" i="2"/>
  <c r="AN82" i="2"/>
  <c r="AO66" i="2"/>
  <c r="B86" i="2"/>
  <c r="AR86" i="2"/>
  <c r="AP86" i="2"/>
  <c r="AG86" i="2"/>
  <c r="W86" i="2"/>
  <c r="AO86" i="2"/>
  <c r="AF86" i="2"/>
  <c r="AF87" i="2" s="1"/>
  <c r="V86" i="2"/>
  <c r="AM86" i="2"/>
  <c r="AC86" i="2"/>
  <c r="T86" i="2"/>
  <c r="AU86" i="2"/>
  <c r="AL86" i="2"/>
  <c r="AL87" i="2" s="1"/>
  <c r="K86" i="2"/>
  <c r="U86" i="2"/>
  <c r="J86" i="2"/>
  <c r="AN86" i="2"/>
  <c r="AB86" i="2"/>
  <c r="AA86" i="2"/>
  <c r="Z86" i="2"/>
  <c r="X86" i="2"/>
  <c r="P86" i="2"/>
  <c r="AT86" i="2"/>
  <c r="B70" i="2"/>
  <c r="AR70" i="2"/>
  <c r="AP70" i="2"/>
  <c r="AG70" i="2"/>
  <c r="W70" i="2"/>
  <c r="AO70" i="2"/>
  <c r="AF70" i="2"/>
  <c r="V70" i="2"/>
  <c r="AM70" i="2"/>
  <c r="AC70" i="2"/>
  <c r="T70" i="2"/>
  <c r="AU70" i="2"/>
  <c r="AL70" i="2"/>
  <c r="U70" i="2"/>
  <c r="K70" i="2"/>
  <c r="AB70" i="2"/>
  <c r="AA70" i="2"/>
  <c r="Z70" i="2"/>
  <c r="X70" i="2"/>
  <c r="AS70" i="2"/>
  <c r="Q70" i="2"/>
  <c r="J70" i="2"/>
  <c r="C70" i="2"/>
  <c r="P70" i="2"/>
  <c r="AI70" i="2"/>
  <c r="F74" i="2"/>
  <c r="AM74" i="2"/>
  <c r="AU74" i="2"/>
  <c r="AL74" i="2"/>
  <c r="AB74" i="2"/>
  <c r="R74" i="2"/>
  <c r="AT74" i="2"/>
  <c r="AJ74" i="2"/>
  <c r="AA74" i="2"/>
  <c r="AR74" i="2"/>
  <c r="AH74" i="2"/>
  <c r="X74" i="2"/>
  <c r="AP74" i="2"/>
  <c r="AN74" i="2"/>
  <c r="P74" i="2"/>
  <c r="O74" i="2"/>
  <c r="AS74" i="2"/>
  <c r="Z74" i="2"/>
  <c r="Q74" i="2"/>
  <c r="K74" i="2"/>
  <c r="I82" i="2"/>
  <c r="D81" i="2"/>
  <c r="AU81" i="2"/>
  <c r="AT81" i="2"/>
  <c r="AJ81" i="2"/>
  <c r="AA81" i="2"/>
  <c r="Q81" i="2"/>
  <c r="AS81" i="2"/>
  <c r="AI81" i="2"/>
  <c r="Z81" i="2"/>
  <c r="AP81" i="2"/>
  <c r="AG81" i="2"/>
  <c r="W81" i="2"/>
  <c r="AO81" i="2"/>
  <c r="X81" i="2"/>
  <c r="O81" i="2"/>
  <c r="AN81" i="2"/>
  <c r="AL81" i="2"/>
  <c r="N81" i="2"/>
  <c r="AF81" i="2"/>
  <c r="AD81" i="2"/>
  <c r="AC81" i="2"/>
  <c r="AB81" i="2"/>
  <c r="AM81" i="2"/>
  <c r="J81" i="2"/>
  <c r="D65" i="2"/>
  <c r="AU65" i="2"/>
  <c r="AT65" i="2"/>
  <c r="AJ65" i="2"/>
  <c r="AA65" i="2"/>
  <c r="Q65" i="2"/>
  <c r="AS65" i="2"/>
  <c r="AI65" i="2"/>
  <c r="Z65" i="2"/>
  <c r="AP65" i="2"/>
  <c r="AG65" i="2"/>
  <c r="W65" i="2"/>
  <c r="AO65" i="2"/>
  <c r="AR65" i="2"/>
  <c r="AF65" i="2"/>
  <c r="AD65" i="2"/>
  <c r="AC65" i="2"/>
  <c r="AB65" i="2"/>
  <c r="P65" i="2"/>
  <c r="O65" i="2"/>
  <c r="AL65" i="2"/>
  <c r="AH65" i="2"/>
  <c r="N65" i="2"/>
  <c r="AN65" i="2"/>
  <c r="J65" i="2"/>
  <c r="H81" i="2"/>
  <c r="I81" i="2"/>
  <c r="L78" i="2"/>
  <c r="L66" i="2"/>
  <c r="N66" i="2"/>
  <c r="O78" i="2"/>
  <c r="P77" i="2"/>
  <c r="T81" i="2"/>
  <c r="W66" i="2"/>
  <c r="U81" i="2"/>
  <c r="W85" i="2"/>
  <c r="X65" i="2"/>
  <c r="AD70" i="2"/>
  <c r="AG74" i="2"/>
  <c r="AJ70" i="2"/>
  <c r="AS85" i="2"/>
  <c r="N86" i="2"/>
  <c r="N87" i="2" s="1"/>
  <c r="F82" i="2"/>
  <c r="AU82" i="2"/>
  <c r="AL82" i="2"/>
  <c r="AB82" i="2"/>
  <c r="R82" i="2"/>
  <c r="AT82" i="2"/>
  <c r="AJ82" i="2"/>
  <c r="AA82" i="2"/>
  <c r="AR82" i="2"/>
  <c r="AH82" i="2"/>
  <c r="X82" i="2"/>
  <c r="AP82" i="2"/>
  <c r="W82" i="2"/>
  <c r="V82" i="2"/>
  <c r="U82" i="2"/>
  <c r="T82" i="2"/>
  <c r="P82" i="2"/>
  <c r="AO82" i="2"/>
  <c r="Z82" i="2"/>
  <c r="O82" i="2"/>
  <c r="AI82" i="2"/>
  <c r="K82" i="2"/>
  <c r="AS82" i="2"/>
  <c r="AM82" i="2"/>
  <c r="F66" i="2"/>
  <c r="AM66" i="2"/>
  <c r="AU66" i="2"/>
  <c r="AL66" i="2"/>
  <c r="AB66" i="2"/>
  <c r="R66" i="2"/>
  <c r="AT66" i="2"/>
  <c r="AJ66" i="2"/>
  <c r="AA66" i="2"/>
  <c r="AR66" i="2"/>
  <c r="AH66" i="2"/>
  <c r="X66" i="2"/>
  <c r="AP66" i="2"/>
  <c r="AI66" i="2"/>
  <c r="AG66" i="2"/>
  <c r="AF66" i="2"/>
  <c r="AD66" i="2"/>
  <c r="AC66" i="2"/>
  <c r="P66" i="2"/>
  <c r="O66" i="2"/>
  <c r="K66" i="2"/>
  <c r="AN66" i="2"/>
  <c r="H70" i="2"/>
  <c r="I70" i="2"/>
  <c r="V66" i="2"/>
  <c r="AC74" i="2"/>
  <c r="AD74" i="2"/>
  <c r="AG82" i="2"/>
  <c r="AJ78" i="2"/>
  <c r="D73" i="2"/>
  <c r="AU73" i="2"/>
  <c r="AT73" i="2"/>
  <c r="AJ73" i="2"/>
  <c r="AA73" i="2"/>
  <c r="Q73" i="2"/>
  <c r="AS73" i="2"/>
  <c r="AI73" i="2"/>
  <c r="Z73" i="2"/>
  <c r="AP73" i="2"/>
  <c r="AG73" i="2"/>
  <c r="W73" i="2"/>
  <c r="AO73" i="2"/>
  <c r="O73" i="2"/>
  <c r="AM73" i="2"/>
  <c r="N73" i="2"/>
  <c r="V73" i="2"/>
  <c r="U73" i="2"/>
  <c r="J73" i="2"/>
  <c r="AL73" i="2"/>
  <c r="H69" i="2"/>
  <c r="N78" i="2"/>
  <c r="V65" i="2"/>
  <c r="AB73" i="2"/>
  <c r="AC73" i="2"/>
  <c r="AD73" i="2"/>
  <c r="AF74" i="2"/>
  <c r="AH81" i="2"/>
  <c r="AN70" i="2"/>
  <c r="AS86" i="2"/>
  <c r="D80" i="2"/>
  <c r="AT80" i="2"/>
  <c r="AS80" i="2"/>
  <c r="AI80" i="2"/>
  <c r="Z80" i="2"/>
  <c r="AR80" i="2"/>
  <c r="AH80" i="2"/>
  <c r="X80" i="2"/>
  <c r="AO80" i="2"/>
  <c r="AF80" i="2"/>
  <c r="V80" i="2"/>
  <c r="AN80" i="2"/>
  <c r="AL80" i="2"/>
  <c r="N80" i="2"/>
  <c r="AD80" i="2"/>
  <c r="AC80" i="2"/>
  <c r="AB80" i="2"/>
  <c r="AA80" i="2"/>
  <c r="Q80" i="2"/>
  <c r="L80" i="2"/>
  <c r="AU80" i="2"/>
  <c r="AG80" i="2"/>
  <c r="I80" i="2"/>
  <c r="AJ80" i="2"/>
  <c r="D72" i="2"/>
  <c r="AT72" i="2"/>
  <c r="AS72" i="2"/>
  <c r="AI72" i="2"/>
  <c r="Z72" i="2"/>
  <c r="AR72" i="2"/>
  <c r="AH72" i="2"/>
  <c r="X72" i="2"/>
  <c r="AO72" i="2"/>
  <c r="AF72" i="2"/>
  <c r="V72" i="2"/>
  <c r="AN72" i="2"/>
  <c r="AM72" i="2"/>
  <c r="N72" i="2"/>
  <c r="W72" i="2"/>
  <c r="AJ72" i="2"/>
  <c r="U72" i="2"/>
  <c r="T72" i="2"/>
  <c r="R72" i="2"/>
  <c r="L72" i="2"/>
  <c r="AP72" i="2"/>
  <c r="AL72" i="2"/>
  <c r="AD72" i="2"/>
  <c r="AC72" i="2"/>
  <c r="AB72" i="2"/>
  <c r="AA72" i="2"/>
  <c r="I72" i="2"/>
  <c r="D64" i="2"/>
  <c r="AT64" i="2"/>
  <c r="AS64" i="2"/>
  <c r="AI64" i="2"/>
  <c r="Z64" i="2"/>
  <c r="P64" i="2"/>
  <c r="AR64" i="2"/>
  <c r="AH64" i="2"/>
  <c r="X64" i="2"/>
  <c r="AO64" i="2"/>
  <c r="AF64" i="2"/>
  <c r="V64" i="2"/>
  <c r="AN64" i="2"/>
  <c r="AL64" i="2"/>
  <c r="AG64" i="2"/>
  <c r="N64" i="2"/>
  <c r="AP64" i="2"/>
  <c r="L64" i="2"/>
  <c r="AU64" i="2"/>
  <c r="U64" i="2"/>
  <c r="T64" i="2"/>
  <c r="R64" i="2"/>
  <c r="I64" i="2"/>
  <c r="AM64" i="2"/>
  <c r="AJ64" i="2"/>
  <c r="H80" i="2"/>
  <c r="H66" i="2"/>
  <c r="I66" i="2"/>
  <c r="J66" i="2"/>
  <c r="K77" i="2"/>
  <c r="K65" i="2"/>
  <c r="L77" i="2"/>
  <c r="L65" i="2"/>
  <c r="N77" i="2"/>
  <c r="Q86" i="2"/>
  <c r="T80" i="2"/>
  <c r="H78" i="2"/>
  <c r="H65" i="2"/>
  <c r="I65" i="2"/>
  <c r="J64" i="2"/>
  <c r="K64" i="2"/>
  <c r="P73" i="2"/>
  <c r="Q66" i="2"/>
  <c r="R73" i="2"/>
  <c r="U80" i="2"/>
  <c r="V81" i="2"/>
  <c r="X85" i="2"/>
  <c r="AA64" i="2"/>
  <c r="AB64" i="2"/>
  <c r="AC64" i="2"/>
  <c r="AG72" i="2"/>
  <c r="AH73" i="2"/>
  <c r="AI74" i="2"/>
  <c r="AM85" i="2"/>
  <c r="AS77" i="2"/>
  <c r="AU72" i="2"/>
  <c r="B78" i="2"/>
  <c r="AR78" i="2"/>
  <c r="AP78" i="2"/>
  <c r="AG78" i="2"/>
  <c r="W78" i="2"/>
  <c r="AO78" i="2"/>
  <c r="AF78" i="2"/>
  <c r="V78" i="2"/>
  <c r="AM78" i="2"/>
  <c r="AC78" i="2"/>
  <c r="T78" i="2"/>
  <c r="AU78" i="2"/>
  <c r="AL78" i="2"/>
  <c r="AD78" i="2"/>
  <c r="K78" i="2"/>
  <c r="AT78" i="2"/>
  <c r="AN78" i="2"/>
  <c r="J78" i="2"/>
  <c r="AI78" i="2"/>
  <c r="AH78" i="2"/>
  <c r="AS78" i="2"/>
  <c r="R78" i="2"/>
  <c r="P78" i="2"/>
  <c r="L86" i="2"/>
  <c r="O86" i="2"/>
  <c r="H74" i="2"/>
  <c r="C62" i="2"/>
  <c r="AS62" i="2"/>
  <c r="AR62" i="2"/>
  <c r="AR87" i="2" s="1"/>
  <c r="AH62" i="2"/>
  <c r="X62" i="2"/>
  <c r="AP62" i="2"/>
  <c r="AG62" i="2"/>
  <c r="W62" i="2"/>
  <c r="AN62" i="2"/>
  <c r="AD62" i="2"/>
  <c r="U62" i="2"/>
  <c r="AM62" i="2"/>
  <c r="C79" i="2"/>
  <c r="AS79" i="2"/>
  <c r="AR79" i="2"/>
  <c r="AH79" i="2"/>
  <c r="X79" i="2"/>
  <c r="AP79" i="2"/>
  <c r="AG79" i="2"/>
  <c r="W79" i="2"/>
  <c r="AN79" i="2"/>
  <c r="AD79" i="2"/>
  <c r="U79" i="2"/>
  <c r="AM79" i="2"/>
  <c r="C71" i="2"/>
  <c r="AS71" i="2"/>
  <c r="AR71" i="2"/>
  <c r="AH71" i="2"/>
  <c r="X71" i="2"/>
  <c r="AP71" i="2"/>
  <c r="AG71" i="2"/>
  <c r="W71" i="2"/>
  <c r="AN71" i="2"/>
  <c r="AD71" i="2"/>
  <c r="U71" i="2"/>
  <c r="AM71" i="2"/>
  <c r="C63" i="2"/>
  <c r="AS63" i="2"/>
  <c r="AR63" i="2"/>
  <c r="AH63" i="2"/>
  <c r="X63" i="2"/>
  <c r="AP63" i="2"/>
  <c r="AG63" i="2"/>
  <c r="W63" i="2"/>
  <c r="AN63" i="2"/>
  <c r="AD63" i="2"/>
  <c r="U63" i="2"/>
  <c r="AM63" i="2"/>
  <c r="H62" i="2"/>
  <c r="H79" i="2"/>
  <c r="H71" i="2"/>
  <c r="H63" i="2"/>
  <c r="L83" i="2"/>
  <c r="L75" i="2"/>
  <c r="L67" i="2"/>
  <c r="N76" i="2"/>
  <c r="Q63" i="2"/>
  <c r="U75" i="2"/>
  <c r="V75" i="2"/>
  <c r="V63" i="2"/>
  <c r="W75" i="2"/>
  <c r="X75" i="2"/>
  <c r="AD83" i="2"/>
  <c r="AF83" i="2"/>
  <c r="AF71" i="2"/>
  <c r="AG83" i="2"/>
  <c r="AH83" i="2"/>
  <c r="AJ79" i="2"/>
  <c r="AJ63" i="2"/>
  <c r="AT83" i="2"/>
  <c r="AU62" i="2"/>
  <c r="F84" i="2"/>
  <c r="AO84" i="2"/>
  <c r="AN84" i="2"/>
  <c r="AD84" i="2"/>
  <c r="U84" i="2"/>
  <c r="AM84" i="2"/>
  <c r="AC84" i="2"/>
  <c r="T84" i="2"/>
  <c r="AT84" i="2"/>
  <c r="AJ84" i="2"/>
  <c r="AA84" i="2"/>
  <c r="Q84" i="2"/>
  <c r="AS84" i="2"/>
  <c r="F76" i="2"/>
  <c r="AO76" i="2"/>
  <c r="AN76" i="2"/>
  <c r="AD76" i="2"/>
  <c r="U76" i="2"/>
  <c r="AM76" i="2"/>
  <c r="AC76" i="2"/>
  <c r="T76" i="2"/>
  <c r="AT76" i="2"/>
  <c r="AJ76" i="2"/>
  <c r="AA76" i="2"/>
  <c r="Q76" i="2"/>
  <c r="AS76" i="2"/>
  <c r="F68" i="2"/>
  <c r="AO68" i="2"/>
  <c r="AN68" i="2"/>
  <c r="AD68" i="2"/>
  <c r="U68" i="2"/>
  <c r="AM68" i="2"/>
  <c r="AC68" i="2"/>
  <c r="T68" i="2"/>
  <c r="AT68" i="2"/>
  <c r="AJ68" i="2"/>
  <c r="AA68" i="2"/>
  <c r="Q68" i="2"/>
  <c r="AS68" i="2"/>
  <c r="H84" i="2"/>
  <c r="H76" i="2"/>
  <c r="H68" i="2"/>
  <c r="K62" i="2"/>
  <c r="K79" i="2"/>
  <c r="K71" i="2"/>
  <c r="K63" i="2"/>
  <c r="P83" i="2"/>
  <c r="P75" i="2"/>
  <c r="R84" i="2"/>
  <c r="U83" i="2"/>
  <c r="V83" i="2"/>
  <c r="V71" i="2"/>
  <c r="W83" i="2"/>
  <c r="AB68" i="2"/>
  <c r="AF79" i="2"/>
  <c r="AI63" i="2"/>
  <c r="AP84" i="2"/>
  <c r="AR68" i="2"/>
  <c r="AU79" i="2"/>
  <c r="F83" i="2"/>
  <c r="AN83" i="2"/>
  <c r="AM83" i="2"/>
  <c r="AC83" i="2"/>
  <c r="T83" i="2"/>
  <c r="AU83" i="2"/>
  <c r="AL83" i="2"/>
  <c r="AB83" i="2"/>
  <c r="AS83" i="2"/>
  <c r="AI83" i="2"/>
  <c r="Z83" i="2"/>
  <c r="AR83" i="2"/>
  <c r="F75" i="2"/>
  <c r="AN75" i="2"/>
  <c r="AM75" i="2"/>
  <c r="AC75" i="2"/>
  <c r="T75" i="2"/>
  <c r="AU75" i="2"/>
  <c r="AL75" i="2"/>
  <c r="AB75" i="2"/>
  <c r="R75" i="2"/>
  <c r="AS75" i="2"/>
  <c r="AI75" i="2"/>
  <c r="Z75" i="2"/>
  <c r="AR75" i="2"/>
  <c r="B67" i="2"/>
  <c r="AN67" i="2"/>
  <c r="AM67" i="2"/>
  <c r="AC67" i="2"/>
  <c r="T67" i="2"/>
  <c r="AU67" i="2"/>
  <c r="AL67" i="2"/>
  <c r="AB67" i="2"/>
  <c r="R67" i="2"/>
  <c r="AS67" i="2"/>
  <c r="AI67" i="2"/>
  <c r="Z67" i="2"/>
  <c r="P67" i="2"/>
  <c r="AR67" i="2"/>
  <c r="H83" i="2"/>
  <c r="H75" i="2"/>
  <c r="H67" i="2"/>
  <c r="I84" i="2"/>
  <c r="I76" i="2"/>
  <c r="I68" i="2"/>
  <c r="L62" i="2"/>
  <c r="L79" i="2"/>
  <c r="L71" i="2"/>
  <c r="L63" i="2"/>
  <c r="Q79" i="2"/>
  <c r="R83" i="2"/>
  <c r="R71" i="2"/>
  <c r="T71" i="2"/>
  <c r="V68" i="2"/>
  <c r="W68" i="2"/>
  <c r="X68" i="2"/>
  <c r="Z79" i="2"/>
  <c r="Z68" i="2"/>
  <c r="AA79" i="2"/>
  <c r="AA67" i="2"/>
  <c r="AB79" i="2"/>
  <c r="AC79" i="2"/>
  <c r="AF76" i="2"/>
  <c r="AG76" i="2"/>
  <c r="AH76" i="2"/>
  <c r="AI62" i="2"/>
  <c r="AI87" i="2" s="1"/>
  <c r="AI76" i="2"/>
  <c r="AJ62" i="2"/>
  <c r="AJ71" i="2"/>
  <c r="AO79" i="2"/>
  <c r="AP83" i="2"/>
  <c r="AT71" i="2"/>
  <c r="AU76" i="2"/>
  <c r="D70" i="2"/>
  <c r="C77" i="2"/>
  <c r="E85" i="2"/>
  <c r="D78" i="2"/>
  <c r="F85" i="2"/>
  <c r="B77" i="2"/>
  <c r="D77" i="2"/>
  <c r="B71" i="2"/>
  <c r="D71" i="2"/>
  <c r="F73" i="2"/>
  <c r="F72" i="2"/>
  <c r="E63" i="2"/>
  <c r="B65" i="2"/>
  <c r="B85" i="2"/>
  <c r="B63" i="2"/>
  <c r="D86" i="2"/>
  <c r="D63" i="2"/>
  <c r="E73" i="2"/>
  <c r="F81" i="2"/>
  <c r="F65" i="2"/>
  <c r="B73" i="2"/>
  <c r="E81" i="2"/>
  <c r="E80" i="2"/>
  <c r="E79" i="2"/>
  <c r="D62" i="2"/>
  <c r="B81" i="2"/>
  <c r="C86" i="2"/>
  <c r="D85" i="2"/>
  <c r="E62" i="2"/>
  <c r="E72" i="2"/>
  <c r="F80" i="2"/>
  <c r="F64" i="2"/>
  <c r="E65" i="2"/>
  <c r="E64" i="2"/>
  <c r="F71" i="2"/>
  <c r="B62" i="2"/>
  <c r="B79" i="2"/>
  <c r="D79" i="2"/>
  <c r="F62" i="2"/>
  <c r="E71" i="2"/>
  <c r="F79" i="2"/>
  <c r="F63" i="2"/>
  <c r="B68" i="2"/>
  <c r="C84" i="2"/>
  <c r="B82" i="2"/>
  <c r="B74" i="2"/>
  <c r="B66" i="2"/>
  <c r="C83" i="2"/>
  <c r="C75" i="2"/>
  <c r="C67" i="2"/>
  <c r="D84" i="2"/>
  <c r="D76" i="2"/>
  <c r="D68" i="2"/>
  <c r="E86" i="2"/>
  <c r="E78" i="2"/>
  <c r="E70" i="2"/>
  <c r="F86" i="2"/>
  <c r="F78" i="2"/>
  <c r="F70" i="2"/>
  <c r="B84" i="2"/>
  <c r="C76" i="2"/>
  <c r="C74" i="2"/>
  <c r="D67" i="2"/>
  <c r="B76" i="2"/>
  <c r="B75" i="2"/>
  <c r="C68" i="2"/>
  <c r="C82" i="2"/>
  <c r="C66" i="2"/>
  <c r="D83" i="2"/>
  <c r="D75" i="2"/>
  <c r="B80" i="2"/>
  <c r="B72" i="2"/>
  <c r="B64" i="2"/>
  <c r="C81" i="2"/>
  <c r="C73" i="2"/>
  <c r="C65" i="2"/>
  <c r="D82" i="2"/>
  <c r="D74" i="2"/>
  <c r="D66" i="2"/>
  <c r="E84" i="2"/>
  <c r="E76" i="2"/>
  <c r="E68" i="2"/>
  <c r="B83" i="2"/>
  <c r="C80" i="2"/>
  <c r="C72" i="2"/>
  <c r="C64" i="2"/>
  <c r="E83" i="2"/>
  <c r="E75" i="2"/>
  <c r="E67" i="2"/>
  <c r="F67" i="2"/>
  <c r="E82" i="2"/>
  <c r="E74" i="2"/>
  <c r="E66" i="2"/>
  <c r="AV87" i="2" l="1"/>
  <c r="AT87" i="2"/>
  <c r="Z87" i="2"/>
  <c r="R87" i="2"/>
  <c r="AB87" i="2"/>
  <c r="J87" i="2"/>
  <c r="C87" i="2"/>
  <c r="Q87" i="2"/>
  <c r="O87" i="2"/>
  <c r="V87" i="2"/>
  <c r="P87" i="2"/>
  <c r="U87" i="2"/>
  <c r="AA87" i="2"/>
  <c r="AC87" i="2"/>
  <c r="AG87" i="2"/>
  <c r="I87" i="2"/>
  <c r="L87" i="2"/>
  <c r="D87" i="2"/>
  <c r="K87" i="2"/>
  <c r="AO87" i="2"/>
  <c r="T87" i="2"/>
  <c r="H87" i="2"/>
  <c r="X87" i="2"/>
  <c r="B87" i="2"/>
  <c r="AU87" i="2"/>
  <c r="W87" i="2"/>
  <c r="AJ87" i="2"/>
  <c r="AD87" i="2"/>
  <c r="AP87" i="2"/>
  <c r="AH87" i="2"/>
  <c r="AS87" i="2"/>
  <c r="AN87" i="2"/>
  <c r="AM87" i="2"/>
  <c r="F87" i="2"/>
  <c r="E87" i="2"/>
  <c r="C57" i="8" l="1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S57" i="8"/>
  <c r="BT57" i="8"/>
  <c r="BU57" i="8"/>
  <c r="BV57" i="8"/>
  <c r="BW57" i="8"/>
  <c r="BX57" i="8"/>
  <c r="BY57" i="8"/>
  <c r="BZ57" i="8"/>
  <c r="CA57" i="8"/>
  <c r="CB57" i="8"/>
  <c r="CC57" i="8"/>
  <c r="B57" i="8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B57" i="7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B57" i="6"/>
  <c r="C57" i="5"/>
  <c r="D57" i="5"/>
  <c r="E57" i="5"/>
  <c r="F57" i="5"/>
  <c r="H57" i="5"/>
  <c r="I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B57" i="5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B57" i="3"/>
  <c r="BW31" i="8"/>
  <c r="BX31" i="8"/>
  <c r="BY31" i="8"/>
  <c r="BZ31" i="8"/>
  <c r="CA31" i="8"/>
  <c r="CB31" i="8"/>
  <c r="CC31" i="8"/>
  <c r="BV31" i="8"/>
  <c r="BO31" i="8"/>
  <c r="BP31" i="8"/>
  <c r="BQ31" i="8"/>
  <c r="BR31" i="8"/>
  <c r="BS31" i="8"/>
  <c r="BT31" i="8"/>
  <c r="BU31" i="8"/>
  <c r="BN31" i="8"/>
  <c r="BG31" i="8"/>
  <c r="BH31" i="8"/>
  <c r="BI31" i="8"/>
  <c r="BJ31" i="8"/>
  <c r="BK31" i="8"/>
  <c r="BL31" i="8"/>
  <c r="BM31" i="8"/>
  <c r="BF31" i="8"/>
  <c r="AY31" i="8"/>
  <c r="AZ31" i="8"/>
  <c r="BA31" i="8"/>
  <c r="BB31" i="8"/>
  <c r="BC31" i="8"/>
  <c r="BD31" i="8"/>
  <c r="BE31" i="8"/>
  <c r="AX31" i="8"/>
  <c r="AQ31" i="8"/>
  <c r="AR31" i="8"/>
  <c r="AS31" i="8"/>
  <c r="AT31" i="8"/>
  <c r="AU31" i="8"/>
  <c r="AV31" i="8"/>
  <c r="AW31" i="8"/>
  <c r="AP31" i="8"/>
  <c r="AI31" i="8"/>
  <c r="AJ31" i="8"/>
  <c r="AK31" i="8"/>
  <c r="AL31" i="8"/>
  <c r="AM31" i="8"/>
  <c r="AN31" i="8"/>
  <c r="AO31" i="8"/>
  <c r="AH31" i="8"/>
  <c r="AA31" i="8"/>
  <c r="AB31" i="8"/>
  <c r="AC31" i="8"/>
  <c r="AD31" i="8"/>
  <c r="AE31" i="8"/>
  <c r="AF31" i="8"/>
  <c r="AG31" i="8"/>
  <c r="Z31" i="8"/>
  <c r="S31" i="8"/>
  <c r="T31" i="8"/>
  <c r="U31" i="8"/>
  <c r="V31" i="8"/>
  <c r="W31" i="8"/>
  <c r="X31" i="8"/>
  <c r="Y31" i="8"/>
  <c r="R31" i="8"/>
  <c r="K31" i="8"/>
  <c r="L31" i="8"/>
  <c r="M31" i="8"/>
  <c r="N31" i="8"/>
  <c r="O31" i="8"/>
  <c r="P31" i="8"/>
  <c r="Q31" i="8"/>
  <c r="J31" i="8"/>
  <c r="C31" i="8"/>
  <c r="D31" i="8"/>
  <c r="E31" i="8"/>
  <c r="F31" i="8"/>
  <c r="G31" i="8"/>
  <c r="H31" i="8"/>
  <c r="I31" i="8"/>
  <c r="B31" i="8"/>
  <c r="S31" i="7"/>
  <c r="T31" i="7"/>
  <c r="U31" i="7"/>
  <c r="V31" i="7"/>
  <c r="W31" i="7"/>
  <c r="X31" i="7"/>
  <c r="Y31" i="7"/>
  <c r="R31" i="7"/>
  <c r="K31" i="7"/>
  <c r="L31" i="7"/>
  <c r="M31" i="7"/>
  <c r="N31" i="7"/>
  <c r="O31" i="7"/>
  <c r="P31" i="7"/>
  <c r="Q31" i="7"/>
  <c r="J31" i="7"/>
  <c r="C31" i="7"/>
  <c r="D31" i="7"/>
  <c r="E31" i="7"/>
  <c r="F31" i="7"/>
  <c r="G31" i="7"/>
  <c r="H31" i="7"/>
  <c r="I31" i="7"/>
  <c r="B31" i="7"/>
  <c r="K31" i="6"/>
  <c r="L31" i="6"/>
  <c r="M31" i="6"/>
  <c r="N31" i="6"/>
  <c r="O31" i="6"/>
  <c r="P31" i="6"/>
  <c r="Q31" i="6"/>
  <c r="J31" i="6"/>
  <c r="C31" i="6"/>
  <c r="D31" i="6"/>
  <c r="E31" i="6"/>
  <c r="F31" i="6"/>
  <c r="G31" i="6"/>
  <c r="H31" i="6"/>
  <c r="I31" i="6"/>
  <c r="B31" i="6"/>
  <c r="BW31" i="5"/>
  <c r="BX31" i="5"/>
  <c r="BY31" i="5"/>
  <c r="BZ31" i="5"/>
  <c r="CA31" i="5"/>
  <c r="CB31" i="5"/>
  <c r="CC31" i="5"/>
  <c r="BV31" i="5"/>
  <c r="BO31" i="5"/>
  <c r="BP31" i="5"/>
  <c r="BQ31" i="5"/>
  <c r="BR31" i="5"/>
  <c r="BS31" i="5"/>
  <c r="BT31" i="5"/>
  <c r="BU31" i="5"/>
  <c r="BN31" i="5"/>
  <c r="BG31" i="5"/>
  <c r="BH31" i="5"/>
  <c r="BI31" i="5"/>
  <c r="BJ31" i="5"/>
  <c r="BK31" i="5"/>
  <c r="BL31" i="5"/>
  <c r="BF31" i="5"/>
  <c r="AY31" i="5"/>
  <c r="AZ31" i="5"/>
  <c r="BA31" i="5"/>
  <c r="BB31" i="5"/>
  <c r="BC31" i="5"/>
  <c r="BD31" i="5"/>
  <c r="BE31" i="5"/>
  <c r="AX31" i="5"/>
  <c r="AQ31" i="5"/>
  <c r="AR31" i="5"/>
  <c r="AS31" i="5"/>
  <c r="AT31" i="5"/>
  <c r="AU31" i="5"/>
  <c r="AV31" i="5"/>
  <c r="AW31" i="5"/>
  <c r="AP31" i="5"/>
  <c r="AI31" i="5"/>
  <c r="AJ31" i="5"/>
  <c r="AK31" i="5"/>
  <c r="AL31" i="5"/>
  <c r="AM31" i="5"/>
  <c r="AN31" i="5"/>
  <c r="AO31" i="5"/>
  <c r="AH31" i="5"/>
  <c r="AA31" i="5"/>
  <c r="AB31" i="5"/>
  <c r="AC31" i="5"/>
  <c r="AD31" i="5"/>
  <c r="AE31" i="5"/>
  <c r="AF31" i="5"/>
  <c r="AG31" i="5"/>
  <c r="Z31" i="5"/>
  <c r="S31" i="5"/>
  <c r="T31" i="5"/>
  <c r="U31" i="5"/>
  <c r="V31" i="5"/>
  <c r="W31" i="5"/>
  <c r="X31" i="5"/>
  <c r="Y31" i="5"/>
  <c r="R31" i="5"/>
  <c r="K31" i="5"/>
  <c r="K57" i="5" s="1"/>
  <c r="L31" i="5"/>
  <c r="L57" i="5" s="1"/>
  <c r="M31" i="5"/>
  <c r="M57" i="5" s="1"/>
  <c r="N31" i="5"/>
  <c r="N57" i="5" s="1"/>
  <c r="O31" i="5"/>
  <c r="O57" i="5" s="1"/>
  <c r="P31" i="5"/>
  <c r="Q31" i="5"/>
  <c r="Q57" i="5" s="1"/>
  <c r="J31" i="5"/>
  <c r="J57" i="5" s="1"/>
  <c r="C31" i="5"/>
  <c r="D31" i="5"/>
  <c r="E31" i="5"/>
  <c r="F31" i="5"/>
  <c r="G31" i="5"/>
  <c r="G57" i="5" s="1"/>
  <c r="H31" i="5"/>
  <c r="I31" i="5"/>
  <c r="B31" i="5"/>
  <c r="S31" i="4"/>
  <c r="T31" i="4"/>
  <c r="U31" i="4"/>
  <c r="V31" i="4"/>
  <c r="W31" i="4"/>
  <c r="X31" i="4"/>
  <c r="Y31" i="4"/>
  <c r="R31" i="4"/>
  <c r="K31" i="4"/>
  <c r="L31" i="4"/>
  <c r="M31" i="4"/>
  <c r="N31" i="4"/>
  <c r="O31" i="4"/>
  <c r="P31" i="4"/>
  <c r="Q31" i="4"/>
  <c r="J31" i="4"/>
  <c r="C31" i="4"/>
  <c r="D31" i="4"/>
  <c r="E31" i="4"/>
  <c r="F31" i="4"/>
  <c r="G31" i="4"/>
  <c r="H31" i="4"/>
  <c r="H57" i="4" s="1"/>
  <c r="I31" i="4"/>
  <c r="B31" i="4"/>
  <c r="K31" i="3"/>
  <c r="L31" i="3"/>
  <c r="M31" i="3"/>
  <c r="N31" i="3"/>
  <c r="O31" i="3"/>
  <c r="P31" i="3"/>
  <c r="Q31" i="3"/>
  <c r="J31" i="3"/>
  <c r="C31" i="3"/>
  <c r="D31" i="3"/>
  <c r="E31" i="3"/>
  <c r="F31" i="3"/>
  <c r="G31" i="3"/>
  <c r="H31" i="3"/>
  <c r="I31" i="3"/>
  <c r="B31" i="3"/>
  <c r="B32" i="3"/>
  <c r="B33" i="3"/>
  <c r="AI32" i="2"/>
  <c r="AJ32" i="2"/>
  <c r="AK32" i="2"/>
  <c r="AL32" i="2"/>
  <c r="AM32" i="2"/>
  <c r="AN32" i="2"/>
  <c r="AO32" i="2"/>
  <c r="AH32" i="2"/>
  <c r="AA32" i="2"/>
  <c r="AB32" i="2"/>
  <c r="AC32" i="2"/>
  <c r="AD32" i="2"/>
  <c r="AE32" i="2"/>
  <c r="AF32" i="2"/>
  <c r="AG32" i="2"/>
  <c r="Z32" i="2"/>
  <c r="S32" i="2"/>
  <c r="T32" i="2"/>
  <c r="U32" i="2"/>
  <c r="V32" i="2"/>
  <c r="W32" i="2"/>
  <c r="X32" i="2"/>
  <c r="Y32" i="2"/>
  <c r="R32" i="2"/>
  <c r="K32" i="2"/>
  <c r="L32" i="2"/>
  <c r="M32" i="2"/>
  <c r="N32" i="2"/>
  <c r="O32" i="2"/>
  <c r="P32" i="2"/>
  <c r="Q32" i="2"/>
  <c r="J32" i="2"/>
  <c r="C32" i="2"/>
  <c r="D32" i="2"/>
  <c r="E32" i="2"/>
  <c r="F32" i="2"/>
  <c r="G32" i="2"/>
  <c r="H32" i="2"/>
  <c r="I32" i="2"/>
  <c r="B32" i="2"/>
  <c r="L3" i="1"/>
  <c r="M3" i="1"/>
  <c r="N3" i="1"/>
  <c r="O3" i="1"/>
  <c r="P3" i="1"/>
  <c r="Q3" i="1"/>
  <c r="R3" i="1"/>
  <c r="K3" i="1"/>
  <c r="CC55" i="8"/>
  <c r="CB55" i="8"/>
  <c r="CA55" i="8"/>
  <c r="BZ55" i="8"/>
  <c r="BY55" i="8"/>
  <c r="BX55" i="8"/>
  <c r="BW55" i="8"/>
  <c r="BV55" i="8"/>
  <c r="BU55" i="8"/>
  <c r="BT55" i="8"/>
  <c r="BS55" i="8"/>
  <c r="BR55" i="8"/>
  <c r="BQ55" i="8"/>
  <c r="BP55" i="8"/>
  <c r="BO55" i="8"/>
  <c r="BN55" i="8"/>
  <c r="BM55" i="8"/>
  <c r="BL55" i="8"/>
  <c r="BK55" i="8"/>
  <c r="BJ55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CC54" i="8"/>
  <c r="CB54" i="8"/>
  <c r="CA54" i="8"/>
  <c r="BZ54" i="8"/>
  <c r="BY54" i="8"/>
  <c r="BX54" i="8"/>
  <c r="BW54" i="8"/>
  <c r="BV54" i="8"/>
  <c r="BU54" i="8"/>
  <c r="BT54" i="8"/>
  <c r="BS54" i="8"/>
  <c r="BR54" i="8"/>
  <c r="BQ54" i="8"/>
  <c r="BP54" i="8"/>
  <c r="BO54" i="8"/>
  <c r="BN54" i="8"/>
  <c r="BM54" i="8"/>
  <c r="BL54" i="8"/>
  <c r="BK54" i="8"/>
  <c r="BJ54" i="8"/>
  <c r="BI54" i="8"/>
  <c r="BH54" i="8"/>
  <c r="BG54" i="8"/>
  <c r="BF54" i="8"/>
  <c r="BE54" i="8"/>
  <c r="BD54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CC53" i="8"/>
  <c r="CB53" i="8"/>
  <c r="CA53" i="8"/>
  <c r="BZ53" i="8"/>
  <c r="BY53" i="8"/>
  <c r="BX53" i="8"/>
  <c r="BW53" i="8"/>
  <c r="BV53" i="8"/>
  <c r="BU53" i="8"/>
  <c r="BT53" i="8"/>
  <c r="BS53" i="8"/>
  <c r="BR53" i="8"/>
  <c r="BQ53" i="8"/>
  <c r="BP53" i="8"/>
  <c r="BO53" i="8"/>
  <c r="BN53" i="8"/>
  <c r="BM53" i="8"/>
  <c r="BL53" i="8"/>
  <c r="BK53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CC52" i="8"/>
  <c r="CB52" i="8"/>
  <c r="CA52" i="8"/>
  <c r="BZ52" i="8"/>
  <c r="BY52" i="8"/>
  <c r="BX52" i="8"/>
  <c r="BW52" i="8"/>
  <c r="BV52" i="8"/>
  <c r="BU52" i="8"/>
  <c r="BT52" i="8"/>
  <c r="BS52" i="8"/>
  <c r="BR52" i="8"/>
  <c r="BQ52" i="8"/>
  <c r="BP52" i="8"/>
  <c r="BO52" i="8"/>
  <c r="BN52" i="8"/>
  <c r="BM52" i="8"/>
  <c r="BL52" i="8"/>
  <c r="BK52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CC51" i="8"/>
  <c r="CB51" i="8"/>
  <c r="CA51" i="8"/>
  <c r="BZ51" i="8"/>
  <c r="BY51" i="8"/>
  <c r="BX51" i="8"/>
  <c r="BW51" i="8"/>
  <c r="BV51" i="8"/>
  <c r="BU51" i="8"/>
  <c r="BT51" i="8"/>
  <c r="BS51" i="8"/>
  <c r="BR51" i="8"/>
  <c r="BQ51" i="8"/>
  <c r="BP51" i="8"/>
  <c r="BO51" i="8"/>
  <c r="BN51" i="8"/>
  <c r="BM51" i="8"/>
  <c r="BL51" i="8"/>
  <c r="BK51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CC50" i="8"/>
  <c r="CB50" i="8"/>
  <c r="CA50" i="8"/>
  <c r="BZ50" i="8"/>
  <c r="BY50" i="8"/>
  <c r="BX50" i="8"/>
  <c r="BW50" i="8"/>
  <c r="BV50" i="8"/>
  <c r="BU50" i="8"/>
  <c r="BT50" i="8"/>
  <c r="BS50" i="8"/>
  <c r="BR50" i="8"/>
  <c r="BQ50" i="8"/>
  <c r="BP50" i="8"/>
  <c r="BO50" i="8"/>
  <c r="BN50" i="8"/>
  <c r="BM50" i="8"/>
  <c r="BL50" i="8"/>
  <c r="BK50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CC49" i="8"/>
  <c r="CB49" i="8"/>
  <c r="CA49" i="8"/>
  <c r="BZ49" i="8"/>
  <c r="BY49" i="8"/>
  <c r="BX49" i="8"/>
  <c r="BW49" i="8"/>
  <c r="BV49" i="8"/>
  <c r="BU49" i="8"/>
  <c r="BT49" i="8"/>
  <c r="BS49" i="8"/>
  <c r="BR49" i="8"/>
  <c r="BQ49" i="8"/>
  <c r="BP49" i="8"/>
  <c r="BO49" i="8"/>
  <c r="BN49" i="8"/>
  <c r="BM49" i="8"/>
  <c r="BL49" i="8"/>
  <c r="BK49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CC48" i="8"/>
  <c r="CB48" i="8"/>
  <c r="CA48" i="8"/>
  <c r="BZ48" i="8"/>
  <c r="BY48" i="8"/>
  <c r="BX48" i="8"/>
  <c r="BW48" i="8"/>
  <c r="BV48" i="8"/>
  <c r="BU48" i="8"/>
  <c r="BT48" i="8"/>
  <c r="BS48" i="8"/>
  <c r="BR48" i="8"/>
  <c r="BQ48" i="8"/>
  <c r="BP48" i="8"/>
  <c r="BO48" i="8"/>
  <c r="BN48" i="8"/>
  <c r="BM48" i="8"/>
  <c r="BL48" i="8"/>
  <c r="BK48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CC47" i="8"/>
  <c r="CB47" i="8"/>
  <c r="CA47" i="8"/>
  <c r="BZ47" i="8"/>
  <c r="BY47" i="8"/>
  <c r="BX47" i="8"/>
  <c r="BW47" i="8"/>
  <c r="BV47" i="8"/>
  <c r="BU47" i="8"/>
  <c r="BT47" i="8"/>
  <c r="BS47" i="8"/>
  <c r="BR47" i="8"/>
  <c r="BQ47" i="8"/>
  <c r="BP47" i="8"/>
  <c r="BO47" i="8"/>
  <c r="BN47" i="8"/>
  <c r="BM47" i="8"/>
  <c r="BL47" i="8"/>
  <c r="BK47" i="8"/>
  <c r="BJ47" i="8"/>
  <c r="BI47" i="8"/>
  <c r="BH47" i="8"/>
  <c r="BG47" i="8"/>
  <c r="BF47" i="8"/>
  <c r="BE47" i="8"/>
  <c r="BD47" i="8"/>
  <c r="BC47" i="8"/>
  <c r="BB47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CC46" i="8"/>
  <c r="CB46" i="8"/>
  <c r="CA46" i="8"/>
  <c r="BZ46" i="8"/>
  <c r="BY46" i="8"/>
  <c r="BX46" i="8"/>
  <c r="BW46" i="8"/>
  <c r="BV46" i="8"/>
  <c r="BU46" i="8"/>
  <c r="BT46" i="8"/>
  <c r="BS46" i="8"/>
  <c r="BR46" i="8"/>
  <c r="BQ46" i="8"/>
  <c r="BP46" i="8"/>
  <c r="BO46" i="8"/>
  <c r="BN46" i="8"/>
  <c r="BM46" i="8"/>
  <c r="BL46" i="8"/>
  <c r="BK46" i="8"/>
  <c r="BJ46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CC45" i="8"/>
  <c r="CB45" i="8"/>
  <c r="CA45" i="8"/>
  <c r="BZ45" i="8"/>
  <c r="BY45" i="8"/>
  <c r="BX45" i="8"/>
  <c r="BW45" i="8"/>
  <c r="BV45" i="8"/>
  <c r="BU45" i="8"/>
  <c r="BT45" i="8"/>
  <c r="BS45" i="8"/>
  <c r="BR45" i="8"/>
  <c r="BQ45" i="8"/>
  <c r="BP45" i="8"/>
  <c r="BO45" i="8"/>
  <c r="BN45" i="8"/>
  <c r="BM45" i="8"/>
  <c r="BL45" i="8"/>
  <c r="BK45" i="8"/>
  <c r="BJ45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CC44" i="8"/>
  <c r="CB44" i="8"/>
  <c r="CA44" i="8"/>
  <c r="BZ44" i="8"/>
  <c r="BY44" i="8"/>
  <c r="BX44" i="8"/>
  <c r="BW44" i="8"/>
  <c r="BV44" i="8"/>
  <c r="BU44" i="8"/>
  <c r="BT44" i="8"/>
  <c r="BS44" i="8"/>
  <c r="BR44" i="8"/>
  <c r="BQ44" i="8"/>
  <c r="BP44" i="8"/>
  <c r="BO44" i="8"/>
  <c r="BN44" i="8"/>
  <c r="BM44" i="8"/>
  <c r="BL44" i="8"/>
  <c r="BK44" i="8"/>
  <c r="BJ44" i="8"/>
  <c r="BI44" i="8"/>
  <c r="BH44" i="8"/>
  <c r="BG44" i="8"/>
  <c r="BF44" i="8"/>
  <c r="BE44" i="8"/>
  <c r="BD44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CC43" i="8"/>
  <c r="CB43" i="8"/>
  <c r="CA43" i="8"/>
  <c r="BZ43" i="8"/>
  <c r="BY43" i="8"/>
  <c r="BX43" i="8"/>
  <c r="BW43" i="8"/>
  <c r="BV43" i="8"/>
  <c r="BU43" i="8"/>
  <c r="BT43" i="8"/>
  <c r="BS43" i="8"/>
  <c r="BR43" i="8"/>
  <c r="BQ43" i="8"/>
  <c r="BP43" i="8"/>
  <c r="BO43" i="8"/>
  <c r="BN43" i="8"/>
  <c r="BM43" i="8"/>
  <c r="BL43" i="8"/>
  <c r="BK43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CC42" i="8"/>
  <c r="CB42" i="8"/>
  <c r="CA42" i="8"/>
  <c r="BZ42" i="8"/>
  <c r="BY42" i="8"/>
  <c r="BX42" i="8"/>
  <c r="BW42" i="8"/>
  <c r="BV42" i="8"/>
  <c r="BU42" i="8"/>
  <c r="BT42" i="8"/>
  <c r="BS42" i="8"/>
  <c r="BR42" i="8"/>
  <c r="BQ42" i="8"/>
  <c r="BP42" i="8"/>
  <c r="BO42" i="8"/>
  <c r="BN42" i="8"/>
  <c r="BM42" i="8"/>
  <c r="BL42" i="8"/>
  <c r="BK42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CC41" i="8"/>
  <c r="CB41" i="8"/>
  <c r="CA41" i="8"/>
  <c r="BZ41" i="8"/>
  <c r="BY41" i="8"/>
  <c r="BX41" i="8"/>
  <c r="BW41" i="8"/>
  <c r="BV41" i="8"/>
  <c r="BU41" i="8"/>
  <c r="BT41" i="8"/>
  <c r="BS41" i="8"/>
  <c r="BR41" i="8"/>
  <c r="BQ41" i="8"/>
  <c r="BP41" i="8"/>
  <c r="BO41" i="8"/>
  <c r="BN41" i="8"/>
  <c r="BM41" i="8"/>
  <c r="BL41" i="8"/>
  <c r="BK41" i="8"/>
  <c r="BJ41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CC40" i="8"/>
  <c r="CB40" i="8"/>
  <c r="CA40" i="8"/>
  <c r="BZ40" i="8"/>
  <c r="BY40" i="8"/>
  <c r="BX40" i="8"/>
  <c r="BW40" i="8"/>
  <c r="BV40" i="8"/>
  <c r="BU40" i="8"/>
  <c r="BT40" i="8"/>
  <c r="BS40" i="8"/>
  <c r="BR40" i="8"/>
  <c r="BQ40" i="8"/>
  <c r="BP40" i="8"/>
  <c r="BO40" i="8"/>
  <c r="BN40" i="8"/>
  <c r="BM40" i="8"/>
  <c r="BL40" i="8"/>
  <c r="BK40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CC39" i="8"/>
  <c r="CB39" i="8"/>
  <c r="CA39" i="8"/>
  <c r="BZ39" i="8"/>
  <c r="BY39" i="8"/>
  <c r="BX39" i="8"/>
  <c r="BW39" i="8"/>
  <c r="BV39" i="8"/>
  <c r="BU39" i="8"/>
  <c r="BT39" i="8"/>
  <c r="BS39" i="8"/>
  <c r="BR39" i="8"/>
  <c r="BQ39" i="8"/>
  <c r="BP39" i="8"/>
  <c r="BO39" i="8"/>
  <c r="BN39" i="8"/>
  <c r="BM39" i="8"/>
  <c r="BL39" i="8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CC38" i="8"/>
  <c r="CB38" i="8"/>
  <c r="CA38" i="8"/>
  <c r="BZ38" i="8"/>
  <c r="BY38" i="8"/>
  <c r="BX38" i="8"/>
  <c r="BW38" i="8"/>
  <c r="BV38" i="8"/>
  <c r="BU38" i="8"/>
  <c r="BT38" i="8"/>
  <c r="BS38" i="8"/>
  <c r="BR38" i="8"/>
  <c r="BQ38" i="8"/>
  <c r="BP38" i="8"/>
  <c r="BO38" i="8"/>
  <c r="BN38" i="8"/>
  <c r="BM38" i="8"/>
  <c r="BL38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CC37" i="8"/>
  <c r="CB37" i="8"/>
  <c r="CA37" i="8"/>
  <c r="BZ37" i="8"/>
  <c r="BY37" i="8"/>
  <c r="BX37" i="8"/>
  <c r="BW37" i="8"/>
  <c r="BV37" i="8"/>
  <c r="BU37" i="8"/>
  <c r="BT37" i="8"/>
  <c r="BS37" i="8"/>
  <c r="BR37" i="8"/>
  <c r="BQ37" i="8"/>
  <c r="BP37" i="8"/>
  <c r="BO37" i="8"/>
  <c r="BN37" i="8"/>
  <c r="BM37" i="8"/>
  <c r="BL37" i="8"/>
  <c r="BK37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CC36" i="8"/>
  <c r="CB36" i="8"/>
  <c r="CA36" i="8"/>
  <c r="BZ36" i="8"/>
  <c r="BY36" i="8"/>
  <c r="BX36" i="8"/>
  <c r="BW36" i="8"/>
  <c r="BV36" i="8"/>
  <c r="BU36" i="8"/>
  <c r="BT36" i="8"/>
  <c r="BS36" i="8"/>
  <c r="BR36" i="8"/>
  <c r="BQ36" i="8"/>
  <c r="BP36" i="8"/>
  <c r="BO36" i="8"/>
  <c r="BN36" i="8"/>
  <c r="BM36" i="8"/>
  <c r="BL36" i="8"/>
  <c r="BK36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CC35" i="8"/>
  <c r="CB35" i="8"/>
  <c r="CA35" i="8"/>
  <c r="BZ35" i="8"/>
  <c r="BY35" i="8"/>
  <c r="BX35" i="8"/>
  <c r="BW35" i="8"/>
  <c r="BV35" i="8"/>
  <c r="BU35" i="8"/>
  <c r="BT35" i="8"/>
  <c r="BS35" i="8"/>
  <c r="BR35" i="8"/>
  <c r="BQ35" i="8"/>
  <c r="BP35" i="8"/>
  <c r="BO35" i="8"/>
  <c r="BN35" i="8"/>
  <c r="BM35" i="8"/>
  <c r="BL35" i="8"/>
  <c r="BK35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CC34" i="8"/>
  <c r="CB34" i="8"/>
  <c r="CA34" i="8"/>
  <c r="BZ34" i="8"/>
  <c r="BY34" i="8"/>
  <c r="BX34" i="8"/>
  <c r="BW34" i="8"/>
  <c r="BV34" i="8"/>
  <c r="BU34" i="8"/>
  <c r="BT34" i="8"/>
  <c r="BS34" i="8"/>
  <c r="BR34" i="8"/>
  <c r="BQ34" i="8"/>
  <c r="BP34" i="8"/>
  <c r="BO34" i="8"/>
  <c r="BN34" i="8"/>
  <c r="BM34" i="8"/>
  <c r="BL34" i="8"/>
  <c r="BK34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CC33" i="8"/>
  <c r="CB33" i="8"/>
  <c r="CA33" i="8"/>
  <c r="BZ33" i="8"/>
  <c r="BY33" i="8"/>
  <c r="BX33" i="8"/>
  <c r="BW33" i="8"/>
  <c r="BV33" i="8"/>
  <c r="BU33" i="8"/>
  <c r="BT33" i="8"/>
  <c r="BS33" i="8"/>
  <c r="BR33" i="8"/>
  <c r="BQ33" i="8"/>
  <c r="BP33" i="8"/>
  <c r="BO33" i="8"/>
  <c r="BN33" i="8"/>
  <c r="BM33" i="8"/>
  <c r="BL33" i="8"/>
  <c r="BK33" i="8"/>
  <c r="BJ33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CC32" i="8"/>
  <c r="CB32" i="8"/>
  <c r="CA32" i="8"/>
  <c r="BZ32" i="8"/>
  <c r="BY32" i="8"/>
  <c r="BX32" i="8"/>
  <c r="BW32" i="8"/>
  <c r="BV32" i="8"/>
  <c r="BU32" i="8"/>
  <c r="BT32" i="8"/>
  <c r="BS32" i="8"/>
  <c r="BR32" i="8"/>
  <c r="BQ32" i="8"/>
  <c r="BP32" i="8"/>
  <c r="BO32" i="8"/>
  <c r="BN32" i="8"/>
  <c r="BM32" i="8"/>
  <c r="BL32" i="8"/>
  <c r="BK32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BV33" i="5"/>
  <c r="BW33" i="5"/>
  <c r="BX33" i="5"/>
  <c r="BY33" i="5"/>
  <c r="BZ33" i="5"/>
  <c r="CA33" i="5"/>
  <c r="CB33" i="5"/>
  <c r="CC33" i="5"/>
  <c r="BV34" i="5"/>
  <c r="BW34" i="5"/>
  <c r="BX34" i="5"/>
  <c r="BY34" i="5"/>
  <c r="BZ34" i="5"/>
  <c r="CA34" i="5"/>
  <c r="CB34" i="5"/>
  <c r="CC34" i="5"/>
  <c r="BV35" i="5"/>
  <c r="BW35" i="5"/>
  <c r="BX35" i="5"/>
  <c r="BY35" i="5"/>
  <c r="BZ35" i="5"/>
  <c r="CA35" i="5"/>
  <c r="CB35" i="5"/>
  <c r="CC35" i="5"/>
  <c r="BV36" i="5"/>
  <c r="BW36" i="5"/>
  <c r="BX36" i="5"/>
  <c r="BY36" i="5"/>
  <c r="BZ36" i="5"/>
  <c r="CA36" i="5"/>
  <c r="CB36" i="5"/>
  <c r="CC36" i="5"/>
  <c r="BV37" i="5"/>
  <c r="BW37" i="5"/>
  <c r="BX37" i="5"/>
  <c r="BY37" i="5"/>
  <c r="BZ37" i="5"/>
  <c r="CA37" i="5"/>
  <c r="CB37" i="5"/>
  <c r="CC37" i="5"/>
  <c r="BV38" i="5"/>
  <c r="BW38" i="5"/>
  <c r="BX38" i="5"/>
  <c r="BY38" i="5"/>
  <c r="BZ38" i="5"/>
  <c r="CA38" i="5"/>
  <c r="CB38" i="5"/>
  <c r="CC38" i="5"/>
  <c r="BV39" i="5"/>
  <c r="BW39" i="5"/>
  <c r="BX39" i="5"/>
  <c r="BY39" i="5"/>
  <c r="BZ39" i="5"/>
  <c r="CA39" i="5"/>
  <c r="CB39" i="5"/>
  <c r="CC39" i="5"/>
  <c r="BV40" i="5"/>
  <c r="BW40" i="5"/>
  <c r="BX40" i="5"/>
  <c r="BY40" i="5"/>
  <c r="BZ40" i="5"/>
  <c r="CA40" i="5"/>
  <c r="CB40" i="5"/>
  <c r="CC40" i="5"/>
  <c r="BV41" i="5"/>
  <c r="BW41" i="5"/>
  <c r="BX41" i="5"/>
  <c r="BY41" i="5"/>
  <c r="BZ41" i="5"/>
  <c r="CA41" i="5"/>
  <c r="CB41" i="5"/>
  <c r="CC41" i="5"/>
  <c r="BV42" i="5"/>
  <c r="BW42" i="5"/>
  <c r="BX42" i="5"/>
  <c r="BY42" i="5"/>
  <c r="BZ42" i="5"/>
  <c r="CA42" i="5"/>
  <c r="CB42" i="5"/>
  <c r="CC42" i="5"/>
  <c r="BV43" i="5"/>
  <c r="BW43" i="5"/>
  <c r="BX43" i="5"/>
  <c r="BY43" i="5"/>
  <c r="BZ43" i="5"/>
  <c r="CA43" i="5"/>
  <c r="CB43" i="5"/>
  <c r="CC43" i="5"/>
  <c r="BV44" i="5"/>
  <c r="BW44" i="5"/>
  <c r="BX44" i="5"/>
  <c r="BY44" i="5"/>
  <c r="BZ44" i="5"/>
  <c r="CA44" i="5"/>
  <c r="CB44" i="5"/>
  <c r="CC44" i="5"/>
  <c r="BV45" i="5"/>
  <c r="BW45" i="5"/>
  <c r="BX45" i="5"/>
  <c r="BY45" i="5"/>
  <c r="BZ45" i="5"/>
  <c r="CA45" i="5"/>
  <c r="CB45" i="5"/>
  <c r="CC45" i="5"/>
  <c r="BV46" i="5"/>
  <c r="BW46" i="5"/>
  <c r="BX46" i="5"/>
  <c r="BY46" i="5"/>
  <c r="BZ46" i="5"/>
  <c r="CA46" i="5"/>
  <c r="CB46" i="5"/>
  <c r="CC46" i="5"/>
  <c r="BV47" i="5"/>
  <c r="BW47" i="5"/>
  <c r="BX47" i="5"/>
  <c r="BY47" i="5"/>
  <c r="BZ47" i="5"/>
  <c r="CA47" i="5"/>
  <c r="CB47" i="5"/>
  <c r="CC47" i="5"/>
  <c r="BV48" i="5"/>
  <c r="BW48" i="5"/>
  <c r="BX48" i="5"/>
  <c r="BY48" i="5"/>
  <c r="BZ48" i="5"/>
  <c r="CA48" i="5"/>
  <c r="CB48" i="5"/>
  <c r="CC48" i="5"/>
  <c r="BV49" i="5"/>
  <c r="BW49" i="5"/>
  <c r="BX49" i="5"/>
  <c r="BY49" i="5"/>
  <c r="BZ49" i="5"/>
  <c r="CA49" i="5"/>
  <c r="CB49" i="5"/>
  <c r="CC49" i="5"/>
  <c r="BV50" i="5"/>
  <c r="BW50" i="5"/>
  <c r="BX50" i="5"/>
  <c r="BY50" i="5"/>
  <c r="BZ50" i="5"/>
  <c r="CA50" i="5"/>
  <c r="CB50" i="5"/>
  <c r="CC50" i="5"/>
  <c r="BV51" i="5"/>
  <c r="BW51" i="5"/>
  <c r="BX51" i="5"/>
  <c r="BY51" i="5"/>
  <c r="BZ51" i="5"/>
  <c r="CA51" i="5"/>
  <c r="CB51" i="5"/>
  <c r="CC51" i="5"/>
  <c r="BV52" i="5"/>
  <c r="BW52" i="5"/>
  <c r="BX52" i="5"/>
  <c r="BY52" i="5"/>
  <c r="BZ52" i="5"/>
  <c r="CA52" i="5"/>
  <c r="CB52" i="5"/>
  <c r="CC52" i="5"/>
  <c r="BV53" i="5"/>
  <c r="BW53" i="5"/>
  <c r="BX53" i="5"/>
  <c r="BY53" i="5"/>
  <c r="BZ53" i="5"/>
  <c r="CA53" i="5"/>
  <c r="CB53" i="5"/>
  <c r="CC53" i="5"/>
  <c r="BV54" i="5"/>
  <c r="BW54" i="5"/>
  <c r="BX54" i="5"/>
  <c r="BY54" i="5"/>
  <c r="BZ54" i="5"/>
  <c r="CA54" i="5"/>
  <c r="CB54" i="5"/>
  <c r="CC54" i="5"/>
  <c r="BV55" i="5"/>
  <c r="BW55" i="5"/>
  <c r="BX55" i="5"/>
  <c r="BY55" i="5"/>
  <c r="BZ55" i="5"/>
  <c r="CA55" i="5"/>
  <c r="CB55" i="5"/>
  <c r="CC55" i="5"/>
  <c r="BW32" i="5"/>
  <c r="BX32" i="5"/>
  <c r="BY32" i="5"/>
  <c r="BZ32" i="5"/>
  <c r="CA32" i="5"/>
  <c r="CB32" i="5"/>
  <c r="CC32" i="5"/>
  <c r="BV32" i="5"/>
  <c r="BN33" i="5"/>
  <c r="BO33" i="5"/>
  <c r="BP33" i="5"/>
  <c r="BQ33" i="5"/>
  <c r="BR33" i="5"/>
  <c r="BS33" i="5"/>
  <c r="BT33" i="5"/>
  <c r="BU33" i="5"/>
  <c r="BN34" i="5"/>
  <c r="BO34" i="5"/>
  <c r="BP34" i="5"/>
  <c r="BQ34" i="5"/>
  <c r="BR34" i="5"/>
  <c r="BS34" i="5"/>
  <c r="BT34" i="5"/>
  <c r="BU34" i="5"/>
  <c r="BN35" i="5"/>
  <c r="BO35" i="5"/>
  <c r="BP35" i="5"/>
  <c r="BQ35" i="5"/>
  <c r="BR35" i="5"/>
  <c r="BS35" i="5"/>
  <c r="BT35" i="5"/>
  <c r="BU35" i="5"/>
  <c r="BN36" i="5"/>
  <c r="BO36" i="5"/>
  <c r="BP36" i="5"/>
  <c r="BQ36" i="5"/>
  <c r="BR36" i="5"/>
  <c r="BS36" i="5"/>
  <c r="BT36" i="5"/>
  <c r="BU36" i="5"/>
  <c r="BN37" i="5"/>
  <c r="BO37" i="5"/>
  <c r="BP37" i="5"/>
  <c r="BQ37" i="5"/>
  <c r="BR37" i="5"/>
  <c r="BS37" i="5"/>
  <c r="BT37" i="5"/>
  <c r="BU37" i="5"/>
  <c r="BN38" i="5"/>
  <c r="BO38" i="5"/>
  <c r="BP38" i="5"/>
  <c r="BQ38" i="5"/>
  <c r="BR38" i="5"/>
  <c r="BS38" i="5"/>
  <c r="BT38" i="5"/>
  <c r="BU38" i="5"/>
  <c r="BN39" i="5"/>
  <c r="BO39" i="5"/>
  <c r="BP39" i="5"/>
  <c r="BQ39" i="5"/>
  <c r="BR39" i="5"/>
  <c r="BS39" i="5"/>
  <c r="BT39" i="5"/>
  <c r="BU39" i="5"/>
  <c r="BN40" i="5"/>
  <c r="BO40" i="5"/>
  <c r="BP40" i="5"/>
  <c r="BQ40" i="5"/>
  <c r="BR40" i="5"/>
  <c r="BS40" i="5"/>
  <c r="BT40" i="5"/>
  <c r="BU40" i="5"/>
  <c r="BN41" i="5"/>
  <c r="BO41" i="5"/>
  <c r="BP41" i="5"/>
  <c r="BQ41" i="5"/>
  <c r="BR41" i="5"/>
  <c r="BS41" i="5"/>
  <c r="BT41" i="5"/>
  <c r="BU41" i="5"/>
  <c r="BN42" i="5"/>
  <c r="BO42" i="5"/>
  <c r="BP42" i="5"/>
  <c r="BQ42" i="5"/>
  <c r="BR42" i="5"/>
  <c r="BS42" i="5"/>
  <c r="BT42" i="5"/>
  <c r="BU42" i="5"/>
  <c r="BN43" i="5"/>
  <c r="BO43" i="5"/>
  <c r="BP43" i="5"/>
  <c r="BQ43" i="5"/>
  <c r="BR43" i="5"/>
  <c r="BS43" i="5"/>
  <c r="BT43" i="5"/>
  <c r="BU43" i="5"/>
  <c r="BN44" i="5"/>
  <c r="BO44" i="5"/>
  <c r="BP44" i="5"/>
  <c r="BQ44" i="5"/>
  <c r="BR44" i="5"/>
  <c r="BS44" i="5"/>
  <c r="BT44" i="5"/>
  <c r="BU44" i="5"/>
  <c r="BN45" i="5"/>
  <c r="BO45" i="5"/>
  <c r="BP45" i="5"/>
  <c r="BQ45" i="5"/>
  <c r="BR45" i="5"/>
  <c r="BS45" i="5"/>
  <c r="BT45" i="5"/>
  <c r="BU45" i="5"/>
  <c r="BN46" i="5"/>
  <c r="BO46" i="5"/>
  <c r="BP46" i="5"/>
  <c r="BQ46" i="5"/>
  <c r="BR46" i="5"/>
  <c r="BS46" i="5"/>
  <c r="BT46" i="5"/>
  <c r="BU46" i="5"/>
  <c r="BN47" i="5"/>
  <c r="BO47" i="5"/>
  <c r="BP47" i="5"/>
  <c r="BQ47" i="5"/>
  <c r="BR47" i="5"/>
  <c r="BS47" i="5"/>
  <c r="BT47" i="5"/>
  <c r="BU47" i="5"/>
  <c r="BN48" i="5"/>
  <c r="BO48" i="5"/>
  <c r="BP48" i="5"/>
  <c r="BQ48" i="5"/>
  <c r="BR48" i="5"/>
  <c r="BS48" i="5"/>
  <c r="BT48" i="5"/>
  <c r="BU48" i="5"/>
  <c r="BN49" i="5"/>
  <c r="BO49" i="5"/>
  <c r="BP49" i="5"/>
  <c r="BQ49" i="5"/>
  <c r="BR49" i="5"/>
  <c r="BS49" i="5"/>
  <c r="BT49" i="5"/>
  <c r="BU49" i="5"/>
  <c r="BN50" i="5"/>
  <c r="BO50" i="5"/>
  <c r="BP50" i="5"/>
  <c r="BQ50" i="5"/>
  <c r="BR50" i="5"/>
  <c r="BS50" i="5"/>
  <c r="BT50" i="5"/>
  <c r="BU50" i="5"/>
  <c r="BN51" i="5"/>
  <c r="BO51" i="5"/>
  <c r="BP51" i="5"/>
  <c r="BQ51" i="5"/>
  <c r="BR51" i="5"/>
  <c r="BS51" i="5"/>
  <c r="BT51" i="5"/>
  <c r="BU51" i="5"/>
  <c r="BN52" i="5"/>
  <c r="BO52" i="5"/>
  <c r="BP52" i="5"/>
  <c r="BQ52" i="5"/>
  <c r="BR52" i="5"/>
  <c r="BS52" i="5"/>
  <c r="BT52" i="5"/>
  <c r="BU52" i="5"/>
  <c r="BN53" i="5"/>
  <c r="BO53" i="5"/>
  <c r="BP53" i="5"/>
  <c r="BQ53" i="5"/>
  <c r="BR53" i="5"/>
  <c r="BS53" i="5"/>
  <c r="BT53" i="5"/>
  <c r="BU53" i="5"/>
  <c r="BN54" i="5"/>
  <c r="BO54" i="5"/>
  <c r="BP54" i="5"/>
  <c r="BQ54" i="5"/>
  <c r="BR54" i="5"/>
  <c r="BS54" i="5"/>
  <c r="BT54" i="5"/>
  <c r="BU54" i="5"/>
  <c r="BN55" i="5"/>
  <c r="BO55" i="5"/>
  <c r="BP55" i="5"/>
  <c r="BQ55" i="5"/>
  <c r="BR55" i="5"/>
  <c r="BS55" i="5"/>
  <c r="BT55" i="5"/>
  <c r="BU55" i="5"/>
  <c r="BO32" i="5"/>
  <c r="BP32" i="5"/>
  <c r="BQ32" i="5"/>
  <c r="BR32" i="5"/>
  <c r="BS32" i="5"/>
  <c r="BT32" i="5"/>
  <c r="BU32" i="5"/>
  <c r="BN32" i="5"/>
  <c r="BF33" i="5"/>
  <c r="BG33" i="5"/>
  <c r="BH33" i="5"/>
  <c r="BI33" i="5"/>
  <c r="BJ33" i="5"/>
  <c r="BK33" i="5"/>
  <c r="BL33" i="5"/>
  <c r="BM33" i="5"/>
  <c r="BF34" i="5"/>
  <c r="BG34" i="5"/>
  <c r="BH34" i="5"/>
  <c r="BI34" i="5"/>
  <c r="BJ34" i="5"/>
  <c r="BK34" i="5"/>
  <c r="BL34" i="5"/>
  <c r="BM34" i="5"/>
  <c r="BF35" i="5"/>
  <c r="BG35" i="5"/>
  <c r="BH35" i="5"/>
  <c r="BI35" i="5"/>
  <c r="BJ35" i="5"/>
  <c r="BK35" i="5"/>
  <c r="BL35" i="5"/>
  <c r="BM35" i="5"/>
  <c r="BF36" i="5"/>
  <c r="BG36" i="5"/>
  <c r="BH36" i="5"/>
  <c r="BI36" i="5"/>
  <c r="BJ36" i="5"/>
  <c r="BK36" i="5"/>
  <c r="BL36" i="5"/>
  <c r="BM36" i="5"/>
  <c r="BF37" i="5"/>
  <c r="BG37" i="5"/>
  <c r="BH37" i="5"/>
  <c r="BI37" i="5"/>
  <c r="BJ37" i="5"/>
  <c r="BK37" i="5"/>
  <c r="BL37" i="5"/>
  <c r="BM37" i="5"/>
  <c r="BF38" i="5"/>
  <c r="BG38" i="5"/>
  <c r="BH38" i="5"/>
  <c r="BI38" i="5"/>
  <c r="BJ38" i="5"/>
  <c r="BK38" i="5"/>
  <c r="BL38" i="5"/>
  <c r="BM38" i="5"/>
  <c r="BF39" i="5"/>
  <c r="BG39" i="5"/>
  <c r="BH39" i="5"/>
  <c r="BI39" i="5"/>
  <c r="BJ39" i="5"/>
  <c r="BK39" i="5"/>
  <c r="BL39" i="5"/>
  <c r="BM39" i="5"/>
  <c r="BF40" i="5"/>
  <c r="BG40" i="5"/>
  <c r="BH40" i="5"/>
  <c r="BI40" i="5"/>
  <c r="BJ40" i="5"/>
  <c r="BK40" i="5"/>
  <c r="BL40" i="5"/>
  <c r="BM40" i="5"/>
  <c r="BF41" i="5"/>
  <c r="BG41" i="5"/>
  <c r="BH41" i="5"/>
  <c r="BI41" i="5"/>
  <c r="BJ41" i="5"/>
  <c r="BK41" i="5"/>
  <c r="BL41" i="5"/>
  <c r="BM41" i="5"/>
  <c r="BF42" i="5"/>
  <c r="BG42" i="5"/>
  <c r="BH42" i="5"/>
  <c r="BI42" i="5"/>
  <c r="BJ42" i="5"/>
  <c r="BK42" i="5"/>
  <c r="BL42" i="5"/>
  <c r="BM42" i="5"/>
  <c r="BF43" i="5"/>
  <c r="BG43" i="5"/>
  <c r="BH43" i="5"/>
  <c r="BI43" i="5"/>
  <c r="BJ43" i="5"/>
  <c r="BK43" i="5"/>
  <c r="BL43" i="5"/>
  <c r="BM43" i="5"/>
  <c r="BF44" i="5"/>
  <c r="BG44" i="5"/>
  <c r="BH44" i="5"/>
  <c r="BI44" i="5"/>
  <c r="BJ44" i="5"/>
  <c r="BK44" i="5"/>
  <c r="BL44" i="5"/>
  <c r="BM44" i="5"/>
  <c r="BF45" i="5"/>
  <c r="BG45" i="5"/>
  <c r="BH45" i="5"/>
  <c r="BI45" i="5"/>
  <c r="BJ45" i="5"/>
  <c r="BK45" i="5"/>
  <c r="BL45" i="5"/>
  <c r="BM45" i="5"/>
  <c r="BF46" i="5"/>
  <c r="BG46" i="5"/>
  <c r="BH46" i="5"/>
  <c r="BI46" i="5"/>
  <c r="BJ46" i="5"/>
  <c r="BK46" i="5"/>
  <c r="BL46" i="5"/>
  <c r="BM46" i="5"/>
  <c r="BF47" i="5"/>
  <c r="BG47" i="5"/>
  <c r="BH47" i="5"/>
  <c r="BI47" i="5"/>
  <c r="BJ47" i="5"/>
  <c r="BK47" i="5"/>
  <c r="BL47" i="5"/>
  <c r="BM47" i="5"/>
  <c r="BF48" i="5"/>
  <c r="BG48" i="5"/>
  <c r="BH48" i="5"/>
  <c r="BI48" i="5"/>
  <c r="BJ48" i="5"/>
  <c r="BK48" i="5"/>
  <c r="BL48" i="5"/>
  <c r="BM48" i="5"/>
  <c r="BF49" i="5"/>
  <c r="BG49" i="5"/>
  <c r="BH49" i="5"/>
  <c r="BI49" i="5"/>
  <c r="BJ49" i="5"/>
  <c r="BK49" i="5"/>
  <c r="BL49" i="5"/>
  <c r="BM49" i="5"/>
  <c r="BF50" i="5"/>
  <c r="BG50" i="5"/>
  <c r="BH50" i="5"/>
  <c r="BI50" i="5"/>
  <c r="BJ50" i="5"/>
  <c r="BK50" i="5"/>
  <c r="BL50" i="5"/>
  <c r="BM50" i="5"/>
  <c r="BF51" i="5"/>
  <c r="BG51" i="5"/>
  <c r="BH51" i="5"/>
  <c r="BI51" i="5"/>
  <c r="BJ51" i="5"/>
  <c r="BK51" i="5"/>
  <c r="BL51" i="5"/>
  <c r="BM51" i="5"/>
  <c r="BF52" i="5"/>
  <c r="BG52" i="5"/>
  <c r="BH52" i="5"/>
  <c r="BI52" i="5"/>
  <c r="BJ52" i="5"/>
  <c r="BK52" i="5"/>
  <c r="BL52" i="5"/>
  <c r="BM52" i="5"/>
  <c r="BF53" i="5"/>
  <c r="BG53" i="5"/>
  <c r="BH53" i="5"/>
  <c r="BI53" i="5"/>
  <c r="BJ53" i="5"/>
  <c r="BK53" i="5"/>
  <c r="BL53" i="5"/>
  <c r="BM53" i="5"/>
  <c r="BF54" i="5"/>
  <c r="BG54" i="5"/>
  <c r="BH54" i="5"/>
  <c r="BI54" i="5"/>
  <c r="BJ54" i="5"/>
  <c r="BK54" i="5"/>
  <c r="BL54" i="5"/>
  <c r="BM54" i="5"/>
  <c r="BF55" i="5"/>
  <c r="BG55" i="5"/>
  <c r="BH55" i="5"/>
  <c r="BI55" i="5"/>
  <c r="BJ55" i="5"/>
  <c r="BK55" i="5"/>
  <c r="BL55" i="5"/>
  <c r="BM55" i="5"/>
  <c r="BG32" i="5"/>
  <c r="BH32" i="5"/>
  <c r="BI32" i="5"/>
  <c r="BJ32" i="5"/>
  <c r="BK32" i="5"/>
  <c r="BL32" i="5"/>
  <c r="BM32" i="5"/>
  <c r="BF32" i="5"/>
  <c r="AX33" i="5"/>
  <c r="AY33" i="5"/>
  <c r="AZ33" i="5"/>
  <c r="BA33" i="5"/>
  <c r="BB33" i="5"/>
  <c r="BC33" i="5"/>
  <c r="BD33" i="5"/>
  <c r="BE33" i="5"/>
  <c r="AX34" i="5"/>
  <c r="AY34" i="5"/>
  <c r="AZ34" i="5"/>
  <c r="BA34" i="5"/>
  <c r="BB34" i="5"/>
  <c r="BC34" i="5"/>
  <c r="BD34" i="5"/>
  <c r="BE34" i="5"/>
  <c r="AX35" i="5"/>
  <c r="AY35" i="5"/>
  <c r="AZ35" i="5"/>
  <c r="BA35" i="5"/>
  <c r="BB35" i="5"/>
  <c r="BC35" i="5"/>
  <c r="BD35" i="5"/>
  <c r="BE35" i="5"/>
  <c r="AX36" i="5"/>
  <c r="AY36" i="5"/>
  <c r="AZ36" i="5"/>
  <c r="BA36" i="5"/>
  <c r="BB36" i="5"/>
  <c r="BC36" i="5"/>
  <c r="BD36" i="5"/>
  <c r="BE36" i="5"/>
  <c r="AX37" i="5"/>
  <c r="AY37" i="5"/>
  <c r="AZ37" i="5"/>
  <c r="BA37" i="5"/>
  <c r="BB37" i="5"/>
  <c r="BC37" i="5"/>
  <c r="BD37" i="5"/>
  <c r="BE37" i="5"/>
  <c r="AX38" i="5"/>
  <c r="AY38" i="5"/>
  <c r="AZ38" i="5"/>
  <c r="BA38" i="5"/>
  <c r="BB38" i="5"/>
  <c r="BC38" i="5"/>
  <c r="BD38" i="5"/>
  <c r="BE38" i="5"/>
  <c r="AX39" i="5"/>
  <c r="AY39" i="5"/>
  <c r="AZ39" i="5"/>
  <c r="BA39" i="5"/>
  <c r="BB39" i="5"/>
  <c r="BC39" i="5"/>
  <c r="BD39" i="5"/>
  <c r="BE39" i="5"/>
  <c r="AX40" i="5"/>
  <c r="AY40" i="5"/>
  <c r="AZ40" i="5"/>
  <c r="BA40" i="5"/>
  <c r="BB40" i="5"/>
  <c r="BC40" i="5"/>
  <c r="BD40" i="5"/>
  <c r="BE40" i="5"/>
  <c r="AX41" i="5"/>
  <c r="AY41" i="5"/>
  <c r="AZ41" i="5"/>
  <c r="BA41" i="5"/>
  <c r="BB41" i="5"/>
  <c r="BC41" i="5"/>
  <c r="BD41" i="5"/>
  <c r="BE41" i="5"/>
  <c r="AX42" i="5"/>
  <c r="AY42" i="5"/>
  <c r="AZ42" i="5"/>
  <c r="BA42" i="5"/>
  <c r="BB42" i="5"/>
  <c r="BC42" i="5"/>
  <c r="BD42" i="5"/>
  <c r="BE42" i="5"/>
  <c r="AX43" i="5"/>
  <c r="AY43" i="5"/>
  <c r="AZ43" i="5"/>
  <c r="BA43" i="5"/>
  <c r="BB43" i="5"/>
  <c r="BC43" i="5"/>
  <c r="BD43" i="5"/>
  <c r="BE43" i="5"/>
  <c r="AX44" i="5"/>
  <c r="AY44" i="5"/>
  <c r="AZ44" i="5"/>
  <c r="BA44" i="5"/>
  <c r="BB44" i="5"/>
  <c r="BC44" i="5"/>
  <c r="BD44" i="5"/>
  <c r="BE44" i="5"/>
  <c r="AX45" i="5"/>
  <c r="AY45" i="5"/>
  <c r="AZ45" i="5"/>
  <c r="BA45" i="5"/>
  <c r="BB45" i="5"/>
  <c r="BC45" i="5"/>
  <c r="BD45" i="5"/>
  <c r="BE45" i="5"/>
  <c r="AX46" i="5"/>
  <c r="AY46" i="5"/>
  <c r="AZ46" i="5"/>
  <c r="BA46" i="5"/>
  <c r="BB46" i="5"/>
  <c r="BC46" i="5"/>
  <c r="BD46" i="5"/>
  <c r="BE46" i="5"/>
  <c r="AX47" i="5"/>
  <c r="AY47" i="5"/>
  <c r="AZ47" i="5"/>
  <c r="BA47" i="5"/>
  <c r="BB47" i="5"/>
  <c r="BC47" i="5"/>
  <c r="BD47" i="5"/>
  <c r="BE47" i="5"/>
  <c r="AX48" i="5"/>
  <c r="AY48" i="5"/>
  <c r="AZ48" i="5"/>
  <c r="BA48" i="5"/>
  <c r="BB48" i="5"/>
  <c r="BC48" i="5"/>
  <c r="BD48" i="5"/>
  <c r="BE48" i="5"/>
  <c r="AX49" i="5"/>
  <c r="AY49" i="5"/>
  <c r="AZ49" i="5"/>
  <c r="BA49" i="5"/>
  <c r="BB49" i="5"/>
  <c r="BC49" i="5"/>
  <c r="BD49" i="5"/>
  <c r="BE49" i="5"/>
  <c r="AX50" i="5"/>
  <c r="AY50" i="5"/>
  <c r="AZ50" i="5"/>
  <c r="BA50" i="5"/>
  <c r="BB50" i="5"/>
  <c r="BC50" i="5"/>
  <c r="BD50" i="5"/>
  <c r="BE50" i="5"/>
  <c r="AX51" i="5"/>
  <c r="AY51" i="5"/>
  <c r="AZ51" i="5"/>
  <c r="BA51" i="5"/>
  <c r="BB51" i="5"/>
  <c r="BC51" i="5"/>
  <c r="BD51" i="5"/>
  <c r="BE51" i="5"/>
  <c r="AX52" i="5"/>
  <c r="AY52" i="5"/>
  <c r="AZ52" i="5"/>
  <c r="BA52" i="5"/>
  <c r="BB52" i="5"/>
  <c r="BC52" i="5"/>
  <c r="BD52" i="5"/>
  <c r="BE52" i="5"/>
  <c r="AX53" i="5"/>
  <c r="AY53" i="5"/>
  <c r="AZ53" i="5"/>
  <c r="BA53" i="5"/>
  <c r="BB53" i="5"/>
  <c r="BC53" i="5"/>
  <c r="BD53" i="5"/>
  <c r="BE53" i="5"/>
  <c r="AX54" i="5"/>
  <c r="AY54" i="5"/>
  <c r="AZ54" i="5"/>
  <c r="BA54" i="5"/>
  <c r="BB54" i="5"/>
  <c r="BC54" i="5"/>
  <c r="BD54" i="5"/>
  <c r="BE54" i="5"/>
  <c r="AX55" i="5"/>
  <c r="AY55" i="5"/>
  <c r="AZ55" i="5"/>
  <c r="BA55" i="5"/>
  <c r="BB55" i="5"/>
  <c r="BC55" i="5"/>
  <c r="BD55" i="5"/>
  <c r="BE55" i="5"/>
  <c r="AY32" i="5"/>
  <c r="AZ32" i="5"/>
  <c r="BA32" i="5"/>
  <c r="BB32" i="5"/>
  <c r="BC32" i="5"/>
  <c r="BD32" i="5"/>
  <c r="BE32" i="5"/>
  <c r="AX32" i="5"/>
  <c r="AP33" i="5"/>
  <c r="AQ33" i="5"/>
  <c r="AR33" i="5"/>
  <c r="AS33" i="5"/>
  <c r="AT33" i="5"/>
  <c r="AU33" i="5"/>
  <c r="AV33" i="5"/>
  <c r="AW33" i="5"/>
  <c r="AP34" i="5"/>
  <c r="AQ34" i="5"/>
  <c r="AR34" i="5"/>
  <c r="AS34" i="5"/>
  <c r="AT34" i="5"/>
  <c r="AU34" i="5"/>
  <c r="AV34" i="5"/>
  <c r="AW34" i="5"/>
  <c r="AP35" i="5"/>
  <c r="AQ35" i="5"/>
  <c r="AR35" i="5"/>
  <c r="AS35" i="5"/>
  <c r="AT35" i="5"/>
  <c r="AU35" i="5"/>
  <c r="AV35" i="5"/>
  <c r="AW35" i="5"/>
  <c r="AP36" i="5"/>
  <c r="AQ36" i="5"/>
  <c r="AR36" i="5"/>
  <c r="AS36" i="5"/>
  <c r="AT36" i="5"/>
  <c r="AU36" i="5"/>
  <c r="AV36" i="5"/>
  <c r="AW36" i="5"/>
  <c r="AP37" i="5"/>
  <c r="AQ37" i="5"/>
  <c r="AR37" i="5"/>
  <c r="AS37" i="5"/>
  <c r="AT37" i="5"/>
  <c r="AU37" i="5"/>
  <c r="AV37" i="5"/>
  <c r="AW37" i="5"/>
  <c r="AP38" i="5"/>
  <c r="AQ38" i="5"/>
  <c r="AR38" i="5"/>
  <c r="AS38" i="5"/>
  <c r="AT38" i="5"/>
  <c r="AU38" i="5"/>
  <c r="AV38" i="5"/>
  <c r="AW38" i="5"/>
  <c r="AP39" i="5"/>
  <c r="AQ39" i="5"/>
  <c r="AR39" i="5"/>
  <c r="AS39" i="5"/>
  <c r="AT39" i="5"/>
  <c r="AU39" i="5"/>
  <c r="AV39" i="5"/>
  <c r="AW39" i="5"/>
  <c r="AP40" i="5"/>
  <c r="AQ40" i="5"/>
  <c r="AR40" i="5"/>
  <c r="AS40" i="5"/>
  <c r="AT40" i="5"/>
  <c r="AU40" i="5"/>
  <c r="AV40" i="5"/>
  <c r="AW40" i="5"/>
  <c r="AP41" i="5"/>
  <c r="AQ41" i="5"/>
  <c r="AR41" i="5"/>
  <c r="AS41" i="5"/>
  <c r="AT41" i="5"/>
  <c r="AU41" i="5"/>
  <c r="AV41" i="5"/>
  <c r="AW41" i="5"/>
  <c r="AP42" i="5"/>
  <c r="AQ42" i="5"/>
  <c r="AR42" i="5"/>
  <c r="AS42" i="5"/>
  <c r="AT42" i="5"/>
  <c r="AU42" i="5"/>
  <c r="AV42" i="5"/>
  <c r="AW42" i="5"/>
  <c r="AP43" i="5"/>
  <c r="AQ43" i="5"/>
  <c r="AR43" i="5"/>
  <c r="AS43" i="5"/>
  <c r="AT43" i="5"/>
  <c r="AU43" i="5"/>
  <c r="AV43" i="5"/>
  <c r="AW43" i="5"/>
  <c r="AP44" i="5"/>
  <c r="AQ44" i="5"/>
  <c r="AR44" i="5"/>
  <c r="AS44" i="5"/>
  <c r="AT44" i="5"/>
  <c r="AU44" i="5"/>
  <c r="AV44" i="5"/>
  <c r="AW44" i="5"/>
  <c r="AP45" i="5"/>
  <c r="AQ45" i="5"/>
  <c r="AR45" i="5"/>
  <c r="AS45" i="5"/>
  <c r="AT45" i="5"/>
  <c r="AU45" i="5"/>
  <c r="AV45" i="5"/>
  <c r="AW45" i="5"/>
  <c r="AP46" i="5"/>
  <c r="AQ46" i="5"/>
  <c r="AR46" i="5"/>
  <c r="AS46" i="5"/>
  <c r="AT46" i="5"/>
  <c r="AU46" i="5"/>
  <c r="AV46" i="5"/>
  <c r="AW46" i="5"/>
  <c r="AP47" i="5"/>
  <c r="AQ47" i="5"/>
  <c r="AR47" i="5"/>
  <c r="AS47" i="5"/>
  <c r="AT47" i="5"/>
  <c r="AU47" i="5"/>
  <c r="AV47" i="5"/>
  <c r="AW47" i="5"/>
  <c r="AP48" i="5"/>
  <c r="AQ48" i="5"/>
  <c r="AR48" i="5"/>
  <c r="AS48" i="5"/>
  <c r="AT48" i="5"/>
  <c r="AU48" i="5"/>
  <c r="AV48" i="5"/>
  <c r="AW48" i="5"/>
  <c r="AP49" i="5"/>
  <c r="AQ49" i="5"/>
  <c r="AR49" i="5"/>
  <c r="AS49" i="5"/>
  <c r="AT49" i="5"/>
  <c r="AU49" i="5"/>
  <c r="AV49" i="5"/>
  <c r="AW49" i="5"/>
  <c r="AP50" i="5"/>
  <c r="AQ50" i="5"/>
  <c r="AR50" i="5"/>
  <c r="AS50" i="5"/>
  <c r="AT50" i="5"/>
  <c r="AU50" i="5"/>
  <c r="AV50" i="5"/>
  <c r="AW50" i="5"/>
  <c r="AP51" i="5"/>
  <c r="AQ51" i="5"/>
  <c r="AR51" i="5"/>
  <c r="AS51" i="5"/>
  <c r="AT51" i="5"/>
  <c r="AU51" i="5"/>
  <c r="AV51" i="5"/>
  <c r="AW51" i="5"/>
  <c r="AP52" i="5"/>
  <c r="AQ52" i="5"/>
  <c r="AR52" i="5"/>
  <c r="AS52" i="5"/>
  <c r="AT52" i="5"/>
  <c r="AU52" i="5"/>
  <c r="AV52" i="5"/>
  <c r="AW52" i="5"/>
  <c r="AP53" i="5"/>
  <c r="AQ53" i="5"/>
  <c r="AR53" i="5"/>
  <c r="AS53" i="5"/>
  <c r="AT53" i="5"/>
  <c r="AU53" i="5"/>
  <c r="AV53" i="5"/>
  <c r="AW53" i="5"/>
  <c r="AP54" i="5"/>
  <c r="AQ54" i="5"/>
  <c r="AR54" i="5"/>
  <c r="AS54" i="5"/>
  <c r="AT54" i="5"/>
  <c r="AU54" i="5"/>
  <c r="AV54" i="5"/>
  <c r="AW54" i="5"/>
  <c r="AP55" i="5"/>
  <c r="AQ55" i="5"/>
  <c r="AR55" i="5"/>
  <c r="AS55" i="5"/>
  <c r="AT55" i="5"/>
  <c r="AU55" i="5"/>
  <c r="AV55" i="5"/>
  <c r="AW55" i="5"/>
  <c r="AQ32" i="5"/>
  <c r="AR32" i="5"/>
  <c r="AS32" i="5"/>
  <c r="AT32" i="5"/>
  <c r="AU32" i="5"/>
  <c r="AV32" i="5"/>
  <c r="AW32" i="5"/>
  <c r="AP32" i="5"/>
  <c r="AH33" i="5"/>
  <c r="AI33" i="5"/>
  <c r="AJ33" i="5"/>
  <c r="AK33" i="5"/>
  <c r="AL33" i="5"/>
  <c r="AM33" i="5"/>
  <c r="AN33" i="5"/>
  <c r="AO33" i="5"/>
  <c r="AH34" i="5"/>
  <c r="AI34" i="5"/>
  <c r="AJ34" i="5"/>
  <c r="AK34" i="5"/>
  <c r="AL34" i="5"/>
  <c r="AM34" i="5"/>
  <c r="AN34" i="5"/>
  <c r="AO34" i="5"/>
  <c r="AH35" i="5"/>
  <c r="AI35" i="5"/>
  <c r="AJ35" i="5"/>
  <c r="AK35" i="5"/>
  <c r="AL35" i="5"/>
  <c r="AM35" i="5"/>
  <c r="AN35" i="5"/>
  <c r="AO35" i="5"/>
  <c r="AH36" i="5"/>
  <c r="AI36" i="5"/>
  <c r="AJ36" i="5"/>
  <c r="AK36" i="5"/>
  <c r="AL36" i="5"/>
  <c r="AM36" i="5"/>
  <c r="AN36" i="5"/>
  <c r="AO36" i="5"/>
  <c r="AH37" i="5"/>
  <c r="AI37" i="5"/>
  <c r="AJ37" i="5"/>
  <c r="AK37" i="5"/>
  <c r="AL37" i="5"/>
  <c r="AM37" i="5"/>
  <c r="AN37" i="5"/>
  <c r="AO37" i="5"/>
  <c r="AH38" i="5"/>
  <c r="AI38" i="5"/>
  <c r="AJ38" i="5"/>
  <c r="AK38" i="5"/>
  <c r="AL38" i="5"/>
  <c r="AM38" i="5"/>
  <c r="AN38" i="5"/>
  <c r="AO38" i="5"/>
  <c r="AH39" i="5"/>
  <c r="AI39" i="5"/>
  <c r="AJ39" i="5"/>
  <c r="AK39" i="5"/>
  <c r="AL39" i="5"/>
  <c r="AM39" i="5"/>
  <c r="AN39" i="5"/>
  <c r="AO39" i="5"/>
  <c r="AH40" i="5"/>
  <c r="AI40" i="5"/>
  <c r="AJ40" i="5"/>
  <c r="AK40" i="5"/>
  <c r="AL40" i="5"/>
  <c r="AM40" i="5"/>
  <c r="AN40" i="5"/>
  <c r="AO40" i="5"/>
  <c r="AH41" i="5"/>
  <c r="AI41" i="5"/>
  <c r="AJ41" i="5"/>
  <c r="AK41" i="5"/>
  <c r="AL41" i="5"/>
  <c r="AM41" i="5"/>
  <c r="AN41" i="5"/>
  <c r="AO41" i="5"/>
  <c r="AH42" i="5"/>
  <c r="AI42" i="5"/>
  <c r="AJ42" i="5"/>
  <c r="AK42" i="5"/>
  <c r="AL42" i="5"/>
  <c r="AM42" i="5"/>
  <c r="AN42" i="5"/>
  <c r="AO42" i="5"/>
  <c r="AH43" i="5"/>
  <c r="AI43" i="5"/>
  <c r="AJ43" i="5"/>
  <c r="AK43" i="5"/>
  <c r="AL43" i="5"/>
  <c r="AM43" i="5"/>
  <c r="AN43" i="5"/>
  <c r="AO43" i="5"/>
  <c r="AH44" i="5"/>
  <c r="AI44" i="5"/>
  <c r="AJ44" i="5"/>
  <c r="AK44" i="5"/>
  <c r="AL44" i="5"/>
  <c r="AM44" i="5"/>
  <c r="AN44" i="5"/>
  <c r="AO44" i="5"/>
  <c r="AH45" i="5"/>
  <c r="AI45" i="5"/>
  <c r="AJ45" i="5"/>
  <c r="AK45" i="5"/>
  <c r="AL45" i="5"/>
  <c r="AM45" i="5"/>
  <c r="AN45" i="5"/>
  <c r="AO45" i="5"/>
  <c r="AH46" i="5"/>
  <c r="AI46" i="5"/>
  <c r="AJ46" i="5"/>
  <c r="AK46" i="5"/>
  <c r="AL46" i="5"/>
  <c r="AM46" i="5"/>
  <c r="AN46" i="5"/>
  <c r="AO46" i="5"/>
  <c r="AH47" i="5"/>
  <c r="AI47" i="5"/>
  <c r="AJ47" i="5"/>
  <c r="AK47" i="5"/>
  <c r="AL47" i="5"/>
  <c r="AM47" i="5"/>
  <c r="AN47" i="5"/>
  <c r="AO47" i="5"/>
  <c r="AH48" i="5"/>
  <c r="AI48" i="5"/>
  <c r="AJ48" i="5"/>
  <c r="AK48" i="5"/>
  <c r="AL48" i="5"/>
  <c r="AM48" i="5"/>
  <c r="AN48" i="5"/>
  <c r="AO48" i="5"/>
  <c r="AH49" i="5"/>
  <c r="AI49" i="5"/>
  <c r="AJ49" i="5"/>
  <c r="AK49" i="5"/>
  <c r="AL49" i="5"/>
  <c r="AM49" i="5"/>
  <c r="AN49" i="5"/>
  <c r="AO49" i="5"/>
  <c r="AH50" i="5"/>
  <c r="AI50" i="5"/>
  <c r="AJ50" i="5"/>
  <c r="AK50" i="5"/>
  <c r="AL50" i="5"/>
  <c r="AM50" i="5"/>
  <c r="AN50" i="5"/>
  <c r="AO50" i="5"/>
  <c r="AH51" i="5"/>
  <c r="AI51" i="5"/>
  <c r="AJ51" i="5"/>
  <c r="AK51" i="5"/>
  <c r="AL51" i="5"/>
  <c r="AM51" i="5"/>
  <c r="AN51" i="5"/>
  <c r="AO51" i="5"/>
  <c r="AH52" i="5"/>
  <c r="AI52" i="5"/>
  <c r="AJ52" i="5"/>
  <c r="AK52" i="5"/>
  <c r="AL52" i="5"/>
  <c r="AM52" i="5"/>
  <c r="AN52" i="5"/>
  <c r="AO52" i="5"/>
  <c r="AH53" i="5"/>
  <c r="AI53" i="5"/>
  <c r="AJ53" i="5"/>
  <c r="AK53" i="5"/>
  <c r="AL53" i="5"/>
  <c r="AM53" i="5"/>
  <c r="AN53" i="5"/>
  <c r="AO53" i="5"/>
  <c r="AH54" i="5"/>
  <c r="AI54" i="5"/>
  <c r="AJ54" i="5"/>
  <c r="AK54" i="5"/>
  <c r="AL54" i="5"/>
  <c r="AM54" i="5"/>
  <c r="AN54" i="5"/>
  <c r="AO54" i="5"/>
  <c r="AH55" i="5"/>
  <c r="AI55" i="5"/>
  <c r="AJ55" i="5"/>
  <c r="AK55" i="5"/>
  <c r="AL55" i="5"/>
  <c r="AM55" i="5"/>
  <c r="AN55" i="5"/>
  <c r="AO55" i="5"/>
  <c r="AI32" i="5"/>
  <c r="AJ32" i="5"/>
  <c r="AK32" i="5"/>
  <c r="AL32" i="5"/>
  <c r="AM32" i="5"/>
  <c r="AN32" i="5"/>
  <c r="AO32" i="5"/>
  <c r="AH32" i="5"/>
  <c r="Z33" i="5"/>
  <c r="AA33" i="5"/>
  <c r="AB33" i="5"/>
  <c r="AC33" i="5"/>
  <c r="AD33" i="5"/>
  <c r="AE33" i="5"/>
  <c r="AF33" i="5"/>
  <c r="AG33" i="5"/>
  <c r="Z34" i="5"/>
  <c r="AA34" i="5"/>
  <c r="AB34" i="5"/>
  <c r="AC34" i="5"/>
  <c r="AD34" i="5"/>
  <c r="AE34" i="5"/>
  <c r="AF34" i="5"/>
  <c r="AG34" i="5"/>
  <c r="Z35" i="5"/>
  <c r="AA35" i="5"/>
  <c r="AB35" i="5"/>
  <c r="AC35" i="5"/>
  <c r="AD35" i="5"/>
  <c r="AE35" i="5"/>
  <c r="AF35" i="5"/>
  <c r="AG35" i="5"/>
  <c r="Z36" i="5"/>
  <c r="AA36" i="5"/>
  <c r="AB36" i="5"/>
  <c r="AC36" i="5"/>
  <c r="AD36" i="5"/>
  <c r="AE36" i="5"/>
  <c r="AF36" i="5"/>
  <c r="AG36" i="5"/>
  <c r="Z37" i="5"/>
  <c r="AA37" i="5"/>
  <c r="AB37" i="5"/>
  <c r="AC37" i="5"/>
  <c r="AD37" i="5"/>
  <c r="AE37" i="5"/>
  <c r="AF37" i="5"/>
  <c r="AG37" i="5"/>
  <c r="Z38" i="5"/>
  <c r="AA38" i="5"/>
  <c r="AB38" i="5"/>
  <c r="AC38" i="5"/>
  <c r="AD38" i="5"/>
  <c r="AE38" i="5"/>
  <c r="AF38" i="5"/>
  <c r="AG38" i="5"/>
  <c r="Z39" i="5"/>
  <c r="AA39" i="5"/>
  <c r="AB39" i="5"/>
  <c r="AC39" i="5"/>
  <c r="AD39" i="5"/>
  <c r="AE39" i="5"/>
  <c r="AF39" i="5"/>
  <c r="AG39" i="5"/>
  <c r="Z40" i="5"/>
  <c r="AA40" i="5"/>
  <c r="AB40" i="5"/>
  <c r="AC40" i="5"/>
  <c r="AD40" i="5"/>
  <c r="AE40" i="5"/>
  <c r="AF40" i="5"/>
  <c r="AG40" i="5"/>
  <c r="Z41" i="5"/>
  <c r="AA41" i="5"/>
  <c r="AB41" i="5"/>
  <c r="AC41" i="5"/>
  <c r="AD41" i="5"/>
  <c r="AE41" i="5"/>
  <c r="AF41" i="5"/>
  <c r="AG41" i="5"/>
  <c r="Z42" i="5"/>
  <c r="AA42" i="5"/>
  <c r="AB42" i="5"/>
  <c r="AC42" i="5"/>
  <c r="AD42" i="5"/>
  <c r="AE42" i="5"/>
  <c r="AF42" i="5"/>
  <c r="AG42" i="5"/>
  <c r="Z43" i="5"/>
  <c r="AA43" i="5"/>
  <c r="AB43" i="5"/>
  <c r="AC43" i="5"/>
  <c r="AD43" i="5"/>
  <c r="AE43" i="5"/>
  <c r="AF43" i="5"/>
  <c r="AG43" i="5"/>
  <c r="Z44" i="5"/>
  <c r="AA44" i="5"/>
  <c r="AB44" i="5"/>
  <c r="AC44" i="5"/>
  <c r="AD44" i="5"/>
  <c r="AE44" i="5"/>
  <c r="AF44" i="5"/>
  <c r="AG44" i="5"/>
  <c r="Z45" i="5"/>
  <c r="AA45" i="5"/>
  <c r="AB45" i="5"/>
  <c r="AC45" i="5"/>
  <c r="AD45" i="5"/>
  <c r="AE45" i="5"/>
  <c r="AF45" i="5"/>
  <c r="AG45" i="5"/>
  <c r="Z46" i="5"/>
  <c r="AA46" i="5"/>
  <c r="AB46" i="5"/>
  <c r="AC46" i="5"/>
  <c r="AD46" i="5"/>
  <c r="AE46" i="5"/>
  <c r="AF46" i="5"/>
  <c r="AG46" i="5"/>
  <c r="Z47" i="5"/>
  <c r="AA47" i="5"/>
  <c r="AB47" i="5"/>
  <c r="AC47" i="5"/>
  <c r="AD47" i="5"/>
  <c r="AE47" i="5"/>
  <c r="AF47" i="5"/>
  <c r="AG47" i="5"/>
  <c r="Z48" i="5"/>
  <c r="AA48" i="5"/>
  <c r="AB48" i="5"/>
  <c r="AC48" i="5"/>
  <c r="AD48" i="5"/>
  <c r="AE48" i="5"/>
  <c r="AF48" i="5"/>
  <c r="AG48" i="5"/>
  <c r="Z49" i="5"/>
  <c r="AA49" i="5"/>
  <c r="AB49" i="5"/>
  <c r="AC49" i="5"/>
  <c r="AD49" i="5"/>
  <c r="AE49" i="5"/>
  <c r="AF49" i="5"/>
  <c r="AG49" i="5"/>
  <c r="Z50" i="5"/>
  <c r="AA50" i="5"/>
  <c r="AB50" i="5"/>
  <c r="AC50" i="5"/>
  <c r="AD50" i="5"/>
  <c r="AE50" i="5"/>
  <c r="AF50" i="5"/>
  <c r="AG50" i="5"/>
  <c r="Z51" i="5"/>
  <c r="AA51" i="5"/>
  <c r="AB51" i="5"/>
  <c r="AC51" i="5"/>
  <c r="AD51" i="5"/>
  <c r="AE51" i="5"/>
  <c r="AF51" i="5"/>
  <c r="AG51" i="5"/>
  <c r="Z52" i="5"/>
  <c r="AA52" i="5"/>
  <c r="AB52" i="5"/>
  <c r="AC52" i="5"/>
  <c r="AD52" i="5"/>
  <c r="AE52" i="5"/>
  <c r="AF52" i="5"/>
  <c r="AG52" i="5"/>
  <c r="Z53" i="5"/>
  <c r="AA53" i="5"/>
  <c r="AB53" i="5"/>
  <c r="AC53" i="5"/>
  <c r="AD53" i="5"/>
  <c r="AE53" i="5"/>
  <c r="AF53" i="5"/>
  <c r="AG53" i="5"/>
  <c r="Z54" i="5"/>
  <c r="AA54" i="5"/>
  <c r="AB54" i="5"/>
  <c r="AC54" i="5"/>
  <c r="AD54" i="5"/>
  <c r="AE54" i="5"/>
  <c r="AF54" i="5"/>
  <c r="AG54" i="5"/>
  <c r="Z55" i="5"/>
  <c r="AA55" i="5"/>
  <c r="AB55" i="5"/>
  <c r="AC55" i="5"/>
  <c r="AD55" i="5"/>
  <c r="AE55" i="5"/>
  <c r="AF55" i="5"/>
  <c r="AG55" i="5"/>
  <c r="AA32" i="5"/>
  <c r="AB32" i="5"/>
  <c r="AC32" i="5"/>
  <c r="AD32" i="5"/>
  <c r="AE32" i="5"/>
  <c r="AF32" i="5"/>
  <c r="AG32" i="5"/>
  <c r="Z32" i="5"/>
  <c r="R33" i="5"/>
  <c r="S33" i="5"/>
  <c r="T33" i="5"/>
  <c r="U33" i="5"/>
  <c r="V33" i="5"/>
  <c r="W33" i="5"/>
  <c r="X33" i="5"/>
  <c r="Y33" i="5"/>
  <c r="R34" i="5"/>
  <c r="S34" i="5"/>
  <c r="T34" i="5"/>
  <c r="U34" i="5"/>
  <c r="V34" i="5"/>
  <c r="W34" i="5"/>
  <c r="X34" i="5"/>
  <c r="Y34" i="5"/>
  <c r="R35" i="5"/>
  <c r="S35" i="5"/>
  <c r="T35" i="5"/>
  <c r="U35" i="5"/>
  <c r="V35" i="5"/>
  <c r="W35" i="5"/>
  <c r="X35" i="5"/>
  <c r="Y35" i="5"/>
  <c r="R36" i="5"/>
  <c r="S36" i="5"/>
  <c r="T36" i="5"/>
  <c r="U36" i="5"/>
  <c r="V36" i="5"/>
  <c r="W36" i="5"/>
  <c r="X36" i="5"/>
  <c r="Y36" i="5"/>
  <c r="R37" i="5"/>
  <c r="S37" i="5"/>
  <c r="T37" i="5"/>
  <c r="U37" i="5"/>
  <c r="V37" i="5"/>
  <c r="W37" i="5"/>
  <c r="X37" i="5"/>
  <c r="Y37" i="5"/>
  <c r="R38" i="5"/>
  <c r="S38" i="5"/>
  <c r="T38" i="5"/>
  <c r="U38" i="5"/>
  <c r="V38" i="5"/>
  <c r="W38" i="5"/>
  <c r="X38" i="5"/>
  <c r="Y38" i="5"/>
  <c r="R39" i="5"/>
  <c r="S39" i="5"/>
  <c r="T39" i="5"/>
  <c r="U39" i="5"/>
  <c r="V39" i="5"/>
  <c r="W39" i="5"/>
  <c r="X39" i="5"/>
  <c r="Y39" i="5"/>
  <c r="R40" i="5"/>
  <c r="S40" i="5"/>
  <c r="T40" i="5"/>
  <c r="U40" i="5"/>
  <c r="V40" i="5"/>
  <c r="W40" i="5"/>
  <c r="X40" i="5"/>
  <c r="Y40" i="5"/>
  <c r="R41" i="5"/>
  <c r="S41" i="5"/>
  <c r="T41" i="5"/>
  <c r="U41" i="5"/>
  <c r="V41" i="5"/>
  <c r="W41" i="5"/>
  <c r="X41" i="5"/>
  <c r="Y41" i="5"/>
  <c r="R42" i="5"/>
  <c r="S42" i="5"/>
  <c r="T42" i="5"/>
  <c r="U42" i="5"/>
  <c r="V42" i="5"/>
  <c r="W42" i="5"/>
  <c r="X42" i="5"/>
  <c r="Y42" i="5"/>
  <c r="R43" i="5"/>
  <c r="S43" i="5"/>
  <c r="T43" i="5"/>
  <c r="U43" i="5"/>
  <c r="V43" i="5"/>
  <c r="W43" i="5"/>
  <c r="X43" i="5"/>
  <c r="Y43" i="5"/>
  <c r="R44" i="5"/>
  <c r="S44" i="5"/>
  <c r="T44" i="5"/>
  <c r="U44" i="5"/>
  <c r="V44" i="5"/>
  <c r="W44" i="5"/>
  <c r="X44" i="5"/>
  <c r="Y44" i="5"/>
  <c r="R45" i="5"/>
  <c r="S45" i="5"/>
  <c r="T45" i="5"/>
  <c r="U45" i="5"/>
  <c r="V45" i="5"/>
  <c r="W45" i="5"/>
  <c r="X45" i="5"/>
  <c r="Y45" i="5"/>
  <c r="R46" i="5"/>
  <c r="S46" i="5"/>
  <c r="T46" i="5"/>
  <c r="U46" i="5"/>
  <c r="V46" i="5"/>
  <c r="W46" i="5"/>
  <c r="X46" i="5"/>
  <c r="Y46" i="5"/>
  <c r="R47" i="5"/>
  <c r="S47" i="5"/>
  <c r="T47" i="5"/>
  <c r="U47" i="5"/>
  <c r="V47" i="5"/>
  <c r="W47" i="5"/>
  <c r="X47" i="5"/>
  <c r="Y47" i="5"/>
  <c r="R48" i="5"/>
  <c r="S48" i="5"/>
  <c r="T48" i="5"/>
  <c r="U48" i="5"/>
  <c r="V48" i="5"/>
  <c r="W48" i="5"/>
  <c r="X48" i="5"/>
  <c r="Y48" i="5"/>
  <c r="R49" i="5"/>
  <c r="S49" i="5"/>
  <c r="T49" i="5"/>
  <c r="U49" i="5"/>
  <c r="V49" i="5"/>
  <c r="W49" i="5"/>
  <c r="X49" i="5"/>
  <c r="Y49" i="5"/>
  <c r="R50" i="5"/>
  <c r="S50" i="5"/>
  <c r="T50" i="5"/>
  <c r="U50" i="5"/>
  <c r="V50" i="5"/>
  <c r="W50" i="5"/>
  <c r="X50" i="5"/>
  <c r="Y50" i="5"/>
  <c r="R51" i="5"/>
  <c r="S51" i="5"/>
  <c r="T51" i="5"/>
  <c r="U51" i="5"/>
  <c r="V51" i="5"/>
  <c r="W51" i="5"/>
  <c r="X51" i="5"/>
  <c r="Y51" i="5"/>
  <c r="R52" i="5"/>
  <c r="S52" i="5"/>
  <c r="T52" i="5"/>
  <c r="U52" i="5"/>
  <c r="V52" i="5"/>
  <c r="W52" i="5"/>
  <c r="X52" i="5"/>
  <c r="Y52" i="5"/>
  <c r="R53" i="5"/>
  <c r="S53" i="5"/>
  <c r="T53" i="5"/>
  <c r="U53" i="5"/>
  <c r="V53" i="5"/>
  <c r="W53" i="5"/>
  <c r="X53" i="5"/>
  <c r="Y53" i="5"/>
  <c r="R54" i="5"/>
  <c r="S54" i="5"/>
  <c r="T54" i="5"/>
  <c r="U54" i="5"/>
  <c r="V54" i="5"/>
  <c r="W54" i="5"/>
  <c r="X54" i="5"/>
  <c r="Y54" i="5"/>
  <c r="R55" i="5"/>
  <c r="S55" i="5"/>
  <c r="T55" i="5"/>
  <c r="U55" i="5"/>
  <c r="V55" i="5"/>
  <c r="W55" i="5"/>
  <c r="X55" i="5"/>
  <c r="Y55" i="5"/>
  <c r="S32" i="5"/>
  <c r="T32" i="5"/>
  <c r="U32" i="5"/>
  <c r="V32" i="5"/>
  <c r="W32" i="5"/>
  <c r="X32" i="5"/>
  <c r="Y32" i="5"/>
  <c r="R32" i="5"/>
  <c r="J33" i="5"/>
  <c r="K33" i="5"/>
  <c r="L33" i="5"/>
  <c r="M33" i="5"/>
  <c r="N33" i="5"/>
  <c r="O33" i="5"/>
  <c r="P33" i="5"/>
  <c r="Q33" i="5"/>
  <c r="J34" i="5"/>
  <c r="K34" i="5"/>
  <c r="L34" i="5"/>
  <c r="M34" i="5"/>
  <c r="N34" i="5"/>
  <c r="O34" i="5"/>
  <c r="P34" i="5"/>
  <c r="Q34" i="5"/>
  <c r="J35" i="5"/>
  <c r="K35" i="5"/>
  <c r="L35" i="5"/>
  <c r="M35" i="5"/>
  <c r="N35" i="5"/>
  <c r="O35" i="5"/>
  <c r="P35" i="5"/>
  <c r="Q35" i="5"/>
  <c r="J36" i="5"/>
  <c r="K36" i="5"/>
  <c r="L36" i="5"/>
  <c r="M36" i="5"/>
  <c r="N36" i="5"/>
  <c r="O36" i="5"/>
  <c r="P36" i="5"/>
  <c r="Q36" i="5"/>
  <c r="J37" i="5"/>
  <c r="K37" i="5"/>
  <c r="L37" i="5"/>
  <c r="M37" i="5"/>
  <c r="N37" i="5"/>
  <c r="O37" i="5"/>
  <c r="P37" i="5"/>
  <c r="Q37" i="5"/>
  <c r="J38" i="5"/>
  <c r="K38" i="5"/>
  <c r="L38" i="5"/>
  <c r="M38" i="5"/>
  <c r="N38" i="5"/>
  <c r="O38" i="5"/>
  <c r="P38" i="5"/>
  <c r="Q38" i="5"/>
  <c r="J39" i="5"/>
  <c r="K39" i="5"/>
  <c r="L39" i="5"/>
  <c r="M39" i="5"/>
  <c r="N39" i="5"/>
  <c r="O39" i="5"/>
  <c r="P39" i="5"/>
  <c r="Q39" i="5"/>
  <c r="J40" i="5"/>
  <c r="K40" i="5"/>
  <c r="L40" i="5"/>
  <c r="M40" i="5"/>
  <c r="N40" i="5"/>
  <c r="O40" i="5"/>
  <c r="P40" i="5"/>
  <c r="Q40" i="5"/>
  <c r="J41" i="5"/>
  <c r="K41" i="5"/>
  <c r="L41" i="5"/>
  <c r="M41" i="5"/>
  <c r="N41" i="5"/>
  <c r="O41" i="5"/>
  <c r="P41" i="5"/>
  <c r="Q41" i="5"/>
  <c r="J42" i="5"/>
  <c r="K42" i="5"/>
  <c r="L42" i="5"/>
  <c r="M42" i="5"/>
  <c r="N42" i="5"/>
  <c r="O42" i="5"/>
  <c r="P42" i="5"/>
  <c r="Q42" i="5"/>
  <c r="J43" i="5"/>
  <c r="K43" i="5"/>
  <c r="L43" i="5"/>
  <c r="M43" i="5"/>
  <c r="N43" i="5"/>
  <c r="O43" i="5"/>
  <c r="P43" i="5"/>
  <c r="Q43" i="5"/>
  <c r="J44" i="5"/>
  <c r="K44" i="5"/>
  <c r="L44" i="5"/>
  <c r="M44" i="5"/>
  <c r="N44" i="5"/>
  <c r="O44" i="5"/>
  <c r="P44" i="5"/>
  <c r="Q44" i="5"/>
  <c r="J45" i="5"/>
  <c r="K45" i="5"/>
  <c r="L45" i="5"/>
  <c r="M45" i="5"/>
  <c r="N45" i="5"/>
  <c r="O45" i="5"/>
  <c r="P45" i="5"/>
  <c r="Q45" i="5"/>
  <c r="J46" i="5"/>
  <c r="K46" i="5"/>
  <c r="L46" i="5"/>
  <c r="M46" i="5"/>
  <c r="N46" i="5"/>
  <c r="O46" i="5"/>
  <c r="P46" i="5"/>
  <c r="Q46" i="5"/>
  <c r="J47" i="5"/>
  <c r="K47" i="5"/>
  <c r="L47" i="5"/>
  <c r="M47" i="5"/>
  <c r="N47" i="5"/>
  <c r="O47" i="5"/>
  <c r="P47" i="5"/>
  <c r="Q47" i="5"/>
  <c r="J48" i="5"/>
  <c r="K48" i="5"/>
  <c r="L48" i="5"/>
  <c r="M48" i="5"/>
  <c r="N48" i="5"/>
  <c r="O48" i="5"/>
  <c r="P48" i="5"/>
  <c r="Q48" i="5"/>
  <c r="J49" i="5"/>
  <c r="K49" i="5"/>
  <c r="L49" i="5"/>
  <c r="M49" i="5"/>
  <c r="N49" i="5"/>
  <c r="O49" i="5"/>
  <c r="P49" i="5"/>
  <c r="Q49" i="5"/>
  <c r="J50" i="5"/>
  <c r="K50" i="5"/>
  <c r="L50" i="5"/>
  <c r="M50" i="5"/>
  <c r="N50" i="5"/>
  <c r="O50" i="5"/>
  <c r="P50" i="5"/>
  <c r="Q50" i="5"/>
  <c r="J51" i="5"/>
  <c r="K51" i="5"/>
  <c r="L51" i="5"/>
  <c r="M51" i="5"/>
  <c r="N51" i="5"/>
  <c r="O51" i="5"/>
  <c r="P51" i="5"/>
  <c r="Q51" i="5"/>
  <c r="J52" i="5"/>
  <c r="K52" i="5"/>
  <c r="L52" i="5"/>
  <c r="M52" i="5"/>
  <c r="N52" i="5"/>
  <c r="O52" i="5"/>
  <c r="P52" i="5"/>
  <c r="Q52" i="5"/>
  <c r="J53" i="5"/>
  <c r="K53" i="5"/>
  <c r="L53" i="5"/>
  <c r="M53" i="5"/>
  <c r="N53" i="5"/>
  <c r="O53" i="5"/>
  <c r="P53" i="5"/>
  <c r="Q53" i="5"/>
  <c r="J54" i="5"/>
  <c r="K54" i="5"/>
  <c r="L54" i="5"/>
  <c r="M54" i="5"/>
  <c r="N54" i="5"/>
  <c r="O54" i="5"/>
  <c r="P54" i="5"/>
  <c r="Q54" i="5"/>
  <c r="J55" i="5"/>
  <c r="K55" i="5"/>
  <c r="L55" i="5"/>
  <c r="M55" i="5"/>
  <c r="N55" i="5"/>
  <c r="O55" i="5"/>
  <c r="P55" i="5"/>
  <c r="Q55" i="5"/>
  <c r="K32" i="5"/>
  <c r="L32" i="5"/>
  <c r="M32" i="5"/>
  <c r="N32" i="5"/>
  <c r="O32" i="5"/>
  <c r="P32" i="5"/>
  <c r="Q32" i="5"/>
  <c r="J32" i="5"/>
  <c r="B33" i="5"/>
  <c r="C33" i="5"/>
  <c r="D33" i="5"/>
  <c r="E33" i="5"/>
  <c r="F33" i="5"/>
  <c r="G33" i="5"/>
  <c r="H33" i="5"/>
  <c r="I33" i="5"/>
  <c r="B34" i="5"/>
  <c r="C34" i="5"/>
  <c r="D34" i="5"/>
  <c r="E34" i="5"/>
  <c r="F34" i="5"/>
  <c r="G34" i="5"/>
  <c r="H34" i="5"/>
  <c r="I34" i="5"/>
  <c r="B35" i="5"/>
  <c r="C35" i="5"/>
  <c r="D35" i="5"/>
  <c r="E35" i="5"/>
  <c r="F35" i="5"/>
  <c r="G35" i="5"/>
  <c r="H35" i="5"/>
  <c r="I35" i="5"/>
  <c r="B36" i="5"/>
  <c r="C36" i="5"/>
  <c r="D36" i="5"/>
  <c r="E36" i="5"/>
  <c r="F36" i="5"/>
  <c r="G36" i="5"/>
  <c r="H36" i="5"/>
  <c r="I36" i="5"/>
  <c r="B37" i="5"/>
  <c r="C37" i="5"/>
  <c r="D37" i="5"/>
  <c r="E37" i="5"/>
  <c r="F37" i="5"/>
  <c r="G37" i="5"/>
  <c r="H37" i="5"/>
  <c r="I37" i="5"/>
  <c r="B38" i="5"/>
  <c r="C38" i="5"/>
  <c r="D38" i="5"/>
  <c r="E38" i="5"/>
  <c r="F38" i="5"/>
  <c r="G38" i="5"/>
  <c r="H38" i="5"/>
  <c r="I38" i="5"/>
  <c r="B39" i="5"/>
  <c r="C39" i="5"/>
  <c r="D39" i="5"/>
  <c r="E39" i="5"/>
  <c r="F39" i="5"/>
  <c r="G39" i="5"/>
  <c r="H39" i="5"/>
  <c r="I39" i="5"/>
  <c r="B40" i="5"/>
  <c r="C40" i="5"/>
  <c r="D40" i="5"/>
  <c r="E40" i="5"/>
  <c r="F40" i="5"/>
  <c r="G40" i="5"/>
  <c r="H40" i="5"/>
  <c r="I40" i="5"/>
  <c r="B41" i="5"/>
  <c r="C41" i="5"/>
  <c r="D41" i="5"/>
  <c r="E41" i="5"/>
  <c r="F41" i="5"/>
  <c r="G41" i="5"/>
  <c r="H41" i="5"/>
  <c r="I41" i="5"/>
  <c r="B42" i="5"/>
  <c r="C42" i="5"/>
  <c r="D42" i="5"/>
  <c r="E42" i="5"/>
  <c r="F42" i="5"/>
  <c r="G42" i="5"/>
  <c r="H42" i="5"/>
  <c r="I42" i="5"/>
  <c r="B43" i="5"/>
  <c r="C43" i="5"/>
  <c r="D43" i="5"/>
  <c r="E43" i="5"/>
  <c r="F43" i="5"/>
  <c r="G43" i="5"/>
  <c r="H43" i="5"/>
  <c r="I43" i="5"/>
  <c r="B44" i="5"/>
  <c r="C44" i="5"/>
  <c r="D44" i="5"/>
  <c r="E44" i="5"/>
  <c r="F44" i="5"/>
  <c r="G44" i="5"/>
  <c r="H44" i="5"/>
  <c r="I44" i="5"/>
  <c r="B45" i="5"/>
  <c r="C45" i="5"/>
  <c r="D45" i="5"/>
  <c r="E45" i="5"/>
  <c r="F45" i="5"/>
  <c r="G45" i="5"/>
  <c r="H45" i="5"/>
  <c r="I45" i="5"/>
  <c r="B46" i="5"/>
  <c r="C46" i="5"/>
  <c r="D46" i="5"/>
  <c r="E46" i="5"/>
  <c r="F46" i="5"/>
  <c r="G46" i="5"/>
  <c r="H46" i="5"/>
  <c r="I46" i="5"/>
  <c r="B47" i="5"/>
  <c r="C47" i="5"/>
  <c r="D47" i="5"/>
  <c r="E47" i="5"/>
  <c r="F47" i="5"/>
  <c r="G47" i="5"/>
  <c r="H47" i="5"/>
  <c r="I47" i="5"/>
  <c r="B48" i="5"/>
  <c r="C48" i="5"/>
  <c r="D48" i="5"/>
  <c r="E48" i="5"/>
  <c r="F48" i="5"/>
  <c r="G48" i="5"/>
  <c r="H48" i="5"/>
  <c r="I48" i="5"/>
  <c r="B49" i="5"/>
  <c r="C49" i="5"/>
  <c r="D49" i="5"/>
  <c r="E49" i="5"/>
  <c r="F49" i="5"/>
  <c r="G49" i="5"/>
  <c r="H49" i="5"/>
  <c r="I49" i="5"/>
  <c r="B50" i="5"/>
  <c r="C50" i="5"/>
  <c r="D50" i="5"/>
  <c r="E50" i="5"/>
  <c r="F50" i="5"/>
  <c r="G50" i="5"/>
  <c r="H50" i="5"/>
  <c r="I50" i="5"/>
  <c r="B51" i="5"/>
  <c r="C51" i="5"/>
  <c r="D51" i="5"/>
  <c r="E51" i="5"/>
  <c r="F51" i="5"/>
  <c r="G51" i="5"/>
  <c r="H51" i="5"/>
  <c r="I51" i="5"/>
  <c r="B52" i="5"/>
  <c r="C52" i="5"/>
  <c r="D52" i="5"/>
  <c r="E52" i="5"/>
  <c r="F52" i="5"/>
  <c r="G52" i="5"/>
  <c r="H52" i="5"/>
  <c r="I52" i="5"/>
  <c r="B53" i="5"/>
  <c r="C53" i="5"/>
  <c r="D53" i="5"/>
  <c r="E53" i="5"/>
  <c r="F53" i="5"/>
  <c r="G53" i="5"/>
  <c r="H53" i="5"/>
  <c r="I53" i="5"/>
  <c r="B54" i="5"/>
  <c r="C54" i="5"/>
  <c r="D54" i="5"/>
  <c r="E54" i="5"/>
  <c r="F54" i="5"/>
  <c r="G54" i="5"/>
  <c r="H54" i="5"/>
  <c r="I54" i="5"/>
  <c r="B55" i="5"/>
  <c r="C55" i="5"/>
  <c r="D55" i="5"/>
  <c r="E55" i="5"/>
  <c r="F55" i="5"/>
  <c r="G55" i="5"/>
  <c r="H55" i="5"/>
  <c r="I55" i="5"/>
  <c r="C32" i="5"/>
  <c r="D32" i="5"/>
  <c r="E32" i="5"/>
  <c r="F32" i="5"/>
  <c r="G32" i="5"/>
  <c r="H32" i="5"/>
  <c r="I32" i="5"/>
  <c r="B32" i="5"/>
  <c r="R33" i="4"/>
  <c r="S33" i="4"/>
  <c r="T33" i="4"/>
  <c r="U33" i="4"/>
  <c r="V33" i="4"/>
  <c r="W33" i="4"/>
  <c r="X33" i="4"/>
  <c r="Y33" i="4"/>
  <c r="R34" i="4"/>
  <c r="S34" i="4"/>
  <c r="T34" i="4"/>
  <c r="U34" i="4"/>
  <c r="V34" i="4"/>
  <c r="W34" i="4"/>
  <c r="X34" i="4"/>
  <c r="Y34" i="4"/>
  <c r="R35" i="4"/>
  <c r="S35" i="4"/>
  <c r="T35" i="4"/>
  <c r="U35" i="4"/>
  <c r="V35" i="4"/>
  <c r="W35" i="4"/>
  <c r="X35" i="4"/>
  <c r="Y35" i="4"/>
  <c r="R36" i="4"/>
  <c r="S36" i="4"/>
  <c r="T36" i="4"/>
  <c r="U36" i="4"/>
  <c r="V36" i="4"/>
  <c r="W36" i="4"/>
  <c r="X36" i="4"/>
  <c r="Y36" i="4"/>
  <c r="R37" i="4"/>
  <c r="S37" i="4"/>
  <c r="T37" i="4"/>
  <c r="U37" i="4"/>
  <c r="V37" i="4"/>
  <c r="W37" i="4"/>
  <c r="X37" i="4"/>
  <c r="Y37" i="4"/>
  <c r="R38" i="4"/>
  <c r="S38" i="4"/>
  <c r="T38" i="4"/>
  <c r="U38" i="4"/>
  <c r="V38" i="4"/>
  <c r="W38" i="4"/>
  <c r="X38" i="4"/>
  <c r="Y38" i="4"/>
  <c r="R39" i="4"/>
  <c r="S39" i="4"/>
  <c r="T39" i="4"/>
  <c r="U39" i="4"/>
  <c r="V39" i="4"/>
  <c r="W39" i="4"/>
  <c r="X39" i="4"/>
  <c r="Y39" i="4"/>
  <c r="R40" i="4"/>
  <c r="S40" i="4"/>
  <c r="T40" i="4"/>
  <c r="U40" i="4"/>
  <c r="V40" i="4"/>
  <c r="W40" i="4"/>
  <c r="X40" i="4"/>
  <c r="Y40" i="4"/>
  <c r="R41" i="4"/>
  <c r="S41" i="4"/>
  <c r="T41" i="4"/>
  <c r="U41" i="4"/>
  <c r="V41" i="4"/>
  <c r="W41" i="4"/>
  <c r="X41" i="4"/>
  <c r="Y41" i="4"/>
  <c r="R42" i="4"/>
  <c r="S42" i="4"/>
  <c r="T42" i="4"/>
  <c r="U42" i="4"/>
  <c r="V42" i="4"/>
  <c r="W42" i="4"/>
  <c r="X42" i="4"/>
  <c r="Y42" i="4"/>
  <c r="R43" i="4"/>
  <c r="S43" i="4"/>
  <c r="T43" i="4"/>
  <c r="U43" i="4"/>
  <c r="V43" i="4"/>
  <c r="W43" i="4"/>
  <c r="X43" i="4"/>
  <c r="Y43" i="4"/>
  <c r="R44" i="4"/>
  <c r="S44" i="4"/>
  <c r="T44" i="4"/>
  <c r="U44" i="4"/>
  <c r="V44" i="4"/>
  <c r="W44" i="4"/>
  <c r="X44" i="4"/>
  <c r="Y44" i="4"/>
  <c r="R45" i="4"/>
  <c r="S45" i="4"/>
  <c r="T45" i="4"/>
  <c r="U45" i="4"/>
  <c r="V45" i="4"/>
  <c r="W45" i="4"/>
  <c r="X45" i="4"/>
  <c r="Y45" i="4"/>
  <c r="R46" i="4"/>
  <c r="S46" i="4"/>
  <c r="T46" i="4"/>
  <c r="U46" i="4"/>
  <c r="V46" i="4"/>
  <c r="W46" i="4"/>
  <c r="X46" i="4"/>
  <c r="Y46" i="4"/>
  <c r="R47" i="4"/>
  <c r="S47" i="4"/>
  <c r="T47" i="4"/>
  <c r="U47" i="4"/>
  <c r="V47" i="4"/>
  <c r="W47" i="4"/>
  <c r="X47" i="4"/>
  <c r="Y47" i="4"/>
  <c r="R48" i="4"/>
  <c r="S48" i="4"/>
  <c r="T48" i="4"/>
  <c r="U48" i="4"/>
  <c r="V48" i="4"/>
  <c r="W48" i="4"/>
  <c r="X48" i="4"/>
  <c r="Y48" i="4"/>
  <c r="R49" i="4"/>
  <c r="S49" i="4"/>
  <c r="T49" i="4"/>
  <c r="U49" i="4"/>
  <c r="V49" i="4"/>
  <c r="W49" i="4"/>
  <c r="X49" i="4"/>
  <c r="Y49" i="4"/>
  <c r="R50" i="4"/>
  <c r="S50" i="4"/>
  <c r="T50" i="4"/>
  <c r="U50" i="4"/>
  <c r="V50" i="4"/>
  <c r="W50" i="4"/>
  <c r="X50" i="4"/>
  <c r="Y50" i="4"/>
  <c r="R51" i="4"/>
  <c r="S51" i="4"/>
  <c r="T51" i="4"/>
  <c r="U51" i="4"/>
  <c r="V51" i="4"/>
  <c r="W51" i="4"/>
  <c r="X51" i="4"/>
  <c r="Y51" i="4"/>
  <c r="R52" i="4"/>
  <c r="S52" i="4"/>
  <c r="T52" i="4"/>
  <c r="U52" i="4"/>
  <c r="V52" i="4"/>
  <c r="W52" i="4"/>
  <c r="X52" i="4"/>
  <c r="Y52" i="4"/>
  <c r="R53" i="4"/>
  <c r="S53" i="4"/>
  <c r="T53" i="4"/>
  <c r="U53" i="4"/>
  <c r="V53" i="4"/>
  <c r="W53" i="4"/>
  <c r="X53" i="4"/>
  <c r="Y53" i="4"/>
  <c r="R54" i="4"/>
  <c r="S54" i="4"/>
  <c r="T54" i="4"/>
  <c r="U54" i="4"/>
  <c r="V54" i="4"/>
  <c r="W54" i="4"/>
  <c r="X54" i="4"/>
  <c r="Y54" i="4"/>
  <c r="R55" i="4"/>
  <c r="S55" i="4"/>
  <c r="T55" i="4"/>
  <c r="U55" i="4"/>
  <c r="V55" i="4"/>
  <c r="W55" i="4"/>
  <c r="X55" i="4"/>
  <c r="Y55" i="4"/>
  <c r="S32" i="4"/>
  <c r="T32" i="4"/>
  <c r="U32" i="4"/>
  <c r="V32" i="4"/>
  <c r="W32" i="4"/>
  <c r="X32" i="4"/>
  <c r="Y32" i="4"/>
  <c r="R32" i="4"/>
  <c r="J33" i="4"/>
  <c r="K33" i="4"/>
  <c r="L33" i="4"/>
  <c r="M33" i="4"/>
  <c r="N33" i="4"/>
  <c r="O33" i="4"/>
  <c r="P33" i="4"/>
  <c r="Q33" i="4"/>
  <c r="J34" i="4"/>
  <c r="K34" i="4"/>
  <c r="L34" i="4"/>
  <c r="M34" i="4"/>
  <c r="N34" i="4"/>
  <c r="O34" i="4"/>
  <c r="P34" i="4"/>
  <c r="Q34" i="4"/>
  <c r="J35" i="4"/>
  <c r="K35" i="4"/>
  <c r="L35" i="4"/>
  <c r="M35" i="4"/>
  <c r="N35" i="4"/>
  <c r="O35" i="4"/>
  <c r="P35" i="4"/>
  <c r="Q35" i="4"/>
  <c r="J36" i="4"/>
  <c r="K36" i="4"/>
  <c r="L36" i="4"/>
  <c r="M36" i="4"/>
  <c r="N36" i="4"/>
  <c r="O36" i="4"/>
  <c r="P36" i="4"/>
  <c r="Q36" i="4"/>
  <c r="J37" i="4"/>
  <c r="K37" i="4"/>
  <c r="L37" i="4"/>
  <c r="M37" i="4"/>
  <c r="N37" i="4"/>
  <c r="O37" i="4"/>
  <c r="P37" i="4"/>
  <c r="Q37" i="4"/>
  <c r="J38" i="4"/>
  <c r="K38" i="4"/>
  <c r="L38" i="4"/>
  <c r="M38" i="4"/>
  <c r="N38" i="4"/>
  <c r="O38" i="4"/>
  <c r="P38" i="4"/>
  <c r="Q38" i="4"/>
  <c r="J39" i="4"/>
  <c r="K39" i="4"/>
  <c r="L39" i="4"/>
  <c r="M39" i="4"/>
  <c r="N39" i="4"/>
  <c r="O39" i="4"/>
  <c r="P39" i="4"/>
  <c r="Q39" i="4"/>
  <c r="J40" i="4"/>
  <c r="K40" i="4"/>
  <c r="L40" i="4"/>
  <c r="M40" i="4"/>
  <c r="N40" i="4"/>
  <c r="O40" i="4"/>
  <c r="P40" i="4"/>
  <c r="Q40" i="4"/>
  <c r="J41" i="4"/>
  <c r="K41" i="4"/>
  <c r="L41" i="4"/>
  <c r="M41" i="4"/>
  <c r="N41" i="4"/>
  <c r="O41" i="4"/>
  <c r="P41" i="4"/>
  <c r="Q41" i="4"/>
  <c r="J42" i="4"/>
  <c r="K42" i="4"/>
  <c r="L42" i="4"/>
  <c r="M42" i="4"/>
  <c r="N42" i="4"/>
  <c r="O42" i="4"/>
  <c r="P42" i="4"/>
  <c r="Q42" i="4"/>
  <c r="J43" i="4"/>
  <c r="K43" i="4"/>
  <c r="L43" i="4"/>
  <c r="M43" i="4"/>
  <c r="N43" i="4"/>
  <c r="O43" i="4"/>
  <c r="P43" i="4"/>
  <c r="Q43" i="4"/>
  <c r="J44" i="4"/>
  <c r="K44" i="4"/>
  <c r="L44" i="4"/>
  <c r="M44" i="4"/>
  <c r="N44" i="4"/>
  <c r="O44" i="4"/>
  <c r="P44" i="4"/>
  <c r="Q44" i="4"/>
  <c r="J45" i="4"/>
  <c r="K45" i="4"/>
  <c r="L45" i="4"/>
  <c r="M45" i="4"/>
  <c r="N45" i="4"/>
  <c r="O45" i="4"/>
  <c r="P45" i="4"/>
  <c r="Q45" i="4"/>
  <c r="J46" i="4"/>
  <c r="K46" i="4"/>
  <c r="L46" i="4"/>
  <c r="M46" i="4"/>
  <c r="N46" i="4"/>
  <c r="O46" i="4"/>
  <c r="P46" i="4"/>
  <c r="Q46" i="4"/>
  <c r="J47" i="4"/>
  <c r="K47" i="4"/>
  <c r="L47" i="4"/>
  <c r="M47" i="4"/>
  <c r="N47" i="4"/>
  <c r="O47" i="4"/>
  <c r="P47" i="4"/>
  <c r="Q47" i="4"/>
  <c r="J48" i="4"/>
  <c r="K48" i="4"/>
  <c r="L48" i="4"/>
  <c r="M48" i="4"/>
  <c r="N48" i="4"/>
  <c r="O48" i="4"/>
  <c r="P48" i="4"/>
  <c r="Q48" i="4"/>
  <c r="J49" i="4"/>
  <c r="K49" i="4"/>
  <c r="L49" i="4"/>
  <c r="M49" i="4"/>
  <c r="N49" i="4"/>
  <c r="O49" i="4"/>
  <c r="P49" i="4"/>
  <c r="Q49" i="4"/>
  <c r="J50" i="4"/>
  <c r="K50" i="4"/>
  <c r="L50" i="4"/>
  <c r="M50" i="4"/>
  <c r="N50" i="4"/>
  <c r="O50" i="4"/>
  <c r="P50" i="4"/>
  <c r="Q50" i="4"/>
  <c r="J51" i="4"/>
  <c r="K51" i="4"/>
  <c r="L51" i="4"/>
  <c r="M51" i="4"/>
  <c r="N51" i="4"/>
  <c r="O51" i="4"/>
  <c r="P51" i="4"/>
  <c r="Q51" i="4"/>
  <c r="J52" i="4"/>
  <c r="K52" i="4"/>
  <c r="L52" i="4"/>
  <c r="M52" i="4"/>
  <c r="N52" i="4"/>
  <c r="O52" i="4"/>
  <c r="P52" i="4"/>
  <c r="Q52" i="4"/>
  <c r="J53" i="4"/>
  <c r="K53" i="4"/>
  <c r="L53" i="4"/>
  <c r="M53" i="4"/>
  <c r="N53" i="4"/>
  <c r="O53" i="4"/>
  <c r="P53" i="4"/>
  <c r="Q53" i="4"/>
  <c r="J54" i="4"/>
  <c r="K54" i="4"/>
  <c r="L54" i="4"/>
  <c r="M54" i="4"/>
  <c r="N54" i="4"/>
  <c r="O54" i="4"/>
  <c r="P54" i="4"/>
  <c r="Q54" i="4"/>
  <c r="J55" i="4"/>
  <c r="K55" i="4"/>
  <c r="L55" i="4"/>
  <c r="M55" i="4"/>
  <c r="N55" i="4"/>
  <c r="O55" i="4"/>
  <c r="P55" i="4"/>
  <c r="Q55" i="4"/>
  <c r="K32" i="4"/>
  <c r="L32" i="4"/>
  <c r="M32" i="4"/>
  <c r="N32" i="4"/>
  <c r="O32" i="4"/>
  <c r="P32" i="4"/>
  <c r="Q32" i="4"/>
  <c r="J32" i="4"/>
  <c r="B33" i="4"/>
  <c r="C33" i="4"/>
  <c r="D33" i="4"/>
  <c r="E33" i="4"/>
  <c r="F33" i="4"/>
  <c r="G33" i="4"/>
  <c r="H33" i="4"/>
  <c r="I33" i="4"/>
  <c r="B34" i="4"/>
  <c r="C34" i="4"/>
  <c r="D34" i="4"/>
  <c r="E34" i="4"/>
  <c r="F34" i="4"/>
  <c r="G34" i="4"/>
  <c r="H34" i="4"/>
  <c r="I34" i="4"/>
  <c r="B35" i="4"/>
  <c r="C35" i="4"/>
  <c r="D35" i="4"/>
  <c r="E35" i="4"/>
  <c r="F35" i="4"/>
  <c r="G35" i="4"/>
  <c r="H35" i="4"/>
  <c r="I35" i="4"/>
  <c r="B36" i="4"/>
  <c r="C36" i="4"/>
  <c r="D36" i="4"/>
  <c r="E36" i="4"/>
  <c r="F36" i="4"/>
  <c r="G36" i="4"/>
  <c r="H36" i="4"/>
  <c r="I36" i="4"/>
  <c r="B37" i="4"/>
  <c r="C37" i="4"/>
  <c r="D37" i="4"/>
  <c r="E37" i="4"/>
  <c r="F37" i="4"/>
  <c r="G37" i="4"/>
  <c r="H37" i="4"/>
  <c r="I37" i="4"/>
  <c r="B38" i="4"/>
  <c r="C38" i="4"/>
  <c r="D38" i="4"/>
  <c r="E38" i="4"/>
  <c r="F38" i="4"/>
  <c r="G38" i="4"/>
  <c r="H38" i="4"/>
  <c r="I38" i="4"/>
  <c r="B39" i="4"/>
  <c r="C39" i="4"/>
  <c r="D39" i="4"/>
  <c r="E39" i="4"/>
  <c r="F39" i="4"/>
  <c r="G39" i="4"/>
  <c r="H39" i="4"/>
  <c r="I39" i="4"/>
  <c r="B40" i="4"/>
  <c r="C40" i="4"/>
  <c r="D40" i="4"/>
  <c r="E40" i="4"/>
  <c r="F40" i="4"/>
  <c r="G40" i="4"/>
  <c r="H40" i="4"/>
  <c r="I40" i="4"/>
  <c r="B41" i="4"/>
  <c r="C41" i="4"/>
  <c r="D41" i="4"/>
  <c r="E41" i="4"/>
  <c r="F41" i="4"/>
  <c r="G41" i="4"/>
  <c r="H41" i="4"/>
  <c r="I41" i="4"/>
  <c r="B42" i="4"/>
  <c r="C42" i="4"/>
  <c r="D42" i="4"/>
  <c r="E42" i="4"/>
  <c r="F42" i="4"/>
  <c r="G42" i="4"/>
  <c r="H42" i="4"/>
  <c r="I42" i="4"/>
  <c r="B43" i="4"/>
  <c r="C43" i="4"/>
  <c r="D43" i="4"/>
  <c r="E43" i="4"/>
  <c r="F43" i="4"/>
  <c r="G43" i="4"/>
  <c r="H43" i="4"/>
  <c r="I43" i="4"/>
  <c r="B44" i="4"/>
  <c r="C44" i="4"/>
  <c r="D44" i="4"/>
  <c r="E44" i="4"/>
  <c r="F44" i="4"/>
  <c r="G44" i="4"/>
  <c r="H44" i="4"/>
  <c r="I44" i="4"/>
  <c r="B45" i="4"/>
  <c r="C45" i="4"/>
  <c r="D45" i="4"/>
  <c r="E45" i="4"/>
  <c r="F45" i="4"/>
  <c r="G45" i="4"/>
  <c r="H45" i="4"/>
  <c r="I45" i="4"/>
  <c r="B46" i="4"/>
  <c r="C46" i="4"/>
  <c r="D46" i="4"/>
  <c r="E46" i="4"/>
  <c r="F46" i="4"/>
  <c r="G46" i="4"/>
  <c r="H46" i="4"/>
  <c r="I46" i="4"/>
  <c r="B47" i="4"/>
  <c r="C47" i="4"/>
  <c r="D47" i="4"/>
  <c r="E47" i="4"/>
  <c r="F47" i="4"/>
  <c r="G47" i="4"/>
  <c r="H47" i="4"/>
  <c r="I47" i="4"/>
  <c r="B48" i="4"/>
  <c r="C48" i="4"/>
  <c r="D48" i="4"/>
  <c r="E48" i="4"/>
  <c r="F48" i="4"/>
  <c r="G48" i="4"/>
  <c r="H48" i="4"/>
  <c r="I48" i="4"/>
  <c r="B49" i="4"/>
  <c r="C49" i="4"/>
  <c r="D49" i="4"/>
  <c r="E49" i="4"/>
  <c r="F49" i="4"/>
  <c r="G49" i="4"/>
  <c r="H49" i="4"/>
  <c r="I49" i="4"/>
  <c r="B50" i="4"/>
  <c r="C50" i="4"/>
  <c r="D50" i="4"/>
  <c r="E50" i="4"/>
  <c r="F50" i="4"/>
  <c r="G50" i="4"/>
  <c r="H50" i="4"/>
  <c r="I50" i="4"/>
  <c r="B51" i="4"/>
  <c r="C51" i="4"/>
  <c r="D51" i="4"/>
  <c r="E51" i="4"/>
  <c r="F51" i="4"/>
  <c r="G51" i="4"/>
  <c r="H51" i="4"/>
  <c r="I51" i="4"/>
  <c r="B52" i="4"/>
  <c r="C52" i="4"/>
  <c r="D52" i="4"/>
  <c r="E52" i="4"/>
  <c r="F52" i="4"/>
  <c r="G52" i="4"/>
  <c r="H52" i="4"/>
  <c r="I52" i="4"/>
  <c r="B53" i="4"/>
  <c r="C53" i="4"/>
  <c r="D53" i="4"/>
  <c r="E53" i="4"/>
  <c r="F53" i="4"/>
  <c r="G53" i="4"/>
  <c r="H53" i="4"/>
  <c r="I53" i="4"/>
  <c r="B54" i="4"/>
  <c r="C54" i="4"/>
  <c r="D54" i="4"/>
  <c r="E54" i="4"/>
  <c r="F54" i="4"/>
  <c r="G54" i="4"/>
  <c r="H54" i="4"/>
  <c r="I54" i="4"/>
  <c r="B55" i="4"/>
  <c r="C55" i="4"/>
  <c r="D55" i="4"/>
  <c r="E55" i="4"/>
  <c r="E57" i="4" s="1"/>
  <c r="F55" i="4"/>
  <c r="G55" i="4"/>
  <c r="H55" i="4"/>
  <c r="I55" i="4"/>
  <c r="C32" i="4"/>
  <c r="D32" i="4"/>
  <c r="E32" i="4"/>
  <c r="F32" i="4"/>
  <c r="G32" i="4"/>
  <c r="H32" i="4"/>
  <c r="I32" i="4"/>
  <c r="B32" i="4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32" i="3"/>
  <c r="C32" i="3"/>
  <c r="D32" i="3"/>
  <c r="E32" i="3"/>
  <c r="F32" i="3"/>
  <c r="G32" i="3"/>
  <c r="H32" i="3"/>
  <c r="I32" i="3"/>
  <c r="C33" i="3"/>
  <c r="D33" i="3"/>
  <c r="E33" i="3"/>
  <c r="F33" i="3"/>
  <c r="G33" i="3"/>
  <c r="H33" i="3"/>
  <c r="I33" i="3"/>
  <c r="C34" i="3"/>
  <c r="D34" i="3"/>
  <c r="E34" i="3"/>
  <c r="F34" i="3"/>
  <c r="G34" i="3"/>
  <c r="H34" i="3"/>
  <c r="I34" i="3"/>
  <c r="C35" i="3"/>
  <c r="D35" i="3"/>
  <c r="E35" i="3"/>
  <c r="F35" i="3"/>
  <c r="G35" i="3"/>
  <c r="H35" i="3"/>
  <c r="I35" i="3"/>
  <c r="C36" i="3"/>
  <c r="D36" i="3"/>
  <c r="E36" i="3"/>
  <c r="F36" i="3"/>
  <c r="G36" i="3"/>
  <c r="H36" i="3"/>
  <c r="I36" i="3"/>
  <c r="C37" i="3"/>
  <c r="D37" i="3"/>
  <c r="E37" i="3"/>
  <c r="F37" i="3"/>
  <c r="G37" i="3"/>
  <c r="H37" i="3"/>
  <c r="I37" i="3"/>
  <c r="C38" i="3"/>
  <c r="D38" i="3"/>
  <c r="E38" i="3"/>
  <c r="F38" i="3"/>
  <c r="G38" i="3"/>
  <c r="H38" i="3"/>
  <c r="I38" i="3"/>
  <c r="C39" i="3"/>
  <c r="D39" i="3"/>
  <c r="E39" i="3"/>
  <c r="F39" i="3"/>
  <c r="G39" i="3"/>
  <c r="H39" i="3"/>
  <c r="I39" i="3"/>
  <c r="C40" i="3"/>
  <c r="D40" i="3"/>
  <c r="E40" i="3"/>
  <c r="F40" i="3"/>
  <c r="G40" i="3"/>
  <c r="H40" i="3"/>
  <c r="I40" i="3"/>
  <c r="C41" i="3"/>
  <c r="D41" i="3"/>
  <c r="E41" i="3"/>
  <c r="F41" i="3"/>
  <c r="G41" i="3"/>
  <c r="H41" i="3"/>
  <c r="I41" i="3"/>
  <c r="C42" i="3"/>
  <c r="D42" i="3"/>
  <c r="E42" i="3"/>
  <c r="F42" i="3"/>
  <c r="G42" i="3"/>
  <c r="H42" i="3"/>
  <c r="I42" i="3"/>
  <c r="C43" i="3"/>
  <c r="D43" i="3"/>
  <c r="E43" i="3"/>
  <c r="F43" i="3"/>
  <c r="G43" i="3"/>
  <c r="H43" i="3"/>
  <c r="I43" i="3"/>
  <c r="C44" i="3"/>
  <c r="D44" i="3"/>
  <c r="E44" i="3"/>
  <c r="F44" i="3"/>
  <c r="G44" i="3"/>
  <c r="H44" i="3"/>
  <c r="I44" i="3"/>
  <c r="C45" i="3"/>
  <c r="D45" i="3"/>
  <c r="E45" i="3"/>
  <c r="F45" i="3"/>
  <c r="G45" i="3"/>
  <c r="H45" i="3"/>
  <c r="I45" i="3"/>
  <c r="C46" i="3"/>
  <c r="D46" i="3"/>
  <c r="E46" i="3"/>
  <c r="F46" i="3"/>
  <c r="G46" i="3"/>
  <c r="H46" i="3"/>
  <c r="I46" i="3"/>
  <c r="C47" i="3"/>
  <c r="D47" i="3"/>
  <c r="E47" i="3"/>
  <c r="F47" i="3"/>
  <c r="G47" i="3"/>
  <c r="H47" i="3"/>
  <c r="I47" i="3"/>
  <c r="C48" i="3"/>
  <c r="D48" i="3"/>
  <c r="E48" i="3"/>
  <c r="F48" i="3"/>
  <c r="G48" i="3"/>
  <c r="H48" i="3"/>
  <c r="I48" i="3"/>
  <c r="C49" i="3"/>
  <c r="D49" i="3"/>
  <c r="E49" i="3"/>
  <c r="F49" i="3"/>
  <c r="G49" i="3"/>
  <c r="H49" i="3"/>
  <c r="I49" i="3"/>
  <c r="C50" i="3"/>
  <c r="D50" i="3"/>
  <c r="E50" i="3"/>
  <c r="F50" i="3"/>
  <c r="G50" i="3"/>
  <c r="H50" i="3"/>
  <c r="I50" i="3"/>
  <c r="C51" i="3"/>
  <c r="D51" i="3"/>
  <c r="E51" i="3"/>
  <c r="F51" i="3"/>
  <c r="G51" i="3"/>
  <c r="H51" i="3"/>
  <c r="I51" i="3"/>
  <c r="C52" i="3"/>
  <c r="D52" i="3"/>
  <c r="E52" i="3"/>
  <c r="F52" i="3"/>
  <c r="G52" i="3"/>
  <c r="H52" i="3"/>
  <c r="I52" i="3"/>
  <c r="C53" i="3"/>
  <c r="D53" i="3"/>
  <c r="E53" i="3"/>
  <c r="F53" i="3"/>
  <c r="G53" i="3"/>
  <c r="H53" i="3"/>
  <c r="I53" i="3"/>
  <c r="C54" i="3"/>
  <c r="D54" i="3"/>
  <c r="E54" i="3"/>
  <c r="F54" i="3"/>
  <c r="G54" i="3"/>
  <c r="H54" i="3"/>
  <c r="I54" i="3"/>
  <c r="C55" i="3"/>
  <c r="D55" i="3"/>
  <c r="E55" i="3"/>
  <c r="F55" i="3"/>
  <c r="G55" i="3"/>
  <c r="H55" i="3"/>
  <c r="I55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AH34" i="2"/>
  <c r="AI34" i="2"/>
  <c r="AJ34" i="2"/>
  <c r="AK34" i="2"/>
  <c r="AL34" i="2"/>
  <c r="AM34" i="2"/>
  <c r="AN34" i="2"/>
  <c r="AO34" i="2"/>
  <c r="AH35" i="2"/>
  <c r="AI35" i="2"/>
  <c r="AJ35" i="2"/>
  <c r="AK35" i="2"/>
  <c r="AL35" i="2"/>
  <c r="AM35" i="2"/>
  <c r="AN35" i="2"/>
  <c r="AO35" i="2"/>
  <c r="AH36" i="2"/>
  <c r="AI36" i="2"/>
  <c r="AJ36" i="2"/>
  <c r="AK36" i="2"/>
  <c r="AL36" i="2"/>
  <c r="AM36" i="2"/>
  <c r="AN36" i="2"/>
  <c r="AO36" i="2"/>
  <c r="AH37" i="2"/>
  <c r="AI37" i="2"/>
  <c r="AJ37" i="2"/>
  <c r="AK37" i="2"/>
  <c r="AL37" i="2"/>
  <c r="AM37" i="2"/>
  <c r="AN37" i="2"/>
  <c r="AO37" i="2"/>
  <c r="AH38" i="2"/>
  <c r="AI38" i="2"/>
  <c r="AJ38" i="2"/>
  <c r="AK38" i="2"/>
  <c r="AL38" i="2"/>
  <c r="AM38" i="2"/>
  <c r="AN38" i="2"/>
  <c r="AO38" i="2"/>
  <c r="AH39" i="2"/>
  <c r="AI39" i="2"/>
  <c r="AJ39" i="2"/>
  <c r="AK39" i="2"/>
  <c r="AL39" i="2"/>
  <c r="AM39" i="2"/>
  <c r="AN39" i="2"/>
  <c r="AO39" i="2"/>
  <c r="AH40" i="2"/>
  <c r="AI40" i="2"/>
  <c r="AJ40" i="2"/>
  <c r="AK40" i="2"/>
  <c r="AL40" i="2"/>
  <c r="AM40" i="2"/>
  <c r="AN40" i="2"/>
  <c r="AO40" i="2"/>
  <c r="AH41" i="2"/>
  <c r="AI41" i="2"/>
  <c r="AJ41" i="2"/>
  <c r="AK41" i="2"/>
  <c r="AL41" i="2"/>
  <c r="AM41" i="2"/>
  <c r="AN41" i="2"/>
  <c r="AO41" i="2"/>
  <c r="AH42" i="2"/>
  <c r="AI42" i="2"/>
  <c r="AJ42" i="2"/>
  <c r="AK42" i="2"/>
  <c r="AL42" i="2"/>
  <c r="AM42" i="2"/>
  <c r="AN42" i="2"/>
  <c r="AO42" i="2"/>
  <c r="AH43" i="2"/>
  <c r="AI43" i="2"/>
  <c r="AJ43" i="2"/>
  <c r="AK43" i="2"/>
  <c r="AL43" i="2"/>
  <c r="AM43" i="2"/>
  <c r="AN43" i="2"/>
  <c r="AO43" i="2"/>
  <c r="AH44" i="2"/>
  <c r="AI44" i="2"/>
  <c r="AJ44" i="2"/>
  <c r="AK44" i="2"/>
  <c r="AL44" i="2"/>
  <c r="AM44" i="2"/>
  <c r="AN44" i="2"/>
  <c r="AO44" i="2"/>
  <c r="AH45" i="2"/>
  <c r="AI45" i="2"/>
  <c r="AJ45" i="2"/>
  <c r="AK45" i="2"/>
  <c r="AL45" i="2"/>
  <c r="AM45" i="2"/>
  <c r="AN45" i="2"/>
  <c r="AO45" i="2"/>
  <c r="AH46" i="2"/>
  <c r="AI46" i="2"/>
  <c r="AJ46" i="2"/>
  <c r="AK46" i="2"/>
  <c r="AL46" i="2"/>
  <c r="AM46" i="2"/>
  <c r="AN46" i="2"/>
  <c r="AO46" i="2"/>
  <c r="AH47" i="2"/>
  <c r="AI47" i="2"/>
  <c r="AJ47" i="2"/>
  <c r="AK47" i="2"/>
  <c r="AL47" i="2"/>
  <c r="AM47" i="2"/>
  <c r="AN47" i="2"/>
  <c r="AO47" i="2"/>
  <c r="AH48" i="2"/>
  <c r="AI48" i="2"/>
  <c r="AJ48" i="2"/>
  <c r="AK48" i="2"/>
  <c r="AL48" i="2"/>
  <c r="AM48" i="2"/>
  <c r="AN48" i="2"/>
  <c r="AO48" i="2"/>
  <c r="AH49" i="2"/>
  <c r="AI49" i="2"/>
  <c r="AJ49" i="2"/>
  <c r="AK49" i="2"/>
  <c r="AL49" i="2"/>
  <c r="AM49" i="2"/>
  <c r="AN49" i="2"/>
  <c r="AO49" i="2"/>
  <c r="AH50" i="2"/>
  <c r="AI50" i="2"/>
  <c r="AJ50" i="2"/>
  <c r="AK50" i="2"/>
  <c r="AL50" i="2"/>
  <c r="AM50" i="2"/>
  <c r="AN50" i="2"/>
  <c r="AO50" i="2"/>
  <c r="AH51" i="2"/>
  <c r="AI51" i="2"/>
  <c r="AJ51" i="2"/>
  <c r="AK51" i="2"/>
  <c r="AL51" i="2"/>
  <c r="AM51" i="2"/>
  <c r="AN51" i="2"/>
  <c r="AO51" i="2"/>
  <c r="AH52" i="2"/>
  <c r="AI52" i="2"/>
  <c r="AJ52" i="2"/>
  <c r="AK52" i="2"/>
  <c r="AL52" i="2"/>
  <c r="AM52" i="2"/>
  <c r="AN52" i="2"/>
  <c r="AO52" i="2"/>
  <c r="AH53" i="2"/>
  <c r="AI53" i="2"/>
  <c r="AJ53" i="2"/>
  <c r="AK53" i="2"/>
  <c r="AL53" i="2"/>
  <c r="AM53" i="2"/>
  <c r="AN53" i="2"/>
  <c r="AO53" i="2"/>
  <c r="AH54" i="2"/>
  <c r="AI54" i="2"/>
  <c r="AJ54" i="2"/>
  <c r="AK54" i="2"/>
  <c r="AL54" i="2"/>
  <c r="AM54" i="2"/>
  <c r="AN54" i="2"/>
  <c r="AO54" i="2"/>
  <c r="AH55" i="2"/>
  <c r="AI55" i="2"/>
  <c r="AJ55" i="2"/>
  <c r="AK55" i="2"/>
  <c r="AL55" i="2"/>
  <c r="AM55" i="2"/>
  <c r="AN55" i="2"/>
  <c r="AO55" i="2"/>
  <c r="AH56" i="2"/>
  <c r="AH58" i="2" s="1"/>
  <c r="AI56" i="2"/>
  <c r="AJ56" i="2"/>
  <c r="AK56" i="2"/>
  <c r="AK58" i="2" s="1"/>
  <c r="AL56" i="2"/>
  <c r="AM56" i="2"/>
  <c r="AN56" i="2"/>
  <c r="AO56" i="2"/>
  <c r="AI33" i="2"/>
  <c r="AJ33" i="2"/>
  <c r="AK33" i="2"/>
  <c r="AL33" i="2"/>
  <c r="AM33" i="2"/>
  <c r="AN33" i="2"/>
  <c r="AO33" i="2"/>
  <c r="AH33" i="2"/>
  <c r="Z34" i="2"/>
  <c r="AA34" i="2"/>
  <c r="AB34" i="2"/>
  <c r="AC34" i="2"/>
  <c r="AD34" i="2"/>
  <c r="AE34" i="2"/>
  <c r="AF34" i="2"/>
  <c r="AG34" i="2"/>
  <c r="Z35" i="2"/>
  <c r="AA35" i="2"/>
  <c r="AB35" i="2"/>
  <c r="AC35" i="2"/>
  <c r="AD35" i="2"/>
  <c r="AE35" i="2"/>
  <c r="AF35" i="2"/>
  <c r="AG35" i="2"/>
  <c r="Z36" i="2"/>
  <c r="AA36" i="2"/>
  <c r="AB36" i="2"/>
  <c r="AC36" i="2"/>
  <c r="AD36" i="2"/>
  <c r="AE36" i="2"/>
  <c r="AF36" i="2"/>
  <c r="AG36" i="2"/>
  <c r="Z37" i="2"/>
  <c r="AA37" i="2"/>
  <c r="AB37" i="2"/>
  <c r="AC37" i="2"/>
  <c r="AD37" i="2"/>
  <c r="AE37" i="2"/>
  <c r="AF37" i="2"/>
  <c r="AG37" i="2"/>
  <c r="Z38" i="2"/>
  <c r="AA38" i="2"/>
  <c r="AB38" i="2"/>
  <c r="AC38" i="2"/>
  <c r="AD38" i="2"/>
  <c r="AE38" i="2"/>
  <c r="AF38" i="2"/>
  <c r="AG38" i="2"/>
  <c r="Z39" i="2"/>
  <c r="AA39" i="2"/>
  <c r="AB39" i="2"/>
  <c r="AC39" i="2"/>
  <c r="AD39" i="2"/>
  <c r="AE39" i="2"/>
  <c r="AF39" i="2"/>
  <c r="AG39" i="2"/>
  <c r="Z40" i="2"/>
  <c r="AA40" i="2"/>
  <c r="AB40" i="2"/>
  <c r="AC40" i="2"/>
  <c r="AD40" i="2"/>
  <c r="AE40" i="2"/>
  <c r="AF40" i="2"/>
  <c r="AG40" i="2"/>
  <c r="Z41" i="2"/>
  <c r="AA41" i="2"/>
  <c r="AB41" i="2"/>
  <c r="AC41" i="2"/>
  <c r="AD41" i="2"/>
  <c r="AE41" i="2"/>
  <c r="AF41" i="2"/>
  <c r="AG41" i="2"/>
  <c r="Z42" i="2"/>
  <c r="AA42" i="2"/>
  <c r="AB42" i="2"/>
  <c r="AC42" i="2"/>
  <c r="AD42" i="2"/>
  <c r="AE42" i="2"/>
  <c r="AF42" i="2"/>
  <c r="AG42" i="2"/>
  <c r="Z43" i="2"/>
  <c r="AA43" i="2"/>
  <c r="AB43" i="2"/>
  <c r="AC43" i="2"/>
  <c r="AD43" i="2"/>
  <c r="AE43" i="2"/>
  <c r="AF43" i="2"/>
  <c r="AG43" i="2"/>
  <c r="Z44" i="2"/>
  <c r="AA44" i="2"/>
  <c r="AB44" i="2"/>
  <c r="AC44" i="2"/>
  <c r="AD44" i="2"/>
  <c r="AE44" i="2"/>
  <c r="AF44" i="2"/>
  <c r="AG44" i="2"/>
  <c r="Z45" i="2"/>
  <c r="AA45" i="2"/>
  <c r="AB45" i="2"/>
  <c r="AC45" i="2"/>
  <c r="AD45" i="2"/>
  <c r="AE45" i="2"/>
  <c r="AF45" i="2"/>
  <c r="AG45" i="2"/>
  <c r="Z46" i="2"/>
  <c r="AA46" i="2"/>
  <c r="AB46" i="2"/>
  <c r="AC46" i="2"/>
  <c r="AD46" i="2"/>
  <c r="AE46" i="2"/>
  <c r="AF46" i="2"/>
  <c r="AG46" i="2"/>
  <c r="Z47" i="2"/>
  <c r="AA47" i="2"/>
  <c r="AB47" i="2"/>
  <c r="AC47" i="2"/>
  <c r="AD47" i="2"/>
  <c r="AE47" i="2"/>
  <c r="AF47" i="2"/>
  <c r="AG47" i="2"/>
  <c r="Z48" i="2"/>
  <c r="AA48" i="2"/>
  <c r="AB48" i="2"/>
  <c r="AC48" i="2"/>
  <c r="AD48" i="2"/>
  <c r="AE48" i="2"/>
  <c r="AF48" i="2"/>
  <c r="AG48" i="2"/>
  <c r="Z49" i="2"/>
  <c r="AA49" i="2"/>
  <c r="AB49" i="2"/>
  <c r="AC49" i="2"/>
  <c r="AD49" i="2"/>
  <c r="AE49" i="2"/>
  <c r="AF49" i="2"/>
  <c r="AG49" i="2"/>
  <c r="Z50" i="2"/>
  <c r="AA50" i="2"/>
  <c r="AB50" i="2"/>
  <c r="AC50" i="2"/>
  <c r="AD50" i="2"/>
  <c r="AE50" i="2"/>
  <c r="AF50" i="2"/>
  <c r="AG50" i="2"/>
  <c r="Z51" i="2"/>
  <c r="AA51" i="2"/>
  <c r="AB51" i="2"/>
  <c r="AC51" i="2"/>
  <c r="AD51" i="2"/>
  <c r="AE51" i="2"/>
  <c r="AF51" i="2"/>
  <c r="AG51" i="2"/>
  <c r="Z52" i="2"/>
  <c r="AA52" i="2"/>
  <c r="AB52" i="2"/>
  <c r="AC52" i="2"/>
  <c r="AD52" i="2"/>
  <c r="AE52" i="2"/>
  <c r="AF52" i="2"/>
  <c r="AG52" i="2"/>
  <c r="Z53" i="2"/>
  <c r="AA53" i="2"/>
  <c r="AB53" i="2"/>
  <c r="AC53" i="2"/>
  <c r="AD53" i="2"/>
  <c r="AE53" i="2"/>
  <c r="AF53" i="2"/>
  <c r="AG53" i="2"/>
  <c r="Z54" i="2"/>
  <c r="AA54" i="2"/>
  <c r="AB54" i="2"/>
  <c r="AC54" i="2"/>
  <c r="AD54" i="2"/>
  <c r="AE54" i="2"/>
  <c r="AF54" i="2"/>
  <c r="AG54" i="2"/>
  <c r="Z55" i="2"/>
  <c r="AA55" i="2"/>
  <c r="AB55" i="2"/>
  <c r="AC55" i="2"/>
  <c r="AD55" i="2"/>
  <c r="AE55" i="2"/>
  <c r="AF55" i="2"/>
  <c r="AG55" i="2"/>
  <c r="Z56" i="2"/>
  <c r="Z58" i="2" s="1"/>
  <c r="AA56" i="2"/>
  <c r="AB56" i="2"/>
  <c r="AC56" i="2"/>
  <c r="AC58" i="2" s="1"/>
  <c r="AD56" i="2"/>
  <c r="AE56" i="2"/>
  <c r="AF56" i="2"/>
  <c r="AG56" i="2"/>
  <c r="AA33" i="2"/>
  <c r="AB33" i="2"/>
  <c r="AC33" i="2"/>
  <c r="AD33" i="2"/>
  <c r="AE33" i="2"/>
  <c r="AF33" i="2"/>
  <c r="AG33" i="2"/>
  <c r="Z33" i="2"/>
  <c r="S33" i="2"/>
  <c r="T33" i="2"/>
  <c r="U33" i="2"/>
  <c r="V33" i="2"/>
  <c r="W33" i="2"/>
  <c r="X33" i="2"/>
  <c r="Y33" i="2"/>
  <c r="S34" i="2"/>
  <c r="T34" i="2"/>
  <c r="U34" i="2"/>
  <c r="V34" i="2"/>
  <c r="W34" i="2"/>
  <c r="X34" i="2"/>
  <c r="Y34" i="2"/>
  <c r="S35" i="2"/>
  <c r="T35" i="2"/>
  <c r="U35" i="2"/>
  <c r="V35" i="2"/>
  <c r="W35" i="2"/>
  <c r="X35" i="2"/>
  <c r="Y35" i="2"/>
  <c r="S36" i="2"/>
  <c r="T36" i="2"/>
  <c r="U36" i="2"/>
  <c r="V36" i="2"/>
  <c r="W36" i="2"/>
  <c r="X36" i="2"/>
  <c r="Y36" i="2"/>
  <c r="S37" i="2"/>
  <c r="T37" i="2"/>
  <c r="U37" i="2"/>
  <c r="V37" i="2"/>
  <c r="W37" i="2"/>
  <c r="X37" i="2"/>
  <c r="Y37" i="2"/>
  <c r="S38" i="2"/>
  <c r="T38" i="2"/>
  <c r="U38" i="2"/>
  <c r="V38" i="2"/>
  <c r="W38" i="2"/>
  <c r="X38" i="2"/>
  <c r="Y38" i="2"/>
  <c r="S39" i="2"/>
  <c r="T39" i="2"/>
  <c r="U39" i="2"/>
  <c r="V39" i="2"/>
  <c r="W39" i="2"/>
  <c r="X39" i="2"/>
  <c r="Y39" i="2"/>
  <c r="S40" i="2"/>
  <c r="T40" i="2"/>
  <c r="U40" i="2"/>
  <c r="V40" i="2"/>
  <c r="W40" i="2"/>
  <c r="X40" i="2"/>
  <c r="Y40" i="2"/>
  <c r="S41" i="2"/>
  <c r="T41" i="2"/>
  <c r="U41" i="2"/>
  <c r="V41" i="2"/>
  <c r="W41" i="2"/>
  <c r="X41" i="2"/>
  <c r="Y41" i="2"/>
  <c r="S42" i="2"/>
  <c r="T42" i="2"/>
  <c r="U42" i="2"/>
  <c r="V42" i="2"/>
  <c r="W42" i="2"/>
  <c r="X42" i="2"/>
  <c r="Y42" i="2"/>
  <c r="S43" i="2"/>
  <c r="T43" i="2"/>
  <c r="U43" i="2"/>
  <c r="V43" i="2"/>
  <c r="W43" i="2"/>
  <c r="X43" i="2"/>
  <c r="Y43" i="2"/>
  <c r="S44" i="2"/>
  <c r="T44" i="2"/>
  <c r="U44" i="2"/>
  <c r="V44" i="2"/>
  <c r="W44" i="2"/>
  <c r="X44" i="2"/>
  <c r="Y44" i="2"/>
  <c r="S45" i="2"/>
  <c r="T45" i="2"/>
  <c r="U45" i="2"/>
  <c r="V45" i="2"/>
  <c r="W45" i="2"/>
  <c r="X45" i="2"/>
  <c r="Y45" i="2"/>
  <c r="S46" i="2"/>
  <c r="T46" i="2"/>
  <c r="U46" i="2"/>
  <c r="V46" i="2"/>
  <c r="W46" i="2"/>
  <c r="X46" i="2"/>
  <c r="Y46" i="2"/>
  <c r="S47" i="2"/>
  <c r="T47" i="2"/>
  <c r="U47" i="2"/>
  <c r="V47" i="2"/>
  <c r="W47" i="2"/>
  <c r="X47" i="2"/>
  <c r="Y47" i="2"/>
  <c r="S48" i="2"/>
  <c r="T48" i="2"/>
  <c r="U48" i="2"/>
  <c r="V48" i="2"/>
  <c r="W48" i="2"/>
  <c r="X48" i="2"/>
  <c r="Y48" i="2"/>
  <c r="S49" i="2"/>
  <c r="T49" i="2"/>
  <c r="U49" i="2"/>
  <c r="V49" i="2"/>
  <c r="W49" i="2"/>
  <c r="X49" i="2"/>
  <c r="Y49" i="2"/>
  <c r="S50" i="2"/>
  <c r="T50" i="2"/>
  <c r="U50" i="2"/>
  <c r="V50" i="2"/>
  <c r="W50" i="2"/>
  <c r="X50" i="2"/>
  <c r="Y50" i="2"/>
  <c r="S51" i="2"/>
  <c r="T51" i="2"/>
  <c r="U51" i="2"/>
  <c r="V51" i="2"/>
  <c r="W51" i="2"/>
  <c r="X51" i="2"/>
  <c r="Y51" i="2"/>
  <c r="S52" i="2"/>
  <c r="T52" i="2"/>
  <c r="U52" i="2"/>
  <c r="V52" i="2"/>
  <c r="W52" i="2"/>
  <c r="X52" i="2"/>
  <c r="Y52" i="2"/>
  <c r="S53" i="2"/>
  <c r="T53" i="2"/>
  <c r="U53" i="2"/>
  <c r="V53" i="2"/>
  <c r="W53" i="2"/>
  <c r="X53" i="2"/>
  <c r="Y53" i="2"/>
  <c r="S54" i="2"/>
  <c r="T54" i="2"/>
  <c r="U54" i="2"/>
  <c r="V54" i="2"/>
  <c r="W54" i="2"/>
  <c r="X54" i="2"/>
  <c r="Y54" i="2"/>
  <c r="S55" i="2"/>
  <c r="T55" i="2"/>
  <c r="U55" i="2"/>
  <c r="V55" i="2"/>
  <c r="W55" i="2"/>
  <c r="X55" i="2"/>
  <c r="Y55" i="2"/>
  <c r="S56" i="2"/>
  <c r="T56" i="2"/>
  <c r="U56" i="2"/>
  <c r="U58" i="2" s="1"/>
  <c r="V56" i="2"/>
  <c r="W56" i="2"/>
  <c r="X56" i="2"/>
  <c r="Y56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8" i="2" s="1"/>
  <c r="R33" i="2"/>
  <c r="K33" i="2"/>
  <c r="L33" i="2"/>
  <c r="M33" i="2"/>
  <c r="N33" i="2"/>
  <c r="O33" i="2"/>
  <c r="P33" i="2"/>
  <c r="Q33" i="2"/>
  <c r="K34" i="2"/>
  <c r="L34" i="2"/>
  <c r="M34" i="2"/>
  <c r="N34" i="2"/>
  <c r="O34" i="2"/>
  <c r="P34" i="2"/>
  <c r="Q34" i="2"/>
  <c r="K35" i="2"/>
  <c r="L35" i="2"/>
  <c r="M35" i="2"/>
  <c r="N35" i="2"/>
  <c r="O35" i="2"/>
  <c r="P35" i="2"/>
  <c r="Q35" i="2"/>
  <c r="K36" i="2"/>
  <c r="L36" i="2"/>
  <c r="M36" i="2"/>
  <c r="N36" i="2"/>
  <c r="O36" i="2"/>
  <c r="P36" i="2"/>
  <c r="Q36" i="2"/>
  <c r="K37" i="2"/>
  <c r="L37" i="2"/>
  <c r="M37" i="2"/>
  <c r="N37" i="2"/>
  <c r="O37" i="2"/>
  <c r="P37" i="2"/>
  <c r="Q37" i="2"/>
  <c r="K38" i="2"/>
  <c r="L38" i="2"/>
  <c r="M38" i="2"/>
  <c r="N38" i="2"/>
  <c r="O38" i="2"/>
  <c r="P38" i="2"/>
  <c r="Q38" i="2"/>
  <c r="K39" i="2"/>
  <c r="L39" i="2"/>
  <c r="M39" i="2"/>
  <c r="N39" i="2"/>
  <c r="O39" i="2"/>
  <c r="P39" i="2"/>
  <c r="Q39" i="2"/>
  <c r="K40" i="2"/>
  <c r="L40" i="2"/>
  <c r="M40" i="2"/>
  <c r="N40" i="2"/>
  <c r="O40" i="2"/>
  <c r="P40" i="2"/>
  <c r="Q40" i="2"/>
  <c r="K41" i="2"/>
  <c r="L41" i="2"/>
  <c r="M41" i="2"/>
  <c r="N41" i="2"/>
  <c r="O41" i="2"/>
  <c r="P41" i="2"/>
  <c r="Q41" i="2"/>
  <c r="K42" i="2"/>
  <c r="L42" i="2"/>
  <c r="M42" i="2"/>
  <c r="N42" i="2"/>
  <c r="O42" i="2"/>
  <c r="P42" i="2"/>
  <c r="Q42" i="2"/>
  <c r="K43" i="2"/>
  <c r="L43" i="2"/>
  <c r="M43" i="2"/>
  <c r="N43" i="2"/>
  <c r="O43" i="2"/>
  <c r="P43" i="2"/>
  <c r="Q43" i="2"/>
  <c r="K44" i="2"/>
  <c r="L44" i="2"/>
  <c r="M44" i="2"/>
  <c r="N44" i="2"/>
  <c r="O44" i="2"/>
  <c r="P44" i="2"/>
  <c r="Q44" i="2"/>
  <c r="K45" i="2"/>
  <c r="L45" i="2"/>
  <c r="M45" i="2"/>
  <c r="N45" i="2"/>
  <c r="O45" i="2"/>
  <c r="P45" i="2"/>
  <c r="Q45" i="2"/>
  <c r="K46" i="2"/>
  <c r="L46" i="2"/>
  <c r="M46" i="2"/>
  <c r="N46" i="2"/>
  <c r="O46" i="2"/>
  <c r="P46" i="2"/>
  <c r="Q46" i="2"/>
  <c r="K47" i="2"/>
  <c r="L47" i="2"/>
  <c r="M47" i="2"/>
  <c r="N47" i="2"/>
  <c r="O47" i="2"/>
  <c r="P47" i="2"/>
  <c r="Q47" i="2"/>
  <c r="K48" i="2"/>
  <c r="L48" i="2"/>
  <c r="M48" i="2"/>
  <c r="N48" i="2"/>
  <c r="O48" i="2"/>
  <c r="P48" i="2"/>
  <c r="Q48" i="2"/>
  <c r="K49" i="2"/>
  <c r="L49" i="2"/>
  <c r="M49" i="2"/>
  <c r="N49" i="2"/>
  <c r="O49" i="2"/>
  <c r="P49" i="2"/>
  <c r="Q49" i="2"/>
  <c r="K50" i="2"/>
  <c r="L50" i="2"/>
  <c r="M50" i="2"/>
  <c r="N50" i="2"/>
  <c r="O50" i="2"/>
  <c r="P50" i="2"/>
  <c r="Q50" i="2"/>
  <c r="K51" i="2"/>
  <c r="L51" i="2"/>
  <c r="M51" i="2"/>
  <c r="N51" i="2"/>
  <c r="O51" i="2"/>
  <c r="P51" i="2"/>
  <c r="Q51" i="2"/>
  <c r="K52" i="2"/>
  <c r="L52" i="2"/>
  <c r="M52" i="2"/>
  <c r="N52" i="2"/>
  <c r="O52" i="2"/>
  <c r="P52" i="2"/>
  <c r="Q52" i="2"/>
  <c r="K53" i="2"/>
  <c r="L53" i="2"/>
  <c r="M53" i="2"/>
  <c r="N53" i="2"/>
  <c r="O53" i="2"/>
  <c r="P53" i="2"/>
  <c r="Q53" i="2"/>
  <c r="K54" i="2"/>
  <c r="L54" i="2"/>
  <c r="M54" i="2"/>
  <c r="N54" i="2"/>
  <c r="O54" i="2"/>
  <c r="P54" i="2"/>
  <c r="Q54" i="2"/>
  <c r="K55" i="2"/>
  <c r="L55" i="2"/>
  <c r="M55" i="2"/>
  <c r="N55" i="2"/>
  <c r="O55" i="2"/>
  <c r="P55" i="2"/>
  <c r="Q55" i="2"/>
  <c r="K56" i="2"/>
  <c r="L56" i="2"/>
  <c r="M56" i="2"/>
  <c r="M58" i="2" s="1"/>
  <c r="N56" i="2"/>
  <c r="O56" i="2"/>
  <c r="P56" i="2"/>
  <c r="Q56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8" i="2" s="1"/>
  <c r="J33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C35" i="2"/>
  <c r="D35" i="2"/>
  <c r="E35" i="2"/>
  <c r="F35" i="2"/>
  <c r="G35" i="2"/>
  <c r="H35" i="2"/>
  <c r="I35" i="2"/>
  <c r="C36" i="2"/>
  <c r="D36" i="2"/>
  <c r="E36" i="2"/>
  <c r="F36" i="2"/>
  <c r="G36" i="2"/>
  <c r="H36" i="2"/>
  <c r="I36" i="2"/>
  <c r="C37" i="2"/>
  <c r="D37" i="2"/>
  <c r="E37" i="2"/>
  <c r="F37" i="2"/>
  <c r="G37" i="2"/>
  <c r="H37" i="2"/>
  <c r="I37" i="2"/>
  <c r="C38" i="2"/>
  <c r="D38" i="2"/>
  <c r="E38" i="2"/>
  <c r="F38" i="2"/>
  <c r="G38" i="2"/>
  <c r="H38" i="2"/>
  <c r="I38" i="2"/>
  <c r="C39" i="2"/>
  <c r="D39" i="2"/>
  <c r="E39" i="2"/>
  <c r="F39" i="2"/>
  <c r="G39" i="2"/>
  <c r="H39" i="2"/>
  <c r="I39" i="2"/>
  <c r="C40" i="2"/>
  <c r="D40" i="2"/>
  <c r="E40" i="2"/>
  <c r="F40" i="2"/>
  <c r="G40" i="2"/>
  <c r="H40" i="2"/>
  <c r="I40" i="2"/>
  <c r="C41" i="2"/>
  <c r="D41" i="2"/>
  <c r="E41" i="2"/>
  <c r="F41" i="2"/>
  <c r="G41" i="2"/>
  <c r="H41" i="2"/>
  <c r="I41" i="2"/>
  <c r="C42" i="2"/>
  <c r="D42" i="2"/>
  <c r="E42" i="2"/>
  <c r="F42" i="2"/>
  <c r="G42" i="2"/>
  <c r="H42" i="2"/>
  <c r="I42" i="2"/>
  <c r="C43" i="2"/>
  <c r="D43" i="2"/>
  <c r="E43" i="2"/>
  <c r="F43" i="2"/>
  <c r="G43" i="2"/>
  <c r="H43" i="2"/>
  <c r="I43" i="2"/>
  <c r="C44" i="2"/>
  <c r="D44" i="2"/>
  <c r="E44" i="2"/>
  <c r="F44" i="2"/>
  <c r="G44" i="2"/>
  <c r="H44" i="2"/>
  <c r="I44" i="2"/>
  <c r="C45" i="2"/>
  <c r="D45" i="2"/>
  <c r="E45" i="2"/>
  <c r="F45" i="2"/>
  <c r="G45" i="2"/>
  <c r="H45" i="2"/>
  <c r="I45" i="2"/>
  <c r="C46" i="2"/>
  <c r="D46" i="2"/>
  <c r="E46" i="2"/>
  <c r="F46" i="2"/>
  <c r="G46" i="2"/>
  <c r="H46" i="2"/>
  <c r="I46" i="2"/>
  <c r="C47" i="2"/>
  <c r="D47" i="2"/>
  <c r="E47" i="2"/>
  <c r="F47" i="2"/>
  <c r="G47" i="2"/>
  <c r="H47" i="2"/>
  <c r="I47" i="2"/>
  <c r="C48" i="2"/>
  <c r="D48" i="2"/>
  <c r="E48" i="2"/>
  <c r="F48" i="2"/>
  <c r="G48" i="2"/>
  <c r="H48" i="2"/>
  <c r="I48" i="2"/>
  <c r="C49" i="2"/>
  <c r="D49" i="2"/>
  <c r="E49" i="2"/>
  <c r="F49" i="2"/>
  <c r="G49" i="2"/>
  <c r="H49" i="2"/>
  <c r="I49" i="2"/>
  <c r="C50" i="2"/>
  <c r="D50" i="2"/>
  <c r="E50" i="2"/>
  <c r="F50" i="2"/>
  <c r="G50" i="2"/>
  <c r="H50" i="2"/>
  <c r="I50" i="2"/>
  <c r="C51" i="2"/>
  <c r="D51" i="2"/>
  <c r="E51" i="2"/>
  <c r="F51" i="2"/>
  <c r="G51" i="2"/>
  <c r="H51" i="2"/>
  <c r="I51" i="2"/>
  <c r="C52" i="2"/>
  <c r="D52" i="2"/>
  <c r="E52" i="2"/>
  <c r="F52" i="2"/>
  <c r="G52" i="2"/>
  <c r="H52" i="2"/>
  <c r="I52" i="2"/>
  <c r="C53" i="2"/>
  <c r="D53" i="2"/>
  <c r="E53" i="2"/>
  <c r="F53" i="2"/>
  <c r="G53" i="2"/>
  <c r="H53" i="2"/>
  <c r="I53" i="2"/>
  <c r="C54" i="2"/>
  <c r="D54" i="2"/>
  <c r="E54" i="2"/>
  <c r="F54" i="2"/>
  <c r="G54" i="2"/>
  <c r="H54" i="2"/>
  <c r="I54" i="2"/>
  <c r="C55" i="2"/>
  <c r="D55" i="2"/>
  <c r="E55" i="2"/>
  <c r="F55" i="2"/>
  <c r="G55" i="2"/>
  <c r="H55" i="2"/>
  <c r="I55" i="2"/>
  <c r="C56" i="2"/>
  <c r="D56" i="2"/>
  <c r="D58" i="2" s="1"/>
  <c r="E56" i="2"/>
  <c r="E58" i="2" s="1"/>
  <c r="F56" i="2"/>
  <c r="G56" i="2"/>
  <c r="H56" i="2"/>
  <c r="I56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33" i="2"/>
  <c r="L27" i="1"/>
  <c r="L28" i="1" s="1"/>
  <c r="M27" i="1"/>
  <c r="M28" i="1" s="1"/>
  <c r="N27" i="1"/>
  <c r="N28" i="1" s="1"/>
  <c r="O27" i="1"/>
  <c r="P27" i="1"/>
  <c r="Q27" i="1"/>
  <c r="R27" i="1"/>
  <c r="R28" i="1" s="1"/>
  <c r="L26" i="1"/>
  <c r="M26" i="1"/>
  <c r="N26" i="1"/>
  <c r="O26" i="1"/>
  <c r="P26" i="1"/>
  <c r="Q26" i="1"/>
  <c r="R26" i="1"/>
  <c r="L25" i="1"/>
  <c r="M25" i="1"/>
  <c r="N25" i="1"/>
  <c r="O25" i="1"/>
  <c r="P25" i="1"/>
  <c r="Q25" i="1"/>
  <c r="R25" i="1"/>
  <c r="L24" i="1"/>
  <c r="M24" i="1"/>
  <c r="N24" i="1"/>
  <c r="O24" i="1"/>
  <c r="P24" i="1"/>
  <c r="Q24" i="1"/>
  <c r="R24" i="1"/>
  <c r="L23" i="1"/>
  <c r="M23" i="1"/>
  <c r="N23" i="1"/>
  <c r="O23" i="1"/>
  <c r="P23" i="1"/>
  <c r="Q23" i="1"/>
  <c r="R23" i="1"/>
  <c r="L22" i="1"/>
  <c r="M22" i="1"/>
  <c r="N22" i="1"/>
  <c r="O22" i="1"/>
  <c r="P22" i="1"/>
  <c r="Q22" i="1"/>
  <c r="R22" i="1"/>
  <c r="L21" i="1"/>
  <c r="M21" i="1"/>
  <c r="N21" i="1"/>
  <c r="O21" i="1"/>
  <c r="P21" i="1"/>
  <c r="Q21" i="1"/>
  <c r="R21" i="1"/>
  <c r="L20" i="1"/>
  <c r="M20" i="1"/>
  <c r="N20" i="1"/>
  <c r="O20" i="1"/>
  <c r="P20" i="1"/>
  <c r="Q20" i="1"/>
  <c r="R20" i="1"/>
  <c r="R19" i="1"/>
  <c r="L19" i="1"/>
  <c r="M19" i="1"/>
  <c r="N19" i="1"/>
  <c r="O19" i="1"/>
  <c r="P19" i="1"/>
  <c r="Q19" i="1"/>
  <c r="L18" i="1"/>
  <c r="M18" i="1"/>
  <c r="N18" i="1"/>
  <c r="O18" i="1"/>
  <c r="P18" i="1"/>
  <c r="Q18" i="1"/>
  <c r="R18" i="1"/>
  <c r="L17" i="1"/>
  <c r="M17" i="1"/>
  <c r="N17" i="1"/>
  <c r="O17" i="1"/>
  <c r="P17" i="1"/>
  <c r="Q17" i="1"/>
  <c r="R17" i="1"/>
  <c r="L16" i="1"/>
  <c r="M16" i="1"/>
  <c r="N16" i="1"/>
  <c r="O16" i="1"/>
  <c r="P16" i="1"/>
  <c r="Q16" i="1"/>
  <c r="R16" i="1"/>
  <c r="L15" i="1"/>
  <c r="M15" i="1"/>
  <c r="N15" i="1"/>
  <c r="O15" i="1"/>
  <c r="P15" i="1"/>
  <c r="Q15" i="1"/>
  <c r="R15" i="1"/>
  <c r="L14" i="1"/>
  <c r="M14" i="1"/>
  <c r="N14" i="1"/>
  <c r="O14" i="1"/>
  <c r="P14" i="1"/>
  <c r="Q14" i="1"/>
  <c r="R14" i="1"/>
  <c r="L13" i="1"/>
  <c r="M13" i="1"/>
  <c r="N13" i="1"/>
  <c r="O13" i="1"/>
  <c r="P13" i="1"/>
  <c r="Q13" i="1"/>
  <c r="R13" i="1"/>
  <c r="L12" i="1"/>
  <c r="M12" i="1"/>
  <c r="N12" i="1"/>
  <c r="O12" i="1"/>
  <c r="P12" i="1"/>
  <c r="Q12" i="1"/>
  <c r="R12" i="1"/>
  <c r="L11" i="1"/>
  <c r="M11" i="1"/>
  <c r="N11" i="1"/>
  <c r="O11" i="1"/>
  <c r="P11" i="1"/>
  <c r="Q11" i="1"/>
  <c r="R11" i="1"/>
  <c r="L10" i="1"/>
  <c r="M10" i="1"/>
  <c r="N10" i="1"/>
  <c r="O10" i="1"/>
  <c r="P10" i="1"/>
  <c r="Q10" i="1"/>
  <c r="R10" i="1"/>
  <c r="L9" i="1"/>
  <c r="M9" i="1"/>
  <c r="N9" i="1"/>
  <c r="O9" i="1"/>
  <c r="P9" i="1"/>
  <c r="Q9" i="1"/>
  <c r="R9" i="1"/>
  <c r="L8" i="1"/>
  <c r="M8" i="1"/>
  <c r="N8" i="1"/>
  <c r="O8" i="1"/>
  <c r="P8" i="1"/>
  <c r="Q8" i="1"/>
  <c r="R8" i="1"/>
  <c r="L7" i="1"/>
  <c r="M7" i="1"/>
  <c r="N7" i="1"/>
  <c r="O7" i="1"/>
  <c r="P7" i="1"/>
  <c r="Q7" i="1"/>
  <c r="R7" i="1"/>
  <c r="L6" i="1"/>
  <c r="M6" i="1"/>
  <c r="N6" i="1"/>
  <c r="O6" i="1"/>
  <c r="P6" i="1"/>
  <c r="Q6" i="1"/>
  <c r="R6" i="1"/>
  <c r="L5" i="1"/>
  <c r="M5" i="1"/>
  <c r="N5" i="1"/>
  <c r="O5" i="1"/>
  <c r="P5" i="1"/>
  <c r="Q5" i="1"/>
  <c r="R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 s="1"/>
  <c r="L4" i="1"/>
  <c r="M4" i="1"/>
  <c r="N4" i="1"/>
  <c r="O4" i="1"/>
  <c r="P4" i="1"/>
  <c r="Q4" i="1"/>
  <c r="R4" i="1"/>
  <c r="K4" i="1"/>
  <c r="I57" i="4" l="1"/>
  <c r="G57" i="4"/>
  <c r="F57" i="4"/>
  <c r="D57" i="4"/>
  <c r="C57" i="4"/>
  <c r="B57" i="4"/>
  <c r="F58" i="2"/>
  <c r="V58" i="2"/>
  <c r="AD58" i="2"/>
  <c r="AL58" i="2"/>
  <c r="N58" i="2"/>
  <c r="B58" i="2"/>
  <c r="G58" i="2"/>
  <c r="O58" i="2"/>
  <c r="W58" i="2"/>
  <c r="AE58" i="2"/>
  <c r="AM58" i="2"/>
  <c r="Q28" i="1"/>
  <c r="AB58" i="2"/>
  <c r="K58" i="2"/>
  <c r="AI58" i="2"/>
  <c r="S58" i="2"/>
  <c r="L58" i="2"/>
  <c r="T58" i="2"/>
  <c r="AJ58" i="2"/>
  <c r="AA58" i="2"/>
  <c r="H58" i="2"/>
  <c r="P58" i="2"/>
  <c r="X58" i="2"/>
  <c r="AF58" i="2"/>
  <c r="AN58" i="2"/>
  <c r="I58" i="2"/>
  <c r="AG58" i="2"/>
  <c r="AO58" i="2"/>
  <c r="Q58" i="2"/>
  <c r="Y58" i="2"/>
  <c r="Q29" i="1"/>
  <c r="N29" i="1"/>
  <c r="M29" i="1"/>
  <c r="L29" i="1"/>
  <c r="P29" i="1"/>
  <c r="O29" i="1"/>
  <c r="K29" i="1"/>
  <c r="R29" i="1"/>
  <c r="P28" i="1"/>
  <c r="O28" i="1"/>
  <c r="C58" i="2"/>
</calcChain>
</file>

<file path=xl/sharedStrings.xml><?xml version="1.0" encoding="utf-8"?>
<sst xmlns="http://schemas.openxmlformats.org/spreadsheetml/2006/main" count="1670" uniqueCount="65">
  <si>
    <t>Month</t>
  </si>
  <si>
    <t>ALL</t>
  </si>
  <si>
    <t>BIRLA</t>
  </si>
  <si>
    <t>HDFC</t>
  </si>
  <si>
    <t>ICICI</t>
  </si>
  <si>
    <t>SBI</t>
  </si>
  <si>
    <t>Axis</t>
  </si>
  <si>
    <t>Kotak</t>
  </si>
  <si>
    <t>Nippon</t>
  </si>
  <si>
    <t>UTI</t>
  </si>
  <si>
    <t>OVERALL</t>
  </si>
  <si>
    <t>Banks/FIs</t>
  </si>
  <si>
    <t>Corporates</t>
  </si>
  <si>
    <t>FIIs/FPIs</t>
  </si>
  <si>
    <t>High Networth Individuals</t>
  </si>
  <si>
    <t>Retail Investor</t>
  </si>
  <si>
    <t>T 30</t>
  </si>
  <si>
    <t>B 30</t>
  </si>
  <si>
    <t>Through Associate Distributors</t>
  </si>
  <si>
    <t>Through Direct Plan</t>
  </si>
  <si>
    <t>Through Non - Associate Distributors</t>
  </si>
  <si>
    <t>Balanced schemes</t>
  </si>
  <si>
    <t>ELSS</t>
  </si>
  <si>
    <t>FMP</t>
  </si>
  <si>
    <t>Fund of funds investing overseas</t>
  </si>
  <si>
    <t>Gilt</t>
  </si>
  <si>
    <t>GOLD ETF</t>
  </si>
  <si>
    <t>Liquid/ Money Market</t>
  </si>
  <si>
    <t>Other Debt Schemes</t>
  </si>
  <si>
    <t>Other ETFs</t>
  </si>
  <si>
    <t>Equity-Others</t>
  </si>
  <si>
    <t>Growth in MS over two years</t>
  </si>
  <si>
    <t>Growth MS</t>
  </si>
  <si>
    <t>T30</t>
  </si>
  <si>
    <t>B30</t>
  </si>
  <si>
    <t>HNIs</t>
  </si>
  <si>
    <t>Retail</t>
  </si>
  <si>
    <t>Banks</t>
  </si>
  <si>
    <t>TOTAL AUM</t>
  </si>
  <si>
    <t>AXIS</t>
  </si>
  <si>
    <t>KOTAK</t>
  </si>
  <si>
    <t>NIPPON</t>
  </si>
  <si>
    <t>Total AUM</t>
  </si>
  <si>
    <t>Total T30</t>
  </si>
  <si>
    <t>Total B30</t>
  </si>
  <si>
    <t>Other cities share</t>
  </si>
  <si>
    <t>STD DEV</t>
  </si>
  <si>
    <t>FIIs</t>
  </si>
  <si>
    <t>TAD</t>
  </si>
  <si>
    <t>TDP</t>
  </si>
  <si>
    <t>TNAD</t>
  </si>
  <si>
    <t>Birla</t>
  </si>
  <si>
    <t>BS</t>
  </si>
  <si>
    <t>FOF</t>
  </si>
  <si>
    <t>Gold</t>
  </si>
  <si>
    <t>Liquid</t>
  </si>
  <si>
    <t>Other Debt</t>
  </si>
  <si>
    <t>Overall</t>
  </si>
  <si>
    <t>MS Change</t>
  </si>
  <si>
    <t>CAGR growth%</t>
  </si>
  <si>
    <t>CAGR %</t>
  </si>
  <si>
    <t>CAGR%</t>
  </si>
  <si>
    <t>Others</t>
  </si>
  <si>
    <t>MS %</t>
  </si>
  <si>
    <t>Equity+Balanced+ELSS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</si>
</sst>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_);_(* \(#,##0\);_(* &quot;-&quot;??_);_(@_)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9">
    <xf numFmtId="0" fontId="0" fillId="0" borderId="0" xfId="0"/>
    <xf numFmtId="10" fontId="0" fillId="0" borderId="1" xfId="1" applyNumberFormat="1" applyFont="1" applyBorder="1"/>
    <xf numFmtId="17" fontId="0" fillId="0" borderId="0" xfId="0" applyNumberFormat="1" applyBorder="1" applyAlignment="1">
      <alignment horizontal="left"/>
    </xf>
    <xf numFmtId="164" fontId="0" fillId="0" borderId="0" xfId="0" applyNumberFormat="1" applyBorder="1"/>
    <xf numFmtId="10" fontId="0" fillId="0" borderId="0" xfId="1" applyNumberFormat="1" applyFont="1" applyBorder="1"/>
    <xf numFmtId="10" fontId="0" fillId="0" borderId="7" xfId="1" applyNumberFormat="1" applyFont="1" applyBorder="1"/>
    <xf numFmtId="165" fontId="0" fillId="0" borderId="0" xfId="2" applyNumberFormat="1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17" fontId="2" fillId="0" borderId="5" xfId="0" applyNumberFormat="1" applyFont="1" applyFill="1" applyBorder="1"/>
    <xf numFmtId="0" fontId="2" fillId="2" borderId="1" xfId="0" applyFont="1" applyFill="1" applyBorder="1" applyAlignment="1">
      <alignment horizontal="center"/>
    </xf>
    <xf numFmtId="17" fontId="2" fillId="3" borderId="16" xfId="0" applyNumberFormat="1" applyFont="1" applyFill="1" applyBorder="1" applyAlignment="1">
      <alignment horizontal="left" wrapText="1"/>
    </xf>
    <xf numFmtId="164" fontId="2" fillId="3" borderId="7" xfId="0" applyNumberFormat="1" applyFont="1" applyFill="1" applyBorder="1"/>
    <xf numFmtId="10" fontId="2" fillId="3" borderId="7" xfId="1" applyNumberFormat="1" applyFont="1" applyFill="1" applyBorder="1"/>
    <xf numFmtId="0" fontId="0" fillId="0" borderId="15" xfId="0" applyBorder="1"/>
    <xf numFmtId="0" fontId="2" fillId="2" borderId="1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0" fontId="0" fillId="0" borderId="5" xfId="1" applyNumberFormat="1" applyFont="1" applyBorder="1"/>
    <xf numFmtId="10" fontId="0" fillId="0" borderId="6" xfId="1" applyNumberFormat="1" applyFont="1" applyBorder="1"/>
    <xf numFmtId="17" fontId="2" fillId="0" borderId="15" xfId="0" applyNumberFormat="1" applyFont="1" applyFill="1" applyBorder="1"/>
    <xf numFmtId="10" fontId="0" fillId="0" borderId="16" xfId="1" applyNumberFormat="1" applyFont="1" applyBorder="1"/>
    <xf numFmtId="10" fontId="0" fillId="0" borderId="8" xfId="1" applyNumberFormat="1" applyFont="1" applyBorder="1"/>
    <xf numFmtId="0" fontId="2" fillId="3" borderId="17" xfId="0" applyFont="1" applyFill="1" applyBorder="1"/>
    <xf numFmtId="10" fontId="2" fillId="3" borderId="18" xfId="0" applyNumberFormat="1" applyFont="1" applyFill="1" applyBorder="1"/>
    <xf numFmtId="0" fontId="2" fillId="2" borderId="6" xfId="0" applyFont="1" applyFill="1" applyBorder="1" applyAlignment="1">
      <alignment horizontal="center"/>
    </xf>
    <xf numFmtId="0" fontId="0" fillId="0" borderId="2" xfId="0" applyBorder="1"/>
    <xf numFmtId="17" fontId="2" fillId="0" borderId="16" xfId="0" applyNumberFormat="1" applyFont="1" applyFill="1" applyBorder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Fill="1"/>
    <xf numFmtId="0" fontId="4" fillId="0" borderId="1" xfId="0" applyFont="1" applyFill="1" applyBorder="1"/>
    <xf numFmtId="0" fontId="4" fillId="0" borderId="7" xfId="0" applyFont="1" applyFill="1" applyBorder="1"/>
    <xf numFmtId="0" fontId="0" fillId="0" borderId="1" xfId="0" applyFont="1" applyFill="1" applyBorder="1"/>
    <xf numFmtId="0" fontId="0" fillId="0" borderId="6" xfId="0" applyFont="1" applyFill="1" applyBorder="1"/>
    <xf numFmtId="164" fontId="0" fillId="0" borderId="1" xfId="0" applyNumberFormat="1" applyFont="1" applyBorder="1"/>
    <xf numFmtId="0" fontId="0" fillId="0" borderId="6" xfId="0" applyFont="1" applyBorder="1"/>
    <xf numFmtId="164" fontId="0" fillId="0" borderId="7" xfId="0" applyNumberFormat="1" applyFont="1" applyBorder="1"/>
    <xf numFmtId="0" fontId="0" fillId="0" borderId="8" xfId="0" applyFont="1" applyBorder="1"/>
    <xf numFmtId="0" fontId="0" fillId="0" borderId="1" xfId="0" applyFont="1" applyBorder="1"/>
    <xf numFmtId="165" fontId="1" fillId="0" borderId="1" xfId="2" applyNumberFormat="1" applyFont="1" applyBorder="1"/>
    <xf numFmtId="165" fontId="1" fillId="0" borderId="7" xfId="2" applyNumberFormat="1" applyFont="1" applyBorder="1"/>
    <xf numFmtId="0" fontId="0" fillId="0" borderId="19" xfId="0" applyFont="1" applyFill="1" applyBorder="1" applyAlignment="1">
      <alignment horizontal="center"/>
    </xf>
    <xf numFmtId="1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0" fontId="1" fillId="0" borderId="6" xfId="1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right" wrapText="1"/>
    </xf>
    <xf numFmtId="0" fontId="0" fillId="0" borderId="0" xfId="0" applyFont="1"/>
    <xf numFmtId="0" fontId="0" fillId="0" borderId="7" xfId="0" applyFont="1" applyFill="1" applyBorder="1"/>
    <xf numFmtId="165" fontId="1" fillId="0" borderId="1" xfId="2" applyNumberFormat="1" applyFont="1" applyFill="1" applyBorder="1"/>
    <xf numFmtId="43" fontId="0" fillId="0" borderId="0" xfId="0" applyNumberFormat="1"/>
    <xf numFmtId="10" fontId="2" fillId="3" borderId="8" xfId="1" applyNumberFormat="1" applyFont="1" applyFill="1" applyBorder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  <xf numFmtId="17" fontId="2" fillId="0" borderId="0" xfId="0" applyNumberFormat="1" applyFont="1" applyFill="1" applyBorder="1"/>
    <xf numFmtId="0" fontId="2" fillId="2" borderId="20" xfId="0" applyFont="1" applyFill="1" applyBorder="1"/>
    <xf numFmtId="0" fontId="2" fillId="2" borderId="21" xfId="0" applyFont="1" applyFill="1" applyBorder="1"/>
    <xf numFmtId="0" fontId="2" fillId="2" borderId="22" xfId="0" applyFont="1" applyFill="1" applyBorder="1"/>
    <xf numFmtId="0" fontId="0" fillId="0" borderId="0" xfId="0" applyBorder="1" applyAlignment="1"/>
    <xf numFmtId="0" fontId="2" fillId="2" borderId="0" xfId="0" applyFont="1" applyFill="1" applyBorder="1"/>
    <xf numFmtId="2" fontId="2" fillId="0" borderId="0" xfId="0" applyNumberFormat="1" applyFont="1" applyFill="1"/>
    <xf numFmtId="17" fontId="0" fillId="0" borderId="0" xfId="0" applyNumberFormat="1"/>
    <xf numFmtId="164" fontId="0" fillId="0" borderId="0" xfId="0" applyNumberFormat="1"/>
    <xf numFmtId="9" fontId="0" fillId="0" borderId="0" xfId="1" applyFont="1"/>
    <xf numFmtId="165" fontId="0" fillId="0" borderId="0" xfId="0" applyNumberFormat="1"/>
    <xf numFmtId="43" fontId="2" fillId="3" borderId="17" xfId="0" applyNumberFormat="1" applyFont="1" applyFill="1" applyBorder="1"/>
    <xf numFmtId="10" fontId="2" fillId="0" borderId="18" xfId="0" applyNumberFormat="1" applyFont="1" applyBorder="1"/>
    <xf numFmtId="10" fontId="2" fillId="0" borderId="23" xfId="0" applyNumberFormat="1" applyFont="1" applyBorder="1"/>
    <xf numFmtId="43" fontId="0" fillId="0" borderId="2" xfId="0" applyNumberFormat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7" fontId="2" fillId="3" borderId="5" xfId="0" applyNumberFormat="1" applyFont="1" applyFill="1" applyBorder="1"/>
    <xf numFmtId="17" fontId="2" fillId="3" borderId="16" xfId="0" applyNumberFormat="1" applyFont="1" applyFill="1" applyBorder="1"/>
    <xf numFmtId="10" fontId="2" fillId="3" borderId="24" xfId="0" applyNumberFormat="1" applyFont="1" applyFill="1" applyBorder="1"/>
    <xf numFmtId="10" fontId="0" fillId="0" borderId="26" xfId="1" applyNumberFormat="1" applyFont="1" applyFill="1" applyBorder="1"/>
    <xf numFmtId="10" fontId="0" fillId="0" borderId="25" xfId="1" applyNumberFormat="1" applyFont="1" applyBorder="1"/>
    <xf numFmtId="9" fontId="0" fillId="0" borderId="0" xfId="1" applyFont="1" applyBorder="1"/>
    <xf numFmtId="9" fontId="0" fillId="0" borderId="0" xfId="0" applyNumberFormat="1"/>
    <xf numFmtId="9" fontId="0" fillId="0" borderId="0" xfId="1" applyNumberFormat="1" applyFont="1"/>
    <xf numFmtId="164" fontId="0" fillId="0" borderId="1" xfId="0" applyNumberFormat="1" applyFont="1" applyBorder="1" applyAlignment="1">
      <alignment horizontal="right"/>
    </xf>
    <xf numFmtId="0" fontId="2" fillId="0" borderId="0" xfId="0" applyFont="1" applyFill="1" applyBorder="1" applyAlignment="1"/>
    <xf numFmtId="0" fontId="6" fillId="0" borderId="0" xfId="0" applyFont="1"/>
    <xf numFmtId="9" fontId="6" fillId="0" borderId="0" xfId="1" applyFont="1"/>
    <xf numFmtId="0" fontId="5" fillId="2" borderId="1" xfId="0" applyFont="1" applyFill="1" applyBorder="1"/>
    <xf numFmtId="0" fontId="5" fillId="2" borderId="6" xfId="0" applyFont="1" applyFill="1" applyBorder="1"/>
    <xf numFmtId="0" fontId="6" fillId="0" borderId="1" xfId="0" applyFont="1" applyFill="1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C8A2-56F9-407D-8462-FBC4C5A8C35B}">
  <sheetPr codeName="Sheet1"/>
  <dimension ref="A1:AB82"/>
  <sheetViews>
    <sheetView tabSelected="1" topLeftCell="A2" zoomScale="90" zoomScaleNormal="90" workbookViewId="0">
      <pane xSplit="1" topLeftCell="B1" activePane="topRight" state="frozen"/>
      <selection pane="topRight" activeCell="H17" sqref="H17"/>
    </sheetView>
  </sheetViews>
  <sheetFormatPr defaultRowHeight="15" x14ac:dyDescent="0.25"/>
  <cols>
    <col min="1" max="1" width="14.140625" bestFit="1" customWidth="1"/>
    <col min="2" max="2" width="12.140625" bestFit="1" customWidth="1"/>
    <col min="3" max="10" width="11.140625" bestFit="1" customWidth="1"/>
    <col min="11" max="11" width="7" bestFit="1" customWidth="1"/>
    <col min="12" max="14" width="7.42578125" bestFit="1" customWidth="1"/>
    <col min="15" max="16" width="6.28515625" bestFit="1" customWidth="1"/>
    <col min="17" max="17" width="7.5703125" bestFit="1" customWidth="1"/>
    <col min="18" max="18" width="6.28515625" bestFit="1" customWidth="1"/>
    <col min="19" max="19" width="12.7109375" bestFit="1" customWidth="1"/>
    <col min="20" max="20" width="13.85546875" bestFit="1" customWidth="1"/>
    <col min="21" max="21" width="8.140625" customWidth="1"/>
    <col min="22" max="22" width="13.85546875" bestFit="1" customWidth="1"/>
  </cols>
  <sheetData>
    <row r="1" spans="1:28" ht="15.75" thickBot="1" x14ac:dyDescent="0.3">
      <c r="H1" s="91" t="s">
        <v>10</v>
      </c>
      <c r="I1" s="92"/>
      <c r="J1" s="93"/>
    </row>
    <row r="2" spans="1:28" x14ac:dyDescent="0.25">
      <c r="A2" s="31" t="s">
        <v>0</v>
      </c>
      <c r="B2" s="32" t="s">
        <v>1</v>
      </c>
      <c r="C2" s="32" t="s">
        <v>2</v>
      </c>
      <c r="D2" s="32" t="s">
        <v>3</v>
      </c>
      <c r="E2" s="32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2" t="s">
        <v>2</v>
      </c>
      <c r="L2" s="32" t="s">
        <v>3</v>
      </c>
      <c r="M2" s="32" t="s">
        <v>4</v>
      </c>
      <c r="N2" s="32" t="s">
        <v>5</v>
      </c>
      <c r="O2" s="32" t="s">
        <v>6</v>
      </c>
      <c r="P2" s="32" t="s">
        <v>7</v>
      </c>
      <c r="Q2" s="32" t="s">
        <v>8</v>
      </c>
      <c r="R2" s="33" t="s">
        <v>9</v>
      </c>
      <c r="S2" s="30"/>
      <c r="T2" s="30"/>
      <c r="U2" s="30"/>
      <c r="V2" s="30"/>
      <c r="W2" s="30"/>
      <c r="X2" s="30"/>
      <c r="Y2" s="30"/>
      <c r="Z2" s="30"/>
    </row>
    <row r="3" spans="1:28" x14ac:dyDescent="0.25">
      <c r="A3" s="11">
        <v>43891</v>
      </c>
      <c r="B3" s="46">
        <v>2470881.81</v>
      </c>
      <c r="C3" s="46">
        <v>225386.29</v>
      </c>
      <c r="D3" s="46">
        <v>338031.7</v>
      </c>
      <c r="E3" s="46">
        <v>322086.31</v>
      </c>
      <c r="F3" s="46">
        <v>349906.86</v>
      </c>
      <c r="G3" s="46">
        <v>131653.04999999999</v>
      </c>
      <c r="H3" s="46">
        <v>171254.04</v>
      </c>
      <c r="I3" s="46">
        <v>184704.62</v>
      </c>
      <c r="J3" s="46">
        <v>134144.66</v>
      </c>
      <c r="K3" s="47">
        <f t="shared" ref="K3:K27" si="0">C3/$B3</f>
        <v>9.121694493351748E-2</v>
      </c>
      <c r="L3" s="47">
        <f t="shared" ref="L3:L27" si="1">D3/$B3</f>
        <v>0.13680609838638944</v>
      </c>
      <c r="M3" s="47">
        <f t="shared" ref="M3:M27" si="2">E3/$B3</f>
        <v>0.13035277879195686</v>
      </c>
      <c r="N3" s="47">
        <f t="shared" ref="N3:N27" si="3">F3/$B3</f>
        <v>0.14161213967575406</v>
      </c>
      <c r="O3" s="47">
        <f t="shared" ref="O3:O27" si="4">G3/$B3</f>
        <v>5.3281807922654134E-2</v>
      </c>
      <c r="P3" s="47">
        <f t="shared" ref="P3:P27" si="5">H3/$B3</f>
        <v>6.9308875603402501E-2</v>
      </c>
      <c r="Q3" s="47">
        <f t="shared" ref="Q3:Q27" si="6">I3/$B3</f>
        <v>7.4752511128810317E-2</v>
      </c>
      <c r="R3" s="49">
        <f t="shared" ref="R3:R27" si="7">J3/$B3</f>
        <v>5.4290196907475718E-2</v>
      </c>
    </row>
    <row r="4" spans="1:28" x14ac:dyDescent="0.25">
      <c r="A4" s="11">
        <v>43922</v>
      </c>
      <c r="B4" s="39">
        <v>2352878.2799999998</v>
      </c>
      <c r="C4" s="39">
        <v>207598.49</v>
      </c>
      <c r="D4" s="39">
        <v>342585.61</v>
      </c>
      <c r="E4" s="39">
        <v>311920.21000000002</v>
      </c>
      <c r="F4" s="39">
        <v>340902.55</v>
      </c>
      <c r="G4" s="39">
        <v>124280.16</v>
      </c>
      <c r="H4" s="39">
        <v>159819.51</v>
      </c>
      <c r="I4" s="39">
        <v>173144.08</v>
      </c>
      <c r="J4" s="48">
        <v>125731.48</v>
      </c>
      <c r="K4" s="47">
        <f t="shared" si="0"/>
        <v>8.8231716772021032E-2</v>
      </c>
      <c r="L4" s="47">
        <f t="shared" si="1"/>
        <v>0.14560277635781482</v>
      </c>
      <c r="M4" s="47">
        <f t="shared" si="2"/>
        <v>0.1325696329688589</v>
      </c>
      <c r="N4" s="47">
        <f t="shared" si="3"/>
        <v>0.14488745673660602</v>
      </c>
      <c r="O4" s="47">
        <f t="shared" si="4"/>
        <v>5.2820479944249397E-2</v>
      </c>
      <c r="P4" s="47">
        <f t="shared" si="5"/>
        <v>6.7925107456047421E-2</v>
      </c>
      <c r="Q4" s="47">
        <f t="shared" si="6"/>
        <v>7.3588201086203231E-2</v>
      </c>
      <c r="R4" s="49">
        <f t="shared" si="7"/>
        <v>5.3437307432664984E-2</v>
      </c>
      <c r="S4" s="54"/>
      <c r="T4" s="54"/>
      <c r="U4" s="54"/>
      <c r="V4" s="54"/>
      <c r="W4" s="54"/>
      <c r="X4" s="54"/>
      <c r="Y4" s="54"/>
      <c r="Z4" s="54"/>
    </row>
    <row r="5" spans="1:28" ht="15.75" thickBot="1" x14ac:dyDescent="0.3">
      <c r="A5" s="11">
        <v>43952</v>
      </c>
      <c r="B5" s="39">
        <v>2428438.63</v>
      </c>
      <c r="C5" s="39">
        <v>211241.52</v>
      </c>
      <c r="D5" s="39">
        <v>354040.12</v>
      </c>
      <c r="E5" s="39">
        <v>320693.01</v>
      </c>
      <c r="F5" s="39">
        <v>361416.06</v>
      </c>
      <c r="G5" s="39">
        <v>132885.25</v>
      </c>
      <c r="H5" s="39">
        <v>164000.03</v>
      </c>
      <c r="I5" s="39">
        <v>176588.28</v>
      </c>
      <c r="J5" s="48">
        <v>131855.01</v>
      </c>
      <c r="K5" s="47">
        <f t="shared" si="0"/>
        <v>8.6986558931489238E-2</v>
      </c>
      <c r="L5" s="47">
        <f t="shared" si="1"/>
        <v>0.14578919789296879</v>
      </c>
      <c r="M5" s="47">
        <f t="shared" si="2"/>
        <v>0.13205728406651152</v>
      </c>
      <c r="N5" s="47">
        <f t="shared" si="3"/>
        <v>0.14882651574357472</v>
      </c>
      <c r="O5" s="47">
        <f t="shared" si="4"/>
        <v>5.4720448093020166E-2</v>
      </c>
      <c r="P5" s="47">
        <f t="shared" si="5"/>
        <v>6.7533116947657845E-2</v>
      </c>
      <c r="Q5" s="47">
        <f t="shared" si="6"/>
        <v>7.271679745927942E-2</v>
      </c>
      <c r="R5" s="49">
        <f t="shared" si="7"/>
        <v>5.429620842425819E-2</v>
      </c>
      <c r="S5" s="54"/>
      <c r="T5" s="54"/>
      <c r="U5" s="54"/>
      <c r="V5" s="54"/>
      <c r="W5" s="54"/>
      <c r="X5" s="54"/>
      <c r="Y5" s="54"/>
      <c r="Z5" s="54"/>
    </row>
    <row r="6" spans="1:28" x14ac:dyDescent="0.25">
      <c r="A6" s="11">
        <v>43983</v>
      </c>
      <c r="B6" s="39">
        <v>2606945.69</v>
      </c>
      <c r="C6" s="39">
        <v>224882.14</v>
      </c>
      <c r="D6" s="39">
        <v>371839.91</v>
      </c>
      <c r="E6" s="39">
        <v>346162.89</v>
      </c>
      <c r="F6" s="39">
        <v>390604.01</v>
      </c>
      <c r="G6" s="39">
        <v>145564.39000000001</v>
      </c>
      <c r="H6" s="39">
        <v>178191.32</v>
      </c>
      <c r="I6" s="39">
        <v>190565.54</v>
      </c>
      <c r="J6" s="48">
        <v>143498.28</v>
      </c>
      <c r="K6" s="47">
        <f t="shared" si="0"/>
        <v>8.6262686968365657E-2</v>
      </c>
      <c r="L6" s="47">
        <f t="shared" si="1"/>
        <v>0.14263431395074441</v>
      </c>
      <c r="M6" s="47">
        <f t="shared" si="2"/>
        <v>0.13278484907754254</v>
      </c>
      <c r="N6" s="47">
        <f t="shared" si="3"/>
        <v>0.14983204732584973</v>
      </c>
      <c r="O6" s="47">
        <f t="shared" si="4"/>
        <v>5.5837139438067854E-2</v>
      </c>
      <c r="P6" s="47">
        <f t="shared" si="5"/>
        <v>6.8352524827626923E-2</v>
      </c>
      <c r="Q6" s="47">
        <f t="shared" si="6"/>
        <v>7.3099159959868598E-2</v>
      </c>
      <c r="R6" s="49">
        <f t="shared" si="7"/>
        <v>5.5044598953651387E-2</v>
      </c>
      <c r="S6" s="54"/>
      <c r="T6" s="73"/>
      <c r="U6" s="74" t="s">
        <v>2</v>
      </c>
      <c r="V6" s="74" t="s">
        <v>3</v>
      </c>
      <c r="W6" s="74" t="s">
        <v>4</v>
      </c>
      <c r="X6" s="74" t="s">
        <v>5</v>
      </c>
      <c r="Y6" s="74" t="s">
        <v>6</v>
      </c>
      <c r="Z6" s="74" t="s">
        <v>7</v>
      </c>
      <c r="AA6" s="74" t="s">
        <v>8</v>
      </c>
      <c r="AB6" s="75" t="s">
        <v>9</v>
      </c>
    </row>
    <row r="7" spans="1:28" x14ac:dyDescent="0.25">
      <c r="A7" s="11">
        <v>44013</v>
      </c>
      <c r="B7" s="39">
        <v>2728115</v>
      </c>
      <c r="C7" s="39">
        <v>235797.61</v>
      </c>
      <c r="D7" s="39">
        <v>376831.41</v>
      </c>
      <c r="E7" s="39">
        <v>361843.97</v>
      </c>
      <c r="F7" s="39">
        <v>415288.53</v>
      </c>
      <c r="G7" s="39">
        <v>152015.12</v>
      </c>
      <c r="H7" s="39">
        <v>190641.67</v>
      </c>
      <c r="I7" s="39">
        <v>199880.88</v>
      </c>
      <c r="J7" s="48">
        <v>152057.09</v>
      </c>
      <c r="K7" s="47">
        <f t="shared" si="0"/>
        <v>8.6432430451062359E-2</v>
      </c>
      <c r="L7" s="47">
        <f t="shared" si="1"/>
        <v>0.13812885820429124</v>
      </c>
      <c r="M7" s="47">
        <f t="shared" si="2"/>
        <v>0.13263516017469937</v>
      </c>
      <c r="N7" s="47">
        <f t="shared" si="3"/>
        <v>0.1522254487072576</v>
      </c>
      <c r="O7" s="47">
        <f t="shared" si="4"/>
        <v>5.5721668624673079E-2</v>
      </c>
      <c r="P7" s="47">
        <f t="shared" si="5"/>
        <v>6.9880364280831275E-2</v>
      </c>
      <c r="Q7" s="47">
        <f t="shared" si="6"/>
        <v>7.3267028699303363E-2</v>
      </c>
      <c r="R7" s="49">
        <f t="shared" si="7"/>
        <v>5.5737052873504229E-2</v>
      </c>
      <c r="S7" s="54"/>
      <c r="T7" s="76">
        <v>43891</v>
      </c>
      <c r="U7" s="1">
        <v>9.121694493351748E-2</v>
      </c>
      <c r="V7" s="1">
        <v>0.13680609838638944</v>
      </c>
      <c r="W7" s="1">
        <v>0.13035277879195686</v>
      </c>
      <c r="X7" s="1">
        <v>0.14161213967575406</v>
      </c>
      <c r="Y7" s="1">
        <v>5.3281807922654134E-2</v>
      </c>
      <c r="Z7" s="1">
        <v>6.9308875603402501E-2</v>
      </c>
      <c r="AA7" s="1">
        <v>7.4752511128810317E-2</v>
      </c>
      <c r="AB7" s="20">
        <v>5.4290196907475718E-2</v>
      </c>
    </row>
    <row r="8" spans="1:28" x14ac:dyDescent="0.25">
      <c r="A8" s="11">
        <v>44044</v>
      </c>
      <c r="B8" s="39">
        <v>2778149.8</v>
      </c>
      <c r="C8" s="39">
        <v>239453.4</v>
      </c>
      <c r="D8" s="39">
        <v>380372.79</v>
      </c>
      <c r="E8" s="39">
        <v>361239.08</v>
      </c>
      <c r="F8" s="39">
        <v>425721.79</v>
      </c>
      <c r="G8" s="39">
        <v>157677.98000000001</v>
      </c>
      <c r="H8" s="39">
        <v>191085.97</v>
      </c>
      <c r="I8" s="39">
        <v>200867.46</v>
      </c>
      <c r="J8" s="48">
        <v>155647.29999999999</v>
      </c>
      <c r="K8" s="47">
        <f t="shared" si="0"/>
        <v>8.6191680520611241E-2</v>
      </c>
      <c r="L8" s="47">
        <f t="shared" si="1"/>
        <v>0.13691586753169321</v>
      </c>
      <c r="M8" s="47">
        <f t="shared" si="2"/>
        <v>0.13002865432238392</v>
      </c>
      <c r="N8" s="47">
        <f t="shared" si="3"/>
        <v>0.15323932136416835</v>
      </c>
      <c r="O8" s="47">
        <f t="shared" si="4"/>
        <v>5.675647151928237E-2</v>
      </c>
      <c r="P8" s="47">
        <f t="shared" si="5"/>
        <v>6.8781737399473575E-2</v>
      </c>
      <c r="Q8" s="47">
        <f t="shared" si="6"/>
        <v>7.2302602257084916E-2</v>
      </c>
      <c r="R8" s="49">
        <f t="shared" si="7"/>
        <v>5.602552461353956E-2</v>
      </c>
      <c r="S8" s="54"/>
      <c r="T8" s="76">
        <v>44256</v>
      </c>
      <c r="U8" s="1">
        <v>8.4235693062253245E-2</v>
      </c>
      <c r="V8" s="1">
        <v>0.12738030689099797</v>
      </c>
      <c r="W8" s="1">
        <v>0.12675189289152064</v>
      </c>
      <c r="X8" s="1">
        <v>0.15728387753006159</v>
      </c>
      <c r="Y8" s="1">
        <v>6.1290747615375687E-2</v>
      </c>
      <c r="Z8" s="1">
        <v>7.2522624060268173E-2</v>
      </c>
      <c r="AA8" s="1">
        <v>7.1595154461290875E-2</v>
      </c>
      <c r="AB8" s="20">
        <v>5.7582525942479569E-2</v>
      </c>
    </row>
    <row r="9" spans="1:28" ht="15.75" thickBot="1" x14ac:dyDescent="0.3">
      <c r="A9" s="11">
        <v>44075</v>
      </c>
      <c r="B9" s="39">
        <v>2774145.33</v>
      </c>
      <c r="C9" s="39">
        <v>240767.5</v>
      </c>
      <c r="D9" s="39">
        <v>368898.82</v>
      </c>
      <c r="E9" s="39">
        <v>356896.61</v>
      </c>
      <c r="F9" s="39">
        <v>422959.13</v>
      </c>
      <c r="G9" s="39">
        <v>159040.71</v>
      </c>
      <c r="H9" s="39">
        <v>193041.7</v>
      </c>
      <c r="I9" s="39">
        <v>199320.05</v>
      </c>
      <c r="J9" s="48">
        <v>157747.88</v>
      </c>
      <c r="K9" s="47">
        <f t="shared" si="0"/>
        <v>8.6789793381156416E-2</v>
      </c>
      <c r="L9" s="47">
        <f t="shared" si="1"/>
        <v>0.13297746733405635</v>
      </c>
      <c r="M9" s="47">
        <f t="shared" si="2"/>
        <v>0.12865101411251587</v>
      </c>
      <c r="N9" s="47">
        <f t="shared" si="3"/>
        <v>0.1524646619721253</v>
      </c>
      <c r="O9" s="47">
        <f t="shared" si="4"/>
        <v>5.7329624472125251E-2</v>
      </c>
      <c r="P9" s="47">
        <f t="shared" si="5"/>
        <v>6.9586008314856382E-2</v>
      </c>
      <c r="Q9" s="47">
        <f t="shared" si="6"/>
        <v>7.1849173813831879E-2</v>
      </c>
      <c r="R9" s="49">
        <f t="shared" si="7"/>
        <v>5.6863596255788088E-2</v>
      </c>
      <c r="S9" s="54"/>
      <c r="T9" s="77">
        <v>44621</v>
      </c>
      <c r="U9" s="5">
        <v>7.6554093177629137E-2</v>
      </c>
      <c r="V9" s="5">
        <v>0.11049884784489812</v>
      </c>
      <c r="W9" s="5">
        <v>0.12307049432119685</v>
      </c>
      <c r="X9" s="5">
        <v>0.16933395771943416</v>
      </c>
      <c r="Y9" s="5">
        <v>6.7825379079786835E-2</v>
      </c>
      <c r="Z9" s="5">
        <v>7.3650336563952937E-2</v>
      </c>
      <c r="AA9" s="5">
        <v>7.3705279209520164E-2</v>
      </c>
      <c r="AB9" s="23">
        <v>5.8518564379942087E-2</v>
      </c>
    </row>
    <row r="10" spans="1:28" ht="15.75" thickBot="1" x14ac:dyDescent="0.3">
      <c r="A10" s="11">
        <v>44105</v>
      </c>
      <c r="B10" s="39">
        <v>2833890</v>
      </c>
      <c r="C10" s="39">
        <v>244344.49</v>
      </c>
      <c r="D10" s="39">
        <v>375362.62</v>
      </c>
      <c r="E10" s="39">
        <v>361167.16</v>
      </c>
      <c r="F10" s="39">
        <v>432343.39</v>
      </c>
      <c r="G10" s="39">
        <v>166109.6</v>
      </c>
      <c r="H10" s="39">
        <v>203505.55</v>
      </c>
      <c r="I10" s="39">
        <v>204539.79</v>
      </c>
      <c r="J10" s="48">
        <v>159941.65</v>
      </c>
      <c r="K10" s="47">
        <f t="shared" si="0"/>
        <v>8.6222291620352234E-2</v>
      </c>
      <c r="L10" s="47">
        <f t="shared" si="1"/>
        <v>0.13245490121352629</v>
      </c>
      <c r="M10" s="47">
        <f t="shared" si="2"/>
        <v>0.12744572301677198</v>
      </c>
      <c r="N10" s="47">
        <f t="shared" si="3"/>
        <v>0.15256181079717279</v>
      </c>
      <c r="O10" s="47">
        <f t="shared" si="4"/>
        <v>5.8615401444657343E-2</v>
      </c>
      <c r="P10" s="47">
        <f t="shared" si="5"/>
        <v>7.181137941133918E-2</v>
      </c>
      <c r="Q10" s="47">
        <f t="shared" si="6"/>
        <v>7.2176333590929787E-2</v>
      </c>
      <c r="R10" s="49">
        <f t="shared" si="7"/>
        <v>5.6438905532677698E-2</v>
      </c>
      <c r="S10" s="54"/>
      <c r="T10" s="54"/>
      <c r="U10" s="54"/>
      <c r="V10" s="54"/>
      <c r="W10" s="54"/>
      <c r="X10" s="54"/>
      <c r="Y10" s="54"/>
      <c r="Z10" s="54"/>
    </row>
    <row r="11" spans="1:28" ht="15.75" thickBot="1" x14ac:dyDescent="0.3">
      <c r="A11" s="11">
        <v>44136</v>
      </c>
      <c r="B11" s="39">
        <v>2983419.96</v>
      </c>
      <c r="C11" s="39">
        <v>258202.25</v>
      </c>
      <c r="D11" s="39">
        <v>389880.26</v>
      </c>
      <c r="E11" s="39">
        <v>381604.83</v>
      </c>
      <c r="F11" s="39">
        <v>457626.46</v>
      </c>
      <c r="G11" s="39">
        <v>179611.75</v>
      </c>
      <c r="H11" s="39">
        <v>217314.97</v>
      </c>
      <c r="I11" s="39">
        <v>213240.51</v>
      </c>
      <c r="J11" s="48">
        <v>164951.4</v>
      </c>
      <c r="K11" s="47">
        <f t="shared" si="0"/>
        <v>8.65457272063032E-2</v>
      </c>
      <c r="L11" s="47">
        <f t="shared" si="1"/>
        <v>0.13068232606448071</v>
      </c>
      <c r="M11" s="47">
        <f t="shared" si="2"/>
        <v>0.12790851945630879</v>
      </c>
      <c r="N11" s="47">
        <f t="shared" si="3"/>
        <v>0.15338989017154664</v>
      </c>
      <c r="O11" s="47">
        <f t="shared" si="4"/>
        <v>6.0203307750210266E-2</v>
      </c>
      <c r="P11" s="47">
        <f t="shared" si="5"/>
        <v>7.2840891632299731E-2</v>
      </c>
      <c r="Q11" s="47">
        <f t="shared" si="6"/>
        <v>7.1475190505864955E-2</v>
      </c>
      <c r="R11" s="49">
        <f t="shared" si="7"/>
        <v>5.5289366636804289E-2</v>
      </c>
      <c r="S11" s="54"/>
      <c r="T11" s="70" t="s">
        <v>58</v>
      </c>
      <c r="U11" s="71">
        <f>U9-U7</f>
        <v>-1.4662851755888343E-2</v>
      </c>
      <c r="V11" s="71">
        <f t="shared" ref="V11:AB11" si="8">V9-V7</f>
        <v>-2.6307250541491314E-2</v>
      </c>
      <c r="W11" s="71">
        <f t="shared" si="8"/>
        <v>-7.2822844707600143E-3</v>
      </c>
      <c r="X11" s="71">
        <f t="shared" si="8"/>
        <v>2.7721818043680096E-2</v>
      </c>
      <c r="Y11" s="71">
        <f t="shared" si="8"/>
        <v>1.4543571157132701E-2</v>
      </c>
      <c r="Z11" s="71">
        <f t="shared" si="8"/>
        <v>4.3414609605504362E-3</v>
      </c>
      <c r="AA11" s="71">
        <f t="shared" si="8"/>
        <v>-1.0472319192901536E-3</v>
      </c>
      <c r="AB11" s="72">
        <f t="shared" si="8"/>
        <v>4.2283674724663683E-3</v>
      </c>
    </row>
    <row r="12" spans="1:28" x14ac:dyDescent="0.25">
      <c r="A12" s="11">
        <v>44166</v>
      </c>
      <c r="B12" s="39">
        <v>3096274.63</v>
      </c>
      <c r="C12" s="39">
        <v>263817.36</v>
      </c>
      <c r="D12" s="39">
        <v>402959.6</v>
      </c>
      <c r="E12" s="39">
        <v>397140.32</v>
      </c>
      <c r="F12" s="39">
        <v>479355.7</v>
      </c>
      <c r="G12" s="39">
        <v>186768.57</v>
      </c>
      <c r="H12" s="39">
        <v>227839.93</v>
      </c>
      <c r="I12" s="39">
        <v>221325.8</v>
      </c>
      <c r="J12" s="48">
        <v>170728.73</v>
      </c>
      <c r="K12" s="47">
        <f t="shared" si="0"/>
        <v>8.5204767511207494E-2</v>
      </c>
      <c r="L12" s="47">
        <f t="shared" si="1"/>
        <v>0.13014336522209594</v>
      </c>
      <c r="M12" s="47">
        <f t="shared" si="2"/>
        <v>0.12826391953481206</v>
      </c>
      <c r="N12" s="47">
        <f t="shared" si="3"/>
        <v>0.15481691945394394</v>
      </c>
      <c r="O12" s="47">
        <f t="shared" si="4"/>
        <v>6.0320414794730277E-2</v>
      </c>
      <c r="P12" s="47">
        <f t="shared" si="5"/>
        <v>7.3585181298985738E-2</v>
      </c>
      <c r="Q12" s="47">
        <f t="shared" si="6"/>
        <v>7.1481320763849679E-2</v>
      </c>
      <c r="R12" s="49">
        <f t="shared" si="7"/>
        <v>5.5140047444693245E-2</v>
      </c>
      <c r="S12" s="54"/>
      <c r="T12" s="54"/>
      <c r="U12" s="54"/>
      <c r="V12" s="54"/>
      <c r="W12" s="54"/>
      <c r="X12" s="54"/>
      <c r="Y12" s="54"/>
      <c r="Z12" s="54"/>
    </row>
    <row r="13" spans="1:28" x14ac:dyDescent="0.25">
      <c r="A13" s="11">
        <v>44197</v>
      </c>
      <c r="B13" s="48">
        <v>3184328.75</v>
      </c>
      <c r="C13" s="48">
        <v>267272.87</v>
      </c>
      <c r="D13" s="48">
        <v>419526.52</v>
      </c>
      <c r="E13" s="48">
        <v>399253.62</v>
      </c>
      <c r="F13" s="48">
        <v>498324.4</v>
      </c>
      <c r="G13" s="48">
        <v>195221.76000000001</v>
      </c>
      <c r="H13" s="48">
        <v>232657.74</v>
      </c>
      <c r="I13" s="48">
        <v>225578.67</v>
      </c>
      <c r="J13" s="48">
        <v>179435.32</v>
      </c>
      <c r="K13" s="47">
        <f t="shared" si="0"/>
        <v>8.3933818077043712E-2</v>
      </c>
      <c r="L13" s="47">
        <f t="shared" si="1"/>
        <v>0.13174723872338873</v>
      </c>
      <c r="M13" s="47">
        <f t="shared" si="2"/>
        <v>0.12538077923015958</v>
      </c>
      <c r="N13" s="47">
        <f t="shared" si="3"/>
        <v>0.156492761622053</v>
      </c>
      <c r="O13" s="47">
        <f t="shared" si="4"/>
        <v>6.1307036844107259E-2</v>
      </c>
      <c r="P13" s="47">
        <f t="shared" si="5"/>
        <v>7.3063354403969757E-2</v>
      </c>
      <c r="Q13" s="47">
        <f t="shared" si="6"/>
        <v>7.0840257935051471E-2</v>
      </c>
      <c r="R13" s="49">
        <f t="shared" si="7"/>
        <v>5.6349495949499562E-2</v>
      </c>
      <c r="S13" s="54"/>
      <c r="T13" s="54"/>
      <c r="U13" s="54"/>
      <c r="V13" s="54"/>
      <c r="W13" s="54"/>
      <c r="X13" s="54"/>
      <c r="Y13" s="54"/>
      <c r="Z13" s="54"/>
    </row>
    <row r="14" spans="1:28" x14ac:dyDescent="0.25">
      <c r="A14" s="11">
        <v>44228</v>
      </c>
      <c r="B14" s="48">
        <v>3229580.33</v>
      </c>
      <c r="C14" s="48">
        <v>269344.61</v>
      </c>
      <c r="D14" s="48">
        <v>417156.12</v>
      </c>
      <c r="E14" s="48">
        <v>409356.3</v>
      </c>
      <c r="F14" s="48">
        <v>509050.97</v>
      </c>
      <c r="G14" s="48">
        <v>197313.96</v>
      </c>
      <c r="H14" s="48">
        <v>235369.02</v>
      </c>
      <c r="I14" s="48">
        <v>229979.8</v>
      </c>
      <c r="J14" s="48">
        <v>183629.94</v>
      </c>
      <c r="K14" s="47">
        <f t="shared" si="0"/>
        <v>8.339926011377459E-2</v>
      </c>
      <c r="L14" s="47">
        <f t="shared" si="1"/>
        <v>0.12916728409724987</v>
      </c>
      <c r="M14" s="47">
        <f t="shared" si="2"/>
        <v>0.12675216535022679</v>
      </c>
      <c r="N14" s="47">
        <f t="shared" si="3"/>
        <v>0.15762139906270731</v>
      </c>
      <c r="O14" s="47">
        <f t="shared" si="4"/>
        <v>6.1095851422899888E-2</v>
      </c>
      <c r="P14" s="47">
        <f t="shared" si="5"/>
        <v>7.2879134732654255E-2</v>
      </c>
      <c r="Q14" s="47">
        <f t="shared" si="6"/>
        <v>7.1210428755614813E-2</v>
      </c>
      <c r="R14" s="49">
        <f t="shared" si="7"/>
        <v>5.6858762203323178E-2</v>
      </c>
      <c r="S14" s="54"/>
      <c r="T14" s="54"/>
      <c r="U14" s="54"/>
      <c r="V14" s="54"/>
      <c r="W14" s="54"/>
      <c r="X14" s="54"/>
      <c r="Y14" s="54"/>
      <c r="Z14" s="54"/>
    </row>
    <row r="15" spans="1:28" x14ac:dyDescent="0.25">
      <c r="A15" s="11">
        <v>44256</v>
      </c>
      <c r="B15" s="48">
        <v>3217194.4</v>
      </c>
      <c r="C15" s="48">
        <v>271002.59999999998</v>
      </c>
      <c r="D15" s="48">
        <v>409807.21</v>
      </c>
      <c r="E15" s="48">
        <v>407785.48</v>
      </c>
      <c r="F15" s="48">
        <v>506012.81</v>
      </c>
      <c r="G15" s="48">
        <v>197184.25</v>
      </c>
      <c r="H15" s="48">
        <v>233319.38</v>
      </c>
      <c r="I15" s="48">
        <v>230335.53</v>
      </c>
      <c r="J15" s="48">
        <v>185254.18</v>
      </c>
      <c r="K15" s="47">
        <f t="shared" si="0"/>
        <v>8.4235693062253245E-2</v>
      </c>
      <c r="L15" s="47">
        <f t="shared" si="1"/>
        <v>0.12738030689099797</v>
      </c>
      <c r="M15" s="47">
        <f t="shared" si="2"/>
        <v>0.12675189289152064</v>
      </c>
      <c r="N15" s="47">
        <f t="shared" si="3"/>
        <v>0.15728387753006159</v>
      </c>
      <c r="O15" s="47">
        <f t="shared" si="4"/>
        <v>6.1290747615375687E-2</v>
      </c>
      <c r="P15" s="47">
        <f t="shared" si="5"/>
        <v>7.2522624060268173E-2</v>
      </c>
      <c r="Q15" s="47">
        <f t="shared" si="6"/>
        <v>7.1595154461290875E-2</v>
      </c>
      <c r="R15" s="49">
        <f t="shared" si="7"/>
        <v>5.7582525942479569E-2</v>
      </c>
      <c r="S15" s="54"/>
      <c r="T15" s="54"/>
      <c r="U15" s="54"/>
      <c r="V15" s="54"/>
      <c r="W15" s="54"/>
      <c r="X15" s="54"/>
      <c r="Y15" s="54"/>
      <c r="Z15" s="54"/>
    </row>
    <row r="16" spans="1:28" x14ac:dyDescent="0.25">
      <c r="A16" s="11">
        <v>44287</v>
      </c>
      <c r="B16" s="50">
        <v>3242537.36</v>
      </c>
      <c r="C16" s="50">
        <v>271130.7</v>
      </c>
      <c r="D16" s="39">
        <v>412303.25</v>
      </c>
      <c r="E16" s="39">
        <v>409846.69</v>
      </c>
      <c r="F16" s="39">
        <v>511371.01</v>
      </c>
      <c r="G16" s="39">
        <v>199242.25</v>
      </c>
      <c r="H16" s="39">
        <v>241806.58</v>
      </c>
      <c r="I16" s="39">
        <v>233394.39</v>
      </c>
      <c r="J16" s="39">
        <v>182610.34</v>
      </c>
      <c r="K16" s="47">
        <f t="shared" si="0"/>
        <v>8.3616831480393491E-2</v>
      </c>
      <c r="L16" s="47">
        <f t="shared" si="1"/>
        <v>0.12715451025674535</v>
      </c>
      <c r="M16" s="47">
        <f t="shared" si="2"/>
        <v>0.12639690603287299</v>
      </c>
      <c r="N16" s="47">
        <f t="shared" si="3"/>
        <v>0.1577070526027802</v>
      </c>
      <c r="O16" s="47">
        <f t="shared" si="4"/>
        <v>6.1446400728594842E-2</v>
      </c>
      <c r="P16" s="47">
        <f t="shared" si="5"/>
        <v>7.4573259504402439E-2</v>
      </c>
      <c r="Q16" s="47">
        <f t="shared" si="6"/>
        <v>7.1978936273536118E-2</v>
      </c>
      <c r="R16" s="49">
        <f t="shared" si="7"/>
        <v>5.6317112102603498E-2</v>
      </c>
      <c r="S16" s="54"/>
      <c r="T16" s="54"/>
      <c r="U16" s="54"/>
      <c r="V16" s="54"/>
      <c r="W16" s="54"/>
      <c r="X16" s="54"/>
      <c r="Y16" s="54"/>
      <c r="Z16" s="54"/>
    </row>
    <row r="17" spans="1:26" x14ac:dyDescent="0.25">
      <c r="A17" s="11">
        <v>44317</v>
      </c>
      <c r="B17" s="39">
        <v>3299501.8</v>
      </c>
      <c r="C17" s="39">
        <v>271643.8</v>
      </c>
      <c r="D17" s="39">
        <v>411624.56</v>
      </c>
      <c r="E17" s="39">
        <v>416949.23</v>
      </c>
      <c r="F17" s="39">
        <v>520419.51</v>
      </c>
      <c r="G17" s="39">
        <v>206599.96</v>
      </c>
      <c r="H17" s="39">
        <v>244517.39</v>
      </c>
      <c r="I17" s="39">
        <v>239595.48</v>
      </c>
      <c r="J17" s="39">
        <v>185358.12</v>
      </c>
      <c r="K17" s="47">
        <f t="shared" si="0"/>
        <v>8.2328732174051247E-2</v>
      </c>
      <c r="L17" s="47">
        <f t="shared" si="1"/>
        <v>0.12475354915702729</v>
      </c>
      <c r="M17" s="47">
        <f t="shared" si="2"/>
        <v>0.12636732915254054</v>
      </c>
      <c r="N17" s="47">
        <f t="shared" si="3"/>
        <v>0.15772669376934423</v>
      </c>
      <c r="O17" s="47">
        <f t="shared" si="4"/>
        <v>6.26155015281398E-2</v>
      </c>
      <c r="P17" s="47">
        <f t="shared" si="5"/>
        <v>7.4107366754580961E-2</v>
      </c>
      <c r="Q17" s="47">
        <f t="shared" si="6"/>
        <v>7.261565367232109E-2</v>
      </c>
      <c r="R17" s="49">
        <f t="shared" si="7"/>
        <v>5.6177608389242281E-2</v>
      </c>
      <c r="S17" s="54"/>
      <c r="T17" s="54"/>
      <c r="U17" s="54"/>
      <c r="V17" s="54"/>
      <c r="W17" s="54"/>
      <c r="X17" s="54"/>
      <c r="Y17" s="54"/>
      <c r="Z17" s="54"/>
    </row>
    <row r="18" spans="1:26" x14ac:dyDescent="0.25">
      <c r="A18" s="11">
        <v>44348</v>
      </c>
      <c r="B18" s="39">
        <v>3410403.12</v>
      </c>
      <c r="C18" s="43">
        <v>283657.14</v>
      </c>
      <c r="D18" s="39">
        <v>426932.79</v>
      </c>
      <c r="E18" s="39">
        <v>423206.75</v>
      </c>
      <c r="F18" s="39">
        <v>537704.23</v>
      </c>
      <c r="G18" s="39">
        <v>218637.86</v>
      </c>
      <c r="H18" s="39">
        <v>253436.89</v>
      </c>
      <c r="I18" s="39">
        <v>248128.92</v>
      </c>
      <c r="J18" s="39">
        <v>193572.5</v>
      </c>
      <c r="K18" s="47">
        <f t="shared" si="0"/>
        <v>8.31740794325804E-2</v>
      </c>
      <c r="L18" s="47">
        <f t="shared" si="1"/>
        <v>0.12518543262416437</v>
      </c>
      <c r="M18" s="47">
        <f t="shared" si="2"/>
        <v>0.12409288143039231</v>
      </c>
      <c r="N18" s="47">
        <f t="shared" si="3"/>
        <v>0.15766588613723764</v>
      </c>
      <c r="O18" s="47">
        <f t="shared" si="4"/>
        <v>6.4109095701272989E-2</v>
      </c>
      <c r="P18" s="47">
        <f t="shared" si="5"/>
        <v>7.4312883574889535E-2</v>
      </c>
      <c r="Q18" s="47">
        <f t="shared" si="6"/>
        <v>7.2756478125670959E-2</v>
      </c>
      <c r="R18" s="49">
        <f t="shared" si="7"/>
        <v>5.6759419103510553E-2</v>
      </c>
      <c r="S18" s="54"/>
      <c r="T18" s="54"/>
      <c r="U18" s="54"/>
      <c r="V18" s="54"/>
      <c r="W18" s="54"/>
      <c r="X18" s="54"/>
      <c r="Y18" s="54"/>
      <c r="Z18" s="54"/>
    </row>
    <row r="19" spans="1:26" x14ac:dyDescent="0.25">
      <c r="A19" s="11">
        <v>44378</v>
      </c>
      <c r="B19" s="39">
        <v>3514709.68</v>
      </c>
      <c r="C19" s="39">
        <v>295619.58</v>
      </c>
      <c r="D19" s="39">
        <v>437092.5</v>
      </c>
      <c r="E19" s="39">
        <v>434179.72</v>
      </c>
      <c r="F19" s="39">
        <v>553761.24</v>
      </c>
      <c r="G19" s="39">
        <v>228456.73</v>
      </c>
      <c r="H19" s="39">
        <v>258415.65</v>
      </c>
      <c r="I19" s="39">
        <v>257543.8</v>
      </c>
      <c r="J19" s="39">
        <v>202227.51</v>
      </c>
      <c r="K19" s="47">
        <f t="shared" si="0"/>
        <v>8.4109245688821735E-2</v>
      </c>
      <c r="L19" s="47">
        <f t="shared" si="1"/>
        <v>0.12436091165287938</v>
      </c>
      <c r="M19" s="47">
        <f t="shared" si="2"/>
        <v>0.12353217179519645</v>
      </c>
      <c r="N19" s="47">
        <f t="shared" si="3"/>
        <v>0.15755532900799932</v>
      </c>
      <c r="O19" s="47">
        <f t="shared" si="4"/>
        <v>6.5000170938727439E-2</v>
      </c>
      <c r="P19" s="47">
        <f t="shared" si="5"/>
        <v>7.352403854875432E-2</v>
      </c>
      <c r="Q19" s="47">
        <f t="shared" si="6"/>
        <v>7.3275981076195165E-2</v>
      </c>
      <c r="R19" s="49">
        <f t="shared" si="7"/>
        <v>5.7537472056582495E-2</v>
      </c>
      <c r="S19" s="54"/>
      <c r="T19" s="54"/>
      <c r="U19" s="54"/>
      <c r="V19" s="54"/>
      <c r="W19" s="54"/>
      <c r="X19" s="54"/>
      <c r="Y19" s="54"/>
      <c r="Z19" s="54"/>
    </row>
    <row r="20" spans="1:26" x14ac:dyDescent="0.25">
      <c r="A20" s="11">
        <v>44409</v>
      </c>
      <c r="B20" s="39">
        <v>3609470.62</v>
      </c>
      <c r="C20" s="39">
        <v>302000.38</v>
      </c>
      <c r="D20" s="39">
        <v>437231.01</v>
      </c>
      <c r="E20" s="39">
        <v>448732.18</v>
      </c>
      <c r="F20" s="39">
        <v>573541.1</v>
      </c>
      <c r="G20" s="39">
        <v>237661.09</v>
      </c>
      <c r="H20" s="39">
        <v>269092.96000000002</v>
      </c>
      <c r="I20" s="39">
        <v>265990.14</v>
      </c>
      <c r="J20" s="39">
        <v>206764.55</v>
      </c>
      <c r="K20" s="47">
        <f t="shared" si="0"/>
        <v>8.3668884386154108E-2</v>
      </c>
      <c r="L20" s="47">
        <f t="shared" si="1"/>
        <v>0.12113438673729944</v>
      </c>
      <c r="M20" s="47">
        <f t="shared" si="2"/>
        <v>0.12432077366514206</v>
      </c>
      <c r="N20" s="47">
        <f t="shared" si="3"/>
        <v>0.15889895233445617</v>
      </c>
      <c r="O20" s="47">
        <f t="shared" si="4"/>
        <v>6.584375245586567E-2</v>
      </c>
      <c r="P20" s="47">
        <f t="shared" si="5"/>
        <v>7.4551918641188444E-2</v>
      </c>
      <c r="Q20" s="47">
        <f t="shared" si="6"/>
        <v>7.3692285657113901E-2</v>
      </c>
      <c r="R20" s="49">
        <f t="shared" si="7"/>
        <v>5.7283898878223861E-2</v>
      </c>
      <c r="S20" s="54"/>
      <c r="T20" s="54"/>
      <c r="U20" s="54"/>
      <c r="V20" s="54"/>
      <c r="W20" s="54"/>
      <c r="X20" s="54"/>
      <c r="Y20" s="54"/>
      <c r="Z20" s="54"/>
    </row>
    <row r="21" spans="1:26" x14ac:dyDescent="0.25">
      <c r="A21" s="11">
        <v>44440</v>
      </c>
      <c r="B21" s="39">
        <v>3740791.2</v>
      </c>
      <c r="C21" s="39">
        <v>303277.42</v>
      </c>
      <c r="D21" s="39">
        <v>442447.88</v>
      </c>
      <c r="E21" s="39">
        <v>458740.19</v>
      </c>
      <c r="F21" s="39">
        <v>607918.1</v>
      </c>
      <c r="G21" s="39">
        <v>248754.18</v>
      </c>
      <c r="H21" s="39">
        <v>280499.33</v>
      </c>
      <c r="I21" s="39">
        <v>273087.92</v>
      </c>
      <c r="J21" s="39">
        <v>218201.77</v>
      </c>
      <c r="K21" s="47">
        <f t="shared" si="0"/>
        <v>8.1073068178731805E-2</v>
      </c>
      <c r="L21" s="47">
        <f t="shared" si="1"/>
        <v>0.11827655069333995</v>
      </c>
      <c r="M21" s="47">
        <f t="shared" si="2"/>
        <v>0.12263186194407215</v>
      </c>
      <c r="N21" s="47">
        <f t="shared" si="3"/>
        <v>0.16251056728319932</v>
      </c>
      <c r="O21" s="47">
        <f t="shared" si="4"/>
        <v>6.6497745182890713E-2</v>
      </c>
      <c r="P21" s="47">
        <f t="shared" si="5"/>
        <v>7.4983957939165388E-2</v>
      </c>
      <c r="Q21" s="47">
        <f t="shared" si="6"/>
        <v>7.3002716644542998E-2</v>
      </c>
      <c r="R21" s="49">
        <f t="shared" si="7"/>
        <v>5.8330379412783046E-2</v>
      </c>
      <c r="S21" s="54"/>
      <c r="T21" s="54"/>
      <c r="U21" s="54"/>
      <c r="V21" s="54"/>
      <c r="W21" s="54"/>
      <c r="X21" s="54"/>
      <c r="Y21" s="54"/>
      <c r="Z21" s="54"/>
    </row>
    <row r="22" spans="1:26" x14ac:dyDescent="0.25">
      <c r="A22" s="11">
        <v>44470</v>
      </c>
      <c r="B22" s="39">
        <v>3821815.7</v>
      </c>
      <c r="C22" s="39">
        <v>301020.21000000002</v>
      </c>
      <c r="D22" s="39">
        <v>449357.61</v>
      </c>
      <c r="E22" s="39">
        <v>470709.7</v>
      </c>
      <c r="F22" s="39">
        <v>621884.66</v>
      </c>
      <c r="G22" s="39">
        <v>254202.11</v>
      </c>
      <c r="H22" s="39">
        <v>285404.7</v>
      </c>
      <c r="I22" s="39">
        <v>279139.95</v>
      </c>
      <c r="J22" s="39">
        <v>228160.78</v>
      </c>
      <c r="K22" s="47">
        <f t="shared" si="0"/>
        <v>7.8763664611038148E-2</v>
      </c>
      <c r="L22" s="47">
        <f t="shared" si="1"/>
        <v>0.11757699619058029</v>
      </c>
      <c r="M22" s="47">
        <f t="shared" si="2"/>
        <v>0.12316389301556326</v>
      </c>
      <c r="N22" s="47">
        <f t="shared" si="3"/>
        <v>0.16271968844546847</v>
      </c>
      <c r="O22" s="47">
        <f t="shared" si="4"/>
        <v>6.6513440195454729E-2</v>
      </c>
      <c r="P22" s="47">
        <f t="shared" si="5"/>
        <v>7.4677776848318458E-2</v>
      </c>
      <c r="Q22" s="47">
        <f t="shared" si="6"/>
        <v>7.3038569075949952E-2</v>
      </c>
      <c r="R22" s="49">
        <f t="shared" si="7"/>
        <v>5.9699576826794651E-2</v>
      </c>
      <c r="S22" s="54"/>
      <c r="T22" s="54"/>
      <c r="U22" s="54"/>
      <c r="V22" s="54"/>
      <c r="W22" s="54"/>
      <c r="X22" s="54"/>
      <c r="Y22" s="54"/>
      <c r="Z22" s="54"/>
    </row>
    <row r="23" spans="1:26" x14ac:dyDescent="0.25">
      <c r="A23" s="11">
        <v>44501</v>
      </c>
      <c r="B23" s="39">
        <v>3845377.61</v>
      </c>
      <c r="C23" s="39">
        <v>299437.3</v>
      </c>
      <c r="D23" s="39">
        <v>450346.96</v>
      </c>
      <c r="E23" s="39">
        <v>470851.3</v>
      </c>
      <c r="F23" s="39">
        <v>633589.27</v>
      </c>
      <c r="G23" s="39">
        <v>254048.15</v>
      </c>
      <c r="H23" s="39">
        <v>286671.40999999997</v>
      </c>
      <c r="I23" s="39">
        <v>284047.68</v>
      </c>
      <c r="J23" s="39">
        <v>226894.9</v>
      </c>
      <c r="K23" s="47">
        <f t="shared" si="0"/>
        <v>7.7869413714092964E-2</v>
      </c>
      <c r="L23" s="47">
        <f t="shared" si="1"/>
        <v>0.11711384568029459</v>
      </c>
      <c r="M23" s="47">
        <f t="shared" si="2"/>
        <v>0.12244605023328255</v>
      </c>
      <c r="N23" s="47">
        <f t="shared" si="3"/>
        <v>0.16476646359835648</v>
      </c>
      <c r="O23" s="47">
        <f t="shared" si="4"/>
        <v>6.6065852502844316E-2</v>
      </c>
      <c r="P23" s="47">
        <f t="shared" si="5"/>
        <v>7.4549612307125271E-2</v>
      </c>
      <c r="Q23" s="47">
        <f t="shared" si="6"/>
        <v>7.3867304802869543E-2</v>
      </c>
      <c r="R23" s="49">
        <f t="shared" si="7"/>
        <v>5.9004582387423843E-2</v>
      </c>
      <c r="S23" s="54"/>
      <c r="T23" s="54"/>
      <c r="U23" s="54"/>
      <c r="V23" s="54"/>
      <c r="W23" s="54"/>
      <c r="X23" s="54"/>
      <c r="Y23" s="54"/>
      <c r="Z23" s="54"/>
    </row>
    <row r="24" spans="1:26" x14ac:dyDescent="0.25">
      <c r="A24" s="11">
        <v>44531</v>
      </c>
      <c r="B24" s="39">
        <v>3791810.93</v>
      </c>
      <c r="C24" s="39">
        <v>295572.84999999998</v>
      </c>
      <c r="D24" s="39">
        <v>441266.71</v>
      </c>
      <c r="E24" s="39">
        <v>460651.34</v>
      </c>
      <c r="F24" s="39">
        <v>626838.02</v>
      </c>
      <c r="G24" s="39">
        <v>252119.6</v>
      </c>
      <c r="H24" s="39">
        <v>283607.07</v>
      </c>
      <c r="I24" s="39">
        <v>278728.13</v>
      </c>
      <c r="J24" s="39">
        <v>218648.25</v>
      </c>
      <c r="K24" s="47">
        <f t="shared" si="0"/>
        <v>7.7950313308475003E-2</v>
      </c>
      <c r="L24" s="47">
        <f t="shared" si="1"/>
        <v>0.11637360568502818</v>
      </c>
      <c r="M24" s="47">
        <f t="shared" si="2"/>
        <v>0.12148584106750281</v>
      </c>
      <c r="N24" s="47">
        <f t="shared" si="3"/>
        <v>0.16531362759693294</v>
      </c>
      <c r="O24" s="47">
        <f t="shared" si="4"/>
        <v>6.649055152124897E-2</v>
      </c>
      <c r="P24" s="47">
        <f t="shared" si="5"/>
        <v>7.479462326461514E-2</v>
      </c>
      <c r="Q24" s="47">
        <f t="shared" si="6"/>
        <v>7.3507918813873974E-2</v>
      </c>
      <c r="R24" s="49">
        <f t="shared" si="7"/>
        <v>5.7663278585464703E-2</v>
      </c>
      <c r="S24" s="54"/>
      <c r="T24" s="54"/>
      <c r="U24" s="54"/>
      <c r="V24" s="54"/>
      <c r="W24" s="54"/>
      <c r="X24" s="54"/>
      <c r="Y24" s="54"/>
      <c r="Z24" s="54"/>
    </row>
    <row r="25" spans="1:26" x14ac:dyDescent="0.25">
      <c r="A25" s="11">
        <v>44562</v>
      </c>
      <c r="B25" s="39">
        <v>3888570.53</v>
      </c>
      <c r="C25" s="39">
        <v>301125.27</v>
      </c>
      <c r="D25" s="39">
        <v>444733.41</v>
      </c>
      <c r="E25" s="39">
        <v>470920.91</v>
      </c>
      <c r="F25" s="39">
        <v>651807.25</v>
      </c>
      <c r="G25" s="39">
        <v>262891.86</v>
      </c>
      <c r="H25" s="39">
        <v>289935.18</v>
      </c>
      <c r="I25" s="39">
        <v>286071.52</v>
      </c>
      <c r="J25" s="39">
        <v>227355.4</v>
      </c>
      <c r="K25" s="47">
        <f t="shared" si="0"/>
        <v>7.7438551693184809E-2</v>
      </c>
      <c r="L25" s="47">
        <f t="shared" si="1"/>
        <v>0.11436938241673091</v>
      </c>
      <c r="M25" s="47">
        <f t="shared" si="2"/>
        <v>0.12110386229769632</v>
      </c>
      <c r="N25" s="47">
        <f t="shared" si="3"/>
        <v>0.16762130067369513</v>
      </c>
      <c r="O25" s="47">
        <f t="shared" si="4"/>
        <v>6.760629850270454E-2</v>
      </c>
      <c r="P25" s="47">
        <f t="shared" si="5"/>
        <v>7.4560864400728774E-2</v>
      </c>
      <c r="Q25" s="47">
        <f t="shared" si="6"/>
        <v>7.3567270490012188E-2</v>
      </c>
      <c r="R25" s="49">
        <f t="shared" si="7"/>
        <v>5.8467603518046515E-2</v>
      </c>
      <c r="S25" s="54"/>
      <c r="T25" s="54"/>
      <c r="U25" s="54"/>
      <c r="V25" s="54"/>
      <c r="W25" s="54"/>
      <c r="X25" s="54"/>
      <c r="Y25" s="54"/>
      <c r="Z25" s="54"/>
    </row>
    <row r="26" spans="1:26" x14ac:dyDescent="0.25">
      <c r="A26" s="11">
        <v>44593</v>
      </c>
      <c r="B26" s="39">
        <v>3856139.89</v>
      </c>
      <c r="C26" s="39">
        <v>297749.34000000003</v>
      </c>
      <c r="D26" s="39">
        <v>435054.11</v>
      </c>
      <c r="E26" s="39">
        <v>469681.15</v>
      </c>
      <c r="F26" s="39">
        <v>651038.35</v>
      </c>
      <c r="G26" s="39">
        <v>260951.36</v>
      </c>
      <c r="H26" s="39">
        <v>286271.51</v>
      </c>
      <c r="I26" s="39">
        <v>286094.92</v>
      </c>
      <c r="J26" s="39">
        <v>223679.07</v>
      </c>
      <c r="K26" s="47">
        <f t="shared" si="0"/>
        <v>7.7214351266701592E-2</v>
      </c>
      <c r="L26" s="47">
        <f t="shared" si="1"/>
        <v>0.112821143010971</v>
      </c>
      <c r="M26" s="47">
        <f t="shared" si="2"/>
        <v>0.12180085873388789</v>
      </c>
      <c r="N26" s="47">
        <f t="shared" si="3"/>
        <v>0.16883162140676383</v>
      </c>
      <c r="O26" s="47">
        <f t="shared" si="4"/>
        <v>6.7671652855934114E-2</v>
      </c>
      <c r="P26" s="47">
        <f t="shared" si="5"/>
        <v>7.4237843586115335E-2</v>
      </c>
      <c r="Q26" s="47">
        <f t="shared" si="6"/>
        <v>7.4192049085646625E-2</v>
      </c>
      <c r="R26" s="49">
        <f t="shared" si="7"/>
        <v>5.8005953202076389E-2</v>
      </c>
      <c r="S26" s="54"/>
      <c r="T26" s="54"/>
      <c r="U26" s="54"/>
      <c r="V26" s="54"/>
      <c r="W26" s="54"/>
      <c r="X26" s="54"/>
      <c r="Y26" s="54"/>
      <c r="Z26" s="54"/>
    </row>
    <row r="27" spans="1:26" x14ac:dyDescent="0.25">
      <c r="A27" s="11">
        <v>44621</v>
      </c>
      <c r="B27" s="39">
        <v>3770295.33</v>
      </c>
      <c r="C27" s="39">
        <v>288631.53999999998</v>
      </c>
      <c r="D27" s="39">
        <v>416613.29</v>
      </c>
      <c r="E27" s="39">
        <v>464012.11</v>
      </c>
      <c r="F27" s="39">
        <v>638439.03</v>
      </c>
      <c r="G27" s="39">
        <v>255721.71</v>
      </c>
      <c r="H27" s="39">
        <v>277683.52</v>
      </c>
      <c r="I27" s="39">
        <v>277890.67</v>
      </c>
      <c r="J27" s="39">
        <v>220632.27</v>
      </c>
      <c r="K27" s="47">
        <f t="shared" si="0"/>
        <v>7.6554093177629137E-2</v>
      </c>
      <c r="L27" s="47">
        <f t="shared" si="1"/>
        <v>0.11049884784489812</v>
      </c>
      <c r="M27" s="47">
        <f t="shared" si="2"/>
        <v>0.12307049432119685</v>
      </c>
      <c r="N27" s="47">
        <f t="shared" si="3"/>
        <v>0.16933395771943416</v>
      </c>
      <c r="O27" s="47">
        <f t="shared" si="4"/>
        <v>6.7825379079786835E-2</v>
      </c>
      <c r="P27" s="47">
        <f t="shared" si="5"/>
        <v>7.3650336563952937E-2</v>
      </c>
      <c r="Q27" s="47">
        <f t="shared" si="6"/>
        <v>7.3705279209520164E-2</v>
      </c>
      <c r="R27" s="49">
        <f t="shared" si="7"/>
        <v>5.8518564379942087E-2</v>
      </c>
      <c r="S27" s="54"/>
      <c r="T27" s="54"/>
      <c r="U27" s="54"/>
      <c r="V27" s="54"/>
      <c r="W27" s="54"/>
      <c r="X27" s="54"/>
      <c r="Y27" s="54"/>
      <c r="Z27" s="54"/>
    </row>
    <row r="28" spans="1:26" ht="31.5" customHeight="1" thickBot="1" x14ac:dyDescent="0.3">
      <c r="A28" s="13" t="s">
        <v>31</v>
      </c>
      <c r="B28" s="14"/>
      <c r="C28" s="14"/>
      <c r="D28" s="14"/>
      <c r="E28" s="14"/>
      <c r="F28" s="14"/>
      <c r="G28" s="14"/>
      <c r="H28" s="14"/>
      <c r="I28" s="14"/>
      <c r="J28" s="14"/>
      <c r="K28" s="15">
        <f>K27-K3</f>
        <v>-1.4662851755888343E-2</v>
      </c>
      <c r="L28" s="15">
        <f t="shared" ref="L28:R28" si="9">L27-L3</f>
        <v>-2.6307250541491314E-2</v>
      </c>
      <c r="M28" s="15">
        <f t="shared" si="9"/>
        <v>-7.2822844707600143E-3</v>
      </c>
      <c r="N28" s="15">
        <f t="shared" si="9"/>
        <v>2.7721818043680096E-2</v>
      </c>
      <c r="O28" s="15">
        <f t="shared" si="9"/>
        <v>1.4543571157132701E-2</v>
      </c>
      <c r="P28" s="15">
        <f t="shared" si="9"/>
        <v>4.3414609605504362E-3</v>
      </c>
      <c r="Q28" s="15">
        <f t="shared" si="9"/>
        <v>-1.0472319192901536E-3</v>
      </c>
      <c r="R28" s="55">
        <f t="shared" si="9"/>
        <v>4.2283674724663683E-3</v>
      </c>
    </row>
    <row r="29" spans="1:26" x14ac:dyDescent="0.25">
      <c r="A29" s="2"/>
      <c r="B29" s="68">
        <f t="shared" ref="B29:J29" si="10">_xlfn.RRI(2,B3,B27)</f>
        <v>0.23526944468620514</v>
      </c>
      <c r="C29" s="68">
        <f t="shared" si="10"/>
        <v>0.13163962430770626</v>
      </c>
      <c r="D29" s="68">
        <f t="shared" si="10"/>
        <v>0.11016580237377771</v>
      </c>
      <c r="E29" s="68">
        <f t="shared" si="10"/>
        <v>0.20026882070390162</v>
      </c>
      <c r="F29" s="68">
        <f t="shared" si="10"/>
        <v>0.35077646767722115</v>
      </c>
      <c r="G29" s="68">
        <f t="shared" si="10"/>
        <v>0.39369691116521377</v>
      </c>
      <c r="H29" s="68">
        <f t="shared" si="10"/>
        <v>0.27337007712532135</v>
      </c>
      <c r="I29" s="68">
        <f t="shared" si="10"/>
        <v>0.22658628307621886</v>
      </c>
      <c r="J29" s="68">
        <f t="shared" si="10"/>
        <v>0.28247179362604058</v>
      </c>
      <c r="K29" s="4">
        <f>_xlfn.STDEV.S(K3:K27)</f>
        <v>3.9038876883393013E-3</v>
      </c>
      <c r="L29" s="4">
        <f t="shared" ref="L29:R29" si="11">_xlfn.STDEV.S(L3:L27)</f>
        <v>1.0056613543545272E-2</v>
      </c>
      <c r="M29" s="4">
        <f t="shared" si="11"/>
        <v>3.7313670011136428E-3</v>
      </c>
      <c r="N29" s="4">
        <f t="shared" si="11"/>
        <v>7.0716815923903822E-3</v>
      </c>
      <c r="O29" s="4">
        <f t="shared" si="11"/>
        <v>4.8142065996598241E-3</v>
      </c>
      <c r="P29" s="4">
        <f t="shared" si="11"/>
        <v>2.4886849749990929E-3</v>
      </c>
      <c r="Q29" s="4">
        <f t="shared" si="11"/>
        <v>1.0085198933346656E-3</v>
      </c>
      <c r="R29" s="4">
        <f t="shared" si="11"/>
        <v>1.5717490599077731E-3</v>
      </c>
    </row>
    <row r="30" spans="1:26" x14ac:dyDescent="0.25">
      <c r="B30" s="94" t="s">
        <v>59</v>
      </c>
      <c r="C30" s="94"/>
      <c r="D30" s="94"/>
      <c r="E30" s="94"/>
      <c r="F30" s="94"/>
      <c r="G30" s="94"/>
      <c r="H30" s="94"/>
      <c r="I30" s="94"/>
      <c r="J30" s="94"/>
      <c r="K30" s="94" t="s">
        <v>46</v>
      </c>
      <c r="L30" s="94"/>
      <c r="M30" s="94"/>
      <c r="N30" s="94"/>
      <c r="O30" s="94"/>
      <c r="P30" s="94"/>
      <c r="Q30" s="94"/>
      <c r="R30" s="94"/>
    </row>
    <row r="34" spans="7:22" x14ac:dyDescent="0.25">
      <c r="G34" s="59"/>
      <c r="L34" s="57"/>
      <c r="V34" s="57"/>
    </row>
    <row r="35" spans="7:22" x14ac:dyDescent="0.25">
      <c r="G35" s="59"/>
      <c r="L35" s="57"/>
      <c r="V35" s="57"/>
    </row>
    <row r="36" spans="7:22" x14ac:dyDescent="0.25">
      <c r="G36" s="59"/>
      <c r="L36" s="57"/>
      <c r="V36" s="57"/>
    </row>
    <row r="37" spans="7:22" x14ac:dyDescent="0.25">
      <c r="G37" s="59"/>
      <c r="L37" s="57"/>
      <c r="R37" s="57"/>
      <c r="T37" s="57"/>
      <c r="V37" s="57"/>
    </row>
    <row r="38" spans="7:22" x14ac:dyDescent="0.25">
      <c r="G38" s="59"/>
      <c r="L38" s="57"/>
      <c r="R38" s="57"/>
      <c r="T38" s="57"/>
      <c r="V38" s="57"/>
    </row>
    <row r="39" spans="7:22" x14ac:dyDescent="0.25">
      <c r="G39" s="59"/>
      <c r="L39" s="57"/>
      <c r="R39" s="57"/>
      <c r="T39" s="57"/>
      <c r="V39" s="57"/>
    </row>
    <row r="40" spans="7:22" x14ac:dyDescent="0.25">
      <c r="G40" s="59"/>
      <c r="L40" s="57"/>
      <c r="R40" s="57"/>
      <c r="T40" s="57"/>
      <c r="V40" s="57"/>
    </row>
    <row r="41" spans="7:22" x14ac:dyDescent="0.25">
      <c r="G41" s="59"/>
      <c r="L41" s="57"/>
      <c r="R41" s="57"/>
      <c r="T41" s="57"/>
      <c r="V41" s="57"/>
    </row>
    <row r="42" spans="7:22" x14ac:dyDescent="0.25">
      <c r="G42" s="59"/>
      <c r="L42" s="57"/>
      <c r="R42" s="57"/>
      <c r="T42" s="57"/>
      <c r="V42" s="57"/>
    </row>
    <row r="43" spans="7:22" x14ac:dyDescent="0.25">
      <c r="G43" s="59"/>
      <c r="L43" s="57"/>
      <c r="R43" s="57"/>
      <c r="T43" s="57"/>
      <c r="V43" s="57"/>
    </row>
    <row r="44" spans="7:22" x14ac:dyDescent="0.25">
      <c r="G44" s="59"/>
      <c r="L44" s="57"/>
      <c r="R44" s="57"/>
      <c r="T44" s="57"/>
      <c r="V44" s="57"/>
    </row>
    <row r="45" spans="7:22" x14ac:dyDescent="0.25">
      <c r="G45" s="59"/>
      <c r="L45" s="57"/>
      <c r="R45" s="57"/>
      <c r="T45" s="57"/>
      <c r="V45" s="57"/>
    </row>
    <row r="46" spans="7:22" x14ac:dyDescent="0.25">
      <c r="G46" s="59"/>
      <c r="L46" s="57"/>
      <c r="R46" s="57"/>
      <c r="T46" s="57"/>
      <c r="V46" s="57"/>
    </row>
    <row r="47" spans="7:22" x14ac:dyDescent="0.25">
      <c r="G47" s="59"/>
      <c r="L47" s="57"/>
      <c r="R47" s="57"/>
      <c r="T47" s="57"/>
      <c r="V47" s="57"/>
    </row>
    <row r="48" spans="7:22" x14ac:dyDescent="0.25">
      <c r="G48" s="59"/>
      <c r="L48" s="57"/>
      <c r="R48" s="57"/>
      <c r="T48" s="57"/>
      <c r="V48" s="57"/>
    </row>
    <row r="49" spans="7:23" x14ac:dyDescent="0.25">
      <c r="G49" s="59"/>
      <c r="L49" s="57"/>
      <c r="R49" s="57"/>
      <c r="T49" s="57"/>
      <c r="V49" s="57"/>
    </row>
    <row r="50" spans="7:23" x14ac:dyDescent="0.25">
      <c r="G50" s="59"/>
      <c r="L50" s="57"/>
      <c r="R50" s="57"/>
      <c r="T50" s="57"/>
      <c r="V50" s="57"/>
    </row>
    <row r="51" spans="7:23" x14ac:dyDescent="0.25">
      <c r="G51" s="59"/>
      <c r="L51" s="57"/>
      <c r="R51" s="57"/>
      <c r="T51" s="57"/>
      <c r="V51" s="57"/>
    </row>
    <row r="52" spans="7:23" x14ac:dyDescent="0.25">
      <c r="G52" s="59"/>
      <c r="L52" s="57"/>
      <c r="R52" s="57"/>
      <c r="T52" s="57"/>
      <c r="V52" s="57"/>
    </row>
    <row r="53" spans="7:23" x14ac:dyDescent="0.25">
      <c r="G53" s="59"/>
      <c r="L53" s="57"/>
      <c r="R53" s="57"/>
      <c r="T53" s="57"/>
      <c r="V53" s="57"/>
    </row>
    <row r="54" spans="7:23" x14ac:dyDescent="0.25">
      <c r="G54" s="59"/>
      <c r="L54" s="57"/>
      <c r="R54" s="57"/>
      <c r="T54" s="57"/>
      <c r="V54" s="57"/>
    </row>
    <row r="55" spans="7:23" x14ac:dyDescent="0.25">
      <c r="G55" s="59"/>
      <c r="L55" s="57"/>
      <c r="R55" s="57"/>
      <c r="T55" s="57"/>
      <c r="V55" s="57"/>
    </row>
    <row r="56" spans="7:23" x14ac:dyDescent="0.25">
      <c r="G56" s="59"/>
      <c r="L56" s="57"/>
      <c r="R56" s="57"/>
      <c r="T56" s="57"/>
      <c r="V56" s="57"/>
    </row>
    <row r="57" spans="7:23" x14ac:dyDescent="0.25">
      <c r="G57" s="59"/>
      <c r="L57" s="57"/>
      <c r="R57" s="57"/>
      <c r="T57" s="57"/>
      <c r="V57" s="57"/>
    </row>
    <row r="58" spans="7:23" x14ac:dyDescent="0.25">
      <c r="G58" s="59"/>
      <c r="L58" s="57"/>
      <c r="R58" s="57"/>
      <c r="T58" s="57"/>
      <c r="V58" s="57"/>
    </row>
    <row r="59" spans="7:23" x14ac:dyDescent="0.25">
      <c r="G59" s="59"/>
      <c r="J59" s="34"/>
      <c r="K59" s="34"/>
      <c r="L59" s="65"/>
      <c r="M59" s="34"/>
      <c r="N59" s="34"/>
      <c r="O59" s="34"/>
      <c r="P59" s="34"/>
      <c r="Q59" s="34"/>
      <c r="R59" s="65"/>
      <c r="S59" s="34"/>
      <c r="T59" s="65"/>
      <c r="U59" s="34"/>
      <c r="V59" s="65"/>
      <c r="W59" s="34"/>
    </row>
    <row r="60" spans="7:23" x14ac:dyDescent="0.25">
      <c r="G60" s="59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</row>
    <row r="61" spans="7:23" x14ac:dyDescent="0.25">
      <c r="G61" s="59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</row>
    <row r="62" spans="7:23" x14ac:dyDescent="0.25">
      <c r="G62" s="59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</row>
    <row r="63" spans="7:23" x14ac:dyDescent="0.25">
      <c r="G63" s="59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</row>
    <row r="64" spans="7:23" x14ac:dyDescent="0.25">
      <c r="G64" s="59"/>
    </row>
    <row r="65" spans="7:7" x14ac:dyDescent="0.25">
      <c r="G65" s="59"/>
    </row>
    <row r="66" spans="7:7" x14ac:dyDescent="0.25">
      <c r="G66" s="59"/>
    </row>
    <row r="67" spans="7:7" x14ac:dyDescent="0.25">
      <c r="G67" s="59"/>
    </row>
    <row r="68" spans="7:7" x14ac:dyDescent="0.25">
      <c r="G68" s="59"/>
    </row>
    <row r="69" spans="7:7" x14ac:dyDescent="0.25">
      <c r="G69" s="59"/>
    </row>
    <row r="70" spans="7:7" x14ac:dyDescent="0.25">
      <c r="G70" s="59"/>
    </row>
    <row r="71" spans="7:7" x14ac:dyDescent="0.25">
      <c r="G71" s="59"/>
    </row>
    <row r="72" spans="7:7" x14ac:dyDescent="0.25">
      <c r="G72" s="59"/>
    </row>
    <row r="73" spans="7:7" x14ac:dyDescent="0.25">
      <c r="G73" s="59"/>
    </row>
    <row r="74" spans="7:7" x14ac:dyDescent="0.25">
      <c r="G74" s="59"/>
    </row>
    <row r="75" spans="7:7" x14ac:dyDescent="0.25">
      <c r="G75" s="59"/>
    </row>
    <row r="76" spans="7:7" x14ac:dyDescent="0.25">
      <c r="G76" s="59"/>
    </row>
    <row r="77" spans="7:7" x14ac:dyDescent="0.25">
      <c r="G77" s="59"/>
    </row>
    <row r="78" spans="7:7" x14ac:dyDescent="0.25">
      <c r="G78" s="59"/>
    </row>
    <row r="79" spans="7:7" x14ac:dyDescent="0.25">
      <c r="G79" s="59"/>
    </row>
    <row r="80" spans="7:7" x14ac:dyDescent="0.25">
      <c r="G80" s="59"/>
    </row>
    <row r="81" spans="7:7" x14ac:dyDescent="0.25">
      <c r="G81" s="59"/>
    </row>
    <row r="82" spans="7:7" x14ac:dyDescent="0.25">
      <c r="G82" s="59"/>
    </row>
  </sheetData>
  <mergeCells count="3">
    <mergeCell ref="H1:J1"/>
    <mergeCell ref="K30:R30"/>
    <mergeCell ref="B30:J30"/>
  </mergeCells>
  <conditionalFormatting sqref="K3:K2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2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2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EDC4F-5C2D-4E6E-A7A7-08AA1A949EED}">
  <sheetPr codeName="Sheet13"/>
  <dimension ref="A1:X57"/>
  <sheetViews>
    <sheetView topLeftCell="G29" zoomScale="85" zoomScaleNormal="85" workbookViewId="0">
      <selection activeCell="L53" sqref="L53"/>
    </sheetView>
  </sheetViews>
  <sheetFormatPr defaultRowHeight="15" x14ac:dyDescent="0.25"/>
  <cols>
    <col min="2" max="2" width="10.5703125" bestFit="1" customWidth="1"/>
    <col min="3" max="5" width="10" bestFit="1" customWidth="1"/>
    <col min="6" max="6" width="9.5703125" bestFit="1" customWidth="1"/>
    <col min="8" max="9" width="10" bestFit="1" customWidth="1"/>
    <col min="10" max="10" width="9.5703125" bestFit="1" customWidth="1"/>
    <col min="11" max="11" width="10" bestFit="1" customWidth="1"/>
    <col min="20" max="20" width="10.5703125" bestFit="1" customWidth="1"/>
  </cols>
  <sheetData>
    <row r="1" spans="1:24" x14ac:dyDescent="0.25">
      <c r="A1" s="8"/>
      <c r="B1" s="96" t="s">
        <v>16</v>
      </c>
      <c r="C1" s="96"/>
      <c r="D1" s="96"/>
      <c r="E1" s="96"/>
      <c r="F1" s="96"/>
      <c r="G1" s="96"/>
      <c r="H1" s="96"/>
      <c r="I1" s="96"/>
      <c r="J1" s="96"/>
      <c r="K1" s="96" t="s">
        <v>17</v>
      </c>
      <c r="L1" s="96"/>
      <c r="M1" s="96"/>
      <c r="N1" s="96"/>
      <c r="O1" s="96"/>
      <c r="P1" s="96"/>
      <c r="Q1" s="96"/>
      <c r="R1" s="96"/>
      <c r="S1" s="97"/>
    </row>
    <row r="2" spans="1:24" x14ac:dyDescent="0.25">
      <c r="A2" s="9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7" t="s">
        <v>8</v>
      </c>
      <c r="S2" s="10" t="s">
        <v>9</v>
      </c>
      <c r="U2" s="99" t="s">
        <v>57</v>
      </c>
      <c r="V2" s="99"/>
      <c r="W2" s="99"/>
      <c r="X2" s="99"/>
    </row>
    <row r="3" spans="1:24" x14ac:dyDescent="0.25">
      <c r="A3" s="11">
        <v>43891</v>
      </c>
      <c r="B3" s="37">
        <v>1038948.1999999998</v>
      </c>
      <c r="C3" s="37">
        <v>106921.41999999998</v>
      </c>
      <c r="D3" s="37">
        <v>130102.77000000002</v>
      </c>
      <c r="E3" s="37">
        <v>133211.58000000002</v>
      </c>
      <c r="F3" s="37">
        <v>173610.14</v>
      </c>
      <c r="G3" s="37">
        <v>48007.21</v>
      </c>
      <c r="H3" s="37">
        <v>88234.559999999998</v>
      </c>
      <c r="I3" s="37">
        <v>80783.98</v>
      </c>
      <c r="J3" s="37">
        <v>61257.62</v>
      </c>
      <c r="K3" s="37">
        <v>59506.009999999995</v>
      </c>
      <c r="L3" s="37">
        <v>6801.3499999999985</v>
      </c>
      <c r="M3" s="37">
        <v>6377.77</v>
      </c>
      <c r="N3" s="37">
        <v>6991.32</v>
      </c>
      <c r="O3" s="37">
        <v>10509.28</v>
      </c>
      <c r="P3" s="37">
        <v>2440.9899999999998</v>
      </c>
      <c r="Q3" s="37">
        <v>4715.1499999999996</v>
      </c>
      <c r="R3" s="37">
        <v>5218.0200000000004</v>
      </c>
      <c r="S3" s="38">
        <v>6181.8</v>
      </c>
      <c r="V3" t="s">
        <v>33</v>
      </c>
      <c r="W3" t="s">
        <v>34</v>
      </c>
    </row>
    <row r="4" spans="1:24" x14ac:dyDescent="0.25">
      <c r="A4" s="11">
        <v>43922</v>
      </c>
      <c r="B4" s="39">
        <v>1001709.1699999999</v>
      </c>
      <c r="C4" s="39">
        <v>99018.12000000001</v>
      </c>
      <c r="D4" s="39">
        <v>145284.78</v>
      </c>
      <c r="E4" s="39">
        <v>130091.44000000002</v>
      </c>
      <c r="F4" s="39">
        <v>169289.89</v>
      </c>
      <c r="G4" s="39">
        <v>43874.47</v>
      </c>
      <c r="H4" s="39">
        <v>82424.59</v>
      </c>
      <c r="I4" s="39">
        <v>75654.95</v>
      </c>
      <c r="J4" s="37">
        <v>58046.21</v>
      </c>
      <c r="K4" s="39">
        <v>51267.799999999996</v>
      </c>
      <c r="L4" s="39">
        <v>5872.48</v>
      </c>
      <c r="M4" s="39">
        <v>5951.37</v>
      </c>
      <c r="N4" s="39">
        <v>6710.62</v>
      </c>
      <c r="O4" s="39">
        <v>8864.42</v>
      </c>
      <c r="P4" s="39">
        <v>2339.19</v>
      </c>
      <c r="Q4" s="39">
        <v>4306.9500000000007</v>
      </c>
      <c r="R4" s="39">
        <v>4705.6100000000006</v>
      </c>
      <c r="S4" s="38">
        <v>3309.09</v>
      </c>
      <c r="T4">
        <f>B3+K3</f>
        <v>1098454.2099999997</v>
      </c>
      <c r="U4" s="66">
        <v>43891</v>
      </c>
      <c r="V4" s="68">
        <f>B3/T4</f>
        <v>0.94582750062927079</v>
      </c>
      <c r="W4" s="68">
        <f>K3/T4</f>
        <v>5.4172499370729356E-2</v>
      </c>
      <c r="X4" s="68"/>
    </row>
    <row r="5" spans="1:24" x14ac:dyDescent="0.25">
      <c r="A5" s="11">
        <v>43952</v>
      </c>
      <c r="B5" s="39">
        <v>1032435.1000000001</v>
      </c>
      <c r="C5" s="39">
        <v>101303.49</v>
      </c>
      <c r="D5" s="39">
        <v>153789.97</v>
      </c>
      <c r="E5" s="39">
        <v>131895.69</v>
      </c>
      <c r="F5" s="39">
        <v>180167.7</v>
      </c>
      <c r="G5" s="39">
        <v>46462.150000000009</v>
      </c>
      <c r="H5" s="39">
        <v>85059.890000000014</v>
      </c>
      <c r="I5" s="39">
        <v>76761.09</v>
      </c>
      <c r="J5" s="37">
        <v>60735.78</v>
      </c>
      <c r="K5" s="39">
        <v>54115.64</v>
      </c>
      <c r="L5" s="39">
        <v>6459.79</v>
      </c>
      <c r="M5" s="39">
        <v>5934.3899999999994</v>
      </c>
      <c r="N5" s="39">
        <v>6768.25</v>
      </c>
      <c r="O5" s="39">
        <v>9878.43</v>
      </c>
      <c r="P5" s="39">
        <v>2461.92</v>
      </c>
      <c r="Q5" s="39">
        <v>4147.1899999999996</v>
      </c>
      <c r="R5" s="39">
        <v>5102.13</v>
      </c>
      <c r="S5" s="38">
        <v>3543.76</v>
      </c>
      <c r="T5" s="67">
        <f>B27+K27</f>
        <v>1623633.3600000003</v>
      </c>
      <c r="U5" s="66">
        <v>44621</v>
      </c>
      <c r="V5" s="68">
        <f>B27/T5</f>
        <v>0.95418257481479685</v>
      </c>
      <c r="W5" s="68">
        <f>K27/T5</f>
        <v>4.5817425185203139E-2</v>
      </c>
      <c r="X5" s="68"/>
    </row>
    <row r="6" spans="1:24" x14ac:dyDescent="0.25">
      <c r="A6" s="11">
        <v>43983</v>
      </c>
      <c r="B6" s="39">
        <v>1114763.0900000001</v>
      </c>
      <c r="C6" s="39">
        <v>107975.73000000001</v>
      </c>
      <c r="D6" s="39">
        <v>159143.44999999998</v>
      </c>
      <c r="E6" s="39">
        <v>142739.54999999999</v>
      </c>
      <c r="F6" s="39">
        <v>199938.01</v>
      </c>
      <c r="G6" s="39">
        <v>52529.83</v>
      </c>
      <c r="H6" s="39">
        <v>92523.140000000014</v>
      </c>
      <c r="I6" s="39">
        <v>83258.679999999993</v>
      </c>
      <c r="J6" s="37">
        <v>67821.66</v>
      </c>
      <c r="K6" s="39">
        <v>59717.03</v>
      </c>
      <c r="L6" s="39">
        <v>7086.9400000000005</v>
      </c>
      <c r="M6" s="39">
        <v>6109.75</v>
      </c>
      <c r="N6" s="39">
        <v>7468.8499999999995</v>
      </c>
      <c r="O6" s="39">
        <v>10506.550000000001</v>
      </c>
      <c r="P6" s="39">
        <v>2883.49</v>
      </c>
      <c r="Q6" s="39">
        <v>4327.6899999999996</v>
      </c>
      <c r="R6" s="39">
        <v>5498.2800000000007</v>
      </c>
      <c r="S6" s="38">
        <v>4054.38</v>
      </c>
    </row>
    <row r="7" spans="1:24" x14ac:dyDescent="0.25">
      <c r="A7" s="11">
        <v>44013</v>
      </c>
      <c r="B7" s="39">
        <v>1185370.8299999998</v>
      </c>
      <c r="C7" s="39">
        <v>113897.79000000001</v>
      </c>
      <c r="D7" s="39">
        <v>161851.01999999999</v>
      </c>
      <c r="E7" s="39">
        <v>155813.54</v>
      </c>
      <c r="F7" s="39">
        <v>216693.52000000002</v>
      </c>
      <c r="G7" s="39">
        <v>53251.71</v>
      </c>
      <c r="H7" s="39">
        <v>99874.68</v>
      </c>
      <c r="I7" s="39">
        <v>92166.110000000015</v>
      </c>
      <c r="J7" s="37">
        <v>74581.34</v>
      </c>
      <c r="K7" s="39">
        <v>66944.290000000008</v>
      </c>
      <c r="L7" s="39">
        <v>8689.869999999999</v>
      </c>
      <c r="M7" s="39">
        <v>7083.130000000001</v>
      </c>
      <c r="N7" s="39">
        <v>7705.49</v>
      </c>
      <c r="O7" s="39">
        <v>11815.02</v>
      </c>
      <c r="P7" s="39">
        <v>3069.23</v>
      </c>
      <c r="Q7" s="39">
        <v>4587.5200000000004</v>
      </c>
      <c r="R7" s="39">
        <v>5796.8099999999995</v>
      </c>
      <c r="S7" s="38">
        <v>5013.04</v>
      </c>
      <c r="U7" s="94" t="s">
        <v>51</v>
      </c>
      <c r="V7" s="94"/>
      <c r="W7" s="94"/>
      <c r="X7" s="94"/>
    </row>
    <row r="8" spans="1:24" x14ac:dyDescent="0.25">
      <c r="A8" s="11">
        <v>44044</v>
      </c>
      <c r="B8" s="39">
        <v>1186980.33</v>
      </c>
      <c r="C8" s="39">
        <v>113394.73</v>
      </c>
      <c r="D8" s="39">
        <v>157772.85</v>
      </c>
      <c r="E8" s="39">
        <v>153321.87</v>
      </c>
      <c r="F8" s="39">
        <v>221733.17</v>
      </c>
      <c r="G8" s="39">
        <v>54241.440000000002</v>
      </c>
      <c r="H8" s="39">
        <v>96973.400000000009</v>
      </c>
      <c r="I8" s="39">
        <v>90672.46</v>
      </c>
      <c r="J8" s="37">
        <v>75105.179999999993</v>
      </c>
      <c r="K8" s="39">
        <v>69554.42</v>
      </c>
      <c r="L8" s="39">
        <v>8779.0799999999981</v>
      </c>
      <c r="M8" s="39">
        <v>7480.5400000000009</v>
      </c>
      <c r="N8" s="39">
        <v>7871.22</v>
      </c>
      <c r="O8" s="39">
        <v>12628.89</v>
      </c>
      <c r="P8" s="39">
        <v>3098.63</v>
      </c>
      <c r="Q8" s="39">
        <v>5044.24</v>
      </c>
      <c r="R8" s="39">
        <v>5954.6</v>
      </c>
      <c r="S8" s="38">
        <v>5683.1</v>
      </c>
      <c r="V8" t="s">
        <v>33</v>
      </c>
      <c r="W8" t="s">
        <v>34</v>
      </c>
    </row>
    <row r="9" spans="1:24" x14ac:dyDescent="0.25">
      <c r="A9" s="11">
        <v>44075</v>
      </c>
      <c r="B9" s="39">
        <v>1178695</v>
      </c>
      <c r="C9" s="39">
        <v>114630.63</v>
      </c>
      <c r="D9" s="39">
        <v>148711.93</v>
      </c>
      <c r="E9" s="39">
        <v>149434.85999999999</v>
      </c>
      <c r="F9" s="39">
        <v>218372.97000000003</v>
      </c>
      <c r="G9" s="39">
        <v>53722.33</v>
      </c>
      <c r="H9" s="39">
        <v>99219.44</v>
      </c>
      <c r="I9" s="39">
        <v>89243.51</v>
      </c>
      <c r="J9" s="37">
        <v>75573.48000000001</v>
      </c>
      <c r="K9" s="39">
        <v>68509.66</v>
      </c>
      <c r="L9" s="39">
        <v>8231.6299999999992</v>
      </c>
      <c r="M9" s="39">
        <v>7249.01</v>
      </c>
      <c r="N9" s="39">
        <v>8173.38</v>
      </c>
      <c r="O9" s="39">
        <v>12310.420000000002</v>
      </c>
      <c r="P9" s="39">
        <v>3240.5299999999997</v>
      </c>
      <c r="Q9" s="39">
        <v>5086.67</v>
      </c>
      <c r="R9" s="39">
        <v>5897.43</v>
      </c>
      <c r="S9" s="38">
        <v>5899.69</v>
      </c>
      <c r="T9" s="46">
        <f>C3+L3</f>
        <v>113722.76999999999</v>
      </c>
      <c r="U9" s="66">
        <v>43891</v>
      </c>
      <c r="V9" s="68">
        <f>C3/T9</f>
        <v>0.94019359535473845</v>
      </c>
      <c r="W9" s="68">
        <f>L3/T9</f>
        <v>5.9806404645261449E-2</v>
      </c>
      <c r="X9" s="68"/>
    </row>
    <row r="10" spans="1:24" x14ac:dyDescent="0.25">
      <c r="A10" s="11">
        <v>44105</v>
      </c>
      <c r="B10" s="39">
        <v>1221228.31</v>
      </c>
      <c r="C10" s="39">
        <v>115329.17000000001</v>
      </c>
      <c r="D10" s="39">
        <v>153008.92000000001</v>
      </c>
      <c r="E10" s="39">
        <v>152096.5</v>
      </c>
      <c r="F10" s="39">
        <v>227066.78</v>
      </c>
      <c r="G10" s="39">
        <v>58370.33</v>
      </c>
      <c r="H10" s="39">
        <v>107020.61</v>
      </c>
      <c r="I10" s="39">
        <v>95072.97</v>
      </c>
      <c r="J10" s="37">
        <v>77665.88</v>
      </c>
      <c r="K10" s="39">
        <v>75332.19</v>
      </c>
      <c r="L10" s="39">
        <v>9712.68</v>
      </c>
      <c r="M10" s="39">
        <v>9964.26</v>
      </c>
      <c r="N10" s="39">
        <v>10000.529999999999</v>
      </c>
      <c r="O10" s="39">
        <v>12927.77</v>
      </c>
      <c r="P10" s="39">
        <v>3432.4199999999996</v>
      </c>
      <c r="Q10" s="39">
        <v>4924.8</v>
      </c>
      <c r="R10" s="39">
        <v>5537.26</v>
      </c>
      <c r="S10" s="38">
        <v>6314.4800000000005</v>
      </c>
      <c r="T10" s="39">
        <f>C27+L27</f>
        <v>140731.78</v>
      </c>
      <c r="U10" s="66">
        <v>44621</v>
      </c>
      <c r="V10" s="68">
        <f>C27/T10</f>
        <v>0.94962523745525007</v>
      </c>
      <c r="W10" s="68">
        <f>L27/T10</f>
        <v>5.0374762544750019E-2</v>
      </c>
      <c r="X10" s="68"/>
    </row>
    <row r="11" spans="1:24" x14ac:dyDescent="0.25">
      <c r="A11" s="11">
        <v>44136</v>
      </c>
      <c r="B11" s="39">
        <v>1295992.3700000001</v>
      </c>
      <c r="C11" s="39">
        <v>124272.41999999998</v>
      </c>
      <c r="D11" s="39">
        <v>159227.96000000002</v>
      </c>
      <c r="E11" s="39">
        <v>165653.56</v>
      </c>
      <c r="F11" s="39">
        <v>239781.63</v>
      </c>
      <c r="G11" s="39">
        <v>63615.85</v>
      </c>
      <c r="H11" s="39">
        <v>115123.46</v>
      </c>
      <c r="I11" s="39">
        <v>99706.3</v>
      </c>
      <c r="J11" s="37">
        <v>80620.829999999987</v>
      </c>
      <c r="K11" s="39">
        <v>69919.009999999995</v>
      </c>
      <c r="L11" s="39">
        <v>8496.1700000000019</v>
      </c>
      <c r="M11" s="39">
        <v>7642.5599999999995</v>
      </c>
      <c r="N11" s="39">
        <v>8473.7999999999993</v>
      </c>
      <c r="O11" s="39">
        <v>13774.23</v>
      </c>
      <c r="P11" s="39">
        <v>3496.4300000000003</v>
      </c>
      <c r="Q11" s="39">
        <v>5106.41</v>
      </c>
      <c r="R11" s="39">
        <v>5490.5</v>
      </c>
      <c r="S11" s="38">
        <v>4572.8899999999994</v>
      </c>
    </row>
    <row r="12" spans="1:24" x14ac:dyDescent="0.25">
      <c r="A12" s="11">
        <v>44166</v>
      </c>
      <c r="B12" s="39">
        <v>1336053.5</v>
      </c>
      <c r="C12" s="39">
        <v>125614.73</v>
      </c>
      <c r="D12" s="39">
        <v>163024.05000000002</v>
      </c>
      <c r="E12" s="39">
        <v>170171.32</v>
      </c>
      <c r="F12" s="39">
        <v>255381.84999999998</v>
      </c>
      <c r="G12" s="39">
        <v>63503.86</v>
      </c>
      <c r="H12" s="39">
        <v>120430.78</v>
      </c>
      <c r="I12" s="39">
        <v>103095.12</v>
      </c>
      <c r="J12" s="37">
        <v>83221.350000000006</v>
      </c>
      <c r="K12" s="39">
        <v>68747.11</v>
      </c>
      <c r="L12" s="39">
        <v>8149.8600000000006</v>
      </c>
      <c r="M12" s="39">
        <v>7602.7900000000009</v>
      </c>
      <c r="N12" s="39">
        <v>8636.92</v>
      </c>
      <c r="O12" s="39">
        <v>12624.890000000001</v>
      </c>
      <c r="P12" s="39">
        <v>3629.2700000000004</v>
      </c>
      <c r="Q12" s="39">
        <v>5361.0599999999995</v>
      </c>
      <c r="R12" s="39">
        <v>5552.83</v>
      </c>
      <c r="S12" s="38">
        <v>4582.78</v>
      </c>
      <c r="U12" s="94" t="s">
        <v>3</v>
      </c>
      <c r="V12" s="94"/>
      <c r="W12" s="94"/>
      <c r="X12" s="94"/>
    </row>
    <row r="13" spans="1:24" x14ac:dyDescent="0.25">
      <c r="A13" s="11">
        <v>44197</v>
      </c>
      <c r="B13" s="37">
        <v>1371879.79</v>
      </c>
      <c r="C13" s="37">
        <v>127562.07</v>
      </c>
      <c r="D13" s="37">
        <v>174566.27000000002</v>
      </c>
      <c r="E13" s="37">
        <v>166630.82</v>
      </c>
      <c r="F13" s="37">
        <v>265426.09000000003</v>
      </c>
      <c r="G13" s="37">
        <v>66659.430000000008</v>
      </c>
      <c r="H13" s="37">
        <v>121937.31000000001</v>
      </c>
      <c r="I13" s="37">
        <v>105072.3</v>
      </c>
      <c r="J13" s="37">
        <v>88036.91</v>
      </c>
      <c r="K13" s="37">
        <v>72106.649999999994</v>
      </c>
      <c r="L13" s="37">
        <v>8172.9500000000007</v>
      </c>
      <c r="M13" s="37">
        <v>7788.7</v>
      </c>
      <c r="N13" s="37">
        <v>8927.59</v>
      </c>
      <c r="O13" s="37">
        <v>14435.849999999999</v>
      </c>
      <c r="P13" s="37">
        <v>3760.0099999999998</v>
      </c>
      <c r="Q13" s="37">
        <v>5433.07</v>
      </c>
      <c r="R13" s="37">
        <v>5551.7900000000009</v>
      </c>
      <c r="S13" s="38">
        <v>5327.22</v>
      </c>
      <c r="V13" t="s">
        <v>33</v>
      </c>
      <c r="W13" t="s">
        <v>34</v>
      </c>
    </row>
    <row r="14" spans="1:24" x14ac:dyDescent="0.25">
      <c r="A14" s="11">
        <v>44228</v>
      </c>
      <c r="B14" s="37">
        <v>1369702.3999999999</v>
      </c>
      <c r="C14" s="37">
        <v>128446.56999999999</v>
      </c>
      <c r="D14" s="37">
        <v>164398.77999999997</v>
      </c>
      <c r="E14" s="37">
        <v>171540.61000000002</v>
      </c>
      <c r="F14" s="37">
        <v>268299.35000000003</v>
      </c>
      <c r="G14" s="37">
        <v>65070.850000000006</v>
      </c>
      <c r="H14" s="37">
        <v>121452.75</v>
      </c>
      <c r="I14" s="37">
        <v>105752.46</v>
      </c>
      <c r="J14" s="37">
        <v>91039.48</v>
      </c>
      <c r="K14" s="37">
        <v>72937.27</v>
      </c>
      <c r="L14" s="37">
        <v>8038.16</v>
      </c>
      <c r="M14" s="37">
        <v>7751.58</v>
      </c>
      <c r="N14" s="37">
        <v>8739.880000000001</v>
      </c>
      <c r="O14" s="37">
        <v>16161.09</v>
      </c>
      <c r="P14" s="37">
        <v>3653.29</v>
      </c>
      <c r="Q14" s="37">
        <v>5177.18</v>
      </c>
      <c r="R14" s="37">
        <v>6086.59</v>
      </c>
      <c r="S14" s="38">
        <v>4761.1399999999994</v>
      </c>
      <c r="T14" s="46">
        <f>D3+M3</f>
        <v>136480.54</v>
      </c>
      <c r="U14" s="66">
        <v>43891</v>
      </c>
      <c r="V14" s="68">
        <f>D3/T14</f>
        <v>0.95326974819999988</v>
      </c>
      <c r="W14" s="68">
        <f>M3/T14</f>
        <v>4.6730251800000205E-2</v>
      </c>
      <c r="X14" s="68"/>
    </row>
    <row r="15" spans="1:24" x14ac:dyDescent="0.25">
      <c r="A15" s="11">
        <v>44256</v>
      </c>
      <c r="B15" s="37">
        <v>1355106.8599999999</v>
      </c>
      <c r="C15" s="37">
        <v>131753.75</v>
      </c>
      <c r="D15" s="37">
        <v>158542.85</v>
      </c>
      <c r="E15" s="37">
        <v>169387.69</v>
      </c>
      <c r="F15" s="37">
        <v>262502.90000000002</v>
      </c>
      <c r="G15" s="37">
        <v>63355.69999999999</v>
      </c>
      <c r="H15" s="37">
        <v>118796.63999999998</v>
      </c>
      <c r="I15" s="37">
        <v>105730.96</v>
      </c>
      <c r="J15" s="37">
        <v>92947.739999999991</v>
      </c>
      <c r="K15" s="37">
        <v>71635.67</v>
      </c>
      <c r="L15" s="37">
        <v>8030.2300000000014</v>
      </c>
      <c r="M15" s="37">
        <v>7489.0999999999995</v>
      </c>
      <c r="N15" s="37">
        <v>8478.2200000000012</v>
      </c>
      <c r="O15" s="37">
        <v>17071.16</v>
      </c>
      <c r="P15" s="37">
        <v>3727.0299999999997</v>
      </c>
      <c r="Q15" s="37">
        <v>4683.8900000000003</v>
      </c>
      <c r="R15" s="37">
        <v>5979.55</v>
      </c>
      <c r="S15" s="38">
        <v>4174.75</v>
      </c>
      <c r="T15" s="39">
        <f>D27+M27</f>
        <v>150949.66</v>
      </c>
      <c r="U15" s="66">
        <v>44621</v>
      </c>
      <c r="V15" s="68">
        <f>D27/T15</f>
        <v>0.94904745065341656</v>
      </c>
      <c r="W15" s="68">
        <f>M27/T15</f>
        <v>5.0952549346583491E-2</v>
      </c>
      <c r="X15" s="68"/>
    </row>
    <row r="16" spans="1:24" x14ac:dyDescent="0.25">
      <c r="A16" s="11">
        <v>44287</v>
      </c>
      <c r="B16" s="39">
        <v>1400425.8399999996</v>
      </c>
      <c r="C16" s="39">
        <v>133853.12</v>
      </c>
      <c r="D16" s="39">
        <v>164791.03999999998</v>
      </c>
      <c r="E16" s="39">
        <v>171015.18000000002</v>
      </c>
      <c r="F16" s="39">
        <v>271635.58</v>
      </c>
      <c r="G16" s="39">
        <v>65136.640000000007</v>
      </c>
      <c r="H16" s="39">
        <v>126166.39</v>
      </c>
      <c r="I16" s="39">
        <v>109163.64</v>
      </c>
      <c r="J16" s="39">
        <v>91197.33</v>
      </c>
      <c r="K16" s="39">
        <v>70966.16</v>
      </c>
      <c r="L16" s="39">
        <v>7978.76</v>
      </c>
      <c r="M16" s="39">
        <v>7559.55</v>
      </c>
      <c r="N16" s="39">
        <v>8441.7199999999993</v>
      </c>
      <c r="O16" s="39">
        <v>15753.52</v>
      </c>
      <c r="P16" s="39">
        <v>3713.87</v>
      </c>
      <c r="Q16" s="39">
        <v>4670.01</v>
      </c>
      <c r="R16" s="39">
        <v>6138.01</v>
      </c>
      <c r="S16" s="40">
        <v>4482.1400000000003</v>
      </c>
    </row>
    <row r="17" spans="1:24" x14ac:dyDescent="0.25">
      <c r="A17" s="11">
        <v>44317</v>
      </c>
      <c r="B17" s="39">
        <v>1395916.13</v>
      </c>
      <c r="C17" s="39">
        <v>129060.94</v>
      </c>
      <c r="D17" s="39">
        <v>156047.43</v>
      </c>
      <c r="E17" s="39">
        <v>175900.33999999997</v>
      </c>
      <c r="F17" s="39">
        <v>274305.84999999998</v>
      </c>
      <c r="G17" s="39">
        <v>66298.25</v>
      </c>
      <c r="H17" s="39">
        <v>125283.17</v>
      </c>
      <c r="I17" s="39">
        <v>110018.80000000002</v>
      </c>
      <c r="J17" s="39">
        <v>90826.41</v>
      </c>
      <c r="K17" s="39">
        <v>73460.37</v>
      </c>
      <c r="L17" s="39">
        <v>8139.67</v>
      </c>
      <c r="M17" s="39">
        <v>7589.72</v>
      </c>
      <c r="N17" s="39">
        <v>8365.92</v>
      </c>
      <c r="O17" s="39">
        <v>16102.859999999999</v>
      </c>
      <c r="P17" s="39">
        <v>4034.66</v>
      </c>
      <c r="Q17" s="39">
        <v>4767.63</v>
      </c>
      <c r="R17" s="39">
        <v>6301.07</v>
      </c>
      <c r="S17" s="40">
        <v>4923.21</v>
      </c>
      <c r="U17" s="94" t="s">
        <v>4</v>
      </c>
      <c r="V17" s="94"/>
      <c r="W17" s="94"/>
      <c r="X17" s="94"/>
    </row>
    <row r="18" spans="1:24" x14ac:dyDescent="0.25">
      <c r="A18" s="11">
        <v>44348</v>
      </c>
      <c r="B18" s="39">
        <v>1426730.38</v>
      </c>
      <c r="C18" s="39">
        <v>135461.72</v>
      </c>
      <c r="D18" s="39">
        <v>162377.66</v>
      </c>
      <c r="E18" s="39">
        <v>176911.75999999998</v>
      </c>
      <c r="F18" s="39">
        <v>284294.29000000004</v>
      </c>
      <c r="G18" s="39">
        <v>68465.109999999986</v>
      </c>
      <c r="H18" s="39">
        <v>128706.74999999999</v>
      </c>
      <c r="I18" s="39">
        <v>112236.02</v>
      </c>
      <c r="J18" s="39">
        <v>93426.58</v>
      </c>
      <c r="K18" s="39">
        <v>75552.270000000019</v>
      </c>
      <c r="L18" s="39">
        <v>7179.3099999999995</v>
      </c>
      <c r="M18" s="39">
        <v>7655.77</v>
      </c>
      <c r="N18" s="39">
        <v>8196.33</v>
      </c>
      <c r="O18" s="39">
        <v>16126.6</v>
      </c>
      <c r="P18" s="39">
        <v>4169.01</v>
      </c>
      <c r="Q18" s="39">
        <v>4955.8899999999994</v>
      </c>
      <c r="R18" s="39">
        <v>7232.42</v>
      </c>
      <c r="S18" s="40">
        <v>6743.63</v>
      </c>
      <c r="V18" t="s">
        <v>33</v>
      </c>
      <c r="W18" t="s">
        <v>34</v>
      </c>
    </row>
    <row r="19" spans="1:24" x14ac:dyDescent="0.25">
      <c r="A19" s="11">
        <v>44378</v>
      </c>
      <c r="B19" s="39">
        <v>1471722.9899999998</v>
      </c>
      <c r="C19" s="39">
        <v>141225.19</v>
      </c>
      <c r="D19" s="39">
        <v>168391.25</v>
      </c>
      <c r="E19" s="39">
        <v>181675.71</v>
      </c>
      <c r="F19" s="39">
        <v>293427.66999999993</v>
      </c>
      <c r="G19" s="39">
        <v>71777.37</v>
      </c>
      <c r="H19" s="39">
        <v>128863.81999999999</v>
      </c>
      <c r="I19" s="39">
        <v>119455.73000000001</v>
      </c>
      <c r="J19" s="39">
        <v>99783.95</v>
      </c>
      <c r="K19" s="39">
        <v>77952.22</v>
      </c>
      <c r="L19" s="39">
        <v>7609.93</v>
      </c>
      <c r="M19" s="39">
        <v>8333.1</v>
      </c>
      <c r="N19" s="39">
        <v>8603.5400000000009</v>
      </c>
      <c r="O19" s="39">
        <v>17324.48</v>
      </c>
      <c r="P19" s="39">
        <v>4805.96</v>
      </c>
      <c r="Q19" s="39">
        <v>5163.91</v>
      </c>
      <c r="R19" s="39">
        <v>6540.83</v>
      </c>
      <c r="S19" s="40">
        <v>5632.52</v>
      </c>
      <c r="T19" s="46">
        <f>E3+N3</f>
        <v>140202.90000000002</v>
      </c>
      <c r="U19" s="66">
        <v>43891</v>
      </c>
      <c r="V19" s="68">
        <f>E3/T19</f>
        <v>0.9501342696905698</v>
      </c>
      <c r="W19" s="68">
        <f>N3/T19</f>
        <v>4.986573030943011E-2</v>
      </c>
      <c r="X19" s="68"/>
    </row>
    <row r="20" spans="1:24" x14ac:dyDescent="0.25">
      <c r="A20" s="11">
        <v>44409</v>
      </c>
      <c r="B20" s="39">
        <v>1504412.8299999998</v>
      </c>
      <c r="C20" s="39">
        <v>144796.86000000002</v>
      </c>
      <c r="D20" s="39">
        <v>166539.76</v>
      </c>
      <c r="E20" s="39">
        <v>184263.41</v>
      </c>
      <c r="F20" s="39">
        <v>307352.71000000008</v>
      </c>
      <c r="G20" s="39">
        <v>73178.52</v>
      </c>
      <c r="H20" s="39">
        <v>132364.69</v>
      </c>
      <c r="I20" s="39">
        <v>123610.01000000001</v>
      </c>
      <c r="J20" s="39">
        <v>101885.78</v>
      </c>
      <c r="K20" s="39">
        <v>79739.839999999997</v>
      </c>
      <c r="L20" s="39">
        <v>7758.46</v>
      </c>
      <c r="M20" s="39">
        <v>8229.68</v>
      </c>
      <c r="N20" s="39">
        <v>8994.33</v>
      </c>
      <c r="O20" s="39">
        <v>18124.53</v>
      </c>
      <c r="P20" s="39">
        <v>4685.0599999999995</v>
      </c>
      <c r="Q20" s="39">
        <v>5383.96</v>
      </c>
      <c r="R20" s="39">
        <v>6518.1900000000005</v>
      </c>
      <c r="S20" s="40">
        <v>4993.4799999999996</v>
      </c>
      <c r="T20" s="39">
        <f>E27+N27</f>
        <v>196033.48000000004</v>
      </c>
      <c r="U20" s="66">
        <v>44621</v>
      </c>
      <c r="V20" s="68">
        <f>E27/T20</f>
        <v>0.95824478553357306</v>
      </c>
      <c r="W20" s="68">
        <f>N27/T20</f>
        <v>4.1755214466426847E-2</v>
      </c>
      <c r="X20" s="68"/>
    </row>
    <row r="21" spans="1:24" x14ac:dyDescent="0.25">
      <c r="A21" s="11">
        <v>44440</v>
      </c>
      <c r="B21" s="39">
        <v>1536169.4599999997</v>
      </c>
      <c r="C21" s="39">
        <v>142812.84</v>
      </c>
      <c r="D21" s="39">
        <v>163523.72999999998</v>
      </c>
      <c r="E21" s="39">
        <v>184375.5</v>
      </c>
      <c r="F21" s="39">
        <v>320544.97000000003</v>
      </c>
      <c r="G21" s="39">
        <v>74941.179999999993</v>
      </c>
      <c r="H21" s="39">
        <v>137430.93000000002</v>
      </c>
      <c r="I21" s="39">
        <v>123559.25</v>
      </c>
      <c r="J21" s="39">
        <v>107340.37</v>
      </c>
      <c r="K21" s="39">
        <v>80163.87</v>
      </c>
      <c r="L21" s="39">
        <v>7704.15</v>
      </c>
      <c r="M21" s="39">
        <v>8222.5400000000009</v>
      </c>
      <c r="N21" s="39">
        <v>8984.93</v>
      </c>
      <c r="O21" s="39">
        <v>18673.449999999997</v>
      </c>
      <c r="P21" s="39">
        <v>4926.32</v>
      </c>
      <c r="Q21" s="39">
        <v>5385.43</v>
      </c>
      <c r="R21" s="39">
        <v>6617.13</v>
      </c>
      <c r="S21" s="40">
        <v>4879.8</v>
      </c>
    </row>
    <row r="22" spans="1:24" x14ac:dyDescent="0.25">
      <c r="A22" s="11">
        <v>44470</v>
      </c>
      <c r="B22" s="39">
        <v>1563312.19</v>
      </c>
      <c r="C22" s="39">
        <v>140269.13</v>
      </c>
      <c r="D22" s="39">
        <v>162863.35</v>
      </c>
      <c r="E22" s="39">
        <v>188629.58999999997</v>
      </c>
      <c r="F22" s="39">
        <v>326511.7</v>
      </c>
      <c r="G22" s="39">
        <v>77624.7</v>
      </c>
      <c r="H22" s="39">
        <v>137865.35999999999</v>
      </c>
      <c r="I22" s="39">
        <v>127182.77</v>
      </c>
      <c r="J22" s="39">
        <v>115096.76</v>
      </c>
      <c r="K22" s="39">
        <v>81249.51999999999</v>
      </c>
      <c r="L22" s="39">
        <v>7328.33</v>
      </c>
      <c r="M22" s="39">
        <v>8349.0999999999985</v>
      </c>
      <c r="N22" s="39">
        <v>9084.48</v>
      </c>
      <c r="O22" s="39">
        <v>20043.91</v>
      </c>
      <c r="P22" s="39">
        <v>4893.47</v>
      </c>
      <c r="Q22" s="39">
        <v>5136.97</v>
      </c>
      <c r="R22" s="39">
        <v>6647.99</v>
      </c>
      <c r="S22" s="40">
        <v>5114.16</v>
      </c>
      <c r="U22" s="94" t="s">
        <v>5</v>
      </c>
      <c r="V22" s="94"/>
      <c r="W22" s="94"/>
      <c r="X22" s="94"/>
    </row>
    <row r="23" spans="1:24" x14ac:dyDescent="0.25">
      <c r="A23" s="11">
        <v>44501</v>
      </c>
      <c r="B23" s="39">
        <v>1571811.5699999998</v>
      </c>
      <c r="C23" s="39">
        <v>137129.36000000002</v>
      </c>
      <c r="D23" s="39">
        <v>166750.96000000002</v>
      </c>
      <c r="E23" s="39">
        <v>187460.83</v>
      </c>
      <c r="F23" s="39">
        <v>336154.9</v>
      </c>
      <c r="G23" s="39">
        <v>76562.91</v>
      </c>
      <c r="H23" s="39">
        <v>137422.29999999999</v>
      </c>
      <c r="I23" s="39">
        <v>132338.47</v>
      </c>
      <c r="J23" s="39">
        <v>112035.53</v>
      </c>
      <c r="K23" s="39">
        <v>81579.399999999994</v>
      </c>
      <c r="L23" s="39">
        <v>7225.7899999999991</v>
      </c>
      <c r="M23" s="39">
        <v>8275.15</v>
      </c>
      <c r="N23" s="39">
        <v>9168.09</v>
      </c>
      <c r="O23" s="39">
        <v>19867.509999999998</v>
      </c>
      <c r="P23" s="39">
        <v>4854.78</v>
      </c>
      <c r="Q23" s="39">
        <v>5172.17</v>
      </c>
      <c r="R23" s="39">
        <v>6563.48</v>
      </c>
      <c r="S23" s="40">
        <v>6008.58</v>
      </c>
      <c r="V23" t="s">
        <v>33</v>
      </c>
      <c r="W23" t="s">
        <v>34</v>
      </c>
    </row>
    <row r="24" spans="1:24" x14ac:dyDescent="0.25">
      <c r="A24" s="11">
        <v>44531</v>
      </c>
      <c r="B24" s="39">
        <v>1549599.8400000003</v>
      </c>
      <c r="C24" s="39">
        <v>136688.21999999997</v>
      </c>
      <c r="D24" s="39">
        <v>163467.41</v>
      </c>
      <c r="E24" s="39">
        <v>183124.66</v>
      </c>
      <c r="F24" s="39">
        <v>334916.77</v>
      </c>
      <c r="G24" s="39">
        <v>75814.83</v>
      </c>
      <c r="H24" s="39">
        <v>136907.20000000001</v>
      </c>
      <c r="I24" s="39">
        <v>128311.99</v>
      </c>
      <c r="J24" s="39">
        <v>105525.95000000001</v>
      </c>
      <c r="K24" s="39">
        <v>77193.83</v>
      </c>
      <c r="L24" s="39">
        <v>6946.2300000000005</v>
      </c>
      <c r="M24" s="39">
        <v>8041.56</v>
      </c>
      <c r="N24" s="39">
        <v>8895.89</v>
      </c>
      <c r="O24" s="39">
        <v>17096.86</v>
      </c>
      <c r="P24" s="39">
        <v>4789.8099999999995</v>
      </c>
      <c r="Q24" s="39">
        <v>4910.95</v>
      </c>
      <c r="R24" s="39">
        <v>6647.13</v>
      </c>
      <c r="S24" s="40">
        <v>5953.48</v>
      </c>
      <c r="T24" s="46">
        <f>F3+O3</f>
        <v>184119.42</v>
      </c>
      <c r="U24" s="66">
        <v>43891</v>
      </c>
      <c r="V24" s="68">
        <f>F3/T24</f>
        <v>0.94292139308281553</v>
      </c>
      <c r="W24" s="68">
        <f>O3/T24</f>
        <v>5.7078606917184513E-2</v>
      </c>
      <c r="X24" s="68"/>
    </row>
    <row r="25" spans="1:24" x14ac:dyDescent="0.25">
      <c r="A25" s="11">
        <v>44562</v>
      </c>
      <c r="B25" s="39">
        <v>1595808.58</v>
      </c>
      <c r="C25" s="39">
        <v>142304.87</v>
      </c>
      <c r="D25" s="39">
        <v>160579.68</v>
      </c>
      <c r="E25" s="39">
        <v>187537.37</v>
      </c>
      <c r="F25" s="39">
        <v>353701.58000000007</v>
      </c>
      <c r="G25" s="39">
        <v>80650.42</v>
      </c>
      <c r="H25" s="39">
        <v>140829.87</v>
      </c>
      <c r="I25" s="39">
        <v>131974.16</v>
      </c>
      <c r="J25" s="39">
        <v>110937.03</v>
      </c>
      <c r="K25" s="39">
        <v>79440.320000000007</v>
      </c>
      <c r="L25" s="39">
        <v>7026.5000000000009</v>
      </c>
      <c r="M25" s="39">
        <v>8019.54</v>
      </c>
      <c r="N25" s="39">
        <v>8647.69</v>
      </c>
      <c r="O25" s="39">
        <v>17813.68</v>
      </c>
      <c r="P25" s="39">
        <v>5005.0200000000004</v>
      </c>
      <c r="Q25" s="39">
        <v>4969.84</v>
      </c>
      <c r="R25" s="39">
        <v>6953.57</v>
      </c>
      <c r="S25" s="40">
        <v>6844.91</v>
      </c>
      <c r="T25" s="39">
        <f>F27+O27</f>
        <v>359290.84999999992</v>
      </c>
      <c r="U25" s="66">
        <v>44621</v>
      </c>
      <c r="V25" s="68">
        <f>F27/T25</f>
        <v>0.95363809014340339</v>
      </c>
      <c r="W25" s="68">
        <f>O27/T25</f>
        <v>4.6361909856596689E-2</v>
      </c>
      <c r="X25" s="68"/>
    </row>
    <row r="26" spans="1:24" x14ac:dyDescent="0.25">
      <c r="A26" s="11">
        <v>44593</v>
      </c>
      <c r="B26" s="39">
        <v>1602337.48</v>
      </c>
      <c r="C26" s="39">
        <v>138536.6</v>
      </c>
      <c r="D26" s="39">
        <v>156238.81</v>
      </c>
      <c r="E26" s="39">
        <v>188694.09999999998</v>
      </c>
      <c r="F26" s="39">
        <v>356530.56</v>
      </c>
      <c r="G26" s="39">
        <v>82995.12000000001</v>
      </c>
      <c r="H26" s="39">
        <v>138905.08000000002</v>
      </c>
      <c r="I26" s="39">
        <v>134157.97999999998</v>
      </c>
      <c r="J26" s="39">
        <v>109942.93</v>
      </c>
      <c r="K26" s="39">
        <v>78992.53</v>
      </c>
      <c r="L26" s="39">
        <v>7741.93</v>
      </c>
      <c r="M26" s="39">
        <v>7978.0300000000007</v>
      </c>
      <c r="N26" s="39">
        <v>8579.4500000000007</v>
      </c>
      <c r="O26" s="39">
        <v>17417.060000000001</v>
      </c>
      <c r="P26" s="39">
        <v>4818.7700000000004</v>
      </c>
      <c r="Q26" s="39">
        <v>5123.6100000000006</v>
      </c>
      <c r="R26" s="39">
        <v>6621.17</v>
      </c>
      <c r="S26" s="40">
        <v>6954.3600000000006</v>
      </c>
    </row>
    <row r="27" spans="1:24" ht="15.75" thickBot="1" x14ac:dyDescent="0.3">
      <c r="A27" s="28">
        <v>44621</v>
      </c>
      <c r="B27" s="41">
        <v>1549242.6600000004</v>
      </c>
      <c r="C27" s="41">
        <v>133642.45000000001</v>
      </c>
      <c r="D27" s="41">
        <v>143258.39000000001</v>
      </c>
      <c r="E27" s="41">
        <v>187848.06000000003</v>
      </c>
      <c r="F27" s="41">
        <v>342633.43999999994</v>
      </c>
      <c r="G27" s="41">
        <v>79564.800000000003</v>
      </c>
      <c r="H27" s="41">
        <v>133258.99</v>
      </c>
      <c r="I27" s="41">
        <v>128472.24</v>
      </c>
      <c r="J27" s="41">
        <v>109925.04000000001</v>
      </c>
      <c r="K27" s="41">
        <v>74390.700000000012</v>
      </c>
      <c r="L27" s="41">
        <v>7089.33</v>
      </c>
      <c r="M27" s="41">
        <v>7691.27</v>
      </c>
      <c r="N27" s="41">
        <v>8185.42</v>
      </c>
      <c r="O27" s="41">
        <v>16657.41</v>
      </c>
      <c r="P27" s="41">
        <v>4578.67</v>
      </c>
      <c r="Q27" s="41">
        <v>4721.2700000000004</v>
      </c>
      <c r="R27" s="41">
        <v>6026.57</v>
      </c>
      <c r="S27" s="42">
        <v>6243.04</v>
      </c>
      <c r="U27" s="94" t="s">
        <v>6</v>
      </c>
      <c r="V27" s="94"/>
      <c r="W27" s="94"/>
      <c r="X27" s="94"/>
    </row>
    <row r="28" spans="1:24" ht="15.75" thickBot="1" x14ac:dyDescent="0.3">
      <c r="A28" t="s">
        <v>61</v>
      </c>
      <c r="B28" s="68">
        <f>_xlfn.RRI(2,B3,B27)</f>
        <v>0.2211324610029628</v>
      </c>
      <c r="C28" s="68">
        <f t="shared" ref="C28:S28" si="0">_xlfn.RRI(2,C3,C27)</f>
        <v>0.11799498497009719</v>
      </c>
      <c r="D28" s="68">
        <f t="shared" si="0"/>
        <v>4.9341288587672727E-2</v>
      </c>
      <c r="E28" s="68">
        <f t="shared" si="0"/>
        <v>0.18749657968431754</v>
      </c>
      <c r="F28" s="68">
        <f t="shared" si="0"/>
        <v>0.40484150487346837</v>
      </c>
      <c r="G28" s="68">
        <f t="shared" si="0"/>
        <v>0.28738147107247181</v>
      </c>
      <c r="H28" s="68">
        <f t="shared" si="0"/>
        <v>0.22893495306799783</v>
      </c>
      <c r="I28" s="68">
        <f t="shared" si="0"/>
        <v>0.26107822059170949</v>
      </c>
      <c r="J28" s="68">
        <f t="shared" si="0"/>
        <v>0.33957877100818634</v>
      </c>
      <c r="K28" s="68">
        <f t="shared" si="0"/>
        <v>0.11809551968700571</v>
      </c>
      <c r="L28" s="68">
        <f t="shared" si="0"/>
        <v>2.0951318108880512E-2</v>
      </c>
      <c r="M28" s="68">
        <f t="shared" si="0"/>
        <v>9.8157424284023964E-2</v>
      </c>
      <c r="N28" s="68">
        <f t="shared" si="0"/>
        <v>8.2033965820698995E-2</v>
      </c>
      <c r="O28" s="68">
        <f t="shared" si="0"/>
        <v>0.25897543462302797</v>
      </c>
      <c r="P28" s="68">
        <f t="shared" si="0"/>
        <v>0.36957768625409626</v>
      </c>
      <c r="Q28" s="68">
        <f t="shared" si="0"/>
        <v>6.4876148517134524E-4</v>
      </c>
      <c r="R28" s="68">
        <f t="shared" si="0"/>
        <v>7.4687587835299052E-2</v>
      </c>
      <c r="S28" s="68">
        <f t="shared" si="0"/>
        <v>4.9410429099803199E-3</v>
      </c>
      <c r="V28" t="s">
        <v>33</v>
      </c>
      <c r="W28" t="s">
        <v>34</v>
      </c>
    </row>
    <row r="29" spans="1:24" x14ac:dyDescent="0.25">
      <c r="A29" s="27"/>
      <c r="B29" s="96" t="s">
        <v>33</v>
      </c>
      <c r="C29" s="96"/>
      <c r="D29" s="96"/>
      <c r="E29" s="96"/>
      <c r="F29" s="96"/>
      <c r="G29" s="96"/>
      <c r="H29" s="96"/>
      <c r="I29" s="97"/>
      <c r="J29" s="96" t="s">
        <v>34</v>
      </c>
      <c r="K29" s="96"/>
      <c r="L29" s="96"/>
      <c r="M29" s="96"/>
      <c r="N29" s="96"/>
      <c r="O29" s="96"/>
      <c r="P29" s="96"/>
      <c r="Q29" s="97"/>
      <c r="T29" s="46">
        <f>G3+P3</f>
        <v>50448.2</v>
      </c>
      <c r="U29" s="66">
        <v>43891</v>
      </c>
      <c r="V29" s="68">
        <f>G3/T29</f>
        <v>0.95161393270721262</v>
      </c>
      <c r="W29" s="68">
        <f>P3/T29</f>
        <v>4.8386067292787452E-2</v>
      </c>
      <c r="X29" s="68"/>
    </row>
    <row r="30" spans="1:24" x14ac:dyDescent="0.25">
      <c r="A30" s="18" t="s">
        <v>0</v>
      </c>
      <c r="B30" s="12" t="s">
        <v>2</v>
      </c>
      <c r="C30" s="12" t="s">
        <v>3</v>
      </c>
      <c r="D30" s="12" t="s">
        <v>4</v>
      </c>
      <c r="E30" s="12" t="s">
        <v>5</v>
      </c>
      <c r="F30" s="12" t="s">
        <v>6</v>
      </c>
      <c r="G30" s="12" t="s">
        <v>7</v>
      </c>
      <c r="H30" s="12" t="s">
        <v>8</v>
      </c>
      <c r="I30" s="26" t="s">
        <v>9</v>
      </c>
      <c r="J30" s="12" t="s">
        <v>2</v>
      </c>
      <c r="K30" s="12" t="s">
        <v>3</v>
      </c>
      <c r="L30" s="12" t="s">
        <v>4</v>
      </c>
      <c r="M30" s="12" t="s">
        <v>5</v>
      </c>
      <c r="N30" s="12" t="s">
        <v>6</v>
      </c>
      <c r="O30" s="12" t="s">
        <v>7</v>
      </c>
      <c r="P30" s="12" t="s">
        <v>8</v>
      </c>
      <c r="Q30" s="26" t="s">
        <v>9</v>
      </c>
      <c r="T30" s="39">
        <f>G27+P27</f>
        <v>84143.47</v>
      </c>
      <c r="U30" s="66">
        <v>44621</v>
      </c>
      <c r="V30" s="68">
        <f>G27/T30</f>
        <v>0.9455849633964466</v>
      </c>
      <c r="W30" s="68">
        <f>P27/T30</f>
        <v>5.4415036603553429E-2</v>
      </c>
      <c r="X30" s="68"/>
    </row>
    <row r="31" spans="1:24" x14ac:dyDescent="0.25">
      <c r="A31" s="11">
        <v>43891</v>
      </c>
      <c r="B31" s="1">
        <f t="shared" ref="B31:I46" si="1">C3/$B3</f>
        <v>0.10291313849910901</v>
      </c>
      <c r="C31" s="1">
        <f t="shared" si="1"/>
        <v>0.12522546359866646</v>
      </c>
      <c r="D31" s="1">
        <f t="shared" si="1"/>
        <v>0.12821773020060098</v>
      </c>
      <c r="E31" s="1">
        <f t="shared" si="1"/>
        <v>0.1671018247107989</v>
      </c>
      <c r="F31" s="1">
        <f t="shared" si="1"/>
        <v>4.6207510634312672E-2</v>
      </c>
      <c r="G31" s="1">
        <f t="shared" si="1"/>
        <v>8.4926813483097635E-2</v>
      </c>
      <c r="H31" s="1">
        <f t="shared" si="1"/>
        <v>7.77555416141055E-2</v>
      </c>
      <c r="I31" s="1">
        <f t="shared" si="1"/>
        <v>5.896118786287903E-2</v>
      </c>
      <c r="J31" s="1">
        <f t="shared" ref="J31:Q46" si="2">L3/$K3</f>
        <v>0.11429685841816649</v>
      </c>
      <c r="K31" s="1">
        <f t="shared" si="2"/>
        <v>0.107178585826877</v>
      </c>
      <c r="L31" s="1">
        <f t="shared" si="2"/>
        <v>0.11748930906306776</v>
      </c>
      <c r="M31" s="1">
        <f t="shared" si="2"/>
        <v>0.1766087156574605</v>
      </c>
      <c r="N31" s="1">
        <f t="shared" si="2"/>
        <v>4.1020898561338594E-2</v>
      </c>
      <c r="O31" s="1">
        <f t="shared" si="2"/>
        <v>7.9238214761836664E-2</v>
      </c>
      <c r="P31" s="1">
        <f t="shared" si="2"/>
        <v>8.7688957804430187E-2</v>
      </c>
      <c r="Q31" s="20">
        <f t="shared" si="2"/>
        <v>0.10388530503053391</v>
      </c>
    </row>
    <row r="32" spans="1:24" x14ac:dyDescent="0.25">
      <c r="A32" s="11">
        <v>43922</v>
      </c>
      <c r="B32" s="1">
        <f t="shared" si="1"/>
        <v>9.8849169964172354E-2</v>
      </c>
      <c r="C32" s="1">
        <f t="shared" si="1"/>
        <v>0.14503688730332778</v>
      </c>
      <c r="D32" s="1">
        <f t="shared" si="1"/>
        <v>0.12986947099625734</v>
      </c>
      <c r="E32" s="1">
        <f t="shared" si="1"/>
        <v>0.16900103849503548</v>
      </c>
      <c r="F32" s="1">
        <f t="shared" si="1"/>
        <v>4.379960902224745E-2</v>
      </c>
      <c r="G32" s="1">
        <f t="shared" si="1"/>
        <v>8.2283952736501353E-2</v>
      </c>
      <c r="H32" s="1">
        <f t="shared" si="1"/>
        <v>7.552586345995016E-2</v>
      </c>
      <c r="I32" s="1">
        <f t="shared" si="1"/>
        <v>5.7947168438120623E-2</v>
      </c>
      <c r="J32" s="1">
        <f t="shared" si="2"/>
        <v>0.11454519210888706</v>
      </c>
      <c r="K32" s="1">
        <f t="shared" si="2"/>
        <v>0.1160839747365793</v>
      </c>
      <c r="L32" s="1">
        <f t="shared" si="2"/>
        <v>0.13089346529400522</v>
      </c>
      <c r="M32" s="1">
        <f t="shared" si="2"/>
        <v>0.17290424008832056</v>
      </c>
      <c r="N32" s="1">
        <f t="shared" si="2"/>
        <v>4.5626884711261265E-2</v>
      </c>
      <c r="O32" s="1">
        <f t="shared" si="2"/>
        <v>8.4008871065269053E-2</v>
      </c>
      <c r="P32" s="1">
        <f t="shared" si="2"/>
        <v>9.1784902024272558E-2</v>
      </c>
      <c r="Q32" s="20">
        <f t="shared" si="2"/>
        <v>6.4545192108887067E-2</v>
      </c>
      <c r="U32" s="94" t="s">
        <v>7</v>
      </c>
      <c r="V32" s="94"/>
      <c r="W32" s="94"/>
      <c r="X32" s="94"/>
    </row>
    <row r="33" spans="1:24" x14ac:dyDescent="0.25">
      <c r="A33" s="11">
        <v>43952</v>
      </c>
      <c r="B33" s="1">
        <f t="shared" si="1"/>
        <v>9.8120927891738666E-2</v>
      </c>
      <c r="C33" s="1">
        <f t="shared" si="1"/>
        <v>0.14895848659155428</v>
      </c>
      <c r="D33" s="1">
        <f t="shared" si="1"/>
        <v>0.12775203981344685</v>
      </c>
      <c r="E33" s="1">
        <f t="shared" si="1"/>
        <v>0.1745075307881338</v>
      </c>
      <c r="F33" s="1">
        <f t="shared" si="1"/>
        <v>4.500248974487598E-2</v>
      </c>
      <c r="G33" s="1">
        <f t="shared" si="1"/>
        <v>8.2387638700001584E-2</v>
      </c>
      <c r="H33" s="1">
        <f t="shared" si="1"/>
        <v>7.4349554756516889E-2</v>
      </c>
      <c r="I33" s="1">
        <f t="shared" si="1"/>
        <v>5.8827697741000856E-2</v>
      </c>
      <c r="J33" s="1">
        <f t="shared" si="2"/>
        <v>0.11937011185675712</v>
      </c>
      <c r="K33" s="1">
        <f t="shared" si="2"/>
        <v>0.10966127352462245</v>
      </c>
      <c r="L33" s="1">
        <f t="shared" si="2"/>
        <v>0.12507012760081929</v>
      </c>
      <c r="M33" s="1">
        <f t="shared" si="2"/>
        <v>0.1825429764851714</v>
      </c>
      <c r="N33" s="1">
        <f t="shared" si="2"/>
        <v>4.5493687222400034E-2</v>
      </c>
      <c r="O33" s="1">
        <f t="shared" si="2"/>
        <v>7.6635700880558738E-2</v>
      </c>
      <c r="P33" s="1">
        <f t="shared" si="2"/>
        <v>9.4281985762341536E-2</v>
      </c>
      <c r="Q33" s="20">
        <f t="shared" si="2"/>
        <v>6.5484950376637888E-2</v>
      </c>
      <c r="V33" t="s">
        <v>33</v>
      </c>
      <c r="W33" t="s">
        <v>34</v>
      </c>
    </row>
    <row r="34" spans="1:24" x14ac:dyDescent="0.25">
      <c r="A34" s="11">
        <v>43983</v>
      </c>
      <c r="B34" s="1">
        <f t="shared" si="1"/>
        <v>9.6859800049533401E-2</v>
      </c>
      <c r="C34" s="1">
        <f t="shared" si="1"/>
        <v>0.14275988452398436</v>
      </c>
      <c r="D34" s="1">
        <f t="shared" si="1"/>
        <v>0.12804473998147892</v>
      </c>
      <c r="E34" s="1">
        <f t="shared" si="1"/>
        <v>0.17935470934905101</v>
      </c>
      <c r="F34" s="1">
        <f t="shared" si="1"/>
        <v>4.7121967412824907E-2</v>
      </c>
      <c r="G34" s="1">
        <f t="shared" si="1"/>
        <v>8.299802965309877E-2</v>
      </c>
      <c r="H34" s="1">
        <f t="shared" si="1"/>
        <v>7.468733109920242E-2</v>
      </c>
      <c r="I34" s="1">
        <f t="shared" si="1"/>
        <v>6.0839527795991166E-2</v>
      </c>
      <c r="J34" s="1">
        <f t="shared" si="2"/>
        <v>0.11867535944101709</v>
      </c>
      <c r="K34" s="1">
        <f t="shared" si="2"/>
        <v>0.10231168562803609</v>
      </c>
      <c r="L34" s="1">
        <f t="shared" si="2"/>
        <v>0.12507068754089076</v>
      </c>
      <c r="M34" s="1">
        <f t="shared" si="2"/>
        <v>0.17593892395519337</v>
      </c>
      <c r="N34" s="1">
        <f t="shared" si="2"/>
        <v>4.8285890976158721E-2</v>
      </c>
      <c r="O34" s="1">
        <f t="shared" si="2"/>
        <v>7.2469947015114444E-2</v>
      </c>
      <c r="P34" s="1">
        <f t="shared" si="2"/>
        <v>9.2072227972489609E-2</v>
      </c>
      <c r="Q34" s="20">
        <f t="shared" si="2"/>
        <v>6.7893195626105324E-2</v>
      </c>
      <c r="T34" s="46">
        <f>H3+Q3</f>
        <v>92949.709999999992</v>
      </c>
      <c r="U34" s="66">
        <v>43891</v>
      </c>
      <c r="V34" s="68">
        <f>H3/T34</f>
        <v>0.94927203108003244</v>
      </c>
      <c r="W34" s="68">
        <f>Q3/T34</f>
        <v>5.072796891996758E-2</v>
      </c>
      <c r="X34" s="68"/>
    </row>
    <row r="35" spans="1:24" x14ac:dyDescent="0.25">
      <c r="A35" s="11">
        <v>44013</v>
      </c>
      <c r="B35" s="1">
        <f t="shared" si="1"/>
        <v>9.6086209578820178E-2</v>
      </c>
      <c r="C35" s="1">
        <f t="shared" si="1"/>
        <v>0.13654041073374482</v>
      </c>
      <c r="D35" s="1">
        <f t="shared" si="1"/>
        <v>0.13144708479117884</v>
      </c>
      <c r="E35" s="1">
        <f t="shared" si="1"/>
        <v>0.18280652308611309</v>
      </c>
      <c r="F35" s="1">
        <f t="shared" si="1"/>
        <v>4.4924093500765497E-2</v>
      </c>
      <c r="G35" s="1">
        <f t="shared" si="1"/>
        <v>8.42560635645134E-2</v>
      </c>
      <c r="H35" s="1">
        <f t="shared" si="1"/>
        <v>7.775297625638386E-2</v>
      </c>
      <c r="I35" s="1">
        <f t="shared" si="1"/>
        <v>6.2918150263576167E-2</v>
      </c>
      <c r="J35" s="1">
        <f t="shared" si="2"/>
        <v>0.12980748619486437</v>
      </c>
      <c r="K35" s="1">
        <f t="shared" si="2"/>
        <v>0.10580633538723019</v>
      </c>
      <c r="L35" s="1">
        <f t="shared" si="2"/>
        <v>0.11510302073559969</v>
      </c>
      <c r="M35" s="1">
        <f t="shared" si="2"/>
        <v>0.17649033248392057</v>
      </c>
      <c r="N35" s="1">
        <f t="shared" si="2"/>
        <v>4.5847524859849879E-2</v>
      </c>
      <c r="O35" s="1">
        <f t="shared" si="2"/>
        <v>6.852742780601602E-2</v>
      </c>
      <c r="P35" s="1">
        <f t="shared" si="2"/>
        <v>8.659155246847787E-2</v>
      </c>
      <c r="Q35" s="20">
        <f t="shared" si="2"/>
        <v>7.4883757823109326E-2</v>
      </c>
      <c r="T35" s="39">
        <f>H27+Q27</f>
        <v>137980.25999999998</v>
      </c>
      <c r="U35" s="66">
        <v>44621</v>
      </c>
      <c r="V35" s="68">
        <f>H27/T35</f>
        <v>0.96578300403260586</v>
      </c>
      <c r="W35" s="68">
        <f>Q27/T35</f>
        <v>3.4216995967394186E-2</v>
      </c>
      <c r="X35" s="68"/>
    </row>
    <row r="36" spans="1:24" x14ac:dyDescent="0.25">
      <c r="A36" s="11">
        <v>44044</v>
      </c>
      <c r="B36" s="1">
        <f t="shared" si="1"/>
        <v>9.5532105405655696E-2</v>
      </c>
      <c r="C36" s="1">
        <f t="shared" si="1"/>
        <v>0.13291951518691131</v>
      </c>
      <c r="D36" s="1">
        <f t="shared" si="1"/>
        <v>0.12916968051189187</v>
      </c>
      <c r="E36" s="1">
        <f t="shared" si="1"/>
        <v>0.18680441823328278</v>
      </c>
      <c r="F36" s="1">
        <f t="shared" si="1"/>
        <v>4.5696999882045224E-2</v>
      </c>
      <c r="G36" s="1">
        <f t="shared" si="1"/>
        <v>8.1697562755736655E-2</v>
      </c>
      <c r="H36" s="1">
        <f t="shared" si="1"/>
        <v>7.6389184983377101E-2</v>
      </c>
      <c r="I36" s="1">
        <f t="shared" si="1"/>
        <v>6.3274157205284093E-2</v>
      </c>
      <c r="J36" s="1">
        <f t="shared" si="2"/>
        <v>0.12621886574569954</v>
      </c>
      <c r="K36" s="1">
        <f t="shared" si="2"/>
        <v>0.10754945551986489</v>
      </c>
      <c r="L36" s="1">
        <f t="shared" si="2"/>
        <v>0.1131663523324614</v>
      </c>
      <c r="M36" s="1">
        <f t="shared" si="2"/>
        <v>0.18156847544699531</v>
      </c>
      <c r="N36" s="1">
        <f t="shared" si="2"/>
        <v>4.4549720923558848E-2</v>
      </c>
      <c r="O36" s="1">
        <f t="shared" si="2"/>
        <v>7.2522206352953561E-2</v>
      </c>
      <c r="P36" s="1">
        <f t="shared" si="2"/>
        <v>8.5610662845006832E-2</v>
      </c>
      <c r="Q36" s="20">
        <f t="shared" si="2"/>
        <v>8.1707244485684741E-2</v>
      </c>
    </row>
    <row r="37" spans="1:24" x14ac:dyDescent="0.25">
      <c r="A37" s="11">
        <v>44075</v>
      </c>
      <c r="B37" s="1">
        <f t="shared" si="1"/>
        <v>9.7252155986069344E-2</v>
      </c>
      <c r="C37" s="1">
        <f t="shared" si="1"/>
        <v>0.12616659101803265</v>
      </c>
      <c r="D37" s="1">
        <f t="shared" si="1"/>
        <v>0.12677992186273801</v>
      </c>
      <c r="E37" s="1">
        <f t="shared" si="1"/>
        <v>0.18526673142755337</v>
      </c>
      <c r="F37" s="1">
        <f t="shared" si="1"/>
        <v>4.5577804266582957E-2</v>
      </c>
      <c r="G37" s="1">
        <f t="shared" si="1"/>
        <v>8.4177365645905E-2</v>
      </c>
      <c r="H37" s="1">
        <f t="shared" si="1"/>
        <v>7.5713827580502158E-2</v>
      </c>
      <c r="I37" s="1">
        <f t="shared" si="1"/>
        <v>6.4116230237678123E-2</v>
      </c>
      <c r="J37" s="1">
        <f t="shared" si="2"/>
        <v>0.12015283684081922</v>
      </c>
      <c r="K37" s="1">
        <f t="shared" si="2"/>
        <v>0.10581004197072354</v>
      </c>
      <c r="L37" s="1">
        <f t="shared" si="2"/>
        <v>0.11930259178048759</v>
      </c>
      <c r="M37" s="1">
        <f t="shared" si="2"/>
        <v>0.17968882052545584</v>
      </c>
      <c r="N37" s="1">
        <f t="shared" si="2"/>
        <v>4.7300336915991108E-2</v>
      </c>
      <c r="O37" s="1">
        <f t="shared" si="2"/>
        <v>7.4247485683040904E-2</v>
      </c>
      <c r="P37" s="1">
        <f t="shared" si="2"/>
        <v>8.6081729204319501E-2</v>
      </c>
      <c r="Q37" s="20">
        <f t="shared" si="2"/>
        <v>8.6114717253012188E-2</v>
      </c>
      <c r="U37" s="94" t="s">
        <v>8</v>
      </c>
      <c r="V37" s="94"/>
      <c r="W37" s="94"/>
      <c r="X37" s="94"/>
    </row>
    <row r="38" spans="1:24" x14ac:dyDescent="0.25">
      <c r="A38" s="11">
        <v>44105</v>
      </c>
      <c r="B38" s="1">
        <f t="shared" si="1"/>
        <v>9.4437026275619187E-2</v>
      </c>
      <c r="C38" s="1">
        <f t="shared" si="1"/>
        <v>0.1252910031212755</v>
      </c>
      <c r="D38" s="1">
        <f t="shared" si="1"/>
        <v>0.12454387009747588</v>
      </c>
      <c r="E38" s="1">
        <f t="shared" si="1"/>
        <v>0.18593311188470565</v>
      </c>
      <c r="F38" s="1">
        <f t="shared" si="1"/>
        <v>4.7796410811996322E-2</v>
      </c>
      <c r="G38" s="1">
        <f t="shared" si="1"/>
        <v>8.7633580980447462E-2</v>
      </c>
      <c r="H38" s="1">
        <f t="shared" si="1"/>
        <v>7.785028337575961E-2</v>
      </c>
      <c r="I38" s="1">
        <f t="shared" si="1"/>
        <v>6.3596527663201646E-2</v>
      </c>
      <c r="J38" s="1">
        <f t="shared" si="2"/>
        <v>0.12893133732073897</v>
      </c>
      <c r="K38" s="1">
        <f t="shared" si="2"/>
        <v>0.13227094552806709</v>
      </c>
      <c r="L38" s="1">
        <f t="shared" si="2"/>
        <v>0.13275241301228596</v>
      </c>
      <c r="M38" s="1">
        <f t="shared" si="2"/>
        <v>0.17161017089772646</v>
      </c>
      <c r="N38" s="1">
        <f t="shared" si="2"/>
        <v>4.5563788866353143E-2</v>
      </c>
      <c r="O38" s="1">
        <f t="shared" si="2"/>
        <v>6.5374443514784317E-2</v>
      </c>
      <c r="P38" s="1">
        <f t="shared" si="2"/>
        <v>7.3504566905595078E-2</v>
      </c>
      <c r="Q38" s="20">
        <f t="shared" si="2"/>
        <v>8.3821803136215747E-2</v>
      </c>
      <c r="V38" t="s">
        <v>33</v>
      </c>
      <c r="W38" t="s">
        <v>34</v>
      </c>
    </row>
    <row r="39" spans="1:24" x14ac:dyDescent="0.25">
      <c r="A39" s="11">
        <v>44136</v>
      </c>
      <c r="B39" s="1">
        <f t="shared" si="1"/>
        <v>9.5889777499230167E-2</v>
      </c>
      <c r="C39" s="1">
        <f t="shared" si="1"/>
        <v>0.12286180357682198</v>
      </c>
      <c r="D39" s="1">
        <f t="shared" si="1"/>
        <v>0.1278198574579571</v>
      </c>
      <c r="E39" s="1">
        <f t="shared" si="1"/>
        <v>0.185017779078437</v>
      </c>
      <c r="F39" s="1">
        <f t="shared" si="1"/>
        <v>4.9086593002086884E-2</v>
      </c>
      <c r="G39" s="1">
        <f t="shared" si="1"/>
        <v>8.8830353221909783E-2</v>
      </c>
      <c r="H39" s="1">
        <f t="shared" si="1"/>
        <v>7.6934326395764197E-2</v>
      </c>
      <c r="I39" s="1">
        <f t="shared" si="1"/>
        <v>6.2207796794359199E-2</v>
      </c>
      <c r="J39" s="1">
        <f t="shared" si="2"/>
        <v>0.12151444936076759</v>
      </c>
      <c r="K39" s="1">
        <f t="shared" si="2"/>
        <v>0.10930589549251341</v>
      </c>
      <c r="L39" s="1">
        <f t="shared" si="2"/>
        <v>0.12119450775976376</v>
      </c>
      <c r="M39" s="1">
        <f t="shared" si="2"/>
        <v>0.19700264634753839</v>
      </c>
      <c r="N39" s="1">
        <f t="shared" si="2"/>
        <v>5.0006857934630375E-2</v>
      </c>
      <c r="O39" s="1">
        <f t="shared" si="2"/>
        <v>7.303321371398136E-2</v>
      </c>
      <c r="P39" s="1">
        <f t="shared" si="2"/>
        <v>7.8526569526656639E-2</v>
      </c>
      <c r="Q39" s="20">
        <f t="shared" si="2"/>
        <v>6.5402670890219977E-2</v>
      </c>
      <c r="T39" s="46">
        <f>I3+R3</f>
        <v>86002</v>
      </c>
      <c r="U39" s="66">
        <v>43891</v>
      </c>
      <c r="V39" s="68">
        <f>I3/T39</f>
        <v>0.93932675984279435</v>
      </c>
      <c r="W39" s="68">
        <f>R3/T39</f>
        <v>6.0673240157205655E-2</v>
      </c>
      <c r="X39" s="68"/>
    </row>
    <row r="40" spans="1:24" x14ac:dyDescent="0.25">
      <c r="A40" s="11">
        <v>44166</v>
      </c>
      <c r="B40" s="1">
        <f t="shared" si="1"/>
        <v>9.4019236505124976E-2</v>
      </c>
      <c r="C40" s="1">
        <f t="shared" si="1"/>
        <v>0.12201910327692717</v>
      </c>
      <c r="D40" s="1">
        <f t="shared" si="1"/>
        <v>0.1273686420491395</v>
      </c>
      <c r="E40" s="1">
        <f t="shared" si="1"/>
        <v>0.19114642489990108</v>
      </c>
      <c r="F40" s="1">
        <f t="shared" si="1"/>
        <v>4.7530925969656156E-2</v>
      </c>
      <c r="G40" s="1">
        <f t="shared" si="1"/>
        <v>9.0139189785438986E-2</v>
      </c>
      <c r="H40" s="1">
        <f t="shared" si="1"/>
        <v>7.716391596593998E-2</v>
      </c>
      <c r="I40" s="1">
        <f t="shared" si="1"/>
        <v>6.2288935285899856E-2</v>
      </c>
      <c r="J40" s="1">
        <f t="shared" si="2"/>
        <v>0.11854840152553323</v>
      </c>
      <c r="K40" s="1">
        <f t="shared" si="2"/>
        <v>0.11059068519389398</v>
      </c>
      <c r="L40" s="1">
        <f t="shared" si="2"/>
        <v>0.1256332084359619</v>
      </c>
      <c r="M40" s="1">
        <f t="shared" si="2"/>
        <v>0.18364248329857066</v>
      </c>
      <c r="N40" s="1">
        <f t="shared" si="2"/>
        <v>5.279160098511778E-2</v>
      </c>
      <c r="O40" s="1">
        <f t="shared" si="2"/>
        <v>7.798233263914657E-2</v>
      </c>
      <c r="P40" s="1">
        <f t="shared" si="2"/>
        <v>8.077183171772602E-2</v>
      </c>
      <c r="Q40" s="20">
        <f t="shared" si="2"/>
        <v>6.6661420385526027E-2</v>
      </c>
      <c r="T40" s="39">
        <f>I27+R27</f>
        <v>134498.81</v>
      </c>
      <c r="U40" s="66">
        <v>44621</v>
      </c>
      <c r="V40" s="68">
        <f>I27/T40</f>
        <v>0.95519239166502667</v>
      </c>
      <c r="W40" s="68">
        <f>R27/T40</f>
        <v>4.4807608334973374E-2</v>
      </c>
      <c r="X40" s="68"/>
    </row>
    <row r="41" spans="1:24" x14ac:dyDescent="0.25">
      <c r="A41" s="11">
        <v>44197</v>
      </c>
      <c r="B41" s="1">
        <f t="shared" si="1"/>
        <v>9.2983416571797442E-2</v>
      </c>
      <c r="C41" s="1">
        <f t="shared" si="1"/>
        <v>0.12724603953820182</v>
      </c>
      <c r="D41" s="1">
        <f t="shared" si="1"/>
        <v>0.12146167704679139</v>
      </c>
      <c r="E41" s="1">
        <f t="shared" si="1"/>
        <v>0.19347620100154694</v>
      </c>
      <c r="F41" s="1">
        <f t="shared" si="1"/>
        <v>4.8589847657133284E-2</v>
      </c>
      <c r="G41" s="1">
        <f t="shared" si="1"/>
        <v>8.888337803999577E-2</v>
      </c>
      <c r="H41" s="1">
        <f t="shared" si="1"/>
        <v>7.6590019596396275E-2</v>
      </c>
      <c r="I41" s="1">
        <f t="shared" si="1"/>
        <v>6.4172466597820499E-2</v>
      </c>
      <c r="J41" s="1">
        <f t="shared" si="2"/>
        <v>0.11334530171627723</v>
      </c>
      <c r="K41" s="1">
        <f t="shared" si="2"/>
        <v>0.10801638961177645</v>
      </c>
      <c r="L41" s="1">
        <f t="shared" si="2"/>
        <v>0.1238109106441639</v>
      </c>
      <c r="M41" s="1">
        <f t="shared" si="2"/>
        <v>0.20020136838973937</v>
      </c>
      <c r="N41" s="1">
        <f t="shared" si="2"/>
        <v>5.2145121150407071E-2</v>
      </c>
      <c r="O41" s="1">
        <f t="shared" si="2"/>
        <v>7.5347696779700629E-2</v>
      </c>
      <c r="P41" s="1">
        <f t="shared" si="2"/>
        <v>7.6994146864401564E-2</v>
      </c>
      <c r="Q41" s="20">
        <f t="shared" si="2"/>
        <v>7.3879732313177779E-2</v>
      </c>
    </row>
    <row r="42" spans="1:24" x14ac:dyDescent="0.25">
      <c r="A42" s="11">
        <v>44228</v>
      </c>
      <c r="B42" s="1">
        <f t="shared" si="1"/>
        <v>9.3776991264671802E-2</v>
      </c>
      <c r="C42" s="1">
        <f t="shared" si="1"/>
        <v>0.12002518211255232</v>
      </c>
      <c r="D42" s="1">
        <f t="shared" si="1"/>
        <v>0.12523932936088891</v>
      </c>
      <c r="E42" s="1">
        <f t="shared" si="1"/>
        <v>0.19588149221319906</v>
      </c>
      <c r="F42" s="1">
        <f t="shared" si="1"/>
        <v>4.7507290634812356E-2</v>
      </c>
      <c r="G42" s="1">
        <f t="shared" si="1"/>
        <v>8.8670903986150573E-2</v>
      </c>
      <c r="H42" s="1">
        <f t="shared" si="1"/>
        <v>7.7208348324424358E-2</v>
      </c>
      <c r="I42" s="1">
        <f t="shared" si="1"/>
        <v>6.6466613477497008E-2</v>
      </c>
      <c r="J42" s="1">
        <f t="shared" si="2"/>
        <v>0.11020648291333086</v>
      </c>
      <c r="K42" s="1">
        <f t="shared" si="2"/>
        <v>0.10627735312824294</v>
      </c>
      <c r="L42" s="1">
        <f t="shared" si="2"/>
        <v>0.11982735301170445</v>
      </c>
      <c r="M42" s="1">
        <f t="shared" si="2"/>
        <v>0.22157519742650086</v>
      </c>
      <c r="N42" s="1">
        <f t="shared" si="2"/>
        <v>5.0088109960792333E-2</v>
      </c>
      <c r="O42" s="1">
        <f t="shared" si="2"/>
        <v>7.098126924684732E-2</v>
      </c>
      <c r="P42" s="1">
        <f t="shared" si="2"/>
        <v>8.3449654751267768E-2</v>
      </c>
      <c r="Q42" s="20">
        <f t="shared" si="2"/>
        <v>6.5277189563031343E-2</v>
      </c>
      <c r="U42" s="94" t="s">
        <v>9</v>
      </c>
      <c r="V42" s="94"/>
      <c r="W42" s="94"/>
      <c r="X42" s="94"/>
    </row>
    <row r="43" spans="1:24" x14ac:dyDescent="0.25">
      <c r="A43" s="11">
        <v>44256</v>
      </c>
      <c r="B43" s="1">
        <f t="shared" si="1"/>
        <v>9.7227572148811947E-2</v>
      </c>
      <c r="C43" s="1">
        <f t="shared" si="1"/>
        <v>0.11699656660287294</v>
      </c>
      <c r="D43" s="1">
        <f t="shared" si="1"/>
        <v>0.12499950741892046</v>
      </c>
      <c r="E43" s="1">
        <f t="shared" si="1"/>
        <v>0.19371380054854129</v>
      </c>
      <c r="F43" s="1">
        <f t="shared" si="1"/>
        <v>4.6753287043355379E-2</v>
      </c>
      <c r="G43" s="1">
        <f t="shared" si="1"/>
        <v>8.7665883412323661E-2</v>
      </c>
      <c r="H43" s="1">
        <f t="shared" si="1"/>
        <v>7.802407553305428E-2</v>
      </c>
      <c r="I43" s="1">
        <f t="shared" si="1"/>
        <v>6.8590708779970311E-2</v>
      </c>
      <c r="J43" s="1">
        <f t="shared" si="2"/>
        <v>0.11209820470723596</v>
      </c>
      <c r="K43" s="1">
        <f t="shared" si="2"/>
        <v>0.10454428638693544</v>
      </c>
      <c r="L43" s="1">
        <f t="shared" si="2"/>
        <v>0.11835193277315618</v>
      </c>
      <c r="M43" s="1">
        <f t="shared" si="2"/>
        <v>0.23830530237240749</v>
      </c>
      <c r="N43" s="1">
        <f t="shared" si="2"/>
        <v>5.2027572297432267E-2</v>
      </c>
      <c r="O43" s="1">
        <f t="shared" si="2"/>
        <v>6.538488437394388E-2</v>
      </c>
      <c r="P43" s="1">
        <f t="shared" si="2"/>
        <v>8.3471683869223254E-2</v>
      </c>
      <c r="Q43" s="20">
        <f t="shared" si="2"/>
        <v>5.8277531291324562E-2</v>
      </c>
      <c r="V43" t="s">
        <v>33</v>
      </c>
      <c r="W43" t="s">
        <v>34</v>
      </c>
    </row>
    <row r="44" spans="1:24" x14ac:dyDescent="0.25">
      <c r="A44" s="11">
        <v>44287</v>
      </c>
      <c r="B44" s="1">
        <f t="shared" si="1"/>
        <v>9.5580298632593097E-2</v>
      </c>
      <c r="C44" s="1">
        <f t="shared" si="1"/>
        <v>0.11767209322558632</v>
      </c>
      <c r="D44" s="1">
        <f t="shared" si="1"/>
        <v>0.12211655563282099</v>
      </c>
      <c r="E44" s="1">
        <f t="shared" si="1"/>
        <v>0.19396641524409466</v>
      </c>
      <c r="F44" s="1">
        <f t="shared" si="1"/>
        <v>4.6512023799846501E-2</v>
      </c>
      <c r="G44" s="1">
        <f t="shared" si="1"/>
        <v>9.0091446755938207E-2</v>
      </c>
      <c r="H44" s="1">
        <f t="shared" si="1"/>
        <v>7.7950318311750116E-2</v>
      </c>
      <c r="I44" s="1">
        <f t="shared" si="1"/>
        <v>6.512114200920488E-2</v>
      </c>
      <c r="J44" s="1">
        <f t="shared" si="2"/>
        <v>0.11243048799596878</v>
      </c>
      <c r="K44" s="1">
        <f t="shared" si="2"/>
        <v>0.10652330631951905</v>
      </c>
      <c r="L44" s="1">
        <f t="shared" si="2"/>
        <v>0.11895416068729094</v>
      </c>
      <c r="M44" s="1">
        <f t="shared" si="2"/>
        <v>0.22198636645973235</v>
      </c>
      <c r="N44" s="1">
        <f t="shared" si="2"/>
        <v>5.2332971094955674E-2</v>
      </c>
      <c r="O44" s="1">
        <f t="shared" si="2"/>
        <v>6.580615324261592E-2</v>
      </c>
      <c r="P44" s="1">
        <f t="shared" si="2"/>
        <v>8.6492068895935748E-2</v>
      </c>
      <c r="Q44" s="20">
        <f t="shared" si="2"/>
        <v>6.3158835140579683E-2</v>
      </c>
      <c r="T44" s="46">
        <f>J3+S3</f>
        <v>67439.42</v>
      </c>
      <c r="U44" s="66">
        <v>43891</v>
      </c>
      <c r="V44" s="68">
        <f>J3/T44</f>
        <v>0.90833551059602835</v>
      </c>
      <c r="W44" s="68">
        <f>S3/T44</f>
        <v>9.1664489403971747E-2</v>
      </c>
      <c r="X44" s="68"/>
    </row>
    <row r="45" spans="1:24" x14ac:dyDescent="0.25">
      <c r="A45" s="11">
        <v>44317</v>
      </c>
      <c r="B45" s="1">
        <f t="shared" si="1"/>
        <v>9.2456084736265653E-2</v>
      </c>
      <c r="C45" s="1">
        <f t="shared" si="1"/>
        <v>0.11178854276868339</v>
      </c>
      <c r="D45" s="1">
        <f t="shared" si="1"/>
        <v>0.12601067945249689</v>
      </c>
      <c r="E45" s="1">
        <f t="shared" si="1"/>
        <v>0.19650596773317605</v>
      </c>
      <c r="F45" s="1">
        <f t="shared" si="1"/>
        <v>4.749443650314436E-2</v>
      </c>
      <c r="G45" s="1">
        <f t="shared" si="1"/>
        <v>8.9749783176443415E-2</v>
      </c>
      <c r="H45" s="1">
        <f t="shared" si="1"/>
        <v>7.8814763749452496E-2</v>
      </c>
      <c r="I45" s="1">
        <f t="shared" si="1"/>
        <v>6.5065807356205568E-2</v>
      </c>
      <c r="J45" s="1">
        <f t="shared" si="2"/>
        <v>0.11080355299054444</v>
      </c>
      <c r="K45" s="1">
        <f t="shared" si="2"/>
        <v>0.10331720354798105</v>
      </c>
      <c r="L45" s="1">
        <f t="shared" si="2"/>
        <v>0.11388344491050073</v>
      </c>
      <c r="M45" s="1">
        <f t="shared" si="2"/>
        <v>0.2192047222196131</v>
      </c>
      <c r="N45" s="1">
        <f t="shared" si="2"/>
        <v>5.492294688959503E-2</v>
      </c>
      <c r="O45" s="1">
        <f t="shared" si="2"/>
        <v>6.490070768769611E-2</v>
      </c>
      <c r="P45" s="1">
        <f t="shared" si="2"/>
        <v>8.5775092066647643E-2</v>
      </c>
      <c r="Q45" s="20">
        <f t="shared" si="2"/>
        <v>6.7018584306068704E-2</v>
      </c>
      <c r="T45" s="39">
        <f>J27+S27</f>
        <v>116168.08</v>
      </c>
      <c r="U45" s="66">
        <v>44621</v>
      </c>
      <c r="V45" s="68">
        <f>J27/T45</f>
        <v>0.94625855914981127</v>
      </c>
      <c r="W45" s="68">
        <f>S27/T45</f>
        <v>5.3741440850188796E-2</v>
      </c>
      <c r="X45" s="68"/>
    </row>
    <row r="46" spans="1:24" x14ac:dyDescent="0.25">
      <c r="A46" s="11">
        <v>44348</v>
      </c>
      <c r="B46" s="1">
        <f t="shared" si="1"/>
        <v>9.4945563575929467E-2</v>
      </c>
      <c r="C46" s="1">
        <f t="shared" si="1"/>
        <v>0.11381103414928335</v>
      </c>
      <c r="D46" s="1">
        <f t="shared" si="1"/>
        <v>0.12399803248039058</v>
      </c>
      <c r="E46" s="1">
        <f t="shared" si="1"/>
        <v>0.19926279974496658</v>
      </c>
      <c r="F46" s="1">
        <f t="shared" si="1"/>
        <v>4.7987420019751731E-2</v>
      </c>
      <c r="G46" s="1">
        <f t="shared" si="1"/>
        <v>9.0210982960915148E-2</v>
      </c>
      <c r="H46" s="1">
        <f t="shared" si="1"/>
        <v>7.8666594314757643E-2</v>
      </c>
      <c r="I46" s="1">
        <f t="shared" si="1"/>
        <v>6.5482996163577875E-2</v>
      </c>
      <c r="J46" s="1">
        <f t="shared" si="2"/>
        <v>9.5024411576250425E-2</v>
      </c>
      <c r="K46" s="1">
        <f t="shared" si="2"/>
        <v>0.10133077404557135</v>
      </c>
      <c r="L46" s="1">
        <f t="shared" si="2"/>
        <v>0.1084855557615939</v>
      </c>
      <c r="M46" s="1">
        <f t="shared" si="2"/>
        <v>0.2134495760352402</v>
      </c>
      <c r="N46" s="1">
        <f t="shared" si="2"/>
        <v>5.5180473068512689E-2</v>
      </c>
      <c r="O46" s="1">
        <f t="shared" si="2"/>
        <v>6.5595514204933855E-2</v>
      </c>
      <c r="P46" s="1">
        <f t="shared" si="2"/>
        <v>9.5727368615132258E-2</v>
      </c>
      <c r="Q46" s="20">
        <f t="shared" si="2"/>
        <v>8.9257807872615849E-2</v>
      </c>
    </row>
    <row r="47" spans="1:24" x14ac:dyDescent="0.25">
      <c r="A47" s="11">
        <v>44378</v>
      </c>
      <c r="B47" s="1">
        <f t="shared" ref="B47:I55" si="3">C19/$B19</f>
        <v>9.5959083984955632E-2</v>
      </c>
      <c r="C47" s="1">
        <f t="shared" si="3"/>
        <v>0.11441776145659044</v>
      </c>
      <c r="D47" s="1">
        <f t="shared" si="3"/>
        <v>0.12344422913445147</v>
      </c>
      <c r="E47" s="1">
        <f t="shared" si="3"/>
        <v>0.19937696971085569</v>
      </c>
      <c r="F47" s="1">
        <f t="shared" si="3"/>
        <v>4.8770978293951911E-2</v>
      </c>
      <c r="G47" s="1">
        <f t="shared" si="3"/>
        <v>8.7559833525465286E-2</v>
      </c>
      <c r="H47" s="1">
        <f t="shared" si="3"/>
        <v>8.116726504353923E-2</v>
      </c>
      <c r="I47" s="1">
        <f t="shared" si="3"/>
        <v>6.7800768675904163E-2</v>
      </c>
      <c r="J47" s="1">
        <f t="shared" ref="J47:Q55" si="4">L19/$K19</f>
        <v>9.7623005476944733E-2</v>
      </c>
      <c r="K47" s="1">
        <f t="shared" si="4"/>
        <v>0.10690009854754617</v>
      </c>
      <c r="L47" s="1">
        <f t="shared" si="4"/>
        <v>0.11036940320622043</v>
      </c>
      <c r="M47" s="1">
        <f t="shared" si="4"/>
        <v>0.2222448571701999</v>
      </c>
      <c r="N47" s="1">
        <f t="shared" si="4"/>
        <v>6.1652637987731455E-2</v>
      </c>
      <c r="O47" s="1">
        <f t="shared" si="4"/>
        <v>6.6244553394374142E-2</v>
      </c>
      <c r="P47" s="1">
        <f t="shared" si="4"/>
        <v>8.3908194019362115E-2</v>
      </c>
      <c r="Q47" s="20">
        <f t="shared" si="4"/>
        <v>7.2256056338100449E-2</v>
      </c>
    </row>
    <row r="48" spans="1:24" x14ac:dyDescent="0.25">
      <c r="A48" s="11">
        <v>44409</v>
      </c>
      <c r="B48" s="1">
        <f t="shared" si="3"/>
        <v>9.6248089030189957E-2</v>
      </c>
      <c r="C48" s="1">
        <f t="shared" si="3"/>
        <v>0.11070083734928</v>
      </c>
      <c r="D48" s="1">
        <f t="shared" si="3"/>
        <v>0.12248194533145534</v>
      </c>
      <c r="E48" s="1">
        <f t="shared" si="3"/>
        <v>0.204300776935012</v>
      </c>
      <c r="F48" s="1">
        <f t="shared" si="3"/>
        <v>4.8642579045274435E-2</v>
      </c>
      <c r="G48" s="1">
        <f t="shared" si="3"/>
        <v>8.7984286866258657E-2</v>
      </c>
      <c r="H48" s="1">
        <f t="shared" si="3"/>
        <v>8.2164953352598047E-2</v>
      </c>
      <c r="I48" s="1">
        <f t="shared" si="3"/>
        <v>6.7724615190898105E-2</v>
      </c>
      <c r="J48" s="1">
        <f t="shared" si="4"/>
        <v>9.7297160365508645E-2</v>
      </c>
      <c r="K48" s="1">
        <f t="shared" si="4"/>
        <v>0.10320662795410676</v>
      </c>
      <c r="L48" s="1">
        <f t="shared" si="4"/>
        <v>0.11279593738838704</v>
      </c>
      <c r="M48" s="1">
        <f t="shared" si="4"/>
        <v>0.22729579091204596</v>
      </c>
      <c r="N48" s="1">
        <f t="shared" si="4"/>
        <v>5.8754319045536081E-2</v>
      </c>
      <c r="O48" s="1">
        <f t="shared" si="4"/>
        <v>6.7519072022216256E-2</v>
      </c>
      <c r="P48" s="1">
        <f t="shared" si="4"/>
        <v>8.1743203899079811E-2</v>
      </c>
      <c r="Q48" s="20">
        <f t="shared" si="4"/>
        <v>6.2622147222768446E-2</v>
      </c>
    </row>
    <row r="49" spans="1:17" x14ac:dyDescent="0.25">
      <c r="A49" s="11">
        <v>44440</v>
      </c>
      <c r="B49" s="1">
        <f t="shared" si="3"/>
        <v>9.2966852758549184E-2</v>
      </c>
      <c r="C49" s="1">
        <f t="shared" si="3"/>
        <v>0.10644901767543277</v>
      </c>
      <c r="D49" s="1">
        <f t="shared" si="3"/>
        <v>0.12002289122451375</v>
      </c>
      <c r="E49" s="1">
        <f t="shared" si="3"/>
        <v>0.2086651104234295</v>
      </c>
      <c r="F49" s="1">
        <f t="shared" si="3"/>
        <v>4.8784448559470783E-2</v>
      </c>
      <c r="G49" s="1">
        <f t="shared" si="3"/>
        <v>8.9463391623473651E-2</v>
      </c>
      <c r="H49" s="1">
        <f t="shared" si="3"/>
        <v>8.0433346201271322E-2</v>
      </c>
      <c r="I49" s="1">
        <f t="shared" si="3"/>
        <v>6.9875344351657667E-2</v>
      </c>
      <c r="J49" s="1">
        <f t="shared" si="4"/>
        <v>9.610501588808025E-2</v>
      </c>
      <c r="K49" s="1">
        <f t="shared" si="4"/>
        <v>0.10257164480706833</v>
      </c>
      <c r="L49" s="1">
        <f t="shared" si="4"/>
        <v>0.11208203895345872</v>
      </c>
      <c r="M49" s="1">
        <f t="shared" si="4"/>
        <v>0.23294097453129445</v>
      </c>
      <c r="N49" s="1">
        <f t="shared" si="4"/>
        <v>6.1453120963346708E-2</v>
      </c>
      <c r="O49" s="1">
        <f t="shared" si="4"/>
        <v>6.718026462544785E-2</v>
      </c>
      <c r="P49" s="1">
        <f t="shared" si="4"/>
        <v>8.2545041800002925E-2</v>
      </c>
      <c r="Q49" s="20">
        <f t="shared" si="4"/>
        <v>6.0872809658515742E-2</v>
      </c>
    </row>
    <row r="50" spans="1:17" x14ac:dyDescent="0.25">
      <c r="A50" s="11">
        <v>44470</v>
      </c>
      <c r="B50" s="1">
        <f t="shared" si="3"/>
        <v>8.9725603687642208E-2</v>
      </c>
      <c r="C50" s="1">
        <f t="shared" si="3"/>
        <v>0.10417839190520226</v>
      </c>
      <c r="D50" s="1">
        <f t="shared" si="3"/>
        <v>0.12066021822551001</v>
      </c>
      <c r="E50" s="1">
        <f t="shared" si="3"/>
        <v>0.20885892279775548</v>
      </c>
      <c r="F50" s="1">
        <f t="shared" si="3"/>
        <v>4.9653997772511449E-2</v>
      </c>
      <c r="G50" s="1">
        <f t="shared" si="3"/>
        <v>8.8187990141623596E-2</v>
      </c>
      <c r="H50" s="1">
        <f t="shared" si="3"/>
        <v>8.1354684504826899E-2</v>
      </c>
      <c r="I50" s="1">
        <f t="shared" si="3"/>
        <v>7.3623656705446655E-2</v>
      </c>
      <c r="J50" s="1">
        <f t="shared" si="4"/>
        <v>9.01953636156866E-2</v>
      </c>
      <c r="K50" s="1">
        <f t="shared" si="4"/>
        <v>0.10275876091329524</v>
      </c>
      <c r="L50" s="1">
        <f t="shared" si="4"/>
        <v>0.11180964515236522</v>
      </c>
      <c r="M50" s="1">
        <f t="shared" si="4"/>
        <v>0.24669573432556896</v>
      </c>
      <c r="N50" s="1">
        <f t="shared" si="4"/>
        <v>6.0227678883518342E-2</v>
      </c>
      <c r="O50" s="1">
        <f t="shared" si="4"/>
        <v>6.3224619665445417E-2</v>
      </c>
      <c r="P50" s="1">
        <f t="shared" si="4"/>
        <v>8.1821898763217313E-2</v>
      </c>
      <c r="Q50" s="20">
        <f t="shared" si="4"/>
        <v>6.2943879545380707E-2</v>
      </c>
    </row>
    <row r="51" spans="1:17" x14ac:dyDescent="0.25">
      <c r="A51" s="11">
        <v>44501</v>
      </c>
      <c r="B51" s="1">
        <f t="shared" si="3"/>
        <v>8.7242874793191677E-2</v>
      </c>
      <c r="C51" s="1">
        <f t="shared" si="3"/>
        <v>0.10608839073502942</v>
      </c>
      <c r="D51" s="1">
        <f t="shared" si="3"/>
        <v>0.11926418762778289</v>
      </c>
      <c r="E51" s="1">
        <f t="shared" si="3"/>
        <v>0.21386463009685064</v>
      </c>
      <c r="F51" s="1">
        <f t="shared" si="3"/>
        <v>4.8709979911905094E-2</v>
      </c>
      <c r="G51" s="1">
        <f t="shared" si="3"/>
        <v>8.7429245733316494E-2</v>
      </c>
      <c r="H51" s="1">
        <f t="shared" si="3"/>
        <v>8.4194869490622229E-2</v>
      </c>
      <c r="I51" s="1">
        <f t="shared" si="3"/>
        <v>7.1277964953521761E-2</v>
      </c>
      <c r="J51" s="1">
        <f t="shared" si="4"/>
        <v>8.8573708558778316E-2</v>
      </c>
      <c r="K51" s="1">
        <f t="shared" si="4"/>
        <v>0.10143675977023611</v>
      </c>
      <c r="L51" s="1">
        <f t="shared" si="4"/>
        <v>0.1123824151685352</v>
      </c>
      <c r="M51" s="1">
        <f t="shared" si="4"/>
        <v>0.24353586812357042</v>
      </c>
      <c r="N51" s="1">
        <f t="shared" si="4"/>
        <v>5.9509876267783292E-2</v>
      </c>
      <c r="O51" s="1">
        <f t="shared" si="4"/>
        <v>6.3400441778194011E-2</v>
      </c>
      <c r="P51" s="1">
        <f t="shared" si="4"/>
        <v>8.0455114894201235E-2</v>
      </c>
      <c r="Q51" s="20">
        <f t="shared" si="4"/>
        <v>7.3653152634120866E-2</v>
      </c>
    </row>
    <row r="52" spans="1:17" x14ac:dyDescent="0.25">
      <c r="A52" s="11">
        <v>44531</v>
      </c>
      <c r="B52" s="1">
        <f t="shared" si="3"/>
        <v>8.8208721033424961E-2</v>
      </c>
      <c r="C52" s="1">
        <f t="shared" si="3"/>
        <v>0.10549007929685897</v>
      </c>
      <c r="D52" s="1">
        <f t="shared" si="3"/>
        <v>0.11817545102482714</v>
      </c>
      <c r="E52" s="1">
        <f t="shared" si="3"/>
        <v>0.2161311335705868</v>
      </c>
      <c r="F52" s="1">
        <f t="shared" si="3"/>
        <v>4.8925424514757294E-2</v>
      </c>
      <c r="G52" s="1">
        <f t="shared" si="3"/>
        <v>8.835003493547082E-2</v>
      </c>
      <c r="H52" s="1">
        <f t="shared" si="3"/>
        <v>8.2803306174837998E-2</v>
      </c>
      <c r="I52" s="1">
        <f t="shared" si="3"/>
        <v>6.8098838988006088E-2</v>
      </c>
      <c r="J52" s="1">
        <f t="shared" si="4"/>
        <v>8.9984264286407351E-2</v>
      </c>
      <c r="K52" s="1">
        <f t="shared" si="4"/>
        <v>0.10417361076655997</v>
      </c>
      <c r="L52" s="1">
        <f t="shared" si="4"/>
        <v>0.11524094607043074</v>
      </c>
      <c r="M52" s="1">
        <f t="shared" si="4"/>
        <v>0.22147961825446413</v>
      </c>
      <c r="N52" s="1">
        <f t="shared" si="4"/>
        <v>6.2049130092392088E-2</v>
      </c>
      <c r="O52" s="1">
        <f t="shared" si="4"/>
        <v>6.3618426498594505E-2</v>
      </c>
      <c r="P52" s="1">
        <f t="shared" si="4"/>
        <v>8.6109602282980383E-2</v>
      </c>
      <c r="Q52" s="20">
        <f t="shared" si="4"/>
        <v>7.7123780488673757E-2</v>
      </c>
    </row>
    <row r="53" spans="1:17" x14ac:dyDescent="0.25">
      <c r="A53" s="11">
        <v>44562</v>
      </c>
      <c r="B53" s="1">
        <f t="shared" si="3"/>
        <v>8.9174147691322717E-2</v>
      </c>
      <c r="C53" s="1">
        <f t="shared" si="3"/>
        <v>0.10062590338999179</v>
      </c>
      <c r="D53" s="1">
        <f t="shared" si="3"/>
        <v>0.11751871267667954</v>
      </c>
      <c r="E53" s="1">
        <f t="shared" si="3"/>
        <v>0.22164411473461312</v>
      </c>
      <c r="F53" s="1">
        <f t="shared" si="3"/>
        <v>5.0538906113664329E-2</v>
      </c>
      <c r="G53" s="1">
        <f t="shared" si="3"/>
        <v>8.8249851370018326E-2</v>
      </c>
      <c r="H53" s="1">
        <f t="shared" si="3"/>
        <v>8.2700495318805717E-2</v>
      </c>
      <c r="I53" s="1">
        <f t="shared" si="3"/>
        <v>6.9517755068092185E-2</v>
      </c>
      <c r="J53" s="1">
        <f t="shared" si="4"/>
        <v>8.8450046525492348E-2</v>
      </c>
      <c r="K53" s="1">
        <f t="shared" si="4"/>
        <v>0.10095049969587232</v>
      </c>
      <c r="L53" s="1">
        <f t="shared" si="4"/>
        <v>0.10885769342318863</v>
      </c>
      <c r="M53" s="1">
        <f t="shared" si="4"/>
        <v>0.22423978151145413</v>
      </c>
      <c r="N53" s="1">
        <f t="shared" si="4"/>
        <v>6.3003522644420371E-2</v>
      </c>
      <c r="O53" s="1">
        <f t="shared" si="4"/>
        <v>6.2560674478652656E-2</v>
      </c>
      <c r="P53" s="1">
        <f t="shared" si="4"/>
        <v>8.7531998864052898E-2</v>
      </c>
      <c r="Q53" s="20">
        <f t="shared" si="4"/>
        <v>8.6164179600484989E-2</v>
      </c>
    </row>
    <row r="54" spans="1:17" x14ac:dyDescent="0.25">
      <c r="A54" s="11">
        <v>44593</v>
      </c>
      <c r="B54" s="1">
        <f t="shared" si="3"/>
        <v>8.6459064790770548E-2</v>
      </c>
      <c r="C54" s="1">
        <f t="shared" si="3"/>
        <v>9.7506806119270206E-2</v>
      </c>
      <c r="D54" s="1">
        <f t="shared" si="3"/>
        <v>0.11776177138414061</v>
      </c>
      <c r="E54" s="1">
        <f t="shared" si="3"/>
        <v>0.22250653464087977</v>
      </c>
      <c r="F54" s="1">
        <f t="shared" si="3"/>
        <v>5.1796279520341749E-2</v>
      </c>
      <c r="G54" s="1">
        <f t="shared" si="3"/>
        <v>8.6689028830555737E-2</v>
      </c>
      <c r="H54" s="1">
        <f t="shared" si="3"/>
        <v>8.3726419480620262E-2</v>
      </c>
      <c r="I54" s="1">
        <f t="shared" si="3"/>
        <v>6.8614091208800784E-2</v>
      </c>
      <c r="J54" s="1">
        <f t="shared" si="4"/>
        <v>9.8008381298839278E-2</v>
      </c>
      <c r="K54" s="1">
        <f t="shared" si="4"/>
        <v>0.10099727151415458</v>
      </c>
      <c r="L54" s="1">
        <f t="shared" si="4"/>
        <v>0.1086109028284067</v>
      </c>
      <c r="M54" s="1">
        <f t="shared" si="4"/>
        <v>0.22048996278508867</v>
      </c>
      <c r="N54" s="1">
        <f t="shared" si="4"/>
        <v>6.1002856852413773E-2</v>
      </c>
      <c r="O54" s="1">
        <f t="shared" si="4"/>
        <v>6.4861955934314305E-2</v>
      </c>
      <c r="P54" s="1">
        <f t="shared" si="4"/>
        <v>8.382020426488429E-2</v>
      </c>
      <c r="Q54" s="20">
        <f t="shared" si="4"/>
        <v>8.8038198042270588E-2</v>
      </c>
    </row>
    <row r="55" spans="1:17" ht="15.75" thickBot="1" x14ac:dyDescent="0.3">
      <c r="A55" s="28">
        <v>44621</v>
      </c>
      <c r="B55" s="5">
        <f t="shared" si="3"/>
        <v>8.6263084183338959E-2</v>
      </c>
      <c r="C55" s="5">
        <f t="shared" si="3"/>
        <v>9.2469949155673248E-2</v>
      </c>
      <c r="D55" s="5">
        <f t="shared" si="3"/>
        <v>0.12125154105942318</v>
      </c>
      <c r="E55" s="5">
        <f t="shared" si="3"/>
        <v>0.22116189338602377</v>
      </c>
      <c r="F55" s="5">
        <f t="shared" si="3"/>
        <v>5.1357222502509702E-2</v>
      </c>
      <c r="G55" s="5">
        <f t="shared" si="3"/>
        <v>8.6015569697777336E-2</v>
      </c>
      <c r="H55" s="5">
        <f t="shared" si="3"/>
        <v>8.2925834226640766E-2</v>
      </c>
      <c r="I55" s="5">
        <f t="shared" si="3"/>
        <v>7.0954049251393564E-2</v>
      </c>
      <c r="J55" s="5">
        <f t="shared" si="4"/>
        <v>9.5298605874121339E-2</v>
      </c>
      <c r="K55" s="5">
        <f t="shared" si="4"/>
        <v>0.10339020872232683</v>
      </c>
      <c r="L55" s="5">
        <f t="shared" si="4"/>
        <v>0.11003284012652118</v>
      </c>
      <c r="M55" s="5">
        <f t="shared" si="4"/>
        <v>0.22391790909347536</v>
      </c>
      <c r="N55" s="5">
        <f t="shared" si="4"/>
        <v>6.1548957060492765E-2</v>
      </c>
      <c r="O55" s="5">
        <f t="shared" si="4"/>
        <v>6.3465863340444434E-2</v>
      </c>
      <c r="P55" s="5">
        <f t="shared" si="4"/>
        <v>8.1012411497673756E-2</v>
      </c>
      <c r="Q55" s="23">
        <f t="shared" si="4"/>
        <v>8.3922318246770086E-2</v>
      </c>
    </row>
    <row r="56" spans="1:17" ht="15.75" thickBot="1" x14ac:dyDescent="0.3"/>
    <row r="57" spans="1:17" ht="15.75" thickBot="1" x14ac:dyDescent="0.3">
      <c r="A57" s="24" t="s">
        <v>32</v>
      </c>
      <c r="B57" s="25">
        <f>B55-B31</f>
        <v>-1.6650054315770046E-2</v>
      </c>
      <c r="C57" s="25">
        <f t="shared" ref="C57:Q57" si="5">C55-C31</f>
        <v>-3.2755514442993211E-2</v>
      </c>
      <c r="D57" s="25">
        <f t="shared" si="5"/>
        <v>-6.9661891411778032E-3</v>
      </c>
      <c r="E57" s="25">
        <f t="shared" si="5"/>
        <v>5.4060068675224865E-2</v>
      </c>
      <c r="F57" s="25">
        <f t="shared" si="5"/>
        <v>5.1497118681970294E-3</v>
      </c>
      <c r="G57" s="25">
        <f t="shared" si="5"/>
        <v>1.0887562146797009E-3</v>
      </c>
      <c r="H57" s="25">
        <f t="shared" si="5"/>
        <v>5.1702926125352655E-3</v>
      </c>
      <c r="I57" s="25">
        <f t="shared" si="5"/>
        <v>1.1992861388514534E-2</v>
      </c>
      <c r="J57" s="25">
        <f t="shared" si="5"/>
        <v>-1.8998252544045149E-2</v>
      </c>
      <c r="K57" s="25">
        <f t="shared" si="5"/>
        <v>-3.7883771045501696E-3</v>
      </c>
      <c r="L57" s="25">
        <f t="shared" si="5"/>
        <v>-7.4564689365465842E-3</v>
      </c>
      <c r="M57" s="25">
        <f t="shared" si="5"/>
        <v>4.7309193436014862E-2</v>
      </c>
      <c r="N57" s="25">
        <f t="shared" si="5"/>
        <v>2.0528058499154171E-2</v>
      </c>
      <c r="O57" s="25">
        <f t="shared" si="5"/>
        <v>-1.5772351421392231E-2</v>
      </c>
      <c r="P57" s="25">
        <f t="shared" si="5"/>
        <v>-6.6765463067564312E-3</v>
      </c>
      <c r="Q57" s="25">
        <f t="shared" si="5"/>
        <v>-1.996298678376382E-2</v>
      </c>
    </row>
  </sheetData>
  <mergeCells count="13">
    <mergeCell ref="U42:X42"/>
    <mergeCell ref="U22:X22"/>
    <mergeCell ref="U27:X27"/>
    <mergeCell ref="B29:I29"/>
    <mergeCell ref="J29:Q29"/>
    <mergeCell ref="U32:X32"/>
    <mergeCell ref="U37:X37"/>
    <mergeCell ref="U17:X17"/>
    <mergeCell ref="B1:J1"/>
    <mergeCell ref="K1:S1"/>
    <mergeCell ref="U2:X2"/>
    <mergeCell ref="U7:X7"/>
    <mergeCell ref="U12:X12"/>
  </mergeCells>
  <conditionalFormatting sqref="B31:I5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I5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I5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C5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5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E5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5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G5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5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I5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5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5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5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G5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:H5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5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7C5FC-D0E7-4DC8-B568-712512893C9F}">
  <sheetPr codeName="Sheet14"/>
  <dimension ref="A1:CV88"/>
  <sheetViews>
    <sheetView topLeftCell="A58" zoomScale="85" zoomScaleNormal="85" workbookViewId="0">
      <selection activeCell="O70" sqref="O70"/>
    </sheetView>
  </sheetViews>
  <sheetFormatPr defaultRowHeight="15" x14ac:dyDescent="0.25"/>
  <cols>
    <col min="2" max="2" width="10" bestFit="1" customWidth="1"/>
    <col min="15" max="15" width="9.5703125" bestFit="1" customWidth="1"/>
    <col min="56" max="56" width="10" bestFit="1" customWidth="1"/>
    <col min="65" max="65" width="10" bestFit="1" customWidth="1"/>
  </cols>
  <sheetData>
    <row r="1" spans="1:100" x14ac:dyDescent="0.25">
      <c r="A1" s="8"/>
      <c r="B1" s="105" t="s">
        <v>21</v>
      </c>
      <c r="C1" s="105"/>
      <c r="D1" s="105"/>
      <c r="E1" s="105"/>
      <c r="F1" s="105"/>
      <c r="G1" s="105"/>
      <c r="H1" s="105"/>
      <c r="I1" s="105"/>
      <c r="J1" s="105"/>
      <c r="K1" s="105" t="s">
        <v>22</v>
      </c>
      <c r="L1" s="105"/>
      <c r="M1" s="105"/>
      <c r="N1" s="105"/>
      <c r="O1" s="105"/>
      <c r="P1" s="105"/>
      <c r="Q1" s="105"/>
      <c r="R1" s="105"/>
      <c r="S1" s="105"/>
      <c r="T1" s="105" t="s">
        <v>23</v>
      </c>
      <c r="U1" s="105"/>
      <c r="V1" s="105"/>
      <c r="W1" s="105"/>
      <c r="X1" s="105"/>
      <c r="Y1" s="105"/>
      <c r="Z1" s="105"/>
      <c r="AA1" s="105"/>
      <c r="AB1" s="105"/>
      <c r="AC1" s="105" t="s">
        <v>24</v>
      </c>
      <c r="AD1" s="105"/>
      <c r="AE1" s="105"/>
      <c r="AF1" s="105"/>
      <c r="AG1" s="105"/>
      <c r="AH1" s="105"/>
      <c r="AI1" s="105"/>
      <c r="AJ1" s="105"/>
      <c r="AK1" s="105"/>
      <c r="AL1" s="105" t="s">
        <v>25</v>
      </c>
      <c r="AM1" s="105"/>
      <c r="AN1" s="105"/>
      <c r="AO1" s="105"/>
      <c r="AP1" s="105"/>
      <c r="AQ1" s="105"/>
      <c r="AR1" s="105"/>
      <c r="AS1" s="105"/>
      <c r="AT1" s="105"/>
      <c r="AU1" s="105" t="s">
        <v>26</v>
      </c>
      <c r="AV1" s="105"/>
      <c r="AW1" s="105"/>
      <c r="AX1" s="105"/>
      <c r="AY1" s="105"/>
      <c r="AZ1" s="105"/>
      <c r="BA1" s="105"/>
      <c r="BB1" s="105"/>
      <c r="BC1" s="105"/>
      <c r="BD1" s="105" t="s">
        <v>27</v>
      </c>
      <c r="BE1" s="105"/>
      <c r="BF1" s="105"/>
      <c r="BG1" s="105"/>
      <c r="BH1" s="105"/>
      <c r="BI1" s="105"/>
      <c r="BJ1" s="105"/>
      <c r="BK1" s="105"/>
      <c r="BL1" s="105"/>
      <c r="BM1" s="105" t="s">
        <v>28</v>
      </c>
      <c r="BN1" s="105"/>
      <c r="BO1" s="105"/>
      <c r="BP1" s="105"/>
      <c r="BQ1" s="105"/>
      <c r="BR1" s="105"/>
      <c r="BS1" s="105"/>
      <c r="BT1" s="105"/>
      <c r="BU1" s="105"/>
      <c r="BV1" s="105" t="s">
        <v>29</v>
      </c>
      <c r="BW1" s="105"/>
      <c r="BX1" s="105"/>
      <c r="BY1" s="105"/>
      <c r="BZ1" s="105"/>
      <c r="CA1" s="105"/>
      <c r="CB1" s="105"/>
      <c r="CC1" s="105"/>
      <c r="CD1" s="105"/>
      <c r="CE1" s="105" t="s">
        <v>30</v>
      </c>
      <c r="CF1" s="105"/>
      <c r="CG1" s="105"/>
      <c r="CH1" s="105"/>
      <c r="CI1" s="105"/>
      <c r="CJ1" s="105"/>
      <c r="CK1" s="105"/>
      <c r="CL1" s="105"/>
      <c r="CM1" s="105"/>
      <c r="CN1" s="103" t="s">
        <v>64</v>
      </c>
      <c r="CO1" s="103"/>
      <c r="CP1" s="103"/>
      <c r="CQ1" s="103"/>
      <c r="CR1" s="103"/>
      <c r="CS1" s="103"/>
      <c r="CT1" s="103"/>
      <c r="CU1" s="103"/>
      <c r="CV1" s="104"/>
    </row>
    <row r="2" spans="1:100" x14ac:dyDescent="0.25">
      <c r="A2" s="9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7" t="s">
        <v>8</v>
      </c>
      <c r="S2" s="7" t="s">
        <v>9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7" t="s">
        <v>8</v>
      </c>
      <c r="AB2" s="7" t="s">
        <v>9</v>
      </c>
      <c r="AC2" s="7" t="s">
        <v>1</v>
      </c>
      <c r="AD2" s="7" t="s">
        <v>2</v>
      </c>
      <c r="AE2" s="7" t="s">
        <v>3</v>
      </c>
      <c r="AF2" s="7" t="s">
        <v>4</v>
      </c>
      <c r="AG2" s="7" t="s">
        <v>5</v>
      </c>
      <c r="AH2" s="7" t="s">
        <v>6</v>
      </c>
      <c r="AI2" s="7" t="s">
        <v>7</v>
      </c>
      <c r="AJ2" s="7" t="s">
        <v>8</v>
      </c>
      <c r="AK2" s="7" t="s">
        <v>9</v>
      </c>
      <c r="AL2" s="7" t="s">
        <v>1</v>
      </c>
      <c r="AM2" s="7" t="s">
        <v>2</v>
      </c>
      <c r="AN2" s="7" t="s">
        <v>3</v>
      </c>
      <c r="AO2" s="7" t="s">
        <v>4</v>
      </c>
      <c r="AP2" s="7" t="s">
        <v>5</v>
      </c>
      <c r="AQ2" s="7" t="s">
        <v>6</v>
      </c>
      <c r="AR2" s="7" t="s">
        <v>7</v>
      </c>
      <c r="AS2" s="7" t="s">
        <v>8</v>
      </c>
      <c r="AT2" s="7" t="s">
        <v>9</v>
      </c>
      <c r="AU2" s="7" t="s">
        <v>1</v>
      </c>
      <c r="AV2" s="7" t="s">
        <v>2</v>
      </c>
      <c r="AW2" s="7" t="s">
        <v>3</v>
      </c>
      <c r="AX2" s="7" t="s">
        <v>4</v>
      </c>
      <c r="AY2" s="7" t="s">
        <v>5</v>
      </c>
      <c r="AZ2" s="7" t="s">
        <v>6</v>
      </c>
      <c r="BA2" s="7" t="s">
        <v>7</v>
      </c>
      <c r="BB2" s="7" t="s">
        <v>8</v>
      </c>
      <c r="BC2" s="7" t="s">
        <v>9</v>
      </c>
      <c r="BD2" s="7" t="s">
        <v>1</v>
      </c>
      <c r="BE2" s="7" t="s">
        <v>2</v>
      </c>
      <c r="BF2" s="7" t="s">
        <v>3</v>
      </c>
      <c r="BG2" s="7" t="s">
        <v>4</v>
      </c>
      <c r="BH2" s="7" t="s">
        <v>5</v>
      </c>
      <c r="BI2" s="7" t="s">
        <v>6</v>
      </c>
      <c r="BJ2" s="7" t="s">
        <v>7</v>
      </c>
      <c r="BK2" s="7" t="s">
        <v>8</v>
      </c>
      <c r="BL2" s="7" t="s">
        <v>9</v>
      </c>
      <c r="BM2" s="7" t="s">
        <v>1</v>
      </c>
      <c r="BN2" s="7" t="s">
        <v>2</v>
      </c>
      <c r="BO2" s="7" t="s">
        <v>3</v>
      </c>
      <c r="BP2" s="7" t="s">
        <v>4</v>
      </c>
      <c r="BQ2" s="7" t="s">
        <v>5</v>
      </c>
      <c r="BR2" s="7" t="s">
        <v>6</v>
      </c>
      <c r="BS2" s="7" t="s">
        <v>7</v>
      </c>
      <c r="BT2" s="7" t="s">
        <v>8</v>
      </c>
      <c r="BU2" s="7" t="s">
        <v>9</v>
      </c>
      <c r="BV2" s="7" t="s">
        <v>1</v>
      </c>
      <c r="BW2" s="7" t="s">
        <v>2</v>
      </c>
      <c r="BX2" s="7" t="s">
        <v>3</v>
      </c>
      <c r="BY2" s="7" t="s">
        <v>4</v>
      </c>
      <c r="BZ2" s="7" t="s">
        <v>5</v>
      </c>
      <c r="CA2" s="7" t="s">
        <v>6</v>
      </c>
      <c r="CB2" s="7" t="s">
        <v>7</v>
      </c>
      <c r="CC2" s="7" t="s">
        <v>8</v>
      </c>
      <c r="CD2" s="7" t="s">
        <v>9</v>
      </c>
      <c r="CE2" s="7" t="s">
        <v>1</v>
      </c>
      <c r="CF2" s="7" t="s">
        <v>2</v>
      </c>
      <c r="CG2" s="7" t="s">
        <v>3</v>
      </c>
      <c r="CH2" s="7" t="s">
        <v>4</v>
      </c>
      <c r="CI2" s="7" t="s">
        <v>5</v>
      </c>
      <c r="CJ2" s="7" t="s">
        <v>6</v>
      </c>
      <c r="CK2" s="7" t="s">
        <v>7</v>
      </c>
      <c r="CL2" s="7" t="s">
        <v>8</v>
      </c>
      <c r="CM2" s="7" t="s">
        <v>9</v>
      </c>
      <c r="CN2" s="88" t="s">
        <v>1</v>
      </c>
      <c r="CO2" s="88" t="s">
        <v>2</v>
      </c>
      <c r="CP2" s="88" t="s">
        <v>3</v>
      </c>
      <c r="CQ2" s="88" t="s">
        <v>4</v>
      </c>
      <c r="CR2" s="88" t="s">
        <v>5</v>
      </c>
      <c r="CS2" s="88" t="s">
        <v>6</v>
      </c>
      <c r="CT2" s="88" t="s">
        <v>7</v>
      </c>
      <c r="CU2" s="88" t="s">
        <v>8</v>
      </c>
      <c r="CV2" s="89" t="s">
        <v>9</v>
      </c>
    </row>
    <row r="3" spans="1:100" x14ac:dyDescent="0.25">
      <c r="A3" s="11">
        <v>43891</v>
      </c>
      <c r="B3" s="37">
        <v>9592.36</v>
      </c>
      <c r="C3" s="37">
        <v>955.35</v>
      </c>
      <c r="D3" s="37">
        <v>2939.4900000000002</v>
      </c>
      <c r="E3" s="37">
        <v>1722.3999999999999</v>
      </c>
      <c r="F3" s="37">
        <v>1470.8799999999999</v>
      </c>
      <c r="G3" s="37">
        <v>94.27000000000001</v>
      </c>
      <c r="H3" s="39">
        <v>0</v>
      </c>
      <c r="I3" s="37">
        <v>565.56000000000006</v>
      </c>
      <c r="J3" s="37">
        <v>304.82</v>
      </c>
      <c r="K3" s="37">
        <v>2384.8599999999997</v>
      </c>
      <c r="L3" s="37">
        <v>47.620000000000005</v>
      </c>
      <c r="M3" s="37">
        <v>31.560000000000002</v>
      </c>
      <c r="N3" s="37">
        <v>81.48</v>
      </c>
      <c r="O3" s="37">
        <v>28.66</v>
      </c>
      <c r="P3" s="37">
        <v>753.86</v>
      </c>
      <c r="Q3" s="37">
        <v>38.61</v>
      </c>
      <c r="R3" s="37">
        <v>393.41</v>
      </c>
      <c r="S3" s="37">
        <v>155.6</v>
      </c>
      <c r="T3" s="37">
        <v>78495.749999999985</v>
      </c>
      <c r="U3" s="37">
        <v>12545.52</v>
      </c>
      <c r="V3" s="37">
        <v>9093.0299999999988</v>
      </c>
      <c r="W3" s="37">
        <v>14219.96</v>
      </c>
      <c r="X3" s="37">
        <v>6087.65</v>
      </c>
      <c r="Y3" s="37">
        <v>252.18000000000004</v>
      </c>
      <c r="Z3" s="37">
        <v>8757.17</v>
      </c>
      <c r="AA3" s="37">
        <v>9708.8799999999992</v>
      </c>
      <c r="AB3" s="37">
        <v>5108.1099999999988</v>
      </c>
      <c r="AC3" s="37">
        <v>478.14000000000004</v>
      </c>
      <c r="AD3" s="37">
        <v>41.940000000000005</v>
      </c>
      <c r="AE3" s="39">
        <v>0</v>
      </c>
      <c r="AF3" s="37">
        <v>31.38</v>
      </c>
      <c r="AG3" s="37">
        <v>0</v>
      </c>
      <c r="AH3" s="37">
        <v>0</v>
      </c>
      <c r="AI3" s="37">
        <v>3.3200000000000003</v>
      </c>
      <c r="AJ3" s="39">
        <v>0</v>
      </c>
      <c r="AK3" s="39">
        <v>0</v>
      </c>
      <c r="AL3" s="37">
        <v>5420.4400000000005</v>
      </c>
      <c r="AM3" s="37">
        <v>123.83</v>
      </c>
      <c r="AN3" s="37">
        <v>519.77</v>
      </c>
      <c r="AO3" s="37">
        <v>749.02999999999986</v>
      </c>
      <c r="AP3" s="37">
        <v>1654.9399999999996</v>
      </c>
      <c r="AQ3" s="37">
        <v>18.73</v>
      </c>
      <c r="AR3" s="37">
        <v>287.31999999999994</v>
      </c>
      <c r="AS3" s="37">
        <v>644.49999999999989</v>
      </c>
      <c r="AT3" s="37">
        <v>307.02000000000004</v>
      </c>
      <c r="AU3" s="37">
        <v>5068.53</v>
      </c>
      <c r="AV3" s="37">
        <v>122.9</v>
      </c>
      <c r="AW3" s="37">
        <v>761.72</v>
      </c>
      <c r="AX3" s="37">
        <v>1282.93</v>
      </c>
      <c r="AY3" s="39">
        <v>983.79</v>
      </c>
      <c r="AZ3" s="37">
        <v>118.48</v>
      </c>
      <c r="BA3" s="37">
        <v>601.1</v>
      </c>
      <c r="BB3" s="37">
        <v>1117.02</v>
      </c>
      <c r="BC3" s="37">
        <v>21.47</v>
      </c>
      <c r="BD3" s="37">
        <v>404433.84999999992</v>
      </c>
      <c r="BE3" s="37">
        <v>43595.25</v>
      </c>
      <c r="BF3" s="37">
        <v>67396.780000000013</v>
      </c>
      <c r="BG3" s="37">
        <v>43169.73</v>
      </c>
      <c r="BH3" s="37">
        <v>51151.829999999994</v>
      </c>
      <c r="BI3" s="37">
        <v>24008.390000000003</v>
      </c>
      <c r="BJ3" s="37">
        <v>33059.51</v>
      </c>
      <c r="BK3" s="37">
        <v>22076.5</v>
      </c>
      <c r="BL3" s="37">
        <v>31534.149999999998</v>
      </c>
      <c r="BM3" s="37">
        <v>338657.2</v>
      </c>
      <c r="BN3" s="37">
        <v>47618.250000000007</v>
      </c>
      <c r="BO3" s="37">
        <v>44270.52</v>
      </c>
      <c r="BP3" s="37">
        <v>52462.119999999995</v>
      </c>
      <c r="BQ3" s="37">
        <v>32680.47</v>
      </c>
      <c r="BR3" s="37">
        <v>19669.039999999997</v>
      </c>
      <c r="BS3" s="37">
        <v>30032.92</v>
      </c>
      <c r="BT3" s="37">
        <v>25868.43</v>
      </c>
      <c r="BU3" s="37">
        <v>5241.53</v>
      </c>
      <c r="BV3" s="37">
        <v>141568.62999999998</v>
      </c>
      <c r="BW3" s="44">
        <v>308.58</v>
      </c>
      <c r="BX3" s="37">
        <v>177.04999999999998</v>
      </c>
      <c r="BY3" s="37">
        <v>8098.6100000000006</v>
      </c>
      <c r="BZ3" s="37">
        <v>81005.14</v>
      </c>
      <c r="CA3" s="37">
        <v>1.55</v>
      </c>
      <c r="CB3" s="37">
        <v>6896.09</v>
      </c>
      <c r="CC3" s="37">
        <v>17213.300000000003</v>
      </c>
      <c r="CD3" s="37">
        <v>19615.02</v>
      </c>
      <c r="CE3" s="37">
        <v>111824.37999999999</v>
      </c>
      <c r="CF3" s="37">
        <v>8363.5299999999988</v>
      </c>
      <c r="CG3" s="37">
        <v>11290.619999999999</v>
      </c>
      <c r="CH3" s="37">
        <v>18385.260000000002</v>
      </c>
      <c r="CI3" s="37">
        <v>9056.06</v>
      </c>
      <c r="CJ3" s="37">
        <v>5531.7</v>
      </c>
      <c r="CK3" s="37">
        <v>13273.67</v>
      </c>
      <c r="CL3" s="37">
        <v>8414.4</v>
      </c>
      <c r="CM3" s="37">
        <v>5151.7</v>
      </c>
      <c r="CN3" s="90">
        <f>CE3+K3+B3</f>
        <v>123801.59999999999</v>
      </c>
      <c r="CO3" s="90">
        <f t="shared" ref="CO3:CV18" si="0">CF3+L3+C3</f>
        <v>9366.5</v>
      </c>
      <c r="CP3" s="90">
        <f t="shared" si="0"/>
        <v>14261.669999999998</v>
      </c>
      <c r="CQ3" s="90">
        <f t="shared" si="0"/>
        <v>20189.140000000003</v>
      </c>
      <c r="CR3" s="90">
        <f t="shared" si="0"/>
        <v>10555.599999999999</v>
      </c>
      <c r="CS3" s="90">
        <f t="shared" si="0"/>
        <v>6379.83</v>
      </c>
      <c r="CT3" s="90">
        <f t="shared" si="0"/>
        <v>13312.28</v>
      </c>
      <c r="CU3" s="90">
        <f t="shared" si="0"/>
        <v>9373.369999999999</v>
      </c>
      <c r="CV3" s="90">
        <f t="shared" si="0"/>
        <v>5612.12</v>
      </c>
    </row>
    <row r="4" spans="1:100" x14ac:dyDescent="0.25">
      <c r="A4" s="11">
        <v>43922</v>
      </c>
      <c r="B4" s="39">
        <v>9048.67</v>
      </c>
      <c r="C4" s="39">
        <v>888.93000000000006</v>
      </c>
      <c r="D4" s="39">
        <v>2751.2499999999995</v>
      </c>
      <c r="E4" s="39">
        <v>1653.45</v>
      </c>
      <c r="F4" s="39">
        <v>1408.51</v>
      </c>
      <c r="G4" s="39">
        <v>89.949999999999989</v>
      </c>
      <c r="H4" s="39">
        <v>0</v>
      </c>
      <c r="I4" s="39">
        <v>504.08</v>
      </c>
      <c r="J4" s="37">
        <v>287.84000000000003</v>
      </c>
      <c r="K4" s="39">
        <v>2238.2199999999998</v>
      </c>
      <c r="L4" s="39">
        <v>45.010000000000005</v>
      </c>
      <c r="M4" s="39">
        <v>28.86</v>
      </c>
      <c r="N4" s="39">
        <v>76.739999999999995</v>
      </c>
      <c r="O4" s="39">
        <v>26.599999999999998</v>
      </c>
      <c r="P4" s="39">
        <v>708.44</v>
      </c>
      <c r="Q4" s="39">
        <v>35.870000000000005</v>
      </c>
      <c r="R4" s="39">
        <v>361.84000000000003</v>
      </c>
      <c r="S4" s="37">
        <v>142.06</v>
      </c>
      <c r="T4" s="39">
        <v>77948.880000000019</v>
      </c>
      <c r="U4" s="39">
        <v>12017.989999999998</v>
      </c>
      <c r="V4" s="39">
        <v>8969.92</v>
      </c>
      <c r="W4" s="39">
        <v>14397.310000000001</v>
      </c>
      <c r="X4" s="39">
        <v>6158.5299999999988</v>
      </c>
      <c r="Y4" s="39">
        <v>254.41</v>
      </c>
      <c r="Z4" s="39">
        <v>8662.25</v>
      </c>
      <c r="AA4" s="39">
        <v>9772.93</v>
      </c>
      <c r="AB4" s="37">
        <v>5073.4799999999996</v>
      </c>
      <c r="AC4" s="39">
        <v>542.42999999999995</v>
      </c>
      <c r="AD4" s="39">
        <v>45.12</v>
      </c>
      <c r="AE4" s="39">
        <v>0</v>
      </c>
      <c r="AF4" s="39">
        <v>33.24</v>
      </c>
      <c r="AG4" s="39">
        <v>0</v>
      </c>
      <c r="AH4" s="39">
        <v>0</v>
      </c>
      <c r="AI4" s="39">
        <v>3.31</v>
      </c>
      <c r="AJ4" s="39">
        <v>0</v>
      </c>
      <c r="AK4" s="39">
        <v>0</v>
      </c>
      <c r="AL4" s="39">
        <v>6047.630000000001</v>
      </c>
      <c r="AM4" s="39">
        <v>133.42000000000002</v>
      </c>
      <c r="AN4" s="39">
        <v>619.01</v>
      </c>
      <c r="AO4" s="39">
        <v>905.79000000000008</v>
      </c>
      <c r="AP4" s="39">
        <v>1684.63</v>
      </c>
      <c r="AQ4" s="39">
        <v>23.689999999999998</v>
      </c>
      <c r="AR4" s="39">
        <v>369.23</v>
      </c>
      <c r="AS4" s="39">
        <v>647.08999999999992</v>
      </c>
      <c r="AT4" s="37">
        <v>352.68999999999994</v>
      </c>
      <c r="AU4" s="39">
        <v>5430.2799999999988</v>
      </c>
      <c r="AV4" s="39">
        <v>139.80000000000001</v>
      </c>
      <c r="AW4" s="39">
        <v>921.29</v>
      </c>
      <c r="AX4" s="39">
        <v>1214.8399999999999</v>
      </c>
      <c r="AY4" s="39">
        <v>1087.0999999999999</v>
      </c>
      <c r="AZ4" s="39">
        <v>128.44000000000003</v>
      </c>
      <c r="BA4" s="39">
        <v>726.66</v>
      </c>
      <c r="BB4" s="39">
        <v>1113.52</v>
      </c>
      <c r="BC4" s="37">
        <v>28.54</v>
      </c>
      <c r="BD4" s="39">
        <v>405460.92999999993</v>
      </c>
      <c r="BE4" s="39">
        <v>41338.739999999991</v>
      </c>
      <c r="BF4" s="39">
        <v>86928.4</v>
      </c>
      <c r="BG4" s="39">
        <v>45720.680000000008</v>
      </c>
      <c r="BH4" s="39">
        <v>48283.839999999997</v>
      </c>
      <c r="BI4" s="39">
        <v>21185.97</v>
      </c>
      <c r="BJ4" s="39">
        <v>33498.35</v>
      </c>
      <c r="BK4" s="39">
        <v>23461.999999999996</v>
      </c>
      <c r="BL4" s="37">
        <v>25890.690000000002</v>
      </c>
      <c r="BM4" s="39">
        <v>311160.38999999996</v>
      </c>
      <c r="BN4" s="39">
        <v>42951.859999999993</v>
      </c>
      <c r="BO4" s="39">
        <v>40817.21</v>
      </c>
      <c r="BP4" s="39">
        <v>47941.01</v>
      </c>
      <c r="BQ4" s="39">
        <v>31085.949999999997</v>
      </c>
      <c r="BR4" s="39">
        <v>18647.759999999995</v>
      </c>
      <c r="BS4" s="39">
        <v>26551.739999999998</v>
      </c>
      <c r="BT4" s="44">
        <v>23540.339999999997</v>
      </c>
      <c r="BU4" s="37">
        <v>4937.95</v>
      </c>
      <c r="BV4" s="44">
        <v>135721.88999999998</v>
      </c>
      <c r="BW4" s="44">
        <v>279.89999999999998</v>
      </c>
      <c r="BX4" s="44">
        <v>168.98</v>
      </c>
      <c r="BY4" s="44">
        <v>7729.21</v>
      </c>
      <c r="BZ4" s="44">
        <v>79966.27</v>
      </c>
      <c r="CA4" s="44">
        <v>3.93</v>
      </c>
      <c r="CB4" s="44">
        <v>5685.04</v>
      </c>
      <c r="CC4" s="44">
        <v>13803.800000000001</v>
      </c>
      <c r="CD4" s="44">
        <v>19931.55</v>
      </c>
      <c r="CE4" s="37">
        <v>98847.23</v>
      </c>
      <c r="CF4" s="44">
        <v>7049.83</v>
      </c>
      <c r="CG4" s="44">
        <v>10031.23</v>
      </c>
      <c r="CH4" s="44">
        <v>17129.79</v>
      </c>
      <c r="CI4" s="44">
        <v>8452.8799999999992</v>
      </c>
      <c r="CJ4" s="44">
        <v>5171.07</v>
      </c>
      <c r="CK4" s="44">
        <v>11199.09</v>
      </c>
      <c r="CL4" s="44">
        <v>7154.96</v>
      </c>
      <c r="CM4" s="37">
        <v>4710.5</v>
      </c>
      <c r="CN4" s="90">
        <f t="shared" ref="CN4:CV27" si="1">CE4+K4+B4</f>
        <v>110134.12</v>
      </c>
      <c r="CO4" s="90">
        <f t="shared" si="0"/>
        <v>7983.77</v>
      </c>
      <c r="CP4" s="90">
        <f t="shared" si="0"/>
        <v>12811.34</v>
      </c>
      <c r="CQ4" s="90">
        <f t="shared" si="0"/>
        <v>18859.980000000003</v>
      </c>
      <c r="CR4" s="90">
        <f t="shared" si="0"/>
        <v>9887.99</v>
      </c>
      <c r="CS4" s="90">
        <f t="shared" si="0"/>
        <v>5969.46</v>
      </c>
      <c r="CT4" s="90">
        <f t="shared" si="0"/>
        <v>11234.960000000001</v>
      </c>
      <c r="CU4" s="90">
        <f t="shared" si="0"/>
        <v>8020.88</v>
      </c>
      <c r="CV4" s="90">
        <f t="shared" si="0"/>
        <v>5140.4000000000005</v>
      </c>
    </row>
    <row r="5" spans="1:100" x14ac:dyDescent="0.25">
      <c r="A5" s="11">
        <v>43952</v>
      </c>
      <c r="B5" s="39">
        <v>8859.77</v>
      </c>
      <c r="C5" s="39">
        <v>844.44</v>
      </c>
      <c r="D5" s="39">
        <v>2679.6099999999997</v>
      </c>
      <c r="E5" s="39">
        <v>1640.74</v>
      </c>
      <c r="F5" s="39">
        <v>1399.44</v>
      </c>
      <c r="G5" s="39">
        <v>91.990000000000009</v>
      </c>
      <c r="H5" s="39">
        <v>0</v>
      </c>
      <c r="I5" s="39">
        <v>481.4</v>
      </c>
      <c r="J5" s="37">
        <v>285.58999999999997</v>
      </c>
      <c r="K5" s="39">
        <v>2281.83</v>
      </c>
      <c r="L5" s="39">
        <v>46.36</v>
      </c>
      <c r="M5" s="39">
        <v>29.58</v>
      </c>
      <c r="N5" s="39">
        <v>79.38</v>
      </c>
      <c r="O5" s="39">
        <v>27.240000000000002</v>
      </c>
      <c r="P5" s="39">
        <v>727.56999999999994</v>
      </c>
      <c r="Q5" s="39">
        <v>36.730000000000004</v>
      </c>
      <c r="R5" s="39">
        <v>363.05</v>
      </c>
      <c r="S5" s="37">
        <v>148.87</v>
      </c>
      <c r="T5" s="39">
        <v>75063.64</v>
      </c>
      <c r="U5" s="39">
        <v>11514.390000000001</v>
      </c>
      <c r="V5" s="39">
        <v>8527.4900000000016</v>
      </c>
      <c r="W5" s="39">
        <v>14005.4</v>
      </c>
      <c r="X5" s="39">
        <v>6094.329999999999</v>
      </c>
      <c r="Y5" s="39">
        <v>256.76</v>
      </c>
      <c r="Z5" s="39">
        <v>8364.48</v>
      </c>
      <c r="AA5" s="39">
        <v>9846.2300000000014</v>
      </c>
      <c r="AB5" s="37">
        <v>4816.0499999999993</v>
      </c>
      <c r="AC5" s="39">
        <v>580.49000000000012</v>
      </c>
      <c r="AD5" s="39">
        <v>48.57</v>
      </c>
      <c r="AE5" s="39">
        <v>0</v>
      </c>
      <c r="AF5" s="39">
        <v>33.07</v>
      </c>
      <c r="AG5" s="39">
        <v>0</v>
      </c>
      <c r="AH5" s="39">
        <v>0</v>
      </c>
      <c r="AI5" s="39">
        <v>3.62</v>
      </c>
      <c r="AJ5" s="39">
        <v>0</v>
      </c>
      <c r="AK5" s="39">
        <v>0</v>
      </c>
      <c r="AL5" s="39">
        <v>7634.1399999999994</v>
      </c>
      <c r="AM5" s="39">
        <v>179.04000000000002</v>
      </c>
      <c r="AN5" s="39">
        <v>783.24999999999989</v>
      </c>
      <c r="AO5" s="39">
        <v>1561.7200000000003</v>
      </c>
      <c r="AP5" s="39">
        <v>1831.0800000000002</v>
      </c>
      <c r="AQ5" s="39">
        <v>28.43</v>
      </c>
      <c r="AR5" s="39">
        <v>479.41</v>
      </c>
      <c r="AS5" s="39">
        <v>695.56999999999994</v>
      </c>
      <c r="AT5" s="37">
        <v>385.24</v>
      </c>
      <c r="AU5" s="39">
        <v>6196.21</v>
      </c>
      <c r="AV5" s="39">
        <v>173.06</v>
      </c>
      <c r="AW5" s="39">
        <v>1207.04</v>
      </c>
      <c r="AX5" s="39">
        <v>1261.99</v>
      </c>
      <c r="AY5" s="39">
        <v>1251.02</v>
      </c>
      <c r="AZ5" s="39">
        <v>6.03</v>
      </c>
      <c r="BA5" s="39">
        <v>852.25</v>
      </c>
      <c r="BB5" s="39">
        <v>1298.7399999999998</v>
      </c>
      <c r="BC5" s="37">
        <v>27.46</v>
      </c>
      <c r="BD5" s="39">
        <v>428195.54999999993</v>
      </c>
      <c r="BE5" s="39">
        <v>44031.5</v>
      </c>
      <c r="BF5" s="39">
        <v>96170.439999999988</v>
      </c>
      <c r="BG5" s="39">
        <v>46243.25</v>
      </c>
      <c r="BH5" s="39">
        <v>53703.439999999988</v>
      </c>
      <c r="BI5" s="39">
        <v>22255.300000000003</v>
      </c>
      <c r="BJ5" s="39">
        <v>36245.150000000009</v>
      </c>
      <c r="BK5" s="39">
        <v>24930.749999999996</v>
      </c>
      <c r="BL5" s="37">
        <v>28273.47</v>
      </c>
      <c r="BM5" s="39">
        <v>315464.31</v>
      </c>
      <c r="BN5" s="39">
        <v>43180.78</v>
      </c>
      <c r="BO5" s="39">
        <v>39950.689999999995</v>
      </c>
      <c r="BP5" s="39">
        <v>49066.55</v>
      </c>
      <c r="BQ5" s="39">
        <v>33434.539999999994</v>
      </c>
      <c r="BR5" s="39">
        <v>19965.680000000004</v>
      </c>
      <c r="BS5" s="39">
        <v>25737.520000000004</v>
      </c>
      <c r="BT5" s="44">
        <v>23682.05</v>
      </c>
      <c r="BU5" s="37">
        <v>4745.5300000000007</v>
      </c>
      <c r="BV5" s="44">
        <v>138109.36000000002</v>
      </c>
      <c r="BW5" s="44">
        <v>276.06</v>
      </c>
      <c r="BX5" s="44">
        <v>183.03</v>
      </c>
      <c r="BY5" s="44">
        <v>7278.4500000000007</v>
      </c>
      <c r="BZ5" s="44">
        <v>83433.41</v>
      </c>
      <c r="CA5" s="44">
        <v>1.17</v>
      </c>
      <c r="CB5" s="44">
        <v>5178.9499999999989</v>
      </c>
      <c r="CC5" s="44">
        <v>13043.380000000001</v>
      </c>
      <c r="CD5" s="44">
        <v>20498.68</v>
      </c>
      <c r="CE5" s="37">
        <v>103633.93000000002</v>
      </c>
      <c r="CF5" s="44">
        <v>7469.079999999999</v>
      </c>
      <c r="CG5" s="44">
        <v>10193.23</v>
      </c>
      <c r="CH5" s="44">
        <v>17493.39</v>
      </c>
      <c r="CI5" s="44">
        <v>8871.630000000001</v>
      </c>
      <c r="CJ5" s="44">
        <v>5591.14</v>
      </c>
      <c r="CK5" s="44">
        <v>12308.970000000001</v>
      </c>
      <c r="CL5" s="44">
        <v>7522.0499999999993</v>
      </c>
      <c r="CM5" s="37">
        <v>5098.6499999999996</v>
      </c>
      <c r="CN5" s="90">
        <f t="shared" si="1"/>
        <v>114775.53000000003</v>
      </c>
      <c r="CO5" s="90">
        <f t="shared" si="0"/>
        <v>8359.8799999999992</v>
      </c>
      <c r="CP5" s="90">
        <f t="shared" si="0"/>
        <v>12902.419999999998</v>
      </c>
      <c r="CQ5" s="90">
        <f t="shared" si="0"/>
        <v>19213.510000000002</v>
      </c>
      <c r="CR5" s="90">
        <f t="shared" si="0"/>
        <v>10298.310000000001</v>
      </c>
      <c r="CS5" s="90">
        <f t="shared" si="0"/>
        <v>6410.7</v>
      </c>
      <c r="CT5" s="90">
        <f t="shared" si="0"/>
        <v>12345.7</v>
      </c>
      <c r="CU5" s="90">
        <f t="shared" si="0"/>
        <v>8366.5</v>
      </c>
      <c r="CV5" s="90">
        <f t="shared" si="0"/>
        <v>5533.11</v>
      </c>
    </row>
    <row r="6" spans="1:100" x14ac:dyDescent="0.25">
      <c r="A6" s="11">
        <v>43983</v>
      </c>
      <c r="B6" s="39">
        <v>9138.44</v>
      </c>
      <c r="C6" s="39">
        <v>855.38</v>
      </c>
      <c r="D6" s="39">
        <v>2753.9300000000003</v>
      </c>
      <c r="E6" s="39">
        <v>1704.0499999999997</v>
      </c>
      <c r="F6" s="39">
        <v>1441.52</v>
      </c>
      <c r="G6" s="39">
        <v>96.73</v>
      </c>
      <c r="H6" s="39">
        <v>0</v>
      </c>
      <c r="I6" s="39">
        <v>499.28999999999996</v>
      </c>
      <c r="J6" s="37">
        <v>296.11</v>
      </c>
      <c r="K6" s="39">
        <v>2472.4499999999998</v>
      </c>
      <c r="L6" s="39">
        <v>50.14</v>
      </c>
      <c r="M6" s="39">
        <v>31.79</v>
      </c>
      <c r="N6" s="39">
        <v>86.25</v>
      </c>
      <c r="O6" s="39">
        <v>28.95</v>
      </c>
      <c r="P6" s="39">
        <v>779.86</v>
      </c>
      <c r="Q6" s="39">
        <v>39.86</v>
      </c>
      <c r="R6" s="39">
        <v>394.17</v>
      </c>
      <c r="S6" s="37">
        <v>163.95</v>
      </c>
      <c r="T6" s="39">
        <v>74494.810000000027</v>
      </c>
      <c r="U6" s="39">
        <v>11575.89</v>
      </c>
      <c r="V6" s="39">
        <v>8418.8700000000008</v>
      </c>
      <c r="W6" s="39">
        <v>14011.48</v>
      </c>
      <c r="X6" s="39">
        <v>5983.12</v>
      </c>
      <c r="Y6" s="39">
        <v>260.10000000000002</v>
      </c>
      <c r="Z6" s="39">
        <v>8258.7300000000014</v>
      </c>
      <c r="AA6" s="39">
        <v>9957.2999999999993</v>
      </c>
      <c r="AB6" s="37">
        <v>4661.3999999999996</v>
      </c>
      <c r="AC6" s="39">
        <v>617.69000000000005</v>
      </c>
      <c r="AD6" s="39">
        <v>51.809999999999995</v>
      </c>
      <c r="AE6" s="39">
        <v>0</v>
      </c>
      <c r="AF6" s="39">
        <v>29.330000000000002</v>
      </c>
      <c r="AG6" s="39">
        <v>0</v>
      </c>
      <c r="AH6" s="39">
        <v>0</v>
      </c>
      <c r="AI6" s="39">
        <v>3.98</v>
      </c>
      <c r="AJ6" s="39">
        <v>0</v>
      </c>
      <c r="AK6" s="39">
        <v>0</v>
      </c>
      <c r="AL6" s="39">
        <v>8395.43</v>
      </c>
      <c r="AM6" s="39">
        <v>209.42</v>
      </c>
      <c r="AN6" s="39">
        <v>922.96999999999991</v>
      </c>
      <c r="AO6" s="39">
        <v>1755.0399999999997</v>
      </c>
      <c r="AP6" s="39">
        <v>2148.63</v>
      </c>
      <c r="AQ6" s="39">
        <v>32.730000000000004</v>
      </c>
      <c r="AR6" s="39">
        <v>524.46</v>
      </c>
      <c r="AS6" s="39">
        <v>721.96</v>
      </c>
      <c r="AT6" s="37">
        <v>358.24999999999994</v>
      </c>
      <c r="AU6" s="39">
        <v>6909.9800000000005</v>
      </c>
      <c r="AV6" s="39">
        <v>183.4</v>
      </c>
      <c r="AW6" s="39">
        <v>1360.32</v>
      </c>
      <c r="AX6" s="39">
        <v>1396.6599999999999</v>
      </c>
      <c r="AY6" s="39">
        <v>1336.82</v>
      </c>
      <c r="AZ6" s="39">
        <v>154.56</v>
      </c>
      <c r="BA6" s="39">
        <v>934.79</v>
      </c>
      <c r="BB6" s="39">
        <v>1388.9900000000002</v>
      </c>
      <c r="BC6" s="37">
        <v>28.53</v>
      </c>
      <c r="BD6" s="39">
        <v>467288.92000000004</v>
      </c>
      <c r="BE6" s="39">
        <v>46872.37000000001</v>
      </c>
      <c r="BF6" s="39">
        <v>98009.87000000001</v>
      </c>
      <c r="BG6" s="39">
        <v>51969.880000000005</v>
      </c>
      <c r="BH6" s="39">
        <v>60014.91</v>
      </c>
      <c r="BI6" s="39">
        <v>26582.19</v>
      </c>
      <c r="BJ6" s="39">
        <v>40679.86</v>
      </c>
      <c r="BK6" s="39">
        <v>28789.120000000003</v>
      </c>
      <c r="BL6" s="37">
        <v>32110.240000000002</v>
      </c>
      <c r="BM6" s="39">
        <v>338591.11</v>
      </c>
      <c r="BN6" s="39">
        <v>47213.919999999998</v>
      </c>
      <c r="BO6" s="39">
        <v>42697.810000000005</v>
      </c>
      <c r="BP6" s="39">
        <v>52426.65</v>
      </c>
      <c r="BQ6" s="39">
        <v>35456.530000000006</v>
      </c>
      <c r="BR6" s="39">
        <v>21318.980000000003</v>
      </c>
      <c r="BS6" s="39">
        <v>27894.170000000002</v>
      </c>
      <c r="BT6" s="44">
        <v>25062.080000000002</v>
      </c>
      <c r="BU6" s="37">
        <v>5182.6200000000008</v>
      </c>
      <c r="BV6" s="44">
        <v>154819.25</v>
      </c>
      <c r="BW6" s="44">
        <v>297.12</v>
      </c>
      <c r="BX6" s="44">
        <v>207.26</v>
      </c>
      <c r="BY6" s="44">
        <v>7808.86</v>
      </c>
      <c r="BZ6" s="44">
        <v>94625.68</v>
      </c>
      <c r="CA6" s="44">
        <v>2.1300000000000003</v>
      </c>
      <c r="CB6" s="44">
        <v>5118.42</v>
      </c>
      <c r="CC6" s="44">
        <v>14017.42</v>
      </c>
      <c r="CD6" s="44">
        <v>23556.38</v>
      </c>
      <c r="CE6" s="37">
        <v>111217.04999999997</v>
      </c>
      <c r="CF6" s="44">
        <v>7753.2199999999993</v>
      </c>
      <c r="CG6" s="44">
        <v>10850.380000000001</v>
      </c>
      <c r="CH6" s="44">
        <v>19020.2</v>
      </c>
      <c r="CI6" s="44">
        <v>9408.4000000000015</v>
      </c>
      <c r="CJ6" s="44">
        <v>6186.04</v>
      </c>
      <c r="CK6" s="44">
        <v>13396.560000000001</v>
      </c>
      <c r="CL6" s="44">
        <v>7926.6299999999992</v>
      </c>
      <c r="CM6" s="37">
        <v>5518.56</v>
      </c>
      <c r="CN6" s="90">
        <f t="shared" si="1"/>
        <v>122827.93999999997</v>
      </c>
      <c r="CO6" s="90">
        <f t="shared" si="0"/>
        <v>8658.74</v>
      </c>
      <c r="CP6" s="90">
        <f t="shared" si="0"/>
        <v>13636.100000000002</v>
      </c>
      <c r="CQ6" s="90">
        <f t="shared" si="0"/>
        <v>20810.5</v>
      </c>
      <c r="CR6" s="90">
        <f t="shared" si="0"/>
        <v>10878.870000000003</v>
      </c>
      <c r="CS6" s="90">
        <f t="shared" si="0"/>
        <v>7062.6299999999992</v>
      </c>
      <c r="CT6" s="90">
        <f t="shared" si="0"/>
        <v>13436.420000000002</v>
      </c>
      <c r="CU6" s="90">
        <f t="shared" si="0"/>
        <v>8820.09</v>
      </c>
      <c r="CV6" s="90">
        <f t="shared" si="0"/>
        <v>5978.62</v>
      </c>
    </row>
    <row r="7" spans="1:100" x14ac:dyDescent="0.25">
      <c r="A7" s="11">
        <v>44013</v>
      </c>
      <c r="B7" s="39">
        <v>9313.4800000000014</v>
      </c>
      <c r="C7" s="39">
        <v>879.41</v>
      </c>
      <c r="D7" s="39">
        <v>2789.81</v>
      </c>
      <c r="E7" s="39">
        <v>1708.2399999999998</v>
      </c>
      <c r="F7" s="39">
        <v>1491.47</v>
      </c>
      <c r="G7" s="39">
        <v>99.81</v>
      </c>
      <c r="H7" s="39">
        <v>0</v>
      </c>
      <c r="I7" s="39">
        <v>513.66999999999996</v>
      </c>
      <c r="J7" s="37">
        <v>297.88</v>
      </c>
      <c r="K7" s="39">
        <v>2619.3200000000002</v>
      </c>
      <c r="L7" s="39">
        <v>52.46</v>
      </c>
      <c r="M7" s="39">
        <v>33.520000000000003</v>
      </c>
      <c r="N7" s="39">
        <v>88.37</v>
      </c>
      <c r="O7" s="39">
        <v>30.86</v>
      </c>
      <c r="P7" s="39">
        <v>818.24</v>
      </c>
      <c r="Q7" s="39">
        <v>41.74</v>
      </c>
      <c r="R7" s="39">
        <v>416.86</v>
      </c>
      <c r="S7" s="37">
        <v>174.6</v>
      </c>
      <c r="T7" s="39">
        <v>73745.87</v>
      </c>
      <c r="U7" s="39">
        <v>11692.939999999999</v>
      </c>
      <c r="V7" s="39">
        <v>8148.0100000000011</v>
      </c>
      <c r="W7" s="39">
        <v>14072.09</v>
      </c>
      <c r="X7" s="39">
        <v>6010.4700000000012</v>
      </c>
      <c r="Y7" s="39">
        <v>263.58999999999997</v>
      </c>
      <c r="Z7" s="39">
        <v>8303.24</v>
      </c>
      <c r="AA7" s="39">
        <v>9177.7000000000007</v>
      </c>
      <c r="AB7" s="37">
        <v>4651.91</v>
      </c>
      <c r="AC7" s="39">
        <v>699.55000000000007</v>
      </c>
      <c r="AD7" s="39">
        <v>54.86</v>
      </c>
      <c r="AE7" s="39">
        <v>0</v>
      </c>
      <c r="AF7" s="39">
        <v>29.279999999999998</v>
      </c>
      <c r="AG7" s="39">
        <v>0</v>
      </c>
      <c r="AH7" s="39">
        <v>0</v>
      </c>
      <c r="AI7" s="39">
        <v>4.2299999999999995</v>
      </c>
      <c r="AJ7" s="39">
        <v>0</v>
      </c>
      <c r="AK7" s="39">
        <v>0</v>
      </c>
      <c r="AL7" s="39">
        <v>10780.249999999998</v>
      </c>
      <c r="AM7" s="39">
        <v>232.57999999999998</v>
      </c>
      <c r="AN7" s="39">
        <v>1319.81</v>
      </c>
      <c r="AO7" s="39">
        <v>2189.0699999999997</v>
      </c>
      <c r="AP7" s="39">
        <v>2735.87</v>
      </c>
      <c r="AQ7" s="39">
        <v>34.85</v>
      </c>
      <c r="AR7" s="39">
        <v>653.35</v>
      </c>
      <c r="AS7" s="39">
        <v>950.20999999999992</v>
      </c>
      <c r="AT7" s="37">
        <v>472.51</v>
      </c>
      <c r="AU7" s="39">
        <v>7722.91</v>
      </c>
      <c r="AV7" s="39">
        <v>205.82</v>
      </c>
      <c r="AW7" s="39">
        <v>1561.06</v>
      </c>
      <c r="AX7" s="39">
        <v>1520.59</v>
      </c>
      <c r="AY7" s="39">
        <v>1486.75</v>
      </c>
      <c r="AZ7" s="39">
        <v>175.92000000000002</v>
      </c>
      <c r="BA7" s="39">
        <v>1045.04</v>
      </c>
      <c r="BB7" s="39">
        <v>1538.89</v>
      </c>
      <c r="BC7" s="37">
        <v>43.46</v>
      </c>
      <c r="BD7" s="39">
        <v>469724.94000000006</v>
      </c>
      <c r="BE7" s="39">
        <v>48256.920000000013</v>
      </c>
      <c r="BF7" s="39">
        <v>88760.219999999972</v>
      </c>
      <c r="BG7" s="39">
        <v>53700.179999999993</v>
      </c>
      <c r="BH7" s="39">
        <v>61626.879999999997</v>
      </c>
      <c r="BI7" s="39">
        <v>26582.52</v>
      </c>
      <c r="BJ7" s="39">
        <v>40607.710000000006</v>
      </c>
      <c r="BK7" s="39">
        <v>29515.910000000003</v>
      </c>
      <c r="BL7" s="37">
        <v>36448.259999999995</v>
      </c>
      <c r="BM7" s="39">
        <v>388457.05</v>
      </c>
      <c r="BN7" s="39">
        <v>52913.87999999999</v>
      </c>
      <c r="BO7" s="39">
        <v>55145.500000000007</v>
      </c>
      <c r="BP7" s="39">
        <v>62977.79</v>
      </c>
      <c r="BQ7" s="39">
        <v>42000.18</v>
      </c>
      <c r="BR7" s="39">
        <v>21860.289999999997</v>
      </c>
      <c r="BS7" s="39">
        <v>34164.42</v>
      </c>
      <c r="BT7" s="44">
        <v>30122.079999999998</v>
      </c>
      <c r="BU7" s="37">
        <v>5717.68</v>
      </c>
      <c r="BV7" s="44">
        <v>175073.5</v>
      </c>
      <c r="BW7" s="44">
        <v>314.27</v>
      </c>
      <c r="BX7" s="44">
        <v>223.6</v>
      </c>
      <c r="BY7" s="44">
        <v>8109.1600000000008</v>
      </c>
      <c r="BZ7" s="44">
        <v>103750.68000000001</v>
      </c>
      <c r="CA7" s="44">
        <v>13.709999999999999</v>
      </c>
      <c r="CB7" s="44">
        <v>5836.7</v>
      </c>
      <c r="CC7" s="44">
        <v>17808.309999999998</v>
      </c>
      <c r="CD7" s="44">
        <v>25987.3</v>
      </c>
      <c r="CE7" s="37">
        <v>113631.99000000002</v>
      </c>
      <c r="CF7" s="44">
        <v>7984.5199999999995</v>
      </c>
      <c r="CG7" s="44">
        <v>10952.619999999999</v>
      </c>
      <c r="CH7" s="44">
        <v>19124.259999999998</v>
      </c>
      <c r="CI7" s="44">
        <v>9375.380000000001</v>
      </c>
      <c r="CJ7" s="44">
        <v>6472.0099999999993</v>
      </c>
      <c r="CK7" s="44">
        <v>13805.77</v>
      </c>
      <c r="CL7" s="44">
        <v>7919.2900000000009</v>
      </c>
      <c r="CM7" s="37">
        <v>5800.7800000000007</v>
      </c>
      <c r="CN7" s="90">
        <f t="shared" si="1"/>
        <v>125564.79000000002</v>
      </c>
      <c r="CO7" s="90">
        <f t="shared" si="0"/>
        <v>8916.39</v>
      </c>
      <c r="CP7" s="90">
        <f t="shared" si="0"/>
        <v>13775.949999999999</v>
      </c>
      <c r="CQ7" s="90">
        <f t="shared" si="0"/>
        <v>20920.869999999995</v>
      </c>
      <c r="CR7" s="90">
        <f t="shared" si="0"/>
        <v>10897.710000000001</v>
      </c>
      <c r="CS7" s="90">
        <f t="shared" si="0"/>
        <v>7390.0599999999995</v>
      </c>
      <c r="CT7" s="90">
        <f t="shared" si="0"/>
        <v>13847.51</v>
      </c>
      <c r="CU7" s="90">
        <f t="shared" si="0"/>
        <v>8849.8200000000015</v>
      </c>
      <c r="CV7" s="90">
        <f t="shared" si="0"/>
        <v>6273.2600000000011</v>
      </c>
    </row>
    <row r="8" spans="1:100" x14ac:dyDescent="0.25">
      <c r="A8" s="11">
        <v>44044</v>
      </c>
      <c r="B8" s="39">
        <v>9425</v>
      </c>
      <c r="C8" s="39">
        <v>893.37</v>
      </c>
      <c r="D8" s="39">
        <v>2787.18</v>
      </c>
      <c r="E8" s="39">
        <v>1741.08</v>
      </c>
      <c r="F8" s="39">
        <v>1531.32</v>
      </c>
      <c r="G8" s="39">
        <v>98.940000000000012</v>
      </c>
      <c r="H8" s="39">
        <v>0</v>
      </c>
      <c r="I8" s="39">
        <v>515.28</v>
      </c>
      <c r="J8" s="37">
        <v>304.06</v>
      </c>
      <c r="K8" s="39">
        <v>2741.75</v>
      </c>
      <c r="L8" s="39">
        <v>54.52</v>
      </c>
      <c r="M8" s="39">
        <v>33.83</v>
      </c>
      <c r="N8" s="39">
        <v>92.13</v>
      </c>
      <c r="O8" s="39">
        <v>33.130000000000003</v>
      </c>
      <c r="P8" s="39">
        <v>857.81</v>
      </c>
      <c r="Q8" s="39">
        <v>42.85</v>
      </c>
      <c r="R8" s="39">
        <v>431.96000000000004</v>
      </c>
      <c r="S8" s="37">
        <v>182.7</v>
      </c>
      <c r="T8" s="39">
        <v>72188.61</v>
      </c>
      <c r="U8" s="39">
        <v>11690.899999999998</v>
      </c>
      <c r="V8" s="39">
        <v>8092.58</v>
      </c>
      <c r="W8" s="39">
        <v>13059.59</v>
      </c>
      <c r="X8" s="39">
        <v>5970.7100000000009</v>
      </c>
      <c r="Y8" s="39">
        <v>265.31</v>
      </c>
      <c r="Z8" s="39">
        <v>8330.4</v>
      </c>
      <c r="AA8" s="39">
        <v>8720.7999999999993</v>
      </c>
      <c r="AB8" s="37">
        <v>4642.2000000000007</v>
      </c>
      <c r="AC8" s="39">
        <v>828.92</v>
      </c>
      <c r="AD8" s="39">
        <v>58.12</v>
      </c>
      <c r="AE8" s="39">
        <v>0</v>
      </c>
      <c r="AF8" s="39">
        <v>29.81</v>
      </c>
      <c r="AG8" s="39">
        <v>0</v>
      </c>
      <c r="AH8" s="39">
        <v>0</v>
      </c>
      <c r="AI8" s="39">
        <v>4.3899999999999997</v>
      </c>
      <c r="AJ8" s="39">
        <v>0</v>
      </c>
      <c r="AK8" s="39">
        <v>0</v>
      </c>
      <c r="AL8" s="39">
        <v>11906.639999999998</v>
      </c>
      <c r="AM8" s="39">
        <v>237.35999999999999</v>
      </c>
      <c r="AN8" s="39">
        <v>1388.07</v>
      </c>
      <c r="AO8" s="39">
        <v>2743.4300000000007</v>
      </c>
      <c r="AP8" s="39">
        <v>2948.46</v>
      </c>
      <c r="AQ8" s="39">
        <v>33.94</v>
      </c>
      <c r="AR8" s="39">
        <v>623.9799999999999</v>
      </c>
      <c r="AS8" s="39">
        <v>956.86</v>
      </c>
      <c r="AT8" s="37">
        <v>524.77</v>
      </c>
      <c r="AU8" s="39">
        <v>9268.6099999999988</v>
      </c>
      <c r="AV8" s="39">
        <v>250.39</v>
      </c>
      <c r="AW8" s="39">
        <v>1889.64</v>
      </c>
      <c r="AX8" s="39">
        <v>1697.74</v>
      </c>
      <c r="AY8" s="39">
        <v>1803.47</v>
      </c>
      <c r="AZ8" s="39">
        <v>230</v>
      </c>
      <c r="BA8" s="39">
        <v>1265.0999999999999</v>
      </c>
      <c r="BB8" s="39">
        <v>1925.81</v>
      </c>
      <c r="BC8" s="37">
        <v>32.910000000000004</v>
      </c>
      <c r="BD8" s="39">
        <v>454582.46999999991</v>
      </c>
      <c r="BE8" s="39">
        <v>48127.029999999992</v>
      </c>
      <c r="BF8" s="39">
        <v>84674.440000000017</v>
      </c>
      <c r="BG8" s="39">
        <v>53949.23</v>
      </c>
      <c r="BH8" s="39">
        <v>59143.099999999991</v>
      </c>
      <c r="BI8" s="39">
        <v>26187.14</v>
      </c>
      <c r="BJ8" s="39">
        <v>37086.29</v>
      </c>
      <c r="BK8" s="39">
        <v>27159.42</v>
      </c>
      <c r="BL8" s="37">
        <v>36131.99</v>
      </c>
      <c r="BM8" s="39">
        <v>391004.98</v>
      </c>
      <c r="BN8" s="39">
        <v>52402.549999999996</v>
      </c>
      <c r="BO8" s="39">
        <v>55295.469999999994</v>
      </c>
      <c r="BP8" s="39">
        <v>60188.45</v>
      </c>
      <c r="BQ8" s="39">
        <v>45391.439999999995</v>
      </c>
      <c r="BR8" s="39">
        <v>22990.85</v>
      </c>
      <c r="BS8" s="39">
        <v>34802.039999999994</v>
      </c>
      <c r="BT8" s="44">
        <v>30889.78</v>
      </c>
      <c r="BU8" s="37">
        <v>5835.87</v>
      </c>
      <c r="BV8" s="44">
        <v>189004.83</v>
      </c>
      <c r="BW8" s="44">
        <v>326.58999999999997</v>
      </c>
      <c r="BX8" s="44">
        <v>239.17999999999998</v>
      </c>
      <c r="BY8" s="44">
        <v>8609.0199999999986</v>
      </c>
      <c r="BZ8" s="44">
        <v>108165.17</v>
      </c>
      <c r="CA8" s="44">
        <v>16.89</v>
      </c>
      <c r="CB8" s="44">
        <v>5969.2000000000007</v>
      </c>
      <c r="CC8" s="44">
        <v>18032.27</v>
      </c>
      <c r="CD8" s="44">
        <v>27074.080000000002</v>
      </c>
      <c r="CE8" s="37">
        <v>115040.58999999998</v>
      </c>
      <c r="CF8" s="44">
        <v>8132.98</v>
      </c>
      <c r="CG8" s="44">
        <v>10853</v>
      </c>
      <c r="CH8" s="44">
        <v>19082.609999999997</v>
      </c>
      <c r="CI8" s="44">
        <v>9375.2599999999984</v>
      </c>
      <c r="CJ8" s="44">
        <v>6659.1900000000005</v>
      </c>
      <c r="CK8" s="44">
        <v>13893.390000000003</v>
      </c>
      <c r="CL8" s="44">
        <v>7994.8799999999992</v>
      </c>
      <c r="CM8" s="37">
        <v>6059.7</v>
      </c>
      <c r="CN8" s="90">
        <f t="shared" si="1"/>
        <v>127207.33999999998</v>
      </c>
      <c r="CO8" s="90">
        <f t="shared" si="0"/>
        <v>9080.8700000000008</v>
      </c>
      <c r="CP8" s="90">
        <f t="shared" si="0"/>
        <v>13674.01</v>
      </c>
      <c r="CQ8" s="90">
        <f t="shared" si="0"/>
        <v>20915.82</v>
      </c>
      <c r="CR8" s="90">
        <f t="shared" si="0"/>
        <v>10939.709999999997</v>
      </c>
      <c r="CS8" s="90">
        <f t="shared" si="0"/>
        <v>7615.94</v>
      </c>
      <c r="CT8" s="90">
        <f t="shared" si="0"/>
        <v>13936.240000000003</v>
      </c>
      <c r="CU8" s="90">
        <f t="shared" si="0"/>
        <v>8942.1200000000008</v>
      </c>
      <c r="CV8" s="90">
        <f t="shared" si="0"/>
        <v>6546.46</v>
      </c>
    </row>
    <row r="9" spans="1:100" x14ac:dyDescent="0.25">
      <c r="A9" s="11">
        <v>44075</v>
      </c>
      <c r="B9" s="39">
        <v>9050.25</v>
      </c>
      <c r="C9" s="39">
        <v>880.06</v>
      </c>
      <c r="D9" s="39">
        <v>2653.53</v>
      </c>
      <c r="E9" s="39">
        <v>1662.82</v>
      </c>
      <c r="F9" s="39">
        <v>1503.96</v>
      </c>
      <c r="G9" s="39">
        <v>96.47</v>
      </c>
      <c r="H9" s="39">
        <v>0</v>
      </c>
      <c r="I9" s="39">
        <v>504.54</v>
      </c>
      <c r="J9" s="37">
        <v>296.19</v>
      </c>
      <c r="K9" s="39">
        <v>2735.59</v>
      </c>
      <c r="L9" s="39">
        <v>55.100000000000009</v>
      </c>
      <c r="M9" s="39">
        <v>33.06</v>
      </c>
      <c r="N9" s="39">
        <v>90.499999999999986</v>
      </c>
      <c r="O9" s="39">
        <v>33.06</v>
      </c>
      <c r="P9" s="39">
        <v>854.25</v>
      </c>
      <c r="Q9" s="39">
        <v>43.11</v>
      </c>
      <c r="R9" s="39">
        <v>428.82</v>
      </c>
      <c r="S9" s="37">
        <v>179.42000000000002</v>
      </c>
      <c r="T9" s="39">
        <v>71885.079999999987</v>
      </c>
      <c r="U9" s="39">
        <v>11680.13</v>
      </c>
      <c r="V9" s="39">
        <v>8128.9500000000007</v>
      </c>
      <c r="W9" s="39">
        <v>12994.93</v>
      </c>
      <c r="X9" s="39">
        <v>5984.87</v>
      </c>
      <c r="Y9" s="39">
        <v>266.71000000000004</v>
      </c>
      <c r="Z9" s="39">
        <v>8366.8399999999983</v>
      </c>
      <c r="AA9" s="39">
        <v>8510.5400000000009</v>
      </c>
      <c r="AB9" s="37">
        <v>4487.9800000000005</v>
      </c>
      <c r="AC9" s="39">
        <v>897.48000000000013</v>
      </c>
      <c r="AD9" s="39">
        <v>58.08</v>
      </c>
      <c r="AE9" s="39">
        <v>0</v>
      </c>
      <c r="AF9" s="39">
        <v>28.95</v>
      </c>
      <c r="AG9" s="39">
        <v>0</v>
      </c>
      <c r="AH9" s="39">
        <v>10.370000000000001</v>
      </c>
      <c r="AI9" s="39">
        <v>4.3099999999999996</v>
      </c>
      <c r="AJ9" s="39">
        <v>0</v>
      </c>
      <c r="AK9" s="39">
        <v>0</v>
      </c>
      <c r="AL9" s="39">
        <v>9975.25</v>
      </c>
      <c r="AM9" s="39">
        <v>237.31</v>
      </c>
      <c r="AN9" s="39">
        <v>1012.8900000000001</v>
      </c>
      <c r="AO9" s="39">
        <v>2853.04</v>
      </c>
      <c r="AP9" s="39">
        <v>2407.2999999999997</v>
      </c>
      <c r="AQ9" s="39">
        <v>33.629999999999995</v>
      </c>
      <c r="AR9" s="39">
        <v>579.53</v>
      </c>
      <c r="AS9" s="39">
        <v>706.49999999999989</v>
      </c>
      <c r="AT9" s="37">
        <v>491.03999999999996</v>
      </c>
      <c r="AU9" s="39">
        <v>9469.32</v>
      </c>
      <c r="AV9" s="39">
        <v>250.91</v>
      </c>
      <c r="AW9" s="39">
        <v>1915.47</v>
      </c>
      <c r="AX9" s="39">
        <v>1864.31</v>
      </c>
      <c r="AY9" s="39">
        <v>1802.63</v>
      </c>
      <c r="AZ9" s="39">
        <v>237.06</v>
      </c>
      <c r="BA9" s="39">
        <v>1290.98</v>
      </c>
      <c r="BB9" s="39">
        <v>1905.02</v>
      </c>
      <c r="BC9" s="37">
        <v>29.22</v>
      </c>
      <c r="BD9" s="39">
        <v>434995.35</v>
      </c>
      <c r="BE9" s="39">
        <v>46819.610000000015</v>
      </c>
      <c r="BF9" s="39">
        <v>73217.299999999988</v>
      </c>
      <c r="BG9" s="39">
        <v>50199.63</v>
      </c>
      <c r="BH9" s="39">
        <v>56191.930000000008</v>
      </c>
      <c r="BI9" s="39">
        <v>26263.920000000002</v>
      </c>
      <c r="BJ9" s="39">
        <v>37564.85</v>
      </c>
      <c r="BK9" s="39">
        <v>24405.600000000002</v>
      </c>
      <c r="BL9" s="37">
        <v>36015.840000000004</v>
      </c>
      <c r="BM9" s="39">
        <v>403459.3299999999</v>
      </c>
      <c r="BN9" s="39">
        <v>54584.919999999991</v>
      </c>
      <c r="BO9" s="39">
        <v>58264.010000000009</v>
      </c>
      <c r="BP9" s="39">
        <v>60708.409999999989</v>
      </c>
      <c r="BQ9" s="39">
        <v>44787.710000000006</v>
      </c>
      <c r="BR9" s="39">
        <v>22603.040000000005</v>
      </c>
      <c r="BS9" s="39">
        <v>36832.090000000004</v>
      </c>
      <c r="BT9" s="44">
        <v>33367.78</v>
      </c>
      <c r="BU9" s="37">
        <v>6538.35</v>
      </c>
      <c r="BV9" s="44">
        <v>191117.60000000003</v>
      </c>
      <c r="BW9" s="44">
        <v>345.59</v>
      </c>
      <c r="BX9" s="44">
        <v>246.52999999999997</v>
      </c>
      <c r="BY9" s="44">
        <v>9069.2599999999984</v>
      </c>
      <c r="BZ9" s="44">
        <v>108917.12999999999</v>
      </c>
      <c r="CA9" s="44">
        <v>16.750000000000004</v>
      </c>
      <c r="CB9" s="44">
        <v>5688.54</v>
      </c>
      <c r="CC9" s="44">
        <v>17268.78</v>
      </c>
      <c r="CD9" s="44">
        <v>27417.09</v>
      </c>
      <c r="CE9" s="37">
        <v>113074.06999999999</v>
      </c>
      <c r="CF9" s="44">
        <v>7950.5499999999993</v>
      </c>
      <c r="CG9" s="44">
        <v>10489.199999999999</v>
      </c>
      <c r="CH9" s="44">
        <v>18136.39</v>
      </c>
      <c r="CI9" s="44">
        <v>9054.8000000000011</v>
      </c>
      <c r="CJ9" s="44">
        <v>6580.66</v>
      </c>
      <c r="CK9" s="44">
        <v>13935.86</v>
      </c>
      <c r="CL9" s="44">
        <v>8043.36</v>
      </c>
      <c r="CM9" s="37">
        <v>6018.04</v>
      </c>
      <c r="CN9" s="90">
        <f t="shared" si="1"/>
        <v>124859.90999999999</v>
      </c>
      <c r="CO9" s="90">
        <f t="shared" si="0"/>
        <v>8885.7099999999991</v>
      </c>
      <c r="CP9" s="90">
        <f t="shared" si="0"/>
        <v>13175.789999999999</v>
      </c>
      <c r="CQ9" s="90">
        <f t="shared" si="0"/>
        <v>19889.71</v>
      </c>
      <c r="CR9" s="90">
        <f t="shared" si="0"/>
        <v>10591.82</v>
      </c>
      <c r="CS9" s="90">
        <f t="shared" si="0"/>
        <v>7531.38</v>
      </c>
      <c r="CT9" s="90">
        <f t="shared" si="0"/>
        <v>13978.970000000001</v>
      </c>
      <c r="CU9" s="90">
        <f t="shared" si="0"/>
        <v>8976.7200000000012</v>
      </c>
      <c r="CV9" s="90">
        <f t="shared" si="0"/>
        <v>6493.65</v>
      </c>
    </row>
    <row r="10" spans="1:100" x14ac:dyDescent="0.25">
      <c r="A10" s="11">
        <v>44105</v>
      </c>
      <c r="B10" s="39">
        <v>8901.8700000000008</v>
      </c>
      <c r="C10" s="39">
        <v>886.14</v>
      </c>
      <c r="D10" s="39">
        <v>2599.7600000000002</v>
      </c>
      <c r="E10" s="39">
        <v>1578.0800000000002</v>
      </c>
      <c r="F10" s="39">
        <v>1518.29</v>
      </c>
      <c r="G10" s="39">
        <v>96.36</v>
      </c>
      <c r="H10" s="39">
        <v>0</v>
      </c>
      <c r="I10" s="39">
        <v>492.74</v>
      </c>
      <c r="J10" s="37">
        <v>292.96999999999997</v>
      </c>
      <c r="K10" s="39">
        <v>2783.92</v>
      </c>
      <c r="L10" s="39">
        <v>55.480000000000004</v>
      </c>
      <c r="M10" s="39">
        <v>33</v>
      </c>
      <c r="N10" s="39">
        <v>90.960000000000008</v>
      </c>
      <c r="O10" s="39">
        <v>33.51</v>
      </c>
      <c r="P10" s="39">
        <v>872.18000000000006</v>
      </c>
      <c r="Q10" s="39">
        <v>44.56</v>
      </c>
      <c r="R10" s="39">
        <v>435.17999999999995</v>
      </c>
      <c r="S10" s="37">
        <v>182.26</v>
      </c>
      <c r="T10" s="39">
        <v>71941.94</v>
      </c>
      <c r="U10" s="39">
        <v>11742.119999999999</v>
      </c>
      <c r="V10" s="39">
        <v>8185.2800000000007</v>
      </c>
      <c r="W10" s="39">
        <v>13017.27</v>
      </c>
      <c r="X10" s="39">
        <v>5962.6300000000019</v>
      </c>
      <c r="Y10" s="39">
        <v>268.64000000000004</v>
      </c>
      <c r="Z10" s="39">
        <v>8354.6099999999988</v>
      </c>
      <c r="AA10" s="39">
        <v>8428.56</v>
      </c>
      <c r="AB10" s="37">
        <v>4455.88</v>
      </c>
      <c r="AC10" s="39">
        <v>981.38999999999987</v>
      </c>
      <c r="AD10" s="39">
        <v>60.25</v>
      </c>
      <c r="AE10" s="39">
        <v>0</v>
      </c>
      <c r="AF10" s="39">
        <v>28.82</v>
      </c>
      <c r="AG10" s="39">
        <v>0</v>
      </c>
      <c r="AH10" s="39">
        <v>45.370000000000005</v>
      </c>
      <c r="AI10" s="39">
        <v>4.45</v>
      </c>
      <c r="AJ10" s="39">
        <v>0</v>
      </c>
      <c r="AK10" s="39">
        <v>0</v>
      </c>
      <c r="AL10" s="39">
        <v>10717.41</v>
      </c>
      <c r="AM10" s="39">
        <v>258.27</v>
      </c>
      <c r="AN10" s="39">
        <v>1174.21</v>
      </c>
      <c r="AO10" s="39">
        <v>3056.58</v>
      </c>
      <c r="AP10" s="39">
        <v>2562.29</v>
      </c>
      <c r="AQ10" s="39">
        <v>37.47</v>
      </c>
      <c r="AR10" s="39">
        <v>582.29</v>
      </c>
      <c r="AS10" s="39">
        <v>799.6400000000001</v>
      </c>
      <c r="AT10" s="37">
        <v>523.94000000000005</v>
      </c>
      <c r="AU10" s="39">
        <v>9642.57</v>
      </c>
      <c r="AV10" s="39">
        <v>253.92</v>
      </c>
      <c r="AW10" s="39">
        <v>1963.62</v>
      </c>
      <c r="AX10" s="39">
        <v>1891.85</v>
      </c>
      <c r="AY10" s="39">
        <v>1822.2</v>
      </c>
      <c r="AZ10" s="39">
        <v>243.55</v>
      </c>
      <c r="BA10" s="39">
        <v>1338.5700000000002</v>
      </c>
      <c r="BB10" s="39">
        <v>1907.59</v>
      </c>
      <c r="BC10" s="37">
        <v>46.42</v>
      </c>
      <c r="BD10" s="39">
        <v>441588.02000000008</v>
      </c>
      <c r="BE10" s="39">
        <v>45558.6</v>
      </c>
      <c r="BF10" s="39">
        <v>73331.650000000009</v>
      </c>
      <c r="BG10" s="39">
        <v>47534.479999999989</v>
      </c>
      <c r="BH10" s="39">
        <v>61915.9</v>
      </c>
      <c r="BI10" s="39">
        <v>26730.43</v>
      </c>
      <c r="BJ10" s="39">
        <v>39446.630000000005</v>
      </c>
      <c r="BK10" s="39">
        <v>26903.160000000007</v>
      </c>
      <c r="BL10" s="37">
        <v>37050.939999999995</v>
      </c>
      <c r="BM10" s="39">
        <v>436948.33</v>
      </c>
      <c r="BN10" s="39">
        <v>57978.04</v>
      </c>
      <c r="BO10" s="39">
        <v>65030.439999999995</v>
      </c>
      <c r="BP10" s="39">
        <v>66584.48000000001</v>
      </c>
      <c r="BQ10" s="39">
        <v>45183.58</v>
      </c>
      <c r="BR10" s="39">
        <v>26762.2</v>
      </c>
      <c r="BS10" s="39">
        <v>41945.49</v>
      </c>
      <c r="BT10" s="44">
        <v>36387.129999999997</v>
      </c>
      <c r="BU10" s="37">
        <v>6864.63</v>
      </c>
      <c r="BV10" s="44">
        <v>198436.95000000004</v>
      </c>
      <c r="BW10" s="44">
        <v>351.5</v>
      </c>
      <c r="BX10" s="44">
        <v>257.51</v>
      </c>
      <c r="BY10" s="44">
        <v>10349.5</v>
      </c>
      <c r="BZ10" s="44">
        <v>112000.15</v>
      </c>
      <c r="CA10" s="44">
        <v>18.130000000000003</v>
      </c>
      <c r="CB10" s="44">
        <v>5861.73</v>
      </c>
      <c r="CC10" s="44">
        <v>17263.8</v>
      </c>
      <c r="CD10" s="44">
        <v>28488.82</v>
      </c>
      <c r="CE10" s="37">
        <v>114074.29000000001</v>
      </c>
      <c r="CF10" s="44">
        <v>7897.5300000000007</v>
      </c>
      <c r="CG10" s="44">
        <v>10397.710000000001</v>
      </c>
      <c r="CH10" s="44">
        <v>17965.010000000002</v>
      </c>
      <c r="CI10" s="44">
        <v>8995.9999999999982</v>
      </c>
      <c r="CJ10" s="44">
        <v>6728.4199999999992</v>
      </c>
      <c r="CK10" s="44">
        <v>14367.080000000002</v>
      </c>
      <c r="CL10" s="44">
        <v>7992.43</v>
      </c>
      <c r="CM10" s="37">
        <v>6074.5</v>
      </c>
      <c r="CN10" s="90">
        <f t="shared" si="1"/>
        <v>125760.08</v>
      </c>
      <c r="CO10" s="90">
        <f t="shared" si="0"/>
        <v>8839.15</v>
      </c>
      <c r="CP10" s="90">
        <f t="shared" si="0"/>
        <v>13030.470000000001</v>
      </c>
      <c r="CQ10" s="90">
        <f t="shared" si="0"/>
        <v>19634.050000000003</v>
      </c>
      <c r="CR10" s="90">
        <f t="shared" si="0"/>
        <v>10547.8</v>
      </c>
      <c r="CS10" s="90">
        <f t="shared" si="0"/>
        <v>7696.9599999999991</v>
      </c>
      <c r="CT10" s="90">
        <f t="shared" si="0"/>
        <v>14411.640000000001</v>
      </c>
      <c r="CU10" s="90">
        <f t="shared" si="0"/>
        <v>8920.35</v>
      </c>
      <c r="CV10" s="90">
        <f t="shared" si="0"/>
        <v>6549.7300000000005</v>
      </c>
    </row>
    <row r="11" spans="1:100" x14ac:dyDescent="0.25">
      <c r="A11" s="11">
        <v>44136</v>
      </c>
      <c r="B11" s="39">
        <v>9242.23</v>
      </c>
      <c r="C11" s="39">
        <v>903.92000000000007</v>
      </c>
      <c r="D11" s="39">
        <v>2727.46</v>
      </c>
      <c r="E11" s="39">
        <v>1630.54</v>
      </c>
      <c r="F11" s="39">
        <v>1589.72</v>
      </c>
      <c r="G11" s="39">
        <v>100.86999999999999</v>
      </c>
      <c r="H11" s="39">
        <v>0</v>
      </c>
      <c r="I11" s="39">
        <v>497.08000000000004</v>
      </c>
      <c r="J11" s="37">
        <v>297.49</v>
      </c>
      <c r="K11" s="39">
        <v>2991.1400000000003</v>
      </c>
      <c r="L11" s="39">
        <v>57.36999999999999</v>
      </c>
      <c r="M11" s="39">
        <v>34.28</v>
      </c>
      <c r="N11" s="39">
        <v>97.13</v>
      </c>
      <c r="O11" s="39">
        <v>34.93</v>
      </c>
      <c r="P11" s="39">
        <v>957.3</v>
      </c>
      <c r="Q11" s="39">
        <v>46.96</v>
      </c>
      <c r="R11" s="39">
        <v>464.57000000000005</v>
      </c>
      <c r="S11" s="37">
        <v>195.76</v>
      </c>
      <c r="T11" s="39">
        <v>71918.710000000006</v>
      </c>
      <c r="U11" s="39">
        <v>11795.93</v>
      </c>
      <c r="V11" s="39">
        <v>8235.8700000000008</v>
      </c>
      <c r="W11" s="39">
        <v>13077.520000000002</v>
      </c>
      <c r="X11" s="39">
        <v>5985.3200000000006</v>
      </c>
      <c r="Y11" s="39">
        <v>270.29000000000002</v>
      </c>
      <c r="Z11" s="39">
        <v>8268.119999999999</v>
      </c>
      <c r="AA11" s="39">
        <v>8244.0300000000007</v>
      </c>
      <c r="AB11" s="37">
        <v>4463.8799999999992</v>
      </c>
      <c r="AC11" s="39">
        <v>1065.3700000000001</v>
      </c>
      <c r="AD11" s="39">
        <v>62.69</v>
      </c>
      <c r="AE11" s="39">
        <v>0</v>
      </c>
      <c r="AF11" s="39">
        <v>26.21</v>
      </c>
      <c r="AG11" s="39">
        <v>0</v>
      </c>
      <c r="AH11" s="39">
        <v>48.36</v>
      </c>
      <c r="AI11" s="39">
        <v>4.82</v>
      </c>
      <c r="AJ11" s="39">
        <v>0</v>
      </c>
      <c r="AK11" s="39">
        <v>0</v>
      </c>
      <c r="AL11" s="39">
        <v>12640.04</v>
      </c>
      <c r="AM11" s="39">
        <v>212.05</v>
      </c>
      <c r="AN11" s="39">
        <v>1472.25</v>
      </c>
      <c r="AO11" s="39">
        <v>3504.7899999999995</v>
      </c>
      <c r="AP11" s="39">
        <v>3028.9100000000003</v>
      </c>
      <c r="AQ11" s="39">
        <v>41.389999999999993</v>
      </c>
      <c r="AR11" s="39">
        <v>596.75</v>
      </c>
      <c r="AS11" s="39">
        <v>1223.95</v>
      </c>
      <c r="AT11" s="37">
        <v>549.08000000000004</v>
      </c>
      <c r="AU11" s="39">
        <v>9555.0000000000018</v>
      </c>
      <c r="AV11" s="39">
        <v>256.33</v>
      </c>
      <c r="AW11" s="39">
        <v>2014.83</v>
      </c>
      <c r="AX11" s="39">
        <v>1575.3799999999999</v>
      </c>
      <c r="AY11" s="39">
        <v>1846</v>
      </c>
      <c r="AZ11" s="39">
        <v>257.35000000000002</v>
      </c>
      <c r="BA11" s="39">
        <v>1361.22</v>
      </c>
      <c r="BB11" s="39">
        <v>2037.3500000000001</v>
      </c>
      <c r="BC11" s="37">
        <v>32.130000000000003</v>
      </c>
      <c r="BD11" s="39">
        <v>445284.68</v>
      </c>
      <c r="BE11" s="39">
        <v>46552.930000000008</v>
      </c>
      <c r="BF11" s="39">
        <v>69903.5</v>
      </c>
      <c r="BG11" s="39">
        <v>49179.08</v>
      </c>
      <c r="BH11" s="39">
        <v>64694.34</v>
      </c>
      <c r="BI11" s="39">
        <v>28065.109999999997</v>
      </c>
      <c r="BJ11" s="39">
        <v>41176.25</v>
      </c>
      <c r="BK11" s="39">
        <v>25291.850000000006</v>
      </c>
      <c r="BL11" s="37">
        <v>35301.279999999999</v>
      </c>
      <c r="BM11" s="39">
        <v>482130.10999999993</v>
      </c>
      <c r="BN11" s="39">
        <v>64414.87</v>
      </c>
      <c r="BO11" s="39">
        <v>71392.260000000009</v>
      </c>
      <c r="BP11" s="39">
        <v>74311.260000000009</v>
      </c>
      <c r="BQ11" s="39">
        <v>51078.380000000005</v>
      </c>
      <c r="BR11" s="39">
        <v>29944.400000000005</v>
      </c>
      <c r="BS11" s="39">
        <v>46696.3</v>
      </c>
      <c r="BT11" s="44">
        <v>39889.339999999997</v>
      </c>
      <c r="BU11" s="37">
        <v>7598.1200000000008</v>
      </c>
      <c r="BV11" s="44">
        <v>210969.52999999997</v>
      </c>
      <c r="BW11" s="44">
        <v>315.83</v>
      </c>
      <c r="BX11" s="44">
        <v>357.8</v>
      </c>
      <c r="BY11" s="44">
        <v>11716.07</v>
      </c>
      <c r="BZ11" s="44">
        <v>115851.31000000001</v>
      </c>
      <c r="CA11" s="44">
        <v>70.47</v>
      </c>
      <c r="CB11" s="44">
        <v>7209.21</v>
      </c>
      <c r="CC11" s="44">
        <v>19205.03</v>
      </c>
      <c r="CD11" s="44">
        <v>30463.06</v>
      </c>
      <c r="CE11" s="37">
        <v>119579.28000000003</v>
      </c>
      <c r="CF11" s="44">
        <v>8196.67</v>
      </c>
      <c r="CG11" s="44">
        <v>10732.27</v>
      </c>
      <c r="CH11" s="44">
        <v>19009.379999999997</v>
      </c>
      <c r="CI11" s="44">
        <v>9446.9500000000007</v>
      </c>
      <c r="CJ11" s="44">
        <v>7356.7400000000007</v>
      </c>
      <c r="CK11" s="44">
        <v>14870.24</v>
      </c>
      <c r="CL11" s="44">
        <v>8343.6</v>
      </c>
      <c r="CM11" s="37">
        <v>6292.92</v>
      </c>
      <c r="CN11" s="90">
        <f t="shared" si="1"/>
        <v>131812.65000000002</v>
      </c>
      <c r="CO11" s="90">
        <f t="shared" si="0"/>
        <v>9157.9600000000009</v>
      </c>
      <c r="CP11" s="90">
        <f t="shared" si="0"/>
        <v>13494.010000000002</v>
      </c>
      <c r="CQ11" s="90">
        <f t="shared" si="0"/>
        <v>20737.05</v>
      </c>
      <c r="CR11" s="90">
        <f t="shared" si="0"/>
        <v>11071.6</v>
      </c>
      <c r="CS11" s="90">
        <f t="shared" si="0"/>
        <v>8414.9100000000017</v>
      </c>
      <c r="CT11" s="90">
        <f t="shared" si="0"/>
        <v>14917.199999999999</v>
      </c>
      <c r="CU11" s="90">
        <f t="shared" si="0"/>
        <v>9305.25</v>
      </c>
      <c r="CV11" s="90">
        <f t="shared" si="0"/>
        <v>6786.17</v>
      </c>
    </row>
    <row r="12" spans="1:100" x14ac:dyDescent="0.25">
      <c r="A12" s="11">
        <v>44166</v>
      </c>
      <c r="B12" s="39">
        <v>9649.08</v>
      </c>
      <c r="C12" s="39">
        <v>922.37</v>
      </c>
      <c r="D12" s="39">
        <v>2838.54</v>
      </c>
      <c r="E12" s="39">
        <v>1752.5</v>
      </c>
      <c r="F12" s="39">
        <v>1695.3400000000001</v>
      </c>
      <c r="G12" s="39">
        <v>104.07</v>
      </c>
      <c r="H12" s="39">
        <v>0</v>
      </c>
      <c r="I12" s="39">
        <v>480.02</v>
      </c>
      <c r="J12" s="37">
        <v>299.38</v>
      </c>
      <c r="K12" s="39">
        <v>3168.3500000000004</v>
      </c>
      <c r="L12" s="39">
        <v>59.809999999999995</v>
      </c>
      <c r="M12" s="39">
        <v>35.24</v>
      </c>
      <c r="N12" s="39">
        <v>104.2</v>
      </c>
      <c r="O12" s="39">
        <v>37.25</v>
      </c>
      <c r="P12" s="39">
        <v>1029.28</v>
      </c>
      <c r="Q12" s="39">
        <v>45.99</v>
      </c>
      <c r="R12" s="39">
        <v>491.87</v>
      </c>
      <c r="S12" s="37">
        <v>206.73</v>
      </c>
      <c r="T12" s="39">
        <v>72151.78</v>
      </c>
      <c r="U12" s="39">
        <v>11833.779999999999</v>
      </c>
      <c r="V12" s="39">
        <v>8269.1400000000012</v>
      </c>
      <c r="W12" s="39">
        <v>13123.64</v>
      </c>
      <c r="X12" s="39">
        <v>6007.3200000000006</v>
      </c>
      <c r="Y12" s="39">
        <v>271.47000000000003</v>
      </c>
      <c r="Z12" s="39">
        <v>8299.2800000000007</v>
      </c>
      <c r="AA12" s="39">
        <v>8270.2099999999991</v>
      </c>
      <c r="AB12" s="37">
        <v>4456.46</v>
      </c>
      <c r="AC12" s="39">
        <v>1237.8500000000001</v>
      </c>
      <c r="AD12" s="39">
        <v>66.11</v>
      </c>
      <c r="AE12" s="39">
        <v>0</v>
      </c>
      <c r="AF12" s="39">
        <v>25.43</v>
      </c>
      <c r="AG12" s="39">
        <v>0</v>
      </c>
      <c r="AH12" s="39">
        <v>56.26</v>
      </c>
      <c r="AI12" s="39">
        <v>6.77</v>
      </c>
      <c r="AJ12" s="39">
        <v>0</v>
      </c>
      <c r="AK12" s="39">
        <v>0</v>
      </c>
      <c r="AL12" s="39">
        <v>10631.569999999998</v>
      </c>
      <c r="AM12" s="39">
        <v>193.45999999999998</v>
      </c>
      <c r="AN12" s="39">
        <v>1035.1100000000001</v>
      </c>
      <c r="AO12" s="39">
        <v>2529.2799999999997</v>
      </c>
      <c r="AP12" s="39">
        <v>2877.08</v>
      </c>
      <c r="AQ12" s="39">
        <v>43.709999999999994</v>
      </c>
      <c r="AR12" s="39">
        <v>582.54</v>
      </c>
      <c r="AS12" s="39">
        <v>912.15000000000009</v>
      </c>
      <c r="AT12" s="37">
        <v>519.24</v>
      </c>
      <c r="AU12" s="39">
        <v>9426.8500000000022</v>
      </c>
      <c r="AV12" s="39">
        <v>255.47</v>
      </c>
      <c r="AW12" s="39">
        <v>2020.49</v>
      </c>
      <c r="AX12" s="39">
        <v>1599.4299999999998</v>
      </c>
      <c r="AY12" s="39">
        <v>1843.04</v>
      </c>
      <c r="AZ12" s="39">
        <v>269.19000000000005</v>
      </c>
      <c r="BA12" s="39">
        <v>1365.07</v>
      </c>
      <c r="BB12" s="39">
        <v>1855.95</v>
      </c>
      <c r="BC12" s="37">
        <v>46.290000000000006</v>
      </c>
      <c r="BD12" s="39">
        <v>428492.28000000009</v>
      </c>
      <c r="BE12" s="39">
        <v>42207.880000000012</v>
      </c>
      <c r="BF12" s="39">
        <v>66708.260000000009</v>
      </c>
      <c r="BG12" s="39">
        <v>48130.630000000005</v>
      </c>
      <c r="BH12" s="39">
        <v>63964.11</v>
      </c>
      <c r="BI12" s="39">
        <v>25801.99</v>
      </c>
      <c r="BJ12" s="39">
        <v>41153.970000000008</v>
      </c>
      <c r="BK12" s="39">
        <v>24154.95</v>
      </c>
      <c r="BL12" s="37">
        <v>33883.420000000006</v>
      </c>
      <c r="BM12" s="39">
        <v>515052.56000000006</v>
      </c>
      <c r="BN12" s="39">
        <v>69436.030000000013</v>
      </c>
      <c r="BO12" s="39">
        <v>78165.560000000012</v>
      </c>
      <c r="BP12" s="39">
        <v>79628.42</v>
      </c>
      <c r="BQ12" s="39">
        <v>54319.61</v>
      </c>
      <c r="BR12" s="39">
        <v>31623.109999999997</v>
      </c>
      <c r="BS12" s="39">
        <v>51333.43</v>
      </c>
      <c r="BT12" s="44">
        <v>42218.73</v>
      </c>
      <c r="BU12" s="37">
        <v>8407.43</v>
      </c>
      <c r="BV12" s="44">
        <v>231022.62999999998</v>
      </c>
      <c r="BW12" s="44">
        <v>334.25</v>
      </c>
      <c r="BX12" s="44">
        <v>416.18</v>
      </c>
      <c r="BY12" s="44">
        <v>12675.42</v>
      </c>
      <c r="BZ12" s="44">
        <v>127578</v>
      </c>
      <c r="CA12" s="44">
        <v>82.01</v>
      </c>
      <c r="CB12" s="44">
        <v>7731.65</v>
      </c>
      <c r="CC12" s="44">
        <v>21821.530000000002</v>
      </c>
      <c r="CD12" s="44">
        <v>33702.689999999995</v>
      </c>
      <c r="CE12" s="37">
        <v>123431.90000000001</v>
      </c>
      <c r="CF12" s="44">
        <v>8455.43</v>
      </c>
      <c r="CG12" s="44">
        <v>11138.32</v>
      </c>
      <c r="CH12" s="44">
        <v>19239.289999999997</v>
      </c>
      <c r="CI12" s="44">
        <v>9684.99</v>
      </c>
      <c r="CJ12" s="44">
        <v>7852.04</v>
      </c>
      <c r="CK12" s="44">
        <v>15273.139999999998</v>
      </c>
      <c r="CL12" s="44">
        <v>8442.5400000000009</v>
      </c>
      <c r="CM12" s="37">
        <v>6282.49</v>
      </c>
      <c r="CN12" s="90">
        <f t="shared" si="1"/>
        <v>136249.33000000002</v>
      </c>
      <c r="CO12" s="90">
        <f t="shared" si="0"/>
        <v>9437.61</v>
      </c>
      <c r="CP12" s="90">
        <f t="shared" si="0"/>
        <v>14012.099999999999</v>
      </c>
      <c r="CQ12" s="90">
        <f t="shared" si="0"/>
        <v>21095.989999999998</v>
      </c>
      <c r="CR12" s="90">
        <f t="shared" si="0"/>
        <v>11417.58</v>
      </c>
      <c r="CS12" s="90">
        <f t="shared" si="0"/>
        <v>8985.39</v>
      </c>
      <c r="CT12" s="90">
        <f t="shared" si="0"/>
        <v>15319.129999999997</v>
      </c>
      <c r="CU12" s="90">
        <f t="shared" si="0"/>
        <v>9414.4300000000021</v>
      </c>
      <c r="CV12" s="90">
        <f t="shared" si="0"/>
        <v>6788.5999999999995</v>
      </c>
    </row>
    <row r="13" spans="1:100" x14ac:dyDescent="0.25">
      <c r="A13" s="11">
        <v>44197</v>
      </c>
      <c r="B13" s="37">
        <v>9680.7899999999991</v>
      </c>
      <c r="C13" s="37">
        <v>927.23</v>
      </c>
      <c r="D13" s="37">
        <v>2806.5400000000004</v>
      </c>
      <c r="E13" s="37">
        <v>1738.29</v>
      </c>
      <c r="F13" s="37">
        <v>1743.6200000000001</v>
      </c>
      <c r="G13" s="37">
        <v>101.91</v>
      </c>
      <c r="H13" s="39">
        <v>0</v>
      </c>
      <c r="I13" s="37">
        <v>459.37</v>
      </c>
      <c r="J13" s="37">
        <v>296.55</v>
      </c>
      <c r="K13" s="37">
        <v>3260.77</v>
      </c>
      <c r="L13" s="37">
        <v>62.25</v>
      </c>
      <c r="M13" s="37">
        <v>36.94</v>
      </c>
      <c r="N13" s="37">
        <v>109.25</v>
      </c>
      <c r="O13" s="37">
        <v>39</v>
      </c>
      <c r="P13" s="37">
        <v>1057.1100000000001</v>
      </c>
      <c r="Q13" s="37">
        <v>46.92</v>
      </c>
      <c r="R13" s="37">
        <v>504.85999999999996</v>
      </c>
      <c r="S13" s="37">
        <v>214.85000000000002</v>
      </c>
      <c r="T13" s="37">
        <v>72359.8</v>
      </c>
      <c r="U13" s="37">
        <v>11863.91</v>
      </c>
      <c r="V13" s="37">
        <v>8291.74</v>
      </c>
      <c r="W13" s="37">
        <v>13164.44</v>
      </c>
      <c r="X13" s="37">
        <v>6023.0700000000006</v>
      </c>
      <c r="Y13" s="37">
        <v>272.58999999999997</v>
      </c>
      <c r="Z13" s="37">
        <v>8321.41</v>
      </c>
      <c r="AA13" s="37">
        <v>8292.2199999999993</v>
      </c>
      <c r="AB13" s="37">
        <v>4473.05</v>
      </c>
      <c r="AC13" s="37">
        <v>1485.24</v>
      </c>
      <c r="AD13" s="37">
        <v>79.02000000000001</v>
      </c>
      <c r="AE13" s="39">
        <v>0</v>
      </c>
      <c r="AF13" s="37">
        <v>25.770000000000003</v>
      </c>
      <c r="AG13" s="39">
        <v>0</v>
      </c>
      <c r="AH13" s="37">
        <v>57.319999999999993</v>
      </c>
      <c r="AI13" s="37">
        <v>28.419999999999998</v>
      </c>
      <c r="AJ13" s="39">
        <v>0</v>
      </c>
      <c r="AK13" s="39">
        <v>0</v>
      </c>
      <c r="AL13" s="37">
        <v>10547.72</v>
      </c>
      <c r="AM13" s="37">
        <v>192.61999999999998</v>
      </c>
      <c r="AN13" s="37">
        <v>1003.13</v>
      </c>
      <c r="AO13" s="37">
        <v>2166.5</v>
      </c>
      <c r="AP13" s="37">
        <v>2934.3700000000003</v>
      </c>
      <c r="AQ13" s="37">
        <v>50.660000000000004</v>
      </c>
      <c r="AR13" s="37">
        <v>578.91999999999996</v>
      </c>
      <c r="AS13" s="37">
        <v>925.63</v>
      </c>
      <c r="AT13" s="37">
        <v>506.29</v>
      </c>
      <c r="AU13" s="37">
        <v>9876.26</v>
      </c>
      <c r="AV13" s="37">
        <v>264.54000000000002</v>
      </c>
      <c r="AW13" s="37">
        <v>2119.37</v>
      </c>
      <c r="AX13" s="37">
        <v>1647.34</v>
      </c>
      <c r="AY13" s="39">
        <v>1932.29</v>
      </c>
      <c r="AZ13" s="37">
        <v>287.41000000000003</v>
      </c>
      <c r="BA13" s="37">
        <v>1412.81</v>
      </c>
      <c r="BB13" s="37">
        <v>1992.2800000000002</v>
      </c>
      <c r="BC13" s="37">
        <v>45.47</v>
      </c>
      <c r="BD13" s="37">
        <v>435700.57999999996</v>
      </c>
      <c r="BE13" s="37">
        <v>43913.83</v>
      </c>
      <c r="BF13" s="37">
        <v>71637.88</v>
      </c>
      <c r="BG13" s="37">
        <v>46019.34</v>
      </c>
      <c r="BH13" s="37">
        <v>64099.08</v>
      </c>
      <c r="BI13" s="37">
        <v>27995.000000000004</v>
      </c>
      <c r="BJ13" s="37">
        <v>40696.33</v>
      </c>
      <c r="BK13" s="37">
        <v>22958.77</v>
      </c>
      <c r="BL13" s="37">
        <v>35363.43</v>
      </c>
      <c r="BM13" s="37">
        <v>522797.19000000012</v>
      </c>
      <c r="BN13" s="37">
        <v>68936.09</v>
      </c>
      <c r="BO13" s="37">
        <v>84534.15</v>
      </c>
      <c r="BP13" s="37">
        <v>77444.62</v>
      </c>
      <c r="BQ13" s="37">
        <v>56122.140000000007</v>
      </c>
      <c r="BR13" s="37">
        <v>32054.370000000006</v>
      </c>
      <c r="BS13" s="37">
        <v>52203.360000000008</v>
      </c>
      <c r="BT13" s="37">
        <v>42987.12000000001</v>
      </c>
      <c r="BU13" s="37">
        <v>9516.58</v>
      </c>
      <c r="BV13" s="37">
        <v>247633.6</v>
      </c>
      <c r="BW13" s="44">
        <v>395.77</v>
      </c>
      <c r="BX13" s="37">
        <v>377.77</v>
      </c>
      <c r="BY13" s="37">
        <v>13610.68</v>
      </c>
      <c r="BZ13" s="37">
        <v>136682.72</v>
      </c>
      <c r="CA13" s="37">
        <v>81.100000000000009</v>
      </c>
      <c r="CB13" s="37">
        <v>8122.89</v>
      </c>
      <c r="CC13" s="37">
        <v>23372.94</v>
      </c>
      <c r="CD13" s="37">
        <v>36320.369999999995</v>
      </c>
      <c r="CE13" s="37">
        <v>130108.30000000002</v>
      </c>
      <c r="CF13" s="37">
        <v>9099.76</v>
      </c>
      <c r="CG13" s="37">
        <v>11547.449999999999</v>
      </c>
      <c r="CH13" s="37">
        <v>19632.18</v>
      </c>
      <c r="CI13" s="37">
        <v>10285.65</v>
      </c>
      <c r="CJ13" s="37">
        <v>8461.9700000000012</v>
      </c>
      <c r="CK13" s="37">
        <v>15959.32</v>
      </c>
      <c r="CL13" s="37">
        <v>9130.9</v>
      </c>
      <c r="CM13" s="37">
        <v>6627.54</v>
      </c>
      <c r="CN13" s="90">
        <f t="shared" si="1"/>
        <v>143049.86000000002</v>
      </c>
      <c r="CO13" s="90">
        <f t="shared" si="0"/>
        <v>10089.24</v>
      </c>
      <c r="CP13" s="90">
        <f t="shared" si="0"/>
        <v>14390.93</v>
      </c>
      <c r="CQ13" s="90">
        <f t="shared" si="0"/>
        <v>21479.72</v>
      </c>
      <c r="CR13" s="90">
        <f t="shared" si="0"/>
        <v>12068.27</v>
      </c>
      <c r="CS13" s="90">
        <f t="shared" si="0"/>
        <v>9620.9900000000016</v>
      </c>
      <c r="CT13" s="90">
        <f t="shared" si="0"/>
        <v>16006.24</v>
      </c>
      <c r="CU13" s="90">
        <f t="shared" si="0"/>
        <v>10095.130000000001</v>
      </c>
      <c r="CV13" s="90">
        <f t="shared" si="0"/>
        <v>7138.9400000000005</v>
      </c>
    </row>
    <row r="14" spans="1:100" x14ac:dyDescent="0.25">
      <c r="A14" s="11">
        <v>44228</v>
      </c>
      <c r="B14" s="37">
        <v>9875.18</v>
      </c>
      <c r="C14" s="37">
        <v>938.64</v>
      </c>
      <c r="D14" s="37">
        <v>2771.66</v>
      </c>
      <c r="E14" s="37">
        <v>1793.6800000000003</v>
      </c>
      <c r="F14" s="37">
        <v>1810.0700000000002</v>
      </c>
      <c r="G14" s="37">
        <v>102.02000000000001</v>
      </c>
      <c r="H14" s="39">
        <v>0</v>
      </c>
      <c r="I14" s="37">
        <v>429.35999999999996</v>
      </c>
      <c r="J14" s="37">
        <v>284.46999999999997</v>
      </c>
      <c r="K14" s="37">
        <v>3376.9399999999996</v>
      </c>
      <c r="L14" s="37">
        <v>63.769999999999996</v>
      </c>
      <c r="M14" s="37">
        <v>38.71</v>
      </c>
      <c r="N14" s="37">
        <v>114.12</v>
      </c>
      <c r="O14" s="37">
        <v>40.74</v>
      </c>
      <c r="P14" s="37">
        <v>1080.49</v>
      </c>
      <c r="Q14" s="37">
        <v>48.849999999999994</v>
      </c>
      <c r="R14" s="37">
        <v>528.36</v>
      </c>
      <c r="S14" s="37">
        <v>222.20999999999998</v>
      </c>
      <c r="T14" s="37">
        <v>72517.55</v>
      </c>
      <c r="U14" s="37">
        <v>11890.990000000002</v>
      </c>
      <c r="V14" s="37">
        <v>8310.2999999999993</v>
      </c>
      <c r="W14" s="37">
        <v>13189.84</v>
      </c>
      <c r="X14" s="37">
        <v>6034.29</v>
      </c>
      <c r="Y14" s="37">
        <v>273.08999999999997</v>
      </c>
      <c r="Z14" s="37">
        <v>8338.57</v>
      </c>
      <c r="AA14" s="37">
        <v>8259.15</v>
      </c>
      <c r="AB14" s="37">
        <v>4488.54</v>
      </c>
      <c r="AC14" s="37">
        <v>1727.8799999999999</v>
      </c>
      <c r="AD14" s="37">
        <v>83.07</v>
      </c>
      <c r="AE14" s="39">
        <v>0</v>
      </c>
      <c r="AF14" s="37">
        <v>25.509999999999998</v>
      </c>
      <c r="AG14" s="39">
        <v>0</v>
      </c>
      <c r="AH14" s="37">
        <v>62.219999999999992</v>
      </c>
      <c r="AI14" s="37">
        <v>95.449999999999989</v>
      </c>
      <c r="AJ14" s="39">
        <v>0</v>
      </c>
      <c r="AK14" s="39">
        <v>0</v>
      </c>
      <c r="AL14" s="37">
        <v>9348.7199999999993</v>
      </c>
      <c r="AM14" s="37">
        <v>225.43</v>
      </c>
      <c r="AN14" s="37">
        <v>927.05000000000007</v>
      </c>
      <c r="AO14" s="37">
        <v>1967.3799999999997</v>
      </c>
      <c r="AP14" s="37">
        <v>2722.3599999999997</v>
      </c>
      <c r="AQ14" s="37">
        <v>48.65</v>
      </c>
      <c r="AR14" s="37">
        <v>640.69000000000005</v>
      </c>
      <c r="AS14" s="37">
        <v>821.03999999999985</v>
      </c>
      <c r="AT14" s="37">
        <v>440.01</v>
      </c>
      <c r="AU14" s="37">
        <v>9788.0899999999983</v>
      </c>
      <c r="AV14" s="37">
        <v>258.39</v>
      </c>
      <c r="AW14" s="37">
        <v>2135.75</v>
      </c>
      <c r="AX14" s="37">
        <v>1626.6799999999998</v>
      </c>
      <c r="AY14" s="39">
        <v>1907.99</v>
      </c>
      <c r="AZ14" s="37">
        <v>295.3</v>
      </c>
      <c r="BA14" s="37">
        <v>1368.92</v>
      </c>
      <c r="BB14" s="37">
        <v>1996.8500000000001</v>
      </c>
      <c r="BC14" s="37">
        <v>30.3</v>
      </c>
      <c r="BD14" s="37">
        <v>430936.02</v>
      </c>
      <c r="BE14" s="37">
        <v>45845.640000000007</v>
      </c>
      <c r="BF14" s="37">
        <v>66032.759999999995</v>
      </c>
      <c r="BG14" s="37">
        <v>49780.570000000007</v>
      </c>
      <c r="BH14" s="37">
        <v>60668.880000000005</v>
      </c>
      <c r="BI14" s="37">
        <v>26969.88</v>
      </c>
      <c r="BJ14" s="37">
        <v>40702.99</v>
      </c>
      <c r="BK14" s="37">
        <v>23775.859999999997</v>
      </c>
      <c r="BL14" s="37">
        <v>34352.14</v>
      </c>
      <c r="BM14" s="37">
        <v>503339.4</v>
      </c>
      <c r="BN14" s="37">
        <v>66433.679999999993</v>
      </c>
      <c r="BO14" s="37">
        <v>79441.069999999992</v>
      </c>
      <c r="BP14" s="37">
        <v>76241.659999999989</v>
      </c>
      <c r="BQ14" s="37">
        <v>53652.310000000005</v>
      </c>
      <c r="BR14" s="37">
        <v>30844.46</v>
      </c>
      <c r="BS14" s="37">
        <v>49303.97</v>
      </c>
      <c r="BT14" s="37">
        <v>41485.180000000008</v>
      </c>
      <c r="BU14" s="37">
        <v>9928.25</v>
      </c>
      <c r="BV14" s="37">
        <v>262282.8</v>
      </c>
      <c r="BW14" s="44">
        <v>512.37</v>
      </c>
      <c r="BX14" s="37">
        <v>175.57000000000002</v>
      </c>
      <c r="BY14" s="37">
        <v>14944.449999999999</v>
      </c>
      <c r="BZ14" s="37">
        <v>146510.78</v>
      </c>
      <c r="CA14" s="37">
        <v>66.8</v>
      </c>
      <c r="CB14" s="37">
        <v>9092.3100000000013</v>
      </c>
      <c r="CC14" s="37">
        <v>24694.620000000003</v>
      </c>
      <c r="CD14" s="37">
        <v>39086.25</v>
      </c>
      <c r="CE14" s="37">
        <v>138920.82000000004</v>
      </c>
      <c r="CF14" s="37">
        <v>10232.75</v>
      </c>
      <c r="CG14" s="37">
        <v>12317.490000000002</v>
      </c>
      <c r="CH14" s="37">
        <v>20596.599999999999</v>
      </c>
      <c r="CI14" s="37">
        <v>11113.02</v>
      </c>
      <c r="CJ14" s="37">
        <v>8981.23</v>
      </c>
      <c r="CK14" s="37">
        <v>17038.18</v>
      </c>
      <c r="CL14" s="37">
        <v>9848.6299999999992</v>
      </c>
      <c r="CM14" s="37">
        <v>6968.4499999999989</v>
      </c>
      <c r="CN14" s="90">
        <f t="shared" si="1"/>
        <v>152172.94000000003</v>
      </c>
      <c r="CO14" s="90">
        <f t="shared" si="0"/>
        <v>11235.16</v>
      </c>
      <c r="CP14" s="90">
        <f t="shared" si="0"/>
        <v>15127.86</v>
      </c>
      <c r="CQ14" s="90">
        <f t="shared" si="0"/>
        <v>22504.399999999998</v>
      </c>
      <c r="CR14" s="90">
        <f t="shared" si="0"/>
        <v>12963.83</v>
      </c>
      <c r="CS14" s="90">
        <f t="shared" si="0"/>
        <v>10163.74</v>
      </c>
      <c r="CT14" s="90">
        <f t="shared" si="0"/>
        <v>17087.03</v>
      </c>
      <c r="CU14" s="90">
        <f t="shared" si="0"/>
        <v>10806.35</v>
      </c>
      <c r="CV14" s="90">
        <f t="shared" si="0"/>
        <v>7475.1299999999992</v>
      </c>
    </row>
    <row r="15" spans="1:100" x14ac:dyDescent="0.25">
      <c r="A15" s="11">
        <v>44256</v>
      </c>
      <c r="B15" s="37">
        <v>9707.8799999999992</v>
      </c>
      <c r="C15" s="37">
        <v>930.44999999999993</v>
      </c>
      <c r="D15" s="37">
        <v>2621.0100000000002</v>
      </c>
      <c r="E15" s="37">
        <v>1777.7099999999998</v>
      </c>
      <c r="F15" s="37">
        <v>1803.5400000000002</v>
      </c>
      <c r="G15" s="37">
        <v>99.47</v>
      </c>
      <c r="H15" s="39">
        <v>0</v>
      </c>
      <c r="I15" s="37">
        <v>387.45</v>
      </c>
      <c r="J15" s="37">
        <v>278.98</v>
      </c>
      <c r="K15" s="37">
        <v>3381</v>
      </c>
      <c r="L15" s="37">
        <v>63.42</v>
      </c>
      <c r="M15" s="37">
        <v>35.6</v>
      </c>
      <c r="N15" s="37">
        <v>114.00999999999999</v>
      </c>
      <c r="O15" s="37">
        <v>40.4</v>
      </c>
      <c r="P15" s="37">
        <v>1087.75</v>
      </c>
      <c r="Q15" s="37">
        <v>49.5</v>
      </c>
      <c r="R15" s="37">
        <v>528.19000000000005</v>
      </c>
      <c r="S15" s="37">
        <v>219.92000000000002</v>
      </c>
      <c r="T15" s="37">
        <v>72682.340000000011</v>
      </c>
      <c r="U15" s="37">
        <v>11928.639999999998</v>
      </c>
      <c r="V15" s="37">
        <v>8328.92</v>
      </c>
      <c r="W15" s="37">
        <v>13240.73</v>
      </c>
      <c r="X15" s="37">
        <v>6139.27</v>
      </c>
      <c r="Y15" s="37">
        <v>272.77999999999997</v>
      </c>
      <c r="Z15" s="37">
        <v>8370.44</v>
      </c>
      <c r="AA15" s="37">
        <v>8164.28</v>
      </c>
      <c r="AB15" s="37">
        <v>4515.4000000000005</v>
      </c>
      <c r="AC15" s="37">
        <v>1804.4799999999998</v>
      </c>
      <c r="AD15" s="37">
        <v>87.009999999999991</v>
      </c>
      <c r="AE15" s="39">
        <v>0</v>
      </c>
      <c r="AF15" s="37">
        <v>26.25</v>
      </c>
      <c r="AG15" s="37">
        <v>13.790000000000001</v>
      </c>
      <c r="AH15" s="37">
        <v>73.699999999999989</v>
      </c>
      <c r="AI15" s="37">
        <v>128.68</v>
      </c>
      <c r="AJ15" s="39">
        <v>0</v>
      </c>
      <c r="AK15" s="39">
        <v>0</v>
      </c>
      <c r="AL15" s="37">
        <v>8864.82</v>
      </c>
      <c r="AM15" s="37">
        <v>208.56999999999996</v>
      </c>
      <c r="AN15" s="37">
        <v>775.7</v>
      </c>
      <c r="AO15" s="37">
        <v>2227.79</v>
      </c>
      <c r="AP15" s="37">
        <v>2436.3500000000004</v>
      </c>
      <c r="AQ15" s="37">
        <v>40.230000000000004</v>
      </c>
      <c r="AR15" s="37">
        <v>615.57000000000005</v>
      </c>
      <c r="AS15" s="37">
        <v>719.84</v>
      </c>
      <c r="AT15" s="37">
        <v>431.49999999999994</v>
      </c>
      <c r="AU15" s="37">
        <v>9878.2900000000009</v>
      </c>
      <c r="AV15" s="37">
        <v>251.18</v>
      </c>
      <c r="AW15" s="37">
        <v>2128.2600000000002</v>
      </c>
      <c r="AX15" s="37">
        <v>1685.1799999999998</v>
      </c>
      <c r="AY15" s="39">
        <v>1948.71</v>
      </c>
      <c r="AZ15" s="37">
        <v>303.29000000000002</v>
      </c>
      <c r="BA15" s="37">
        <v>1355.81</v>
      </c>
      <c r="BB15" s="37">
        <v>2016.1499999999999</v>
      </c>
      <c r="BC15" s="37">
        <v>28.770000000000003</v>
      </c>
      <c r="BD15" s="37">
        <v>430441.73</v>
      </c>
      <c r="BE15" s="37">
        <v>47051.390000000007</v>
      </c>
      <c r="BF15" s="37">
        <v>62979.87</v>
      </c>
      <c r="BG15" s="37">
        <v>50046.34</v>
      </c>
      <c r="BH15" s="37">
        <v>61535.079999999994</v>
      </c>
      <c r="BI15" s="37">
        <v>27288.080000000005</v>
      </c>
      <c r="BJ15" s="37">
        <v>39763.349999999991</v>
      </c>
      <c r="BK15" s="37">
        <v>24920.949999999997</v>
      </c>
      <c r="BL15" s="37">
        <v>36553.170000000006</v>
      </c>
      <c r="BM15" s="37">
        <v>486146.94000000006</v>
      </c>
      <c r="BN15" s="37">
        <v>68028.649999999994</v>
      </c>
      <c r="BO15" s="37">
        <v>76487.579999999987</v>
      </c>
      <c r="BP15" s="37">
        <v>72296.72</v>
      </c>
      <c r="BQ15" s="37">
        <v>50873.729999999996</v>
      </c>
      <c r="BR15" s="37">
        <v>28635.880000000005</v>
      </c>
      <c r="BS15" s="37">
        <v>46347.329999999994</v>
      </c>
      <c r="BT15" s="37">
        <v>39649.089999999997</v>
      </c>
      <c r="BU15" s="37">
        <v>9831.8799999999992</v>
      </c>
      <c r="BV15" s="37">
        <v>260479.58000000002</v>
      </c>
      <c r="BW15" s="44">
        <v>548.25</v>
      </c>
      <c r="BX15" s="37">
        <v>266.16000000000003</v>
      </c>
      <c r="BY15" s="37">
        <v>15497.859999999999</v>
      </c>
      <c r="BZ15" s="37">
        <v>143431.48000000001</v>
      </c>
      <c r="CA15" s="37">
        <v>68.489999999999995</v>
      </c>
      <c r="CB15" s="37">
        <v>8832.5</v>
      </c>
      <c r="CC15" s="37">
        <v>25229.300000000003</v>
      </c>
      <c r="CD15" s="37">
        <v>37956.990000000005</v>
      </c>
      <c r="CE15" s="37">
        <v>142827.55000000002</v>
      </c>
      <c r="CF15" s="37">
        <v>10686.42</v>
      </c>
      <c r="CG15" s="37">
        <v>12408.85</v>
      </c>
      <c r="CH15" s="37">
        <v>20953.32</v>
      </c>
      <c r="CI15" s="37">
        <v>11351.71</v>
      </c>
      <c r="CJ15" s="37">
        <v>9213.06</v>
      </c>
      <c r="CK15" s="37">
        <v>18017.349999999999</v>
      </c>
      <c r="CL15" s="37">
        <v>10095.259999999998</v>
      </c>
      <c r="CM15" s="37">
        <v>7305.8799999999992</v>
      </c>
      <c r="CN15" s="90">
        <f t="shared" si="1"/>
        <v>155916.43000000002</v>
      </c>
      <c r="CO15" s="90">
        <f t="shared" si="0"/>
        <v>11680.29</v>
      </c>
      <c r="CP15" s="90">
        <f t="shared" si="0"/>
        <v>15065.460000000001</v>
      </c>
      <c r="CQ15" s="90">
        <f t="shared" si="0"/>
        <v>22845.039999999997</v>
      </c>
      <c r="CR15" s="90">
        <f t="shared" si="0"/>
        <v>13195.65</v>
      </c>
      <c r="CS15" s="90">
        <f t="shared" si="0"/>
        <v>10400.279999999999</v>
      </c>
      <c r="CT15" s="90">
        <f t="shared" si="0"/>
        <v>18066.849999999999</v>
      </c>
      <c r="CU15" s="90">
        <f t="shared" si="0"/>
        <v>11010.9</v>
      </c>
      <c r="CV15" s="90">
        <f t="shared" si="0"/>
        <v>7804.7799999999988</v>
      </c>
    </row>
    <row r="16" spans="1:100" x14ac:dyDescent="0.25">
      <c r="A16" s="11">
        <v>44287</v>
      </c>
      <c r="B16" s="39">
        <v>9596.66</v>
      </c>
      <c r="C16" s="39">
        <v>957.7</v>
      </c>
      <c r="D16" s="39">
        <v>2538.46</v>
      </c>
      <c r="E16" s="39">
        <v>1755.0200000000002</v>
      </c>
      <c r="F16" s="39">
        <v>1736.71</v>
      </c>
      <c r="G16" s="39">
        <v>91.449999999999989</v>
      </c>
      <c r="H16" s="39">
        <v>0</v>
      </c>
      <c r="I16" s="39">
        <v>366.09999999999997</v>
      </c>
      <c r="J16" s="39">
        <v>274.87</v>
      </c>
      <c r="K16" s="39">
        <v>3361.79</v>
      </c>
      <c r="L16" s="39">
        <v>59.949999999999996</v>
      </c>
      <c r="M16" s="39">
        <v>32.58</v>
      </c>
      <c r="N16" s="39">
        <v>111.41</v>
      </c>
      <c r="O16" s="39">
        <v>37.85</v>
      </c>
      <c r="P16" s="39">
        <v>1109.18</v>
      </c>
      <c r="Q16" s="39">
        <v>49.480000000000004</v>
      </c>
      <c r="R16" s="39">
        <v>513.37</v>
      </c>
      <c r="S16" s="39">
        <v>211.64999999999998</v>
      </c>
      <c r="T16" s="39">
        <v>69297.299999999988</v>
      </c>
      <c r="U16" s="39">
        <v>10283.689999999999</v>
      </c>
      <c r="V16" s="39">
        <v>8225.19</v>
      </c>
      <c r="W16" s="39">
        <v>13203.710000000001</v>
      </c>
      <c r="X16" s="39">
        <v>5502.41</v>
      </c>
      <c r="Y16" s="39">
        <v>274.17</v>
      </c>
      <c r="Z16" s="39">
        <v>8391.7999999999993</v>
      </c>
      <c r="AA16" s="39">
        <v>8170.84</v>
      </c>
      <c r="AB16" s="39">
        <v>4023.6800000000003</v>
      </c>
      <c r="AC16" s="39">
        <v>2073.15</v>
      </c>
      <c r="AD16" s="39">
        <v>97.56</v>
      </c>
      <c r="AE16" s="39">
        <v>0</v>
      </c>
      <c r="AF16" s="39">
        <v>28.009999999999998</v>
      </c>
      <c r="AG16" s="39">
        <v>70.72</v>
      </c>
      <c r="AH16" s="39">
        <v>84.11</v>
      </c>
      <c r="AI16" s="39">
        <v>154.62</v>
      </c>
      <c r="AJ16" s="39">
        <v>0</v>
      </c>
      <c r="AK16" s="39">
        <v>0</v>
      </c>
      <c r="AL16" s="39">
        <v>10608.18</v>
      </c>
      <c r="AM16" s="39">
        <v>340.11</v>
      </c>
      <c r="AN16" s="39">
        <v>1125.6599999999999</v>
      </c>
      <c r="AO16" s="39">
        <v>2731.71</v>
      </c>
      <c r="AP16" s="39">
        <v>2798.43</v>
      </c>
      <c r="AQ16" s="39">
        <v>33.5</v>
      </c>
      <c r="AR16" s="39">
        <v>597.16999999999996</v>
      </c>
      <c r="AS16" s="39">
        <v>1069.97</v>
      </c>
      <c r="AT16" s="39">
        <v>523.35</v>
      </c>
      <c r="AU16" s="39">
        <v>10653.550000000001</v>
      </c>
      <c r="AV16" s="39">
        <v>267.68</v>
      </c>
      <c r="AW16" s="39">
        <v>2250.36</v>
      </c>
      <c r="AX16" s="39">
        <v>2013.87</v>
      </c>
      <c r="AY16" s="39">
        <v>2144.5500000000002</v>
      </c>
      <c r="AZ16" s="39">
        <v>326.27999999999997</v>
      </c>
      <c r="BA16" s="39">
        <v>1465.09</v>
      </c>
      <c r="BB16" s="39">
        <v>1985.9799999999998</v>
      </c>
      <c r="BC16" s="39">
        <v>30.94</v>
      </c>
      <c r="BD16" s="39">
        <v>468772.44999999995</v>
      </c>
      <c r="BE16" s="39">
        <v>48963.12</v>
      </c>
      <c r="BF16" s="39">
        <v>69329.48</v>
      </c>
      <c r="BG16" s="39">
        <v>50317.369999999995</v>
      </c>
      <c r="BH16" s="39">
        <v>71305.840000000011</v>
      </c>
      <c r="BI16" s="39">
        <v>28685.670000000006</v>
      </c>
      <c r="BJ16" s="39">
        <v>46799.600000000006</v>
      </c>
      <c r="BK16" s="39">
        <v>27969.54</v>
      </c>
      <c r="BL16" s="39">
        <v>35375.740000000005</v>
      </c>
      <c r="BM16" s="39">
        <v>493400.21</v>
      </c>
      <c r="BN16" s="39">
        <v>69394.570000000007</v>
      </c>
      <c r="BO16" s="39">
        <v>76045.91</v>
      </c>
      <c r="BP16" s="39">
        <v>72141.84</v>
      </c>
      <c r="BQ16" s="39">
        <v>52224.390000000007</v>
      </c>
      <c r="BR16" s="39">
        <v>28545.94</v>
      </c>
      <c r="BS16" s="39">
        <v>46218.46</v>
      </c>
      <c r="BT16" s="44">
        <v>40797.199999999997</v>
      </c>
      <c r="BU16" s="44">
        <v>10331.530000000001</v>
      </c>
      <c r="BV16" s="44">
        <v>256663.24999999997</v>
      </c>
      <c r="BW16" s="44">
        <v>557.16999999999996</v>
      </c>
      <c r="BX16" s="44">
        <v>264.87</v>
      </c>
      <c r="BY16" s="44">
        <v>15707.88</v>
      </c>
      <c r="BZ16" s="44">
        <v>139813.67000000001</v>
      </c>
      <c r="CA16" s="44">
        <v>91.12</v>
      </c>
      <c r="CB16" s="44">
        <v>8120.3200000000006</v>
      </c>
      <c r="CC16" s="44">
        <v>24235.86</v>
      </c>
      <c r="CD16" s="44">
        <v>37099.57</v>
      </c>
      <c r="CE16" s="37">
        <v>146449.28999999998</v>
      </c>
      <c r="CF16" s="44">
        <v>10910.329999999998</v>
      </c>
      <c r="CG16" s="44">
        <v>12538.08</v>
      </c>
      <c r="CH16" s="44">
        <v>21446.079999999998</v>
      </c>
      <c r="CI16" s="44">
        <v>11754.53</v>
      </c>
      <c r="CJ16" s="44">
        <v>9609.09</v>
      </c>
      <c r="CK16" s="44">
        <v>19039.86</v>
      </c>
      <c r="CL16" s="44">
        <v>10192.790000000001</v>
      </c>
      <c r="CM16" s="44">
        <v>7808.14</v>
      </c>
      <c r="CN16" s="90">
        <f t="shared" si="1"/>
        <v>159407.74</v>
      </c>
      <c r="CO16" s="90">
        <f t="shared" si="0"/>
        <v>11927.98</v>
      </c>
      <c r="CP16" s="90">
        <f t="shared" si="0"/>
        <v>15109.119999999999</v>
      </c>
      <c r="CQ16" s="90">
        <f t="shared" si="0"/>
        <v>23312.51</v>
      </c>
      <c r="CR16" s="90">
        <f t="shared" si="0"/>
        <v>13529.09</v>
      </c>
      <c r="CS16" s="90">
        <f t="shared" si="0"/>
        <v>10809.720000000001</v>
      </c>
      <c r="CT16" s="90">
        <f t="shared" si="0"/>
        <v>19089.34</v>
      </c>
      <c r="CU16" s="90">
        <f t="shared" si="0"/>
        <v>11072.260000000002</v>
      </c>
      <c r="CV16" s="90">
        <f t="shared" si="0"/>
        <v>8294.66</v>
      </c>
    </row>
    <row r="17" spans="1:100" x14ac:dyDescent="0.25">
      <c r="A17" s="11">
        <v>44317</v>
      </c>
      <c r="B17" s="39">
        <v>9994.65</v>
      </c>
      <c r="C17" s="39">
        <v>1000.63</v>
      </c>
      <c r="D17" s="39">
        <v>2635.34</v>
      </c>
      <c r="E17" s="39">
        <v>1842.44</v>
      </c>
      <c r="F17" s="39">
        <v>1773.7900000000002</v>
      </c>
      <c r="G17" s="39">
        <v>96.04</v>
      </c>
      <c r="H17" s="39">
        <v>0</v>
      </c>
      <c r="I17" s="39">
        <v>372.9</v>
      </c>
      <c r="J17" s="39">
        <v>283.78999999999996</v>
      </c>
      <c r="K17" s="39">
        <v>3442.25</v>
      </c>
      <c r="L17" s="39">
        <v>60.28</v>
      </c>
      <c r="M17" s="39">
        <v>33.480000000000004</v>
      </c>
      <c r="N17" s="39">
        <v>115.22999999999999</v>
      </c>
      <c r="O17" s="39">
        <v>37.239999999999995</v>
      </c>
      <c r="P17" s="39">
        <v>1146.04</v>
      </c>
      <c r="Q17" s="39">
        <v>50.64</v>
      </c>
      <c r="R17" s="39">
        <v>528.73</v>
      </c>
      <c r="S17" s="39">
        <v>215.16</v>
      </c>
      <c r="T17" s="39">
        <v>51476.720000000008</v>
      </c>
      <c r="U17" s="39">
        <v>5934.11</v>
      </c>
      <c r="V17" s="39">
        <v>6133.18</v>
      </c>
      <c r="W17" s="39">
        <v>9728.2500000000018</v>
      </c>
      <c r="X17" s="39">
        <v>5045.0700000000006</v>
      </c>
      <c r="Y17" s="39">
        <v>275.26</v>
      </c>
      <c r="Z17" s="39">
        <v>7445.98</v>
      </c>
      <c r="AA17" s="39">
        <v>6375.1099999999988</v>
      </c>
      <c r="AB17" s="39">
        <v>2688.9100000000003</v>
      </c>
      <c r="AC17" s="39">
        <v>2222.66</v>
      </c>
      <c r="AD17" s="39">
        <v>100.29</v>
      </c>
      <c r="AE17" s="39">
        <v>0</v>
      </c>
      <c r="AF17" s="39">
        <v>28.419999999999998</v>
      </c>
      <c r="AG17" s="39">
        <v>97.41</v>
      </c>
      <c r="AH17" s="39">
        <v>105.80999999999999</v>
      </c>
      <c r="AI17" s="39">
        <v>177.10999999999999</v>
      </c>
      <c r="AJ17" s="39">
        <v>0</v>
      </c>
      <c r="AK17" s="39">
        <v>0</v>
      </c>
      <c r="AL17" s="39">
        <v>10381.379999999999</v>
      </c>
      <c r="AM17" s="39">
        <v>434.62</v>
      </c>
      <c r="AN17" s="39">
        <v>959.42000000000007</v>
      </c>
      <c r="AO17" s="39">
        <v>2908.5399999999995</v>
      </c>
      <c r="AP17" s="39">
        <v>2467.7600000000002</v>
      </c>
      <c r="AQ17" s="39">
        <v>33.1</v>
      </c>
      <c r="AR17" s="39">
        <v>594.28</v>
      </c>
      <c r="AS17" s="39">
        <v>1116.49</v>
      </c>
      <c r="AT17" s="39">
        <v>501.99</v>
      </c>
      <c r="AU17" s="39">
        <v>11423.44</v>
      </c>
      <c r="AV17" s="39">
        <v>282.20999999999998</v>
      </c>
      <c r="AW17" s="39">
        <v>2479.27</v>
      </c>
      <c r="AX17" s="39">
        <v>2137.25</v>
      </c>
      <c r="AY17" s="39">
        <v>2292.71</v>
      </c>
      <c r="AZ17" s="39">
        <v>349.02</v>
      </c>
      <c r="BA17" s="39">
        <v>1573.6999999999998</v>
      </c>
      <c r="BB17" s="39">
        <v>2099.2800000000002</v>
      </c>
      <c r="BC17" s="39">
        <v>32.230000000000004</v>
      </c>
      <c r="BD17" s="39">
        <v>450198.00999999989</v>
      </c>
      <c r="BE17" s="39">
        <v>46719.45</v>
      </c>
      <c r="BF17" s="39">
        <v>63939.34</v>
      </c>
      <c r="BG17" s="39">
        <v>51550.35</v>
      </c>
      <c r="BH17" s="39">
        <v>69210.340000000011</v>
      </c>
      <c r="BI17" s="39">
        <v>28129.33</v>
      </c>
      <c r="BJ17" s="39">
        <v>44690.239999999998</v>
      </c>
      <c r="BK17" s="39">
        <v>24707.47</v>
      </c>
      <c r="BL17" s="39">
        <v>35164.699999999997</v>
      </c>
      <c r="BM17" s="39">
        <v>506783.71999999991</v>
      </c>
      <c r="BN17" s="39">
        <v>70510.819999999992</v>
      </c>
      <c r="BO17" s="39">
        <v>73554.569999999992</v>
      </c>
      <c r="BP17" s="39">
        <v>77072.709999999992</v>
      </c>
      <c r="BQ17" s="39">
        <v>52284.2</v>
      </c>
      <c r="BR17" s="39">
        <v>29687.010000000002</v>
      </c>
      <c r="BS17" s="39">
        <v>47035.09</v>
      </c>
      <c r="BT17" s="44">
        <v>44080.360000000008</v>
      </c>
      <c r="BU17" s="44">
        <v>9946.73</v>
      </c>
      <c r="BV17" s="44">
        <v>268117.92000000004</v>
      </c>
      <c r="BW17" s="44">
        <v>620.64</v>
      </c>
      <c r="BX17" s="44">
        <v>313.39</v>
      </c>
      <c r="BY17" s="44">
        <v>16772.060000000001</v>
      </c>
      <c r="BZ17" s="44">
        <v>144834.24000000002</v>
      </c>
      <c r="CA17" s="44">
        <v>248.17000000000002</v>
      </c>
      <c r="CB17" s="44">
        <v>8320.8599999999988</v>
      </c>
      <c r="CC17" s="44">
        <v>26259.899999999998</v>
      </c>
      <c r="CD17" s="44">
        <v>38625.129999999997</v>
      </c>
      <c r="CE17" s="37">
        <v>154814.13</v>
      </c>
      <c r="CF17" s="44">
        <v>11537.560000000001</v>
      </c>
      <c r="CG17" s="44">
        <v>13589.16</v>
      </c>
      <c r="CH17" s="44">
        <v>22111.01</v>
      </c>
      <c r="CI17" s="44">
        <v>12365.949999999999</v>
      </c>
      <c r="CJ17" s="44">
        <v>10263.129999999999</v>
      </c>
      <c r="CK17" s="44">
        <v>20162.900000000001</v>
      </c>
      <c r="CL17" s="44">
        <v>10779.630000000001</v>
      </c>
      <c r="CM17" s="44">
        <v>8290.98</v>
      </c>
      <c r="CN17" s="90">
        <f t="shared" si="1"/>
        <v>168251.03</v>
      </c>
      <c r="CO17" s="90">
        <f t="shared" si="0"/>
        <v>12598.470000000001</v>
      </c>
      <c r="CP17" s="90">
        <f t="shared" si="0"/>
        <v>16257.98</v>
      </c>
      <c r="CQ17" s="90">
        <f t="shared" si="0"/>
        <v>24068.679999999997</v>
      </c>
      <c r="CR17" s="90">
        <f t="shared" si="0"/>
        <v>14176.98</v>
      </c>
      <c r="CS17" s="90">
        <f t="shared" si="0"/>
        <v>11505.21</v>
      </c>
      <c r="CT17" s="90">
        <f t="shared" si="0"/>
        <v>20213.54</v>
      </c>
      <c r="CU17" s="90">
        <f t="shared" si="0"/>
        <v>11681.26</v>
      </c>
      <c r="CV17" s="90">
        <f t="shared" si="0"/>
        <v>8789.93</v>
      </c>
    </row>
    <row r="18" spans="1:100" x14ac:dyDescent="0.25">
      <c r="A18" s="11">
        <v>44348</v>
      </c>
      <c r="B18" s="39">
        <v>10585.45</v>
      </c>
      <c r="C18" s="39">
        <v>1089.06</v>
      </c>
      <c r="D18" s="39">
        <v>2741.59</v>
      </c>
      <c r="E18" s="39">
        <v>1905.05</v>
      </c>
      <c r="F18" s="39">
        <v>1870.8600000000001</v>
      </c>
      <c r="G18" s="39">
        <v>97.89</v>
      </c>
      <c r="H18" s="39">
        <v>0</v>
      </c>
      <c r="I18" s="39">
        <v>375.26</v>
      </c>
      <c r="J18" s="39">
        <v>292.23</v>
      </c>
      <c r="K18" s="39">
        <v>3595.9399999999996</v>
      </c>
      <c r="L18" s="39">
        <v>61.87</v>
      </c>
      <c r="M18" s="39">
        <v>33.160000000000004</v>
      </c>
      <c r="N18" s="39">
        <v>121.51</v>
      </c>
      <c r="O18" s="39">
        <v>38.760000000000005</v>
      </c>
      <c r="P18" s="39">
        <v>1196.26</v>
      </c>
      <c r="Q18" s="39">
        <v>53.59</v>
      </c>
      <c r="R18" s="39">
        <v>543.44999999999993</v>
      </c>
      <c r="S18" s="39">
        <v>226.54000000000002</v>
      </c>
      <c r="T18" s="39">
        <v>41100.589999999997</v>
      </c>
      <c r="U18" s="39">
        <v>5618.7599999999993</v>
      </c>
      <c r="V18" s="39">
        <v>5801.71</v>
      </c>
      <c r="W18" s="39">
        <v>5291.8899999999985</v>
      </c>
      <c r="X18" s="39">
        <v>4454.920000000001</v>
      </c>
      <c r="Y18" s="39">
        <v>276.22000000000003</v>
      </c>
      <c r="Z18" s="39">
        <v>6135.06</v>
      </c>
      <c r="AA18" s="39">
        <v>5585.6500000000005</v>
      </c>
      <c r="AB18" s="39">
        <v>2323.6099999999997</v>
      </c>
      <c r="AC18" s="39">
        <v>2609.4500000000003</v>
      </c>
      <c r="AD18" s="39">
        <v>105.96000000000001</v>
      </c>
      <c r="AE18" s="39">
        <v>0</v>
      </c>
      <c r="AF18" s="39">
        <v>28.58</v>
      </c>
      <c r="AG18" s="39">
        <v>103.66</v>
      </c>
      <c r="AH18" s="39">
        <v>191.17000000000002</v>
      </c>
      <c r="AI18" s="39">
        <v>221.66</v>
      </c>
      <c r="AJ18" s="39">
        <v>0</v>
      </c>
      <c r="AK18" s="39">
        <v>0</v>
      </c>
      <c r="AL18" s="39">
        <v>10059.07</v>
      </c>
      <c r="AM18" s="39">
        <v>539.72</v>
      </c>
      <c r="AN18" s="39">
        <v>794.79</v>
      </c>
      <c r="AO18" s="39">
        <v>2682.4700000000003</v>
      </c>
      <c r="AP18" s="39">
        <v>2451.9</v>
      </c>
      <c r="AQ18" s="39">
        <v>32.369999999999997</v>
      </c>
      <c r="AR18" s="39">
        <v>583.49</v>
      </c>
      <c r="AS18" s="39">
        <v>905.81000000000006</v>
      </c>
      <c r="AT18" s="39">
        <v>451.09000000000003</v>
      </c>
      <c r="AU18" s="39">
        <v>11832.679999999998</v>
      </c>
      <c r="AV18" s="39">
        <v>285.86</v>
      </c>
      <c r="AW18" s="39">
        <v>2545.9499999999998</v>
      </c>
      <c r="AX18" s="39">
        <v>2167.88</v>
      </c>
      <c r="AY18" s="39">
        <v>2350.2399999999998</v>
      </c>
      <c r="AZ18" s="39">
        <v>359.9</v>
      </c>
      <c r="BA18" s="39">
        <v>1611.6</v>
      </c>
      <c r="BB18" s="39">
        <v>2299.0300000000002</v>
      </c>
      <c r="BC18" s="39">
        <v>33.950000000000003</v>
      </c>
      <c r="BD18" s="39">
        <v>454562.95000000007</v>
      </c>
      <c r="BE18" s="39">
        <v>49978.670000000006</v>
      </c>
      <c r="BF18" s="39">
        <v>67811.14</v>
      </c>
      <c r="BG18" s="39">
        <v>52971.34</v>
      </c>
      <c r="BH18" s="39">
        <v>70442.070000000007</v>
      </c>
      <c r="BI18" s="39">
        <v>29212.47</v>
      </c>
      <c r="BJ18" s="39">
        <v>44842.979999999996</v>
      </c>
      <c r="BK18" s="39">
        <v>24312.890000000003</v>
      </c>
      <c r="BL18" s="39">
        <v>36352.04</v>
      </c>
      <c r="BM18" s="39">
        <v>514731.16</v>
      </c>
      <c r="BN18" s="39">
        <v>71819.37999999999</v>
      </c>
      <c r="BO18" s="39">
        <v>75234.66</v>
      </c>
      <c r="BP18" s="39">
        <v>77787.83</v>
      </c>
      <c r="BQ18" s="39">
        <v>50770.44</v>
      </c>
      <c r="BR18" s="39">
        <v>30200.000000000004</v>
      </c>
      <c r="BS18" s="39">
        <v>49769.77</v>
      </c>
      <c r="BT18" s="44">
        <v>45997.68</v>
      </c>
      <c r="BU18" s="44">
        <v>10314.780000000001</v>
      </c>
      <c r="BV18" s="44">
        <v>285755.2</v>
      </c>
      <c r="BW18" s="44">
        <v>639.13</v>
      </c>
      <c r="BX18" s="44">
        <v>313.01</v>
      </c>
      <c r="BY18" s="44">
        <v>18060.84</v>
      </c>
      <c r="BZ18" s="44">
        <v>154420.45000000001</v>
      </c>
      <c r="CA18" s="44">
        <v>316.7</v>
      </c>
      <c r="CB18" s="44">
        <v>8900.5400000000009</v>
      </c>
      <c r="CC18" s="44">
        <v>27956.52</v>
      </c>
      <c r="CD18" s="44">
        <v>41312.65</v>
      </c>
      <c r="CE18" s="37">
        <v>166922.43000000005</v>
      </c>
      <c r="CF18" s="44">
        <v>12502.619999999999</v>
      </c>
      <c r="CG18" s="44">
        <v>14757.419999999998</v>
      </c>
      <c r="CH18" s="44">
        <v>24090.699999999997</v>
      </c>
      <c r="CI18" s="44">
        <v>13517.59</v>
      </c>
      <c r="CJ18" s="44">
        <v>10751.140000000001</v>
      </c>
      <c r="CK18" s="44">
        <v>21543.95</v>
      </c>
      <c r="CL18" s="44">
        <v>11492.150000000001</v>
      </c>
      <c r="CM18" s="44">
        <v>8863.32</v>
      </c>
      <c r="CN18" s="90">
        <f t="shared" si="1"/>
        <v>181103.82000000007</v>
      </c>
      <c r="CO18" s="90">
        <f t="shared" si="0"/>
        <v>13653.55</v>
      </c>
      <c r="CP18" s="90">
        <f t="shared" si="0"/>
        <v>17532.169999999998</v>
      </c>
      <c r="CQ18" s="90">
        <f t="shared" si="0"/>
        <v>26117.259999999995</v>
      </c>
      <c r="CR18" s="90">
        <f t="shared" si="0"/>
        <v>15427.210000000001</v>
      </c>
      <c r="CS18" s="90">
        <f t="shared" si="0"/>
        <v>12045.29</v>
      </c>
      <c r="CT18" s="90">
        <f t="shared" si="0"/>
        <v>21597.54</v>
      </c>
      <c r="CU18" s="90">
        <f t="shared" si="0"/>
        <v>12410.860000000002</v>
      </c>
      <c r="CV18" s="90">
        <f t="shared" si="0"/>
        <v>9382.09</v>
      </c>
    </row>
    <row r="19" spans="1:100" x14ac:dyDescent="0.25">
      <c r="A19" s="11">
        <v>44378</v>
      </c>
      <c r="B19" s="39">
        <v>10839.410000000002</v>
      </c>
      <c r="C19" s="39">
        <v>1154.48</v>
      </c>
      <c r="D19" s="39">
        <v>2763.0199999999995</v>
      </c>
      <c r="E19" s="39">
        <v>1898.9900000000002</v>
      </c>
      <c r="F19" s="39">
        <v>1911.6599999999999</v>
      </c>
      <c r="G19" s="39">
        <v>103.84</v>
      </c>
      <c r="H19" s="39">
        <v>0</v>
      </c>
      <c r="I19" s="39">
        <v>369.73</v>
      </c>
      <c r="J19" s="39">
        <v>299.34000000000003</v>
      </c>
      <c r="K19" s="39">
        <v>3673.38</v>
      </c>
      <c r="L19" s="39">
        <v>59.04</v>
      </c>
      <c r="M19" s="39">
        <v>33.200000000000003</v>
      </c>
      <c r="N19" s="39">
        <v>125.96000000000001</v>
      </c>
      <c r="O19" s="39">
        <v>43.3</v>
      </c>
      <c r="P19" s="39">
        <v>1235.54</v>
      </c>
      <c r="Q19" s="39">
        <v>56.86</v>
      </c>
      <c r="R19" s="39">
        <v>542.66999999999996</v>
      </c>
      <c r="S19" s="39">
        <v>226.34</v>
      </c>
      <c r="T19" s="39">
        <v>34319.56</v>
      </c>
      <c r="U19" s="39">
        <v>4745.0599999999995</v>
      </c>
      <c r="V19" s="39">
        <v>4799.4399999999996</v>
      </c>
      <c r="W19" s="39">
        <v>4401.5</v>
      </c>
      <c r="X19" s="39">
        <v>3995.17</v>
      </c>
      <c r="Y19" s="39">
        <v>277.16000000000003</v>
      </c>
      <c r="Z19" s="39">
        <v>5345.0499999999993</v>
      </c>
      <c r="AA19" s="39">
        <v>5086.8100000000004</v>
      </c>
      <c r="AB19" s="39">
        <v>1876.79</v>
      </c>
      <c r="AC19" s="39">
        <v>2976.96</v>
      </c>
      <c r="AD19" s="39">
        <v>139.12</v>
      </c>
      <c r="AE19" s="39">
        <v>0</v>
      </c>
      <c r="AF19" s="39">
        <v>29.16</v>
      </c>
      <c r="AG19" s="39">
        <v>136.74</v>
      </c>
      <c r="AH19" s="39">
        <v>226.19</v>
      </c>
      <c r="AI19" s="39">
        <v>273.39000000000004</v>
      </c>
      <c r="AJ19" s="39">
        <v>0</v>
      </c>
      <c r="AK19" s="39">
        <v>0</v>
      </c>
      <c r="AL19" s="39">
        <v>9393.57</v>
      </c>
      <c r="AM19" s="39">
        <v>410.53999999999996</v>
      </c>
      <c r="AN19" s="39">
        <v>670.64</v>
      </c>
      <c r="AO19" s="39">
        <v>2528.7600000000002</v>
      </c>
      <c r="AP19" s="39">
        <v>2417.13</v>
      </c>
      <c r="AQ19" s="39">
        <v>30.52</v>
      </c>
      <c r="AR19" s="39">
        <v>683.35</v>
      </c>
      <c r="AS19" s="39">
        <v>699.29</v>
      </c>
      <c r="AT19" s="39">
        <v>460.14</v>
      </c>
      <c r="AU19" s="39">
        <v>11843.38</v>
      </c>
      <c r="AV19" s="39">
        <v>302.27</v>
      </c>
      <c r="AW19" s="39">
        <v>2605.7399999999998</v>
      </c>
      <c r="AX19" s="39">
        <v>2078.2000000000003</v>
      </c>
      <c r="AY19" s="39">
        <v>2372.4499999999998</v>
      </c>
      <c r="AZ19" s="39">
        <v>362.66</v>
      </c>
      <c r="BA19" s="39">
        <v>1704.47</v>
      </c>
      <c r="BB19" s="39">
        <v>2203.77</v>
      </c>
      <c r="BC19" s="39">
        <v>34.26</v>
      </c>
      <c r="BD19" s="39">
        <v>477052.06</v>
      </c>
      <c r="BE19" s="39">
        <v>52189.91</v>
      </c>
      <c r="BF19" s="39">
        <v>71789.899999999994</v>
      </c>
      <c r="BG19" s="39">
        <v>53242.16</v>
      </c>
      <c r="BH19" s="39">
        <v>77588.439999999973</v>
      </c>
      <c r="BI19" s="39">
        <v>32089.409999999996</v>
      </c>
      <c r="BJ19" s="39">
        <v>43665.139999999992</v>
      </c>
      <c r="BK19" s="39">
        <v>27564.28</v>
      </c>
      <c r="BL19" s="39">
        <v>39522.57</v>
      </c>
      <c r="BM19" s="39">
        <v>525033.65999999992</v>
      </c>
      <c r="BN19" s="39">
        <v>75329.33</v>
      </c>
      <c r="BO19" s="39">
        <v>78177.36</v>
      </c>
      <c r="BP19" s="39">
        <v>80762.17</v>
      </c>
      <c r="BQ19" s="39">
        <v>49411.410000000011</v>
      </c>
      <c r="BR19" s="39">
        <v>30493.549999999996</v>
      </c>
      <c r="BS19" s="39">
        <v>50182.080000000009</v>
      </c>
      <c r="BT19" s="44">
        <v>48612.340000000011</v>
      </c>
      <c r="BU19" s="44">
        <v>10913.95</v>
      </c>
      <c r="BV19" s="44">
        <v>292525.31</v>
      </c>
      <c r="BW19" s="44">
        <v>630.64</v>
      </c>
      <c r="BX19" s="44">
        <v>327.96</v>
      </c>
      <c r="BY19" s="44">
        <v>18825.95</v>
      </c>
      <c r="BZ19" s="44">
        <v>158041.87</v>
      </c>
      <c r="CA19" s="44">
        <v>322.52</v>
      </c>
      <c r="CB19" s="44">
        <v>8882.8900000000012</v>
      </c>
      <c r="CC19" s="44">
        <v>28315.79</v>
      </c>
      <c r="CD19" s="44">
        <v>42478.44</v>
      </c>
      <c r="CE19" s="37">
        <v>181487.26000000004</v>
      </c>
      <c r="CF19" s="44">
        <v>13874.730000000001</v>
      </c>
      <c r="CG19" s="44">
        <v>15557.089999999998</v>
      </c>
      <c r="CH19" s="44">
        <v>26386.400000000001</v>
      </c>
      <c r="CI19" s="44">
        <v>14833.980000000001</v>
      </c>
      <c r="CJ19" s="44">
        <v>11441.939999999999</v>
      </c>
      <c r="CK19" s="44">
        <v>23234.5</v>
      </c>
      <c r="CL19" s="44">
        <v>12601.880000000001</v>
      </c>
      <c r="CM19" s="44">
        <v>9604.64</v>
      </c>
      <c r="CN19" s="90">
        <f t="shared" si="1"/>
        <v>196000.05000000005</v>
      </c>
      <c r="CO19" s="90">
        <f t="shared" si="1"/>
        <v>15088.250000000002</v>
      </c>
      <c r="CP19" s="90">
        <f t="shared" si="1"/>
        <v>18353.309999999998</v>
      </c>
      <c r="CQ19" s="90">
        <f t="shared" si="1"/>
        <v>28411.350000000002</v>
      </c>
      <c r="CR19" s="90">
        <f t="shared" si="1"/>
        <v>16788.940000000002</v>
      </c>
      <c r="CS19" s="90">
        <f t="shared" si="1"/>
        <v>12781.32</v>
      </c>
      <c r="CT19" s="90">
        <f t="shared" si="1"/>
        <v>23291.360000000001</v>
      </c>
      <c r="CU19" s="90">
        <f t="shared" si="1"/>
        <v>13514.28</v>
      </c>
      <c r="CV19" s="90">
        <f t="shared" si="1"/>
        <v>10130.32</v>
      </c>
    </row>
    <row r="20" spans="1:100" x14ac:dyDescent="0.25">
      <c r="A20" s="11">
        <v>44409</v>
      </c>
      <c r="B20" s="39">
        <v>11238.05</v>
      </c>
      <c r="C20" s="39">
        <v>1256.17</v>
      </c>
      <c r="D20" s="39">
        <v>2778.13</v>
      </c>
      <c r="E20" s="39">
        <v>1965.66</v>
      </c>
      <c r="F20" s="39">
        <v>2018.7899999999997</v>
      </c>
      <c r="G20" s="39">
        <v>107.53</v>
      </c>
      <c r="H20" s="39">
        <v>0</v>
      </c>
      <c r="I20" s="39">
        <v>358.73999999999995</v>
      </c>
      <c r="J20" s="39">
        <v>301.05</v>
      </c>
      <c r="K20" s="39">
        <v>3750.6600000000003</v>
      </c>
      <c r="L20" s="39">
        <v>58.940000000000005</v>
      </c>
      <c r="M20" s="39">
        <v>33.99</v>
      </c>
      <c r="N20" s="39">
        <v>132.94</v>
      </c>
      <c r="O20" s="39">
        <v>37.24</v>
      </c>
      <c r="P20" s="39">
        <v>1262.6300000000001</v>
      </c>
      <c r="Q20" s="39">
        <v>59.09</v>
      </c>
      <c r="R20" s="39">
        <v>552.56999999999994</v>
      </c>
      <c r="S20" s="39">
        <v>220.14999999999998</v>
      </c>
      <c r="T20" s="39">
        <v>29952.03</v>
      </c>
      <c r="U20" s="39">
        <v>4229.8500000000004</v>
      </c>
      <c r="V20" s="39">
        <v>4395.22</v>
      </c>
      <c r="W20" s="39">
        <v>4087.99</v>
      </c>
      <c r="X20" s="39">
        <v>3854.5699999999997</v>
      </c>
      <c r="Y20" s="39">
        <v>278.08999999999997</v>
      </c>
      <c r="Z20" s="39">
        <v>4826.71</v>
      </c>
      <c r="AA20" s="39">
        <v>3992.2200000000003</v>
      </c>
      <c r="AB20" s="39">
        <v>1412.83</v>
      </c>
      <c r="AC20" s="39">
        <v>3367.57</v>
      </c>
      <c r="AD20" s="39">
        <v>142.70000000000002</v>
      </c>
      <c r="AE20" s="39">
        <v>0</v>
      </c>
      <c r="AF20" s="39">
        <v>29.35</v>
      </c>
      <c r="AG20" s="39">
        <v>141.18</v>
      </c>
      <c r="AH20" s="39">
        <v>231.93999999999997</v>
      </c>
      <c r="AI20" s="39">
        <v>527.11</v>
      </c>
      <c r="AJ20" s="39">
        <v>0</v>
      </c>
      <c r="AK20" s="39">
        <v>0</v>
      </c>
      <c r="AL20" s="39">
        <v>9676</v>
      </c>
      <c r="AM20" s="39">
        <v>403.41999999999996</v>
      </c>
      <c r="AN20" s="39">
        <v>671.36</v>
      </c>
      <c r="AO20" s="39">
        <v>2422.27</v>
      </c>
      <c r="AP20" s="39">
        <v>2402.06</v>
      </c>
      <c r="AQ20" s="39">
        <v>28.27</v>
      </c>
      <c r="AR20" s="39">
        <v>970.67</v>
      </c>
      <c r="AS20" s="39">
        <v>694.51</v>
      </c>
      <c r="AT20" s="39">
        <v>401.87</v>
      </c>
      <c r="AU20" s="39">
        <v>11826.53</v>
      </c>
      <c r="AV20" s="39">
        <v>299.08</v>
      </c>
      <c r="AW20" s="39">
        <v>2647.48</v>
      </c>
      <c r="AX20" s="39">
        <v>1917.3999999999999</v>
      </c>
      <c r="AY20" s="39">
        <v>2347.52</v>
      </c>
      <c r="AZ20" s="39">
        <v>370.83</v>
      </c>
      <c r="BA20" s="39">
        <v>1832.58</v>
      </c>
      <c r="BB20" s="39">
        <v>2203.2800000000002</v>
      </c>
      <c r="BC20" s="39">
        <v>32.380000000000003</v>
      </c>
      <c r="BD20" s="39">
        <v>477849.66000000003</v>
      </c>
      <c r="BE20" s="39">
        <v>53346.969999999994</v>
      </c>
      <c r="BF20" s="39">
        <v>68012.099999999991</v>
      </c>
      <c r="BG20" s="39">
        <v>52312.829999999994</v>
      </c>
      <c r="BH20" s="39">
        <v>81754.05</v>
      </c>
      <c r="BI20" s="39">
        <v>32232.44</v>
      </c>
      <c r="BJ20" s="39">
        <v>46113.419999999991</v>
      </c>
      <c r="BK20" s="39">
        <v>28683.23</v>
      </c>
      <c r="BL20" s="39">
        <v>37095.08</v>
      </c>
      <c r="BM20" s="39">
        <v>535441.74</v>
      </c>
      <c r="BN20" s="39">
        <v>77613.39</v>
      </c>
      <c r="BO20" s="39">
        <v>79660.500000000015</v>
      </c>
      <c r="BP20" s="39">
        <v>82014.98</v>
      </c>
      <c r="BQ20" s="39">
        <v>47592.579999999994</v>
      </c>
      <c r="BR20" s="39">
        <v>31448.490000000005</v>
      </c>
      <c r="BS20" s="39">
        <v>50510.33</v>
      </c>
      <c r="BT20" s="44">
        <v>51559.18</v>
      </c>
      <c r="BU20" s="44">
        <v>11169.06</v>
      </c>
      <c r="BV20" s="44">
        <v>309328.46000000002</v>
      </c>
      <c r="BW20" s="44">
        <v>656.96</v>
      </c>
      <c r="BX20" s="44">
        <v>300.98</v>
      </c>
      <c r="BY20" s="44">
        <v>19629.599999999999</v>
      </c>
      <c r="BZ20" s="44">
        <v>169556.96000000002</v>
      </c>
      <c r="CA20" s="44">
        <v>315.8</v>
      </c>
      <c r="CB20" s="44">
        <v>8735.68</v>
      </c>
      <c r="CC20" s="44">
        <v>29103.66</v>
      </c>
      <c r="CD20" s="44">
        <v>45835.43</v>
      </c>
      <c r="CE20" s="37">
        <v>191187.74000000002</v>
      </c>
      <c r="CF20" s="44">
        <v>14547.84</v>
      </c>
      <c r="CG20" s="44">
        <v>16269.679999999998</v>
      </c>
      <c r="CH20" s="44">
        <v>28744.720000000001</v>
      </c>
      <c r="CI20" s="44">
        <v>15772.289999999999</v>
      </c>
      <c r="CJ20" s="44">
        <v>11587.56</v>
      </c>
      <c r="CK20" s="44">
        <v>24173.06</v>
      </c>
      <c r="CL20" s="44">
        <v>12980.81</v>
      </c>
      <c r="CM20" s="44">
        <v>10411.41</v>
      </c>
      <c r="CN20" s="90">
        <f t="shared" si="1"/>
        <v>206176.45</v>
      </c>
      <c r="CO20" s="90">
        <f t="shared" si="1"/>
        <v>15862.95</v>
      </c>
      <c r="CP20" s="90">
        <f t="shared" si="1"/>
        <v>19081.8</v>
      </c>
      <c r="CQ20" s="90">
        <f t="shared" si="1"/>
        <v>30843.32</v>
      </c>
      <c r="CR20" s="90">
        <f t="shared" si="1"/>
        <v>17828.32</v>
      </c>
      <c r="CS20" s="90">
        <f t="shared" si="1"/>
        <v>12957.72</v>
      </c>
      <c r="CT20" s="90">
        <f t="shared" si="1"/>
        <v>24232.15</v>
      </c>
      <c r="CU20" s="90">
        <f t="shared" si="1"/>
        <v>13892.119999999999</v>
      </c>
      <c r="CV20" s="90">
        <f t="shared" si="1"/>
        <v>10932.609999999999</v>
      </c>
    </row>
    <row r="21" spans="1:100" x14ac:dyDescent="0.25">
      <c r="A21" s="11">
        <v>44440</v>
      </c>
      <c r="B21" s="39">
        <v>13050.27</v>
      </c>
      <c r="C21" s="39">
        <v>1377.65</v>
      </c>
      <c r="D21" s="39">
        <v>2836.03</v>
      </c>
      <c r="E21" s="39">
        <v>2057.5100000000002</v>
      </c>
      <c r="F21" s="39">
        <v>3410.65</v>
      </c>
      <c r="G21" s="39">
        <v>113.87</v>
      </c>
      <c r="H21" s="39">
        <v>0</v>
      </c>
      <c r="I21" s="39">
        <v>353.66999999999996</v>
      </c>
      <c r="J21" s="39">
        <v>307.64</v>
      </c>
      <c r="K21" s="39">
        <v>3936.69</v>
      </c>
      <c r="L21" s="39">
        <v>61.150000000000006</v>
      </c>
      <c r="M21" s="39">
        <v>35.03</v>
      </c>
      <c r="N21" s="39">
        <v>139.65</v>
      </c>
      <c r="O21" s="39">
        <v>37.42</v>
      </c>
      <c r="P21" s="39">
        <v>1360.85</v>
      </c>
      <c r="Q21" s="39">
        <v>63.8</v>
      </c>
      <c r="R21" s="39">
        <v>572.71</v>
      </c>
      <c r="S21" s="39">
        <v>210.76</v>
      </c>
      <c r="T21" s="39">
        <v>26601.339999999997</v>
      </c>
      <c r="U21" s="39">
        <v>3793.6</v>
      </c>
      <c r="V21" s="39">
        <v>4017.6400000000003</v>
      </c>
      <c r="W21" s="39">
        <v>3826.04</v>
      </c>
      <c r="X21" s="39">
        <v>3883.1500000000005</v>
      </c>
      <c r="Y21" s="39">
        <v>272.52999999999997</v>
      </c>
      <c r="Z21" s="39">
        <v>4735.4399999999996</v>
      </c>
      <c r="AA21" s="39">
        <v>2920.15</v>
      </c>
      <c r="AB21" s="39">
        <v>1004.98</v>
      </c>
      <c r="AC21" s="39">
        <v>3564.28</v>
      </c>
      <c r="AD21" s="39">
        <v>144.53</v>
      </c>
      <c r="AE21" s="39">
        <v>0</v>
      </c>
      <c r="AF21" s="39">
        <v>29.049999999999997</v>
      </c>
      <c r="AG21" s="39">
        <v>140.29</v>
      </c>
      <c r="AH21" s="39">
        <v>236.60999999999999</v>
      </c>
      <c r="AI21" s="39">
        <v>563.02</v>
      </c>
      <c r="AJ21" s="39">
        <v>0</v>
      </c>
      <c r="AK21" s="39">
        <v>0</v>
      </c>
      <c r="AL21" s="39">
        <v>10314.17</v>
      </c>
      <c r="AM21" s="39">
        <v>643.94000000000005</v>
      </c>
      <c r="AN21" s="39">
        <v>679.34999999999991</v>
      </c>
      <c r="AO21" s="39">
        <v>2407.13</v>
      </c>
      <c r="AP21" s="39">
        <v>2445.46</v>
      </c>
      <c r="AQ21" s="39">
        <v>25.05</v>
      </c>
      <c r="AR21" s="39">
        <v>1400.18</v>
      </c>
      <c r="AS21" s="39">
        <v>705.31</v>
      </c>
      <c r="AT21" s="39">
        <v>388.58</v>
      </c>
      <c r="AU21" s="39">
        <v>11763.02</v>
      </c>
      <c r="AV21" s="39">
        <v>303.60000000000002</v>
      </c>
      <c r="AW21" s="39">
        <v>2677.88</v>
      </c>
      <c r="AX21" s="39">
        <v>1766.97</v>
      </c>
      <c r="AY21" s="39">
        <v>2351.1999999999998</v>
      </c>
      <c r="AZ21" s="39">
        <v>384.24999999999994</v>
      </c>
      <c r="BA21" s="39">
        <v>1849.3899999999999</v>
      </c>
      <c r="BB21" s="39">
        <v>2223.0500000000002</v>
      </c>
      <c r="BC21" s="39">
        <v>30.759999999999998</v>
      </c>
      <c r="BD21" s="39">
        <v>470672.43000000005</v>
      </c>
      <c r="BE21" s="39">
        <v>51180.42</v>
      </c>
      <c r="BF21" s="39">
        <v>64407.840000000004</v>
      </c>
      <c r="BG21" s="39">
        <v>52382.57</v>
      </c>
      <c r="BH21" s="39">
        <v>79277.03</v>
      </c>
      <c r="BI21" s="39">
        <v>31119.67</v>
      </c>
      <c r="BJ21" s="39">
        <v>47746.69</v>
      </c>
      <c r="BK21" s="39">
        <v>25720.220000000005</v>
      </c>
      <c r="BL21" s="39">
        <v>37506.79</v>
      </c>
      <c r="BM21" s="39">
        <v>546139.74999999988</v>
      </c>
      <c r="BN21" s="39">
        <v>77930.899999999994</v>
      </c>
      <c r="BO21" s="39">
        <v>80391.539999999994</v>
      </c>
      <c r="BP21" s="39">
        <v>80413.81</v>
      </c>
      <c r="BQ21" s="39">
        <v>46884.32</v>
      </c>
      <c r="BR21" s="39">
        <v>33721</v>
      </c>
      <c r="BS21" s="39">
        <v>53150.200000000012</v>
      </c>
      <c r="BT21" s="44">
        <v>53756.399999999994</v>
      </c>
      <c r="BU21" s="44">
        <v>11518.570000000002</v>
      </c>
      <c r="BV21" s="44">
        <v>335091.14</v>
      </c>
      <c r="BW21" s="44">
        <v>704.93</v>
      </c>
      <c r="BX21" s="44">
        <v>283.66000000000003</v>
      </c>
      <c r="BY21" s="44">
        <v>21499.9</v>
      </c>
      <c r="BZ21" s="44">
        <v>184329.69</v>
      </c>
      <c r="CA21" s="44">
        <v>362.38</v>
      </c>
      <c r="CB21" s="44">
        <v>9122.39</v>
      </c>
      <c r="CC21" s="44">
        <v>30973.86</v>
      </c>
      <c r="CD21" s="44">
        <v>50147.38</v>
      </c>
      <c r="CE21" s="37">
        <v>194664.08</v>
      </c>
      <c r="CF21" s="44">
        <v>14376.269999999999</v>
      </c>
      <c r="CG21" s="44">
        <v>16417.300000000003</v>
      </c>
      <c r="CH21" s="44">
        <v>28837.8</v>
      </c>
      <c r="CI21" s="44">
        <v>16459.21</v>
      </c>
      <c r="CJ21" s="44">
        <v>12271.29</v>
      </c>
      <c r="CK21" s="44">
        <v>24185.250000000004</v>
      </c>
      <c r="CL21" s="44">
        <v>12951.009999999998</v>
      </c>
      <c r="CM21" s="44">
        <v>11104.71</v>
      </c>
      <c r="CN21" s="90">
        <f t="shared" si="1"/>
        <v>211651.03999999998</v>
      </c>
      <c r="CO21" s="90">
        <f t="shared" si="1"/>
        <v>15815.069999999998</v>
      </c>
      <c r="CP21" s="90">
        <f t="shared" si="1"/>
        <v>19288.36</v>
      </c>
      <c r="CQ21" s="90">
        <f t="shared" si="1"/>
        <v>31034.959999999999</v>
      </c>
      <c r="CR21" s="90">
        <f t="shared" si="1"/>
        <v>19907.28</v>
      </c>
      <c r="CS21" s="90">
        <f t="shared" si="1"/>
        <v>13746.010000000002</v>
      </c>
      <c r="CT21" s="90">
        <f t="shared" si="1"/>
        <v>24249.050000000003</v>
      </c>
      <c r="CU21" s="90">
        <f t="shared" si="1"/>
        <v>13877.389999999998</v>
      </c>
      <c r="CV21" s="90">
        <f t="shared" si="1"/>
        <v>11623.109999999999</v>
      </c>
    </row>
    <row r="22" spans="1:100" x14ac:dyDescent="0.25">
      <c r="A22" s="11">
        <v>44470</v>
      </c>
      <c r="B22" s="39">
        <v>13768</v>
      </c>
      <c r="C22" s="39">
        <v>1462.83</v>
      </c>
      <c r="D22" s="39">
        <v>2883.2200000000003</v>
      </c>
      <c r="E22" s="39">
        <v>2164.0699999999997</v>
      </c>
      <c r="F22" s="39">
        <v>3741.09</v>
      </c>
      <c r="G22" s="39">
        <v>114.61000000000001</v>
      </c>
      <c r="H22" s="39">
        <v>0</v>
      </c>
      <c r="I22" s="39">
        <v>338.03</v>
      </c>
      <c r="J22" s="39">
        <v>363.83</v>
      </c>
      <c r="K22" s="39">
        <v>3998.02</v>
      </c>
      <c r="L22" s="39">
        <v>61.29</v>
      </c>
      <c r="M22" s="39">
        <v>33.1</v>
      </c>
      <c r="N22" s="39">
        <v>144.17000000000002</v>
      </c>
      <c r="O22" s="39">
        <v>50.160000000000004</v>
      </c>
      <c r="P22" s="39">
        <v>1375.57</v>
      </c>
      <c r="Q22" s="39">
        <v>64.75</v>
      </c>
      <c r="R22" s="39">
        <v>579.75</v>
      </c>
      <c r="S22" s="39">
        <v>207.56</v>
      </c>
      <c r="T22" s="39">
        <v>25040.049999999996</v>
      </c>
      <c r="U22" s="39">
        <v>3681.56</v>
      </c>
      <c r="V22" s="39">
        <v>3672.25</v>
      </c>
      <c r="W22" s="39">
        <v>3652.23</v>
      </c>
      <c r="X22" s="39">
        <v>4050.29</v>
      </c>
      <c r="Y22" s="39">
        <v>88.219999999999985</v>
      </c>
      <c r="Z22" s="39">
        <v>4451.2299999999996</v>
      </c>
      <c r="AA22" s="39">
        <v>2805.0499999999997</v>
      </c>
      <c r="AB22" s="39">
        <v>906.96</v>
      </c>
      <c r="AC22" s="39">
        <v>3778.0200000000004</v>
      </c>
      <c r="AD22" s="39">
        <v>145.73000000000002</v>
      </c>
      <c r="AE22" s="39">
        <v>137.27000000000001</v>
      </c>
      <c r="AF22" s="39">
        <v>21.299999999999997</v>
      </c>
      <c r="AG22" s="39">
        <v>146.94999999999999</v>
      </c>
      <c r="AH22" s="39">
        <v>229.4</v>
      </c>
      <c r="AI22" s="39">
        <v>580.09</v>
      </c>
      <c r="AJ22" s="39">
        <v>0</v>
      </c>
      <c r="AK22" s="39">
        <v>0</v>
      </c>
      <c r="AL22" s="39">
        <v>10258.92</v>
      </c>
      <c r="AM22" s="39">
        <v>653.94999999999993</v>
      </c>
      <c r="AN22" s="39">
        <v>688.74</v>
      </c>
      <c r="AO22" s="39">
        <v>2156.7399999999998</v>
      </c>
      <c r="AP22" s="39">
        <v>2429.69</v>
      </c>
      <c r="AQ22" s="39">
        <v>25.509999999999998</v>
      </c>
      <c r="AR22" s="39">
        <v>1576.28</v>
      </c>
      <c r="AS22" s="39">
        <v>701.79</v>
      </c>
      <c r="AT22" s="39">
        <v>378.56000000000006</v>
      </c>
      <c r="AU22" s="39">
        <v>12274.509999999998</v>
      </c>
      <c r="AV22" s="39">
        <v>312.81</v>
      </c>
      <c r="AW22" s="39">
        <v>2744.71</v>
      </c>
      <c r="AX22" s="39">
        <v>1964.3799999999999</v>
      </c>
      <c r="AY22" s="39">
        <v>2429.75</v>
      </c>
      <c r="AZ22" s="39">
        <v>417.35</v>
      </c>
      <c r="BA22" s="39">
        <v>1903.32</v>
      </c>
      <c r="BB22" s="39">
        <v>2287.1999999999998</v>
      </c>
      <c r="BC22" s="39">
        <v>36.349999999999994</v>
      </c>
      <c r="BD22" s="39">
        <v>483181.4</v>
      </c>
      <c r="BE22" s="39">
        <v>50867.900000000009</v>
      </c>
      <c r="BF22" s="39">
        <v>64898.130000000005</v>
      </c>
      <c r="BG22" s="39">
        <v>53368.79</v>
      </c>
      <c r="BH22" s="39">
        <v>79029.88</v>
      </c>
      <c r="BI22" s="39">
        <v>33580.370000000003</v>
      </c>
      <c r="BJ22" s="39">
        <v>47182.51</v>
      </c>
      <c r="BK22" s="39">
        <v>25195.520000000004</v>
      </c>
      <c r="BL22" s="39">
        <v>42183.23</v>
      </c>
      <c r="BM22" s="39">
        <v>545840.15</v>
      </c>
      <c r="BN22" s="39">
        <v>75482.58</v>
      </c>
      <c r="BO22" s="39">
        <v>79109.56</v>
      </c>
      <c r="BP22" s="39">
        <v>81700.179999999993</v>
      </c>
      <c r="BQ22" s="39">
        <v>46852.41</v>
      </c>
      <c r="BR22" s="39">
        <v>33738.590000000004</v>
      </c>
      <c r="BS22" s="39">
        <v>53409.53</v>
      </c>
      <c r="BT22" s="44">
        <v>54386.31</v>
      </c>
      <c r="BU22" s="44">
        <v>12515.61</v>
      </c>
      <c r="BV22" s="44">
        <v>348580.93</v>
      </c>
      <c r="BW22" s="44">
        <v>737.86</v>
      </c>
      <c r="BX22" s="44">
        <v>320.16000000000003</v>
      </c>
      <c r="BY22" s="44">
        <v>23159.230000000003</v>
      </c>
      <c r="BZ22" s="44">
        <v>191030.41</v>
      </c>
      <c r="CA22" s="44">
        <v>422.52</v>
      </c>
      <c r="CB22" s="44">
        <v>9817.4199999999983</v>
      </c>
      <c r="CC22" s="44">
        <v>34561.980000000003</v>
      </c>
      <c r="CD22" s="44">
        <v>52254.96</v>
      </c>
      <c r="CE22" s="37">
        <v>197316.89</v>
      </c>
      <c r="CF22" s="44">
        <v>14190.95</v>
      </c>
      <c r="CG22" s="44">
        <v>16725.310000000001</v>
      </c>
      <c r="CH22" s="44">
        <v>29382.98</v>
      </c>
      <c r="CI22" s="44">
        <v>16794.98</v>
      </c>
      <c r="CJ22" s="44">
        <v>12526.03</v>
      </c>
      <c r="CK22" s="44">
        <v>24017.200000000001</v>
      </c>
      <c r="CL22" s="44">
        <v>12975.130000000001</v>
      </c>
      <c r="CM22" s="44">
        <v>11363.860000000002</v>
      </c>
      <c r="CN22" s="90">
        <f t="shared" si="1"/>
        <v>215082.91</v>
      </c>
      <c r="CO22" s="90">
        <f t="shared" si="1"/>
        <v>15715.070000000002</v>
      </c>
      <c r="CP22" s="90">
        <f t="shared" si="1"/>
        <v>19641.63</v>
      </c>
      <c r="CQ22" s="90">
        <f t="shared" si="1"/>
        <v>31691.219999999998</v>
      </c>
      <c r="CR22" s="90">
        <f t="shared" si="1"/>
        <v>20586.23</v>
      </c>
      <c r="CS22" s="90">
        <f t="shared" si="1"/>
        <v>14016.210000000001</v>
      </c>
      <c r="CT22" s="90">
        <f t="shared" si="1"/>
        <v>24081.95</v>
      </c>
      <c r="CU22" s="90">
        <f t="shared" si="1"/>
        <v>13892.910000000002</v>
      </c>
      <c r="CV22" s="90">
        <f t="shared" si="1"/>
        <v>11935.250000000002</v>
      </c>
    </row>
    <row r="23" spans="1:100" x14ac:dyDescent="0.25">
      <c r="A23" s="11">
        <v>44501</v>
      </c>
      <c r="B23" s="39">
        <v>14423.890000000001</v>
      </c>
      <c r="C23" s="39">
        <v>1516.13</v>
      </c>
      <c r="D23" s="39">
        <v>2855.4799999999996</v>
      </c>
      <c r="E23" s="39">
        <v>2186.52</v>
      </c>
      <c r="F23" s="39">
        <v>3923.3299999999995</v>
      </c>
      <c r="G23" s="39">
        <v>115.47</v>
      </c>
      <c r="H23" s="39">
        <v>0</v>
      </c>
      <c r="I23" s="39">
        <v>324.11</v>
      </c>
      <c r="J23" s="39">
        <v>390.17000000000007</v>
      </c>
      <c r="K23" s="39">
        <v>3943.17</v>
      </c>
      <c r="L23" s="39">
        <v>61.379999999999995</v>
      </c>
      <c r="M23" s="39">
        <v>33.54</v>
      </c>
      <c r="N23" s="39">
        <v>142.79999999999998</v>
      </c>
      <c r="O23" s="39">
        <v>50.449999999999996</v>
      </c>
      <c r="P23" s="39">
        <v>1358.55</v>
      </c>
      <c r="Q23" s="39">
        <v>65.669999999999987</v>
      </c>
      <c r="R23" s="39">
        <v>570.01</v>
      </c>
      <c r="S23" s="39">
        <v>207.2</v>
      </c>
      <c r="T23" s="39">
        <v>24685.83</v>
      </c>
      <c r="U23" s="39">
        <v>3659.51</v>
      </c>
      <c r="V23" s="39">
        <v>3684.5200000000004</v>
      </c>
      <c r="W23" s="39">
        <v>3662.1200000000003</v>
      </c>
      <c r="X23" s="39">
        <v>4242.8600000000006</v>
      </c>
      <c r="Y23" s="39">
        <v>216.93</v>
      </c>
      <c r="Z23" s="39">
        <v>4124.09</v>
      </c>
      <c r="AA23" s="39">
        <v>2622.1600000000003</v>
      </c>
      <c r="AB23" s="39">
        <v>760.95</v>
      </c>
      <c r="AC23" s="39">
        <v>3986.5699999999997</v>
      </c>
      <c r="AD23" s="39">
        <v>159.53999999999996</v>
      </c>
      <c r="AE23" s="39">
        <v>160.43</v>
      </c>
      <c r="AF23" s="39">
        <v>19.13</v>
      </c>
      <c r="AG23" s="39">
        <v>157.04</v>
      </c>
      <c r="AH23" s="39">
        <v>236</v>
      </c>
      <c r="AI23" s="39">
        <v>594.78000000000009</v>
      </c>
      <c r="AJ23" s="39">
        <v>0</v>
      </c>
      <c r="AK23" s="39">
        <v>0</v>
      </c>
      <c r="AL23" s="39">
        <v>10074.02</v>
      </c>
      <c r="AM23" s="39">
        <v>658.69999999999993</v>
      </c>
      <c r="AN23" s="39">
        <v>696.9</v>
      </c>
      <c r="AO23" s="39">
        <v>2194.81</v>
      </c>
      <c r="AP23" s="39">
        <v>2399.1699999999996</v>
      </c>
      <c r="AQ23" s="39">
        <v>26.580000000000002</v>
      </c>
      <c r="AR23" s="39">
        <v>1395.9199999999998</v>
      </c>
      <c r="AS23" s="39">
        <v>706.58999999999992</v>
      </c>
      <c r="AT23" s="39">
        <v>386.37</v>
      </c>
      <c r="AU23" s="39">
        <v>12910.86</v>
      </c>
      <c r="AV23" s="39">
        <v>327.60000000000002</v>
      </c>
      <c r="AW23" s="39">
        <v>2832.97</v>
      </c>
      <c r="AX23" s="39">
        <v>2180.2400000000002</v>
      </c>
      <c r="AY23" s="39">
        <v>2514.65</v>
      </c>
      <c r="AZ23" s="39">
        <v>441.35999999999996</v>
      </c>
      <c r="BA23" s="39">
        <v>1982.72</v>
      </c>
      <c r="BB23" s="39">
        <v>2415.92</v>
      </c>
      <c r="BC23" s="39">
        <v>33.94</v>
      </c>
      <c r="BD23" s="39">
        <v>492192.14</v>
      </c>
      <c r="BE23" s="39">
        <v>49309.220000000008</v>
      </c>
      <c r="BF23" s="39">
        <v>68747.05</v>
      </c>
      <c r="BG23" s="39">
        <v>52143.240000000005</v>
      </c>
      <c r="BH23" s="39">
        <v>88393.510000000024</v>
      </c>
      <c r="BI23" s="39">
        <v>32951.880000000005</v>
      </c>
      <c r="BJ23" s="39">
        <v>47352.270000000011</v>
      </c>
      <c r="BK23" s="39">
        <v>31026.349999999995</v>
      </c>
      <c r="BL23" s="39">
        <v>38781.80999999999</v>
      </c>
      <c r="BM23" s="39">
        <v>541920.76000000013</v>
      </c>
      <c r="BN23" s="39">
        <v>73764.250000000015</v>
      </c>
      <c r="BO23" s="39">
        <v>79065.600000000006</v>
      </c>
      <c r="BP23" s="39">
        <v>81458.98</v>
      </c>
      <c r="BQ23" s="39">
        <v>46362.789999999994</v>
      </c>
      <c r="BR23" s="39">
        <v>32937.43</v>
      </c>
      <c r="BS23" s="39">
        <v>53312.729999999996</v>
      </c>
      <c r="BT23" s="44">
        <v>53592.840000000004</v>
      </c>
      <c r="BU23" s="44">
        <v>13924.75</v>
      </c>
      <c r="BV23" s="44">
        <v>350564.55000000005</v>
      </c>
      <c r="BW23" s="44">
        <v>745.60000000000014</v>
      </c>
      <c r="BX23" s="44">
        <v>332.17</v>
      </c>
      <c r="BY23" s="44">
        <v>23013.41</v>
      </c>
      <c r="BZ23" s="44">
        <v>190609.22</v>
      </c>
      <c r="CA23" s="44">
        <v>488.61</v>
      </c>
      <c r="CB23" s="44">
        <v>9761.2300000000014</v>
      </c>
      <c r="CC23" s="44">
        <v>34678.080000000002</v>
      </c>
      <c r="CD23" s="44">
        <v>52164.480000000003</v>
      </c>
      <c r="CE23" s="37">
        <v>198161.6</v>
      </c>
      <c r="CF23" s="44">
        <v>14153.220000000001</v>
      </c>
      <c r="CG23" s="44">
        <v>16617.449999999997</v>
      </c>
      <c r="CH23" s="44">
        <v>29627.670000000002</v>
      </c>
      <c r="CI23" s="44">
        <v>17369.39</v>
      </c>
      <c r="CJ23" s="44">
        <v>12644.88</v>
      </c>
      <c r="CK23" s="44">
        <v>24005.06</v>
      </c>
      <c r="CL23" s="44">
        <v>12965.89</v>
      </c>
      <c r="CM23" s="44">
        <v>11394.44</v>
      </c>
      <c r="CN23" s="90">
        <f t="shared" si="1"/>
        <v>216528.66000000003</v>
      </c>
      <c r="CO23" s="90">
        <f t="shared" si="1"/>
        <v>15730.73</v>
      </c>
      <c r="CP23" s="90">
        <f t="shared" si="1"/>
        <v>19506.469999999998</v>
      </c>
      <c r="CQ23" s="90">
        <f t="shared" si="1"/>
        <v>31956.99</v>
      </c>
      <c r="CR23" s="90">
        <f t="shared" si="1"/>
        <v>21343.17</v>
      </c>
      <c r="CS23" s="90">
        <f t="shared" si="1"/>
        <v>14118.899999999998</v>
      </c>
      <c r="CT23" s="90">
        <f t="shared" si="1"/>
        <v>24070.73</v>
      </c>
      <c r="CU23" s="90">
        <f t="shared" si="1"/>
        <v>13860.01</v>
      </c>
      <c r="CV23" s="90">
        <f t="shared" si="1"/>
        <v>11991.810000000001</v>
      </c>
    </row>
    <row r="24" spans="1:100" x14ac:dyDescent="0.25">
      <c r="A24" s="11">
        <v>44531</v>
      </c>
      <c r="B24" s="39">
        <v>14380.119999999999</v>
      </c>
      <c r="C24" s="39">
        <v>1522.73</v>
      </c>
      <c r="D24" s="39">
        <v>2798.5</v>
      </c>
      <c r="E24" s="39">
        <v>2135.6699999999996</v>
      </c>
      <c r="F24" s="39">
        <v>3937.6400000000003</v>
      </c>
      <c r="G24" s="39">
        <v>114.07</v>
      </c>
      <c r="H24" s="39">
        <v>0</v>
      </c>
      <c r="I24" s="39">
        <v>263.5</v>
      </c>
      <c r="J24" s="39">
        <v>454.20000000000005</v>
      </c>
      <c r="K24" s="39">
        <v>3806.5499999999997</v>
      </c>
      <c r="L24" s="39">
        <v>58.17</v>
      </c>
      <c r="M24" s="39">
        <v>34.51</v>
      </c>
      <c r="N24" s="39">
        <v>136.95000000000002</v>
      </c>
      <c r="O24" s="39">
        <v>49.050000000000004</v>
      </c>
      <c r="P24" s="39">
        <v>1307.47</v>
      </c>
      <c r="Q24" s="39">
        <v>64.210000000000008</v>
      </c>
      <c r="R24" s="39">
        <v>544.98</v>
      </c>
      <c r="S24" s="39">
        <v>201.51999999999998</v>
      </c>
      <c r="T24" s="39">
        <v>25667.269999999997</v>
      </c>
      <c r="U24" s="39">
        <v>3665.13</v>
      </c>
      <c r="V24" s="39">
        <v>3696.81</v>
      </c>
      <c r="W24" s="39">
        <v>3675.1699999999996</v>
      </c>
      <c r="X24" s="39">
        <v>4628.91</v>
      </c>
      <c r="Y24" s="39">
        <v>640.4799999999999</v>
      </c>
      <c r="Z24" s="39">
        <v>4104.13</v>
      </c>
      <c r="AA24" s="39">
        <v>2782.0800000000004</v>
      </c>
      <c r="AB24" s="39">
        <v>762.14999999999986</v>
      </c>
      <c r="AC24" s="39">
        <v>3924.5399999999995</v>
      </c>
      <c r="AD24" s="39">
        <v>170.01000000000002</v>
      </c>
      <c r="AE24" s="39">
        <v>152.84000000000003</v>
      </c>
      <c r="AF24" s="39">
        <v>19.28</v>
      </c>
      <c r="AG24" s="39">
        <v>159.04999999999998</v>
      </c>
      <c r="AH24" s="39">
        <v>232.39</v>
      </c>
      <c r="AI24" s="39">
        <v>582.75000000000011</v>
      </c>
      <c r="AJ24" s="39">
        <v>0</v>
      </c>
      <c r="AK24" s="39">
        <v>0</v>
      </c>
      <c r="AL24" s="39">
        <v>9768.5700000000015</v>
      </c>
      <c r="AM24" s="39">
        <v>685.93999999999994</v>
      </c>
      <c r="AN24" s="39">
        <v>688.6</v>
      </c>
      <c r="AO24" s="39">
        <v>2157.35</v>
      </c>
      <c r="AP24" s="39">
        <v>2272.8100000000004</v>
      </c>
      <c r="AQ24" s="39">
        <v>25.32</v>
      </c>
      <c r="AR24" s="39">
        <v>1659.26</v>
      </c>
      <c r="AS24" s="39">
        <v>701.75999999999988</v>
      </c>
      <c r="AT24" s="39">
        <v>373.36999999999995</v>
      </c>
      <c r="AU24" s="39">
        <v>13459.079999999998</v>
      </c>
      <c r="AV24" s="39">
        <v>325.52</v>
      </c>
      <c r="AW24" s="39">
        <v>2877.64</v>
      </c>
      <c r="AX24" s="39">
        <v>2576.86</v>
      </c>
      <c r="AY24" s="39">
        <v>2484.62</v>
      </c>
      <c r="AZ24" s="39">
        <v>456.22</v>
      </c>
      <c r="BA24" s="39">
        <v>2080.9699999999998</v>
      </c>
      <c r="BB24" s="39">
        <v>2440.5100000000002</v>
      </c>
      <c r="BC24" s="39">
        <v>36.19</v>
      </c>
      <c r="BD24" s="39">
        <v>481977.16</v>
      </c>
      <c r="BE24" s="39">
        <v>51610.610000000008</v>
      </c>
      <c r="BF24" s="39">
        <v>67323.89</v>
      </c>
      <c r="BG24" s="39">
        <v>49040.55999999999</v>
      </c>
      <c r="BH24" s="39">
        <v>88431.81</v>
      </c>
      <c r="BI24" s="39">
        <v>32827.5</v>
      </c>
      <c r="BJ24" s="39">
        <v>47825.689999999995</v>
      </c>
      <c r="BK24" s="39">
        <v>29220.560000000001</v>
      </c>
      <c r="BL24" s="39">
        <v>34273.359999999993</v>
      </c>
      <c r="BM24" s="39">
        <v>525401.3600000001</v>
      </c>
      <c r="BN24" s="39">
        <v>71039.72</v>
      </c>
      <c r="BO24" s="39">
        <v>77230.55</v>
      </c>
      <c r="BP24" s="39">
        <v>80201.37</v>
      </c>
      <c r="BQ24" s="39">
        <v>43616.499999999993</v>
      </c>
      <c r="BR24" s="39">
        <v>31493.219999999994</v>
      </c>
      <c r="BS24" s="39">
        <v>52325.229999999996</v>
      </c>
      <c r="BT24" s="44">
        <v>52486.79</v>
      </c>
      <c r="BU24" s="44">
        <v>12735.200000000003</v>
      </c>
      <c r="BV24" s="44">
        <v>351890.52</v>
      </c>
      <c r="BW24" s="44">
        <v>700.63</v>
      </c>
      <c r="BX24" s="44">
        <v>372.78</v>
      </c>
      <c r="BY24" s="44">
        <v>23237.47</v>
      </c>
      <c r="BZ24" s="44">
        <v>188871.96000000002</v>
      </c>
      <c r="CA24" s="44">
        <v>586.74</v>
      </c>
      <c r="CB24" s="44">
        <v>9509.4100000000017</v>
      </c>
      <c r="CC24" s="44">
        <v>33849.67</v>
      </c>
      <c r="CD24" s="44">
        <v>51345.98</v>
      </c>
      <c r="CE24" s="37">
        <v>195987.99000000002</v>
      </c>
      <c r="CF24" s="44">
        <v>13855.99</v>
      </c>
      <c r="CG24" s="44">
        <v>16332.849999999999</v>
      </c>
      <c r="CH24" s="44">
        <v>28839.870000000003</v>
      </c>
      <c r="CI24" s="44">
        <v>17561.280000000002</v>
      </c>
      <c r="CJ24" s="44">
        <v>12921.230000000001</v>
      </c>
      <c r="CK24" s="44">
        <v>23666.500000000004</v>
      </c>
      <c r="CL24" s="44">
        <v>12669.27</v>
      </c>
      <c r="CM24" s="44">
        <v>11297.46</v>
      </c>
      <c r="CN24" s="90">
        <f t="shared" si="1"/>
        <v>214174.66</v>
      </c>
      <c r="CO24" s="90">
        <f t="shared" si="1"/>
        <v>15436.89</v>
      </c>
      <c r="CP24" s="90">
        <f t="shared" si="1"/>
        <v>19165.86</v>
      </c>
      <c r="CQ24" s="90">
        <f t="shared" si="1"/>
        <v>31112.49</v>
      </c>
      <c r="CR24" s="90">
        <f t="shared" si="1"/>
        <v>21547.97</v>
      </c>
      <c r="CS24" s="90">
        <f t="shared" si="1"/>
        <v>14342.77</v>
      </c>
      <c r="CT24" s="90">
        <f t="shared" si="1"/>
        <v>23730.710000000003</v>
      </c>
      <c r="CU24" s="90">
        <f t="shared" si="1"/>
        <v>13477.75</v>
      </c>
      <c r="CV24" s="90">
        <f t="shared" si="1"/>
        <v>11953.18</v>
      </c>
    </row>
    <row r="25" spans="1:100" x14ac:dyDescent="0.25">
      <c r="A25" s="11">
        <v>44562</v>
      </c>
      <c r="B25" s="39">
        <v>14711.869999999999</v>
      </c>
      <c r="C25" s="39">
        <v>1597.16</v>
      </c>
      <c r="D25" s="39">
        <v>2874.0499999999997</v>
      </c>
      <c r="E25" s="39">
        <v>2191.6799999999998</v>
      </c>
      <c r="F25" s="39">
        <v>4044.83</v>
      </c>
      <c r="G25" s="39">
        <v>117.67</v>
      </c>
      <c r="H25" s="39">
        <v>0</v>
      </c>
      <c r="I25" s="39">
        <v>254.92999999999998</v>
      </c>
      <c r="J25" s="39">
        <v>488.79</v>
      </c>
      <c r="K25" s="39">
        <v>3879.56</v>
      </c>
      <c r="L25" s="39">
        <v>47.410000000000004</v>
      </c>
      <c r="M25" s="39">
        <v>29.03</v>
      </c>
      <c r="N25" s="39">
        <v>138.51999999999998</v>
      </c>
      <c r="O25" s="39">
        <v>50.25</v>
      </c>
      <c r="P25" s="39">
        <v>1312.5500000000002</v>
      </c>
      <c r="Q25" s="39">
        <v>66.320000000000007</v>
      </c>
      <c r="R25" s="39">
        <v>563.27</v>
      </c>
      <c r="S25" s="39">
        <v>206.76</v>
      </c>
      <c r="T25" s="39">
        <v>26352.37</v>
      </c>
      <c r="U25" s="39">
        <v>3678.2999999999997</v>
      </c>
      <c r="V25" s="39">
        <v>3709.8799999999997</v>
      </c>
      <c r="W25" s="39">
        <v>3684.0400000000004</v>
      </c>
      <c r="X25" s="39">
        <v>5100.6600000000008</v>
      </c>
      <c r="Y25" s="39">
        <v>642.76</v>
      </c>
      <c r="Z25" s="39">
        <v>4116.82</v>
      </c>
      <c r="AA25" s="39">
        <v>2936.48</v>
      </c>
      <c r="AB25" s="39">
        <v>765.52999999999986</v>
      </c>
      <c r="AC25" s="39">
        <v>3707.37</v>
      </c>
      <c r="AD25" s="39">
        <v>168.42</v>
      </c>
      <c r="AE25" s="39">
        <v>161.05000000000001</v>
      </c>
      <c r="AF25" s="39">
        <v>19.649999999999999</v>
      </c>
      <c r="AG25" s="39">
        <v>155.78</v>
      </c>
      <c r="AH25" s="39">
        <v>227.86999999999998</v>
      </c>
      <c r="AI25" s="39">
        <v>565.25</v>
      </c>
      <c r="AJ25" s="39">
        <v>0</v>
      </c>
      <c r="AK25" s="39">
        <v>0</v>
      </c>
      <c r="AL25" s="39">
        <v>9707.07</v>
      </c>
      <c r="AM25" s="39">
        <v>710.64</v>
      </c>
      <c r="AN25" s="39">
        <v>685.57</v>
      </c>
      <c r="AO25" s="39">
        <v>2043.79</v>
      </c>
      <c r="AP25" s="39">
        <v>2298.16</v>
      </c>
      <c r="AQ25" s="39">
        <v>22.089999999999996</v>
      </c>
      <c r="AR25" s="39">
        <v>1677.9899999999998</v>
      </c>
      <c r="AS25" s="39">
        <v>698.90000000000009</v>
      </c>
      <c r="AT25" s="39">
        <v>371.26</v>
      </c>
      <c r="AU25" s="39">
        <v>13581.989999999998</v>
      </c>
      <c r="AV25" s="39">
        <v>332.36</v>
      </c>
      <c r="AW25" s="39">
        <v>2934.7</v>
      </c>
      <c r="AX25" s="39">
        <v>2495.11</v>
      </c>
      <c r="AY25" s="39">
        <v>2464.6</v>
      </c>
      <c r="AZ25" s="39">
        <v>488.61</v>
      </c>
      <c r="BA25" s="39">
        <v>2161.04</v>
      </c>
      <c r="BB25" s="39">
        <v>2487.83</v>
      </c>
      <c r="BC25" s="39">
        <v>36.32</v>
      </c>
      <c r="BD25" s="39">
        <v>508765.60000000003</v>
      </c>
      <c r="BE25" s="39">
        <v>57440.329999999987</v>
      </c>
      <c r="BF25" s="39">
        <v>64568.939999999995</v>
      </c>
      <c r="BG25" s="39">
        <v>50417.700000000004</v>
      </c>
      <c r="BH25" s="39">
        <v>98877.010000000009</v>
      </c>
      <c r="BI25" s="39">
        <v>36493.54</v>
      </c>
      <c r="BJ25" s="39">
        <v>50012.069999999992</v>
      </c>
      <c r="BK25" s="39">
        <v>28597.95</v>
      </c>
      <c r="BL25" s="39">
        <v>38589.11</v>
      </c>
      <c r="BM25" s="39">
        <v>527879.62000000011</v>
      </c>
      <c r="BN25" s="39">
        <v>70789.340000000011</v>
      </c>
      <c r="BO25" s="39">
        <v>76599.099999999991</v>
      </c>
      <c r="BP25" s="39">
        <v>82169.939999999988</v>
      </c>
      <c r="BQ25" s="39">
        <v>43318.249999999993</v>
      </c>
      <c r="BR25" s="39">
        <v>32076.38</v>
      </c>
      <c r="BS25" s="39">
        <v>52877.919999999998</v>
      </c>
      <c r="BT25" s="44">
        <v>54502.520000000004</v>
      </c>
      <c r="BU25" s="44">
        <v>12280.69</v>
      </c>
      <c r="BV25" s="44">
        <v>367105.19999999995</v>
      </c>
      <c r="BW25" s="44">
        <v>773.58</v>
      </c>
      <c r="BX25" s="44">
        <v>445.71</v>
      </c>
      <c r="BY25" s="44">
        <v>24775.11</v>
      </c>
      <c r="BZ25" s="44">
        <v>196952.4</v>
      </c>
      <c r="CA25" s="44">
        <v>652.44000000000005</v>
      </c>
      <c r="CB25" s="44">
        <v>10389.179999999998</v>
      </c>
      <c r="CC25" s="44">
        <v>36122.300000000003</v>
      </c>
      <c r="CD25" s="44">
        <v>53466.7</v>
      </c>
      <c r="CE25" s="37">
        <v>199024.48</v>
      </c>
      <c r="CF25" s="44">
        <v>13793.83</v>
      </c>
      <c r="CG25" s="44">
        <v>16591.189999999999</v>
      </c>
      <c r="CH25" s="44">
        <v>28249.52</v>
      </c>
      <c r="CI25" s="44">
        <v>18253.319999999996</v>
      </c>
      <c r="CJ25" s="44">
        <v>13621.530000000002</v>
      </c>
      <c r="CK25" s="44">
        <v>23933.119999999999</v>
      </c>
      <c r="CL25" s="44">
        <v>12763.55</v>
      </c>
      <c r="CM25" s="44">
        <v>11576.78</v>
      </c>
      <c r="CN25" s="90">
        <f t="shared" si="1"/>
        <v>217615.91</v>
      </c>
      <c r="CO25" s="90">
        <f t="shared" si="1"/>
        <v>15438.4</v>
      </c>
      <c r="CP25" s="90">
        <f t="shared" si="1"/>
        <v>19494.269999999997</v>
      </c>
      <c r="CQ25" s="90">
        <f t="shared" si="1"/>
        <v>30579.72</v>
      </c>
      <c r="CR25" s="90">
        <f t="shared" si="1"/>
        <v>22348.399999999994</v>
      </c>
      <c r="CS25" s="90">
        <f t="shared" si="1"/>
        <v>15051.750000000002</v>
      </c>
      <c r="CT25" s="90">
        <f t="shared" si="1"/>
        <v>23999.439999999999</v>
      </c>
      <c r="CU25" s="90">
        <f t="shared" si="1"/>
        <v>13581.75</v>
      </c>
      <c r="CV25" s="90">
        <f t="shared" si="1"/>
        <v>12272.330000000002</v>
      </c>
    </row>
    <row r="26" spans="1:100" x14ac:dyDescent="0.25">
      <c r="A26" s="11">
        <v>44593</v>
      </c>
      <c r="B26" s="39">
        <v>14879.54</v>
      </c>
      <c r="C26" s="39">
        <v>1779.73</v>
      </c>
      <c r="D26" s="39">
        <v>2892.77</v>
      </c>
      <c r="E26" s="39">
        <v>2199.36</v>
      </c>
      <c r="F26" s="39">
        <v>4047.14</v>
      </c>
      <c r="G26" s="39">
        <v>118.92</v>
      </c>
      <c r="H26" s="39">
        <v>0</v>
      </c>
      <c r="I26" s="39">
        <v>229.64000000000001</v>
      </c>
      <c r="J26" s="39">
        <v>478.1</v>
      </c>
      <c r="K26" s="39">
        <v>3810.84</v>
      </c>
      <c r="L26" s="39">
        <v>47.25</v>
      </c>
      <c r="M26" s="39">
        <v>24.029999999999998</v>
      </c>
      <c r="N26" s="39">
        <v>133.44999999999999</v>
      </c>
      <c r="O26" s="39">
        <v>47.65</v>
      </c>
      <c r="P26" s="39">
        <v>1237.18</v>
      </c>
      <c r="Q26" s="39">
        <v>64.48</v>
      </c>
      <c r="R26" s="39">
        <v>551.75</v>
      </c>
      <c r="S26" s="39">
        <v>198.18</v>
      </c>
      <c r="T26" s="39">
        <v>26484.6</v>
      </c>
      <c r="U26" s="39">
        <v>3692.3499999999995</v>
      </c>
      <c r="V26" s="39">
        <v>3721.27</v>
      </c>
      <c r="W26" s="39">
        <v>3695.34</v>
      </c>
      <c r="X26" s="39">
        <v>5242.92</v>
      </c>
      <c r="Y26" s="39">
        <v>644.76</v>
      </c>
      <c r="Z26" s="39">
        <v>4130.07</v>
      </c>
      <c r="AA26" s="39">
        <v>3044.5000000000005</v>
      </c>
      <c r="AB26" s="39">
        <v>770.24000000000012</v>
      </c>
      <c r="AC26" s="39">
        <v>3637.25</v>
      </c>
      <c r="AD26" s="39">
        <v>168.23000000000002</v>
      </c>
      <c r="AE26" s="39">
        <v>163.9</v>
      </c>
      <c r="AF26" s="39">
        <v>51.510000000000005</v>
      </c>
      <c r="AG26" s="39">
        <v>154.93</v>
      </c>
      <c r="AH26" s="39">
        <v>226.32999999999996</v>
      </c>
      <c r="AI26" s="39">
        <v>554.74</v>
      </c>
      <c r="AJ26" s="39">
        <v>0</v>
      </c>
      <c r="AK26" s="39">
        <v>0</v>
      </c>
      <c r="AL26" s="39">
        <v>9441.2200000000012</v>
      </c>
      <c r="AM26" s="39">
        <v>787.38999999999987</v>
      </c>
      <c r="AN26" s="39">
        <v>706.77999999999986</v>
      </c>
      <c r="AO26" s="39">
        <v>1763.16</v>
      </c>
      <c r="AP26" s="39">
        <v>2310.4300000000003</v>
      </c>
      <c r="AQ26" s="39">
        <v>17.279999999999998</v>
      </c>
      <c r="AR26" s="39">
        <v>1561.66</v>
      </c>
      <c r="AS26" s="39">
        <v>726.43999999999994</v>
      </c>
      <c r="AT26" s="39">
        <v>369.75999999999993</v>
      </c>
      <c r="AU26" s="39">
        <v>13332.17</v>
      </c>
      <c r="AV26" s="39">
        <v>339.36</v>
      </c>
      <c r="AW26" s="39">
        <v>2981.15</v>
      </c>
      <c r="AX26" s="39">
        <v>2211.8300000000004</v>
      </c>
      <c r="AY26" s="39">
        <v>2506</v>
      </c>
      <c r="AZ26" s="39">
        <v>498.86</v>
      </c>
      <c r="BA26" s="39">
        <v>2230.3200000000002</v>
      </c>
      <c r="BB26" s="39">
        <v>2342.6999999999998</v>
      </c>
      <c r="BC26" s="39">
        <v>36.74</v>
      </c>
      <c r="BD26" s="39">
        <v>532401.17999999993</v>
      </c>
      <c r="BE26" s="39">
        <v>56451.799999999996</v>
      </c>
      <c r="BF26" s="39">
        <v>63402.020000000004</v>
      </c>
      <c r="BG26" s="39">
        <v>54522.189999999995</v>
      </c>
      <c r="BH26" s="39">
        <v>105448.65999999999</v>
      </c>
      <c r="BI26" s="39">
        <v>39701.33</v>
      </c>
      <c r="BJ26" s="39">
        <v>50027.17</v>
      </c>
      <c r="BK26" s="39">
        <v>32594.2</v>
      </c>
      <c r="BL26" s="39">
        <v>40215.910000000003</v>
      </c>
      <c r="BM26" s="39">
        <v>508997.06</v>
      </c>
      <c r="BN26" s="39">
        <v>68666.349999999991</v>
      </c>
      <c r="BO26" s="39">
        <v>73265.600000000006</v>
      </c>
      <c r="BP26" s="39">
        <v>78196.180000000008</v>
      </c>
      <c r="BQ26" s="39">
        <v>43099.740000000005</v>
      </c>
      <c r="BR26" s="39">
        <v>31140.83</v>
      </c>
      <c r="BS26" s="39">
        <v>51009.78</v>
      </c>
      <c r="BT26" s="44">
        <v>51612.71</v>
      </c>
      <c r="BU26" s="44">
        <v>11405.21</v>
      </c>
      <c r="BV26" s="44">
        <v>368804.45000000007</v>
      </c>
      <c r="BW26" s="44">
        <v>875.87</v>
      </c>
      <c r="BX26" s="44">
        <v>496.98</v>
      </c>
      <c r="BY26" s="44">
        <v>25939.600000000002</v>
      </c>
      <c r="BZ26" s="44">
        <v>192608.33</v>
      </c>
      <c r="CA26" s="44">
        <v>706.89</v>
      </c>
      <c r="CB26" s="44">
        <v>10713</v>
      </c>
      <c r="CC26" s="44">
        <v>37141.32</v>
      </c>
      <c r="CD26" s="44">
        <v>51923.11</v>
      </c>
      <c r="CE26" s="37">
        <v>199003.38000000003</v>
      </c>
      <c r="CF26" s="44">
        <v>13470.199999999999</v>
      </c>
      <c r="CG26" s="44">
        <v>16562.34</v>
      </c>
      <c r="CH26" s="44">
        <v>28560.929999999997</v>
      </c>
      <c r="CI26" s="44">
        <v>18481.820000000003</v>
      </c>
      <c r="CJ26" s="44">
        <v>13521.51</v>
      </c>
      <c r="CK26" s="44">
        <v>23737.47</v>
      </c>
      <c r="CL26" s="44">
        <v>12535.89</v>
      </c>
      <c r="CM26" s="44">
        <v>11500.039999999999</v>
      </c>
      <c r="CN26" s="90">
        <f t="shared" si="1"/>
        <v>217693.76000000004</v>
      </c>
      <c r="CO26" s="90">
        <f t="shared" si="1"/>
        <v>15297.179999999998</v>
      </c>
      <c r="CP26" s="90">
        <f t="shared" si="1"/>
        <v>19479.14</v>
      </c>
      <c r="CQ26" s="90">
        <f t="shared" si="1"/>
        <v>30893.739999999998</v>
      </c>
      <c r="CR26" s="90">
        <f t="shared" si="1"/>
        <v>22576.610000000004</v>
      </c>
      <c r="CS26" s="90">
        <f t="shared" si="1"/>
        <v>14877.61</v>
      </c>
      <c r="CT26" s="90">
        <f t="shared" si="1"/>
        <v>23801.95</v>
      </c>
      <c r="CU26" s="90">
        <f t="shared" si="1"/>
        <v>13317.279999999999</v>
      </c>
      <c r="CV26" s="90">
        <f t="shared" si="1"/>
        <v>12176.32</v>
      </c>
    </row>
    <row r="27" spans="1:100" ht="15.75" thickBot="1" x14ac:dyDescent="0.3">
      <c r="A27" s="28">
        <v>44621</v>
      </c>
      <c r="B27" s="41">
        <v>14852.759999999998</v>
      </c>
      <c r="C27" s="41">
        <v>1761</v>
      </c>
      <c r="D27" s="41">
        <v>2862.98</v>
      </c>
      <c r="E27" s="41">
        <v>2231.94</v>
      </c>
      <c r="F27" s="41">
        <v>4081.83</v>
      </c>
      <c r="G27" s="41">
        <v>120.44000000000001</v>
      </c>
      <c r="H27" s="41">
        <v>0</v>
      </c>
      <c r="I27" s="41">
        <v>223.12</v>
      </c>
      <c r="J27" s="41">
        <v>466.41000000000008</v>
      </c>
      <c r="K27" s="41">
        <v>3683.1400000000003</v>
      </c>
      <c r="L27" s="41">
        <v>49.78</v>
      </c>
      <c r="M27" s="41">
        <v>26.119999999999997</v>
      </c>
      <c r="N27" s="41">
        <v>140.94999999999999</v>
      </c>
      <c r="O27" s="41">
        <v>46.44</v>
      </c>
      <c r="P27" s="41">
        <v>1212.8</v>
      </c>
      <c r="Q27" s="41">
        <v>62.8</v>
      </c>
      <c r="R27" s="41">
        <v>539.45000000000005</v>
      </c>
      <c r="S27" s="41">
        <v>188.63</v>
      </c>
      <c r="T27" s="41">
        <v>27085.03</v>
      </c>
      <c r="U27" s="41">
        <v>3748.8099999999995</v>
      </c>
      <c r="V27" s="41">
        <v>3891.3500000000004</v>
      </c>
      <c r="W27" s="41">
        <v>3706.45</v>
      </c>
      <c r="X27" s="41">
        <v>5428.2999999999993</v>
      </c>
      <c r="Y27" s="41">
        <v>323.07</v>
      </c>
      <c r="Z27" s="41">
        <v>4192.08</v>
      </c>
      <c r="AA27" s="41">
        <v>3296.39</v>
      </c>
      <c r="AB27" s="41">
        <v>779.67000000000007</v>
      </c>
      <c r="AC27" s="41">
        <v>3516.56</v>
      </c>
      <c r="AD27" s="41">
        <v>169.56</v>
      </c>
      <c r="AE27" s="41">
        <v>156.79000000000002</v>
      </c>
      <c r="AF27" s="41">
        <v>51.76</v>
      </c>
      <c r="AG27" s="41">
        <v>153.57999999999998</v>
      </c>
      <c r="AH27" s="41">
        <v>218.23</v>
      </c>
      <c r="AI27" s="41">
        <v>551.37000000000012</v>
      </c>
      <c r="AJ27" s="41">
        <v>0</v>
      </c>
      <c r="AK27" s="41">
        <v>0</v>
      </c>
      <c r="AL27" s="41">
        <v>8824.2400000000016</v>
      </c>
      <c r="AM27" s="41">
        <v>807.15</v>
      </c>
      <c r="AN27" s="41">
        <v>715.96</v>
      </c>
      <c r="AO27" s="41">
        <v>1272.5600000000002</v>
      </c>
      <c r="AP27" s="41">
        <v>2319.8999999999996</v>
      </c>
      <c r="AQ27" s="41">
        <v>14.82</v>
      </c>
      <c r="AR27" s="41">
        <v>1420.41</v>
      </c>
      <c r="AS27" s="41">
        <v>729.99</v>
      </c>
      <c r="AT27" s="41">
        <v>372.13</v>
      </c>
      <c r="AU27" s="41">
        <v>14407.03</v>
      </c>
      <c r="AV27" s="41">
        <v>359.27</v>
      </c>
      <c r="AW27" s="41">
        <v>3138.61</v>
      </c>
      <c r="AX27" s="41">
        <v>2488.5700000000002</v>
      </c>
      <c r="AY27" s="41">
        <v>2620.94</v>
      </c>
      <c r="AZ27" s="41">
        <v>525.73</v>
      </c>
      <c r="BA27" s="41">
        <v>2321.9300000000003</v>
      </c>
      <c r="BB27" s="41">
        <v>2710.16</v>
      </c>
      <c r="BC27" s="41">
        <v>40.46</v>
      </c>
      <c r="BD27" s="41">
        <v>517533.62000000005</v>
      </c>
      <c r="BE27" s="41">
        <v>57193.079999999987</v>
      </c>
      <c r="BF27" s="41">
        <v>60708.900000000009</v>
      </c>
      <c r="BG27" s="41">
        <v>55362.829999999994</v>
      </c>
      <c r="BH27" s="41">
        <v>92703.549999999988</v>
      </c>
      <c r="BI27" s="41">
        <v>39509.74</v>
      </c>
      <c r="BJ27" s="41">
        <v>48707.280000000006</v>
      </c>
      <c r="BK27" s="41">
        <v>31471.93</v>
      </c>
      <c r="BL27" s="41">
        <v>40326.790000000008</v>
      </c>
      <c r="BM27" s="41">
        <v>464809.09</v>
      </c>
      <c r="BN27" s="41">
        <v>62850.71</v>
      </c>
      <c r="BO27" s="41">
        <v>62237.929999999993</v>
      </c>
      <c r="BP27" s="41">
        <v>74826.16</v>
      </c>
      <c r="BQ27" s="41">
        <v>37556.1</v>
      </c>
      <c r="BR27" s="41">
        <v>27597.350000000002</v>
      </c>
      <c r="BS27" s="41">
        <v>47894.77</v>
      </c>
      <c r="BT27" s="45">
        <v>45983.159999999996</v>
      </c>
      <c r="BU27" s="45">
        <v>9765.5499999999993</v>
      </c>
      <c r="BV27" s="45">
        <v>372779.60000000003</v>
      </c>
      <c r="BW27" s="45">
        <v>966.89</v>
      </c>
      <c r="BX27" s="45">
        <v>562</v>
      </c>
      <c r="BY27" s="45">
        <v>27144.38</v>
      </c>
      <c r="BZ27" s="45">
        <v>194996.38</v>
      </c>
      <c r="CA27" s="45">
        <v>802.72</v>
      </c>
      <c r="CB27" s="45">
        <v>9778.3799999999992</v>
      </c>
      <c r="CC27" s="45">
        <v>37384.17</v>
      </c>
      <c r="CD27" s="45">
        <v>52789.18</v>
      </c>
      <c r="CE27" s="52">
        <v>195599.81999999998</v>
      </c>
      <c r="CF27" s="45">
        <v>12825.529999999999</v>
      </c>
      <c r="CG27" s="45">
        <v>16649.02</v>
      </c>
      <c r="CH27" s="45">
        <v>28807.88</v>
      </c>
      <c r="CI27" s="45">
        <v>19383.830000000002</v>
      </c>
      <c r="CJ27" s="45">
        <v>13818.57</v>
      </c>
      <c r="CK27" s="45">
        <v>23051.24</v>
      </c>
      <c r="CL27" s="45">
        <v>12160.439999999999</v>
      </c>
      <c r="CM27" s="45">
        <v>11439.26</v>
      </c>
      <c r="CN27" s="90">
        <f t="shared" si="1"/>
        <v>214135.72</v>
      </c>
      <c r="CO27" s="90">
        <f t="shared" si="1"/>
        <v>14636.31</v>
      </c>
      <c r="CP27" s="90">
        <f t="shared" si="1"/>
        <v>19538.12</v>
      </c>
      <c r="CQ27" s="90">
        <f t="shared" si="1"/>
        <v>31180.77</v>
      </c>
      <c r="CR27" s="90">
        <f t="shared" si="1"/>
        <v>23512.1</v>
      </c>
      <c r="CS27" s="90">
        <f t="shared" si="1"/>
        <v>15151.81</v>
      </c>
      <c r="CT27" s="90">
        <f t="shared" si="1"/>
        <v>23114.04</v>
      </c>
      <c r="CU27" s="90">
        <f t="shared" si="1"/>
        <v>12923.01</v>
      </c>
      <c r="CV27" s="90">
        <f t="shared" si="1"/>
        <v>12094.3</v>
      </c>
    </row>
    <row r="28" spans="1:100" ht="15.75" thickBot="1" x14ac:dyDescent="0.3">
      <c r="A28" t="s">
        <v>61</v>
      </c>
      <c r="B28" s="68">
        <f>_xlfn.RRI(2,B3,B27)</f>
        <v>0.24434511457492447</v>
      </c>
      <c r="C28" s="68">
        <f t="shared" ref="C28:BN28" si="2">_xlfn.RRI(2,C3,C27)</f>
        <v>0.3576831373095084</v>
      </c>
      <c r="D28" s="68">
        <f t="shared" si="2"/>
        <v>-1.3099966886893522E-2</v>
      </c>
      <c r="E28" s="68">
        <f t="shared" si="2"/>
        <v>0.13834590439340255</v>
      </c>
      <c r="F28" s="68">
        <f t="shared" si="2"/>
        <v>0.66586128515727183</v>
      </c>
      <c r="G28" s="68">
        <f t="shared" si="2"/>
        <v>0.13031273277483613</v>
      </c>
      <c r="H28" s="68">
        <f t="shared" si="2"/>
        <v>0</v>
      </c>
      <c r="I28" s="68">
        <f t="shared" si="2"/>
        <v>-0.37189838840664247</v>
      </c>
      <c r="J28" s="68">
        <f t="shared" si="2"/>
        <v>0.23697863122688378</v>
      </c>
      <c r="K28" s="68">
        <f t="shared" si="2"/>
        <v>0.24273253627721059</v>
      </c>
      <c r="L28" s="68">
        <f t="shared" si="2"/>
        <v>2.2428037965579017E-2</v>
      </c>
      <c r="M28" s="68">
        <f t="shared" si="2"/>
        <v>-9.0258327171882646E-2</v>
      </c>
      <c r="N28" s="68">
        <f t="shared" si="2"/>
        <v>0.31524612195423707</v>
      </c>
      <c r="O28" s="68">
        <f t="shared" si="2"/>
        <v>0.27294023104832132</v>
      </c>
      <c r="P28" s="68">
        <f t="shared" si="2"/>
        <v>0.26837958726310385</v>
      </c>
      <c r="Q28" s="68">
        <f t="shared" si="2"/>
        <v>0.27535156977267516</v>
      </c>
      <c r="R28" s="68">
        <f t="shared" si="2"/>
        <v>0.17098923136598043</v>
      </c>
      <c r="S28" s="68">
        <f t="shared" si="2"/>
        <v>0.1010336344850471</v>
      </c>
      <c r="T28" s="68">
        <f t="shared" si="2"/>
        <v>-0.41258965756499688</v>
      </c>
      <c r="U28" s="68">
        <f t="shared" si="2"/>
        <v>-0.45335877454905271</v>
      </c>
      <c r="V28" s="68">
        <f t="shared" si="2"/>
        <v>-0.34582214988757021</v>
      </c>
      <c r="W28" s="68">
        <f t="shared" si="2"/>
        <v>-0.48945986890299231</v>
      </c>
      <c r="X28" s="68">
        <f t="shared" si="2"/>
        <v>-5.5706320138597443E-2</v>
      </c>
      <c r="Y28" s="68">
        <f t="shared" si="2"/>
        <v>0.13186073872106552</v>
      </c>
      <c r="Z28" s="68">
        <f t="shared" si="2"/>
        <v>-0.30811663225681019</v>
      </c>
      <c r="AA28" s="68">
        <f t="shared" si="2"/>
        <v>-0.41731380711367372</v>
      </c>
      <c r="AB28" s="68">
        <f t="shared" si="2"/>
        <v>-0.60931630057962494</v>
      </c>
      <c r="AC28" s="68">
        <f t="shared" si="2"/>
        <v>1.7119487453502171</v>
      </c>
      <c r="AD28" s="68">
        <f t="shared" si="2"/>
        <v>1.010700985958783</v>
      </c>
      <c r="AE28" s="68" t="e">
        <f t="shared" si="2"/>
        <v>#NUM!</v>
      </c>
      <c r="AF28" s="68">
        <f t="shared" si="2"/>
        <v>0.28431236607951216</v>
      </c>
      <c r="AG28" s="68" t="e">
        <f t="shared" si="2"/>
        <v>#NUM!</v>
      </c>
      <c r="AH28" s="68" t="e">
        <f t="shared" si="2"/>
        <v>#NUM!</v>
      </c>
      <c r="AI28" s="68">
        <f t="shared" si="2"/>
        <v>11.887020648886203</v>
      </c>
      <c r="AJ28" s="68">
        <f t="shared" si="2"/>
        <v>0</v>
      </c>
      <c r="AK28" s="68">
        <f t="shared" si="2"/>
        <v>0</v>
      </c>
      <c r="AL28" s="68">
        <f t="shared" si="2"/>
        <v>0.27591394775012201</v>
      </c>
      <c r="AM28" s="68">
        <f t="shared" si="2"/>
        <v>1.5530786219406219</v>
      </c>
      <c r="AN28" s="68">
        <f t="shared" si="2"/>
        <v>0.17365046456392719</v>
      </c>
      <c r="AO28" s="68">
        <f t="shared" si="2"/>
        <v>0.30343544816432733</v>
      </c>
      <c r="AP28" s="68">
        <f t="shared" si="2"/>
        <v>0.18397765456816462</v>
      </c>
      <c r="AQ28" s="68">
        <f t="shared" si="2"/>
        <v>-0.11048103247138907</v>
      </c>
      <c r="AR28" s="68">
        <f t="shared" si="2"/>
        <v>1.223432409040591</v>
      </c>
      <c r="AS28" s="68">
        <f t="shared" si="2"/>
        <v>6.4258174315865002E-2</v>
      </c>
      <c r="AT28" s="68">
        <f t="shared" si="2"/>
        <v>0.10094090434572012</v>
      </c>
      <c r="AU28" s="68">
        <f t="shared" si="2"/>
        <v>0.68595593528423504</v>
      </c>
      <c r="AV28" s="68">
        <f t="shared" si="2"/>
        <v>0.70975757111746418</v>
      </c>
      <c r="AW28" s="68">
        <f t="shared" si="2"/>
        <v>1.0298829591926708</v>
      </c>
      <c r="AX28" s="68">
        <f t="shared" si="2"/>
        <v>0.39275090804495227</v>
      </c>
      <c r="AY28" s="68">
        <f t="shared" si="2"/>
        <v>0.63221489820808996</v>
      </c>
      <c r="AZ28" s="68">
        <f t="shared" si="2"/>
        <v>1.1064873590703139</v>
      </c>
      <c r="BA28" s="68">
        <f t="shared" si="2"/>
        <v>0.96540111186682864</v>
      </c>
      <c r="BB28" s="68">
        <f t="shared" si="2"/>
        <v>0.55763964030118895</v>
      </c>
      <c r="BC28" s="68">
        <f t="shared" si="2"/>
        <v>0.37276727307545277</v>
      </c>
      <c r="BD28" s="68">
        <f t="shared" si="2"/>
        <v>0.13121598905714738</v>
      </c>
      <c r="BE28" s="68">
        <f t="shared" si="2"/>
        <v>0.14538675388356204</v>
      </c>
      <c r="BF28" s="68">
        <f t="shared" si="2"/>
        <v>-5.0911725371292404E-2</v>
      </c>
      <c r="BG28" s="68">
        <f t="shared" si="2"/>
        <v>0.13245114386591905</v>
      </c>
      <c r="BH28" s="68">
        <f t="shared" si="2"/>
        <v>0.34622482506085639</v>
      </c>
      <c r="BI28" s="68">
        <f t="shared" si="2"/>
        <v>0.28283431120524827</v>
      </c>
      <c r="BJ28" s="68">
        <f t="shared" si="2"/>
        <v>0.21380447042381978</v>
      </c>
      <c r="BK28" s="68">
        <f t="shared" si="2"/>
        <v>0.19397869514225619</v>
      </c>
      <c r="BL28" s="68">
        <f t="shared" si="2"/>
        <v>0.13085328065767232</v>
      </c>
      <c r="BM28" s="68">
        <f t="shared" si="2"/>
        <v>0.17154007646451519</v>
      </c>
      <c r="BN28" s="68">
        <f t="shared" si="2"/>
        <v>0.14886335919793048</v>
      </c>
      <c r="BO28" s="68">
        <f t="shared" ref="BO28:CV28" si="3">_xlfn.RRI(2,BO3,BO27)</f>
        <v>0.18568754619588823</v>
      </c>
      <c r="BP28" s="68">
        <f t="shared" si="3"/>
        <v>0.19427354159746524</v>
      </c>
      <c r="BQ28" s="68">
        <f t="shared" si="3"/>
        <v>7.200323637963324E-2</v>
      </c>
      <c r="BR28" s="68">
        <f t="shared" si="3"/>
        <v>0.18451921183642805</v>
      </c>
      <c r="BS28" s="68">
        <f t="shared" si="3"/>
        <v>0.26283109297060814</v>
      </c>
      <c r="BT28" s="68">
        <f t="shared" si="3"/>
        <v>0.33325852963318758</v>
      </c>
      <c r="BU28" s="68">
        <f t="shared" si="3"/>
        <v>0.36495808738131519</v>
      </c>
      <c r="BV28" s="68">
        <f t="shared" si="3"/>
        <v>0.6227161345776715</v>
      </c>
      <c r="BW28" s="68">
        <f t="shared" si="3"/>
        <v>0.77012789855356756</v>
      </c>
      <c r="BX28" s="68">
        <f t="shared" si="3"/>
        <v>0.78164097496734053</v>
      </c>
      <c r="BY28" s="68">
        <f t="shared" si="3"/>
        <v>0.83077393434034263</v>
      </c>
      <c r="BZ28" s="68">
        <f t="shared" si="3"/>
        <v>0.55151859873867659</v>
      </c>
      <c r="CA28" s="68">
        <f t="shared" si="3"/>
        <v>21.757062002106995</v>
      </c>
      <c r="CB28" s="68">
        <f t="shared" si="3"/>
        <v>0.19078126976543031</v>
      </c>
      <c r="CC28" s="68">
        <f t="shared" si="3"/>
        <v>0.47370922648766256</v>
      </c>
      <c r="CD28" s="68">
        <f t="shared" si="3"/>
        <v>0.64050697160097436</v>
      </c>
      <c r="CE28" s="68">
        <f t="shared" si="3"/>
        <v>0.32256180380528177</v>
      </c>
      <c r="CF28" s="68">
        <f t="shared" si="3"/>
        <v>0.23834841010700458</v>
      </c>
      <c r="CG28" s="68">
        <f t="shared" si="3"/>
        <v>0.21432641445221634</v>
      </c>
      <c r="CH28" s="68">
        <f t="shared" si="3"/>
        <v>0.25175911262026029</v>
      </c>
      <c r="CI28" s="68">
        <f t="shared" si="3"/>
        <v>0.46301962071682534</v>
      </c>
      <c r="CJ28" s="68">
        <f t="shared" si="3"/>
        <v>0.58052817425552039</v>
      </c>
      <c r="CK28" s="68">
        <f t="shared" si="3"/>
        <v>0.3178064778667915</v>
      </c>
      <c r="CL28" s="68">
        <f t="shared" si="3"/>
        <v>0.20216219921566592</v>
      </c>
      <c r="CM28" s="68">
        <f t="shared" si="3"/>
        <v>0.49012837002562648</v>
      </c>
      <c r="CN28" s="87">
        <f t="shared" si="3"/>
        <v>0.31516859650826601</v>
      </c>
      <c r="CO28" s="87">
        <f t="shared" si="3"/>
        <v>0.25004927036831992</v>
      </c>
      <c r="CP28" s="87">
        <f t="shared" si="3"/>
        <v>0.17045897133647925</v>
      </c>
      <c r="CQ28" s="87">
        <f t="shared" si="3"/>
        <v>0.24275210682568171</v>
      </c>
      <c r="CR28" s="87">
        <f t="shared" si="3"/>
        <v>0.49246531836248564</v>
      </c>
      <c r="CS28" s="87">
        <f t="shared" si="3"/>
        <v>0.54108894358284787</v>
      </c>
      <c r="CT28" s="87">
        <f t="shared" si="3"/>
        <v>0.31768532252124126</v>
      </c>
      <c r="CU28" s="87">
        <f t="shared" si="3"/>
        <v>0.17417805674824116</v>
      </c>
      <c r="CV28" s="87">
        <f t="shared" si="3"/>
        <v>0.46800283477285887</v>
      </c>
    </row>
    <row r="29" spans="1:100" x14ac:dyDescent="0.25">
      <c r="A29" s="27"/>
      <c r="B29" s="106" t="s">
        <v>21</v>
      </c>
      <c r="C29" s="107"/>
      <c r="D29" s="107"/>
      <c r="E29" s="107"/>
      <c r="F29" s="107"/>
      <c r="G29" s="107"/>
      <c r="H29" s="107"/>
      <c r="I29" s="108"/>
      <c r="J29" s="100" t="s">
        <v>22</v>
      </c>
      <c r="K29" s="101"/>
      <c r="L29" s="101"/>
      <c r="M29" s="101"/>
      <c r="N29" s="101"/>
      <c r="O29" s="101"/>
      <c r="P29" s="101"/>
      <c r="Q29" s="102"/>
      <c r="R29" s="100" t="s">
        <v>23</v>
      </c>
      <c r="S29" s="101"/>
      <c r="T29" s="101"/>
      <c r="U29" s="101"/>
      <c r="V29" s="101"/>
      <c r="W29" s="101"/>
      <c r="X29" s="101"/>
      <c r="Y29" s="102"/>
      <c r="Z29" s="100" t="s">
        <v>24</v>
      </c>
      <c r="AA29" s="101"/>
      <c r="AB29" s="101"/>
      <c r="AC29" s="101"/>
      <c r="AD29" s="101"/>
      <c r="AE29" s="101"/>
      <c r="AF29" s="101"/>
      <c r="AG29" s="102"/>
      <c r="AH29" s="100" t="s">
        <v>25</v>
      </c>
      <c r="AI29" s="101"/>
      <c r="AJ29" s="101"/>
      <c r="AK29" s="101"/>
      <c r="AL29" s="101"/>
      <c r="AM29" s="101"/>
      <c r="AN29" s="101"/>
      <c r="AO29" s="102"/>
      <c r="AP29" s="100" t="s">
        <v>26</v>
      </c>
      <c r="AQ29" s="101"/>
      <c r="AR29" s="101"/>
      <c r="AS29" s="101"/>
      <c r="AT29" s="101"/>
      <c r="AU29" s="101"/>
      <c r="AV29" s="101"/>
      <c r="AW29" s="102"/>
      <c r="AX29" s="106" t="s">
        <v>27</v>
      </c>
      <c r="AY29" s="107"/>
      <c r="AZ29" s="107"/>
      <c r="BA29" s="107"/>
      <c r="BB29" s="107"/>
      <c r="BC29" s="107"/>
      <c r="BD29" s="107"/>
      <c r="BE29" s="108"/>
      <c r="BF29" s="106" t="s">
        <v>28</v>
      </c>
      <c r="BG29" s="107"/>
      <c r="BH29" s="107"/>
      <c r="BI29" s="107"/>
      <c r="BJ29" s="107"/>
      <c r="BK29" s="107"/>
      <c r="BL29" s="107"/>
      <c r="BM29" s="108"/>
      <c r="BN29" s="100" t="s">
        <v>29</v>
      </c>
      <c r="BO29" s="101"/>
      <c r="BP29" s="101"/>
      <c r="BQ29" s="101"/>
      <c r="BR29" s="101"/>
      <c r="BS29" s="101"/>
      <c r="BT29" s="101"/>
      <c r="BU29" s="102"/>
      <c r="BV29" s="106" t="s">
        <v>30</v>
      </c>
      <c r="BW29" s="107"/>
      <c r="BX29" s="107"/>
      <c r="BY29" s="107"/>
      <c r="BZ29" s="107"/>
      <c r="CA29" s="107"/>
      <c r="CB29" s="107"/>
      <c r="CC29" s="107"/>
      <c r="CD29" s="106" t="s">
        <v>64</v>
      </c>
      <c r="CE29" s="107"/>
      <c r="CF29" s="107"/>
      <c r="CG29" s="107"/>
      <c r="CH29" s="107"/>
      <c r="CI29" s="107"/>
      <c r="CJ29" s="107"/>
      <c r="CK29" s="107"/>
    </row>
    <row r="30" spans="1:100" x14ac:dyDescent="0.25">
      <c r="A30" s="18" t="s">
        <v>0</v>
      </c>
      <c r="B30" s="12" t="s">
        <v>2</v>
      </c>
      <c r="C30" s="12" t="s">
        <v>3</v>
      </c>
      <c r="D30" s="12" t="s">
        <v>4</v>
      </c>
      <c r="E30" s="12" t="s">
        <v>5</v>
      </c>
      <c r="F30" s="12" t="s">
        <v>6</v>
      </c>
      <c r="G30" s="12" t="s">
        <v>7</v>
      </c>
      <c r="H30" s="12" t="s">
        <v>8</v>
      </c>
      <c r="I30" s="26" t="s">
        <v>9</v>
      </c>
      <c r="J30" s="12" t="s">
        <v>2</v>
      </c>
      <c r="K30" s="12" t="s">
        <v>3</v>
      </c>
      <c r="L30" s="12" t="s">
        <v>4</v>
      </c>
      <c r="M30" s="12" t="s">
        <v>5</v>
      </c>
      <c r="N30" s="12" t="s">
        <v>6</v>
      </c>
      <c r="O30" s="12" t="s">
        <v>7</v>
      </c>
      <c r="P30" s="12" t="s">
        <v>8</v>
      </c>
      <c r="Q30" s="26" t="s">
        <v>9</v>
      </c>
      <c r="R30" s="12" t="s">
        <v>2</v>
      </c>
      <c r="S30" s="12" t="s">
        <v>3</v>
      </c>
      <c r="T30" s="12" t="s">
        <v>4</v>
      </c>
      <c r="U30" s="12" t="s">
        <v>5</v>
      </c>
      <c r="V30" s="12" t="s">
        <v>6</v>
      </c>
      <c r="W30" s="12" t="s">
        <v>7</v>
      </c>
      <c r="X30" s="12" t="s">
        <v>8</v>
      </c>
      <c r="Y30" s="26" t="s">
        <v>9</v>
      </c>
      <c r="Z30" s="12" t="s">
        <v>2</v>
      </c>
      <c r="AA30" s="12" t="s">
        <v>3</v>
      </c>
      <c r="AB30" s="12" t="s">
        <v>4</v>
      </c>
      <c r="AC30" s="12" t="s">
        <v>5</v>
      </c>
      <c r="AD30" s="12" t="s">
        <v>6</v>
      </c>
      <c r="AE30" s="12" t="s">
        <v>7</v>
      </c>
      <c r="AF30" s="12" t="s">
        <v>8</v>
      </c>
      <c r="AG30" s="26" t="s">
        <v>9</v>
      </c>
      <c r="AH30" s="12" t="s">
        <v>2</v>
      </c>
      <c r="AI30" s="12" t="s">
        <v>3</v>
      </c>
      <c r="AJ30" s="12" t="s">
        <v>4</v>
      </c>
      <c r="AK30" s="12" t="s">
        <v>5</v>
      </c>
      <c r="AL30" s="12" t="s">
        <v>6</v>
      </c>
      <c r="AM30" s="12" t="s">
        <v>7</v>
      </c>
      <c r="AN30" s="12" t="s">
        <v>8</v>
      </c>
      <c r="AO30" s="26" t="s">
        <v>9</v>
      </c>
      <c r="AP30" s="12" t="s">
        <v>2</v>
      </c>
      <c r="AQ30" s="12" t="s">
        <v>3</v>
      </c>
      <c r="AR30" s="12" t="s">
        <v>4</v>
      </c>
      <c r="AS30" s="12" t="s">
        <v>5</v>
      </c>
      <c r="AT30" s="12" t="s">
        <v>6</v>
      </c>
      <c r="AU30" s="12" t="s">
        <v>7</v>
      </c>
      <c r="AV30" s="12" t="s">
        <v>8</v>
      </c>
      <c r="AW30" s="26" t="s">
        <v>9</v>
      </c>
      <c r="AX30" s="12" t="s">
        <v>2</v>
      </c>
      <c r="AY30" s="12" t="s">
        <v>3</v>
      </c>
      <c r="AZ30" s="12" t="s">
        <v>4</v>
      </c>
      <c r="BA30" s="12" t="s">
        <v>5</v>
      </c>
      <c r="BB30" s="12" t="s">
        <v>6</v>
      </c>
      <c r="BC30" s="12" t="s">
        <v>7</v>
      </c>
      <c r="BD30" s="12" t="s">
        <v>8</v>
      </c>
      <c r="BE30" s="26" t="s">
        <v>9</v>
      </c>
      <c r="BF30" s="12" t="s">
        <v>2</v>
      </c>
      <c r="BG30" s="12" t="s">
        <v>3</v>
      </c>
      <c r="BH30" s="12" t="s">
        <v>4</v>
      </c>
      <c r="BI30" s="12" t="s">
        <v>5</v>
      </c>
      <c r="BJ30" s="12" t="s">
        <v>6</v>
      </c>
      <c r="BK30" s="12" t="s">
        <v>7</v>
      </c>
      <c r="BL30" s="12" t="s">
        <v>8</v>
      </c>
      <c r="BM30" s="26" t="s">
        <v>9</v>
      </c>
      <c r="BN30" s="12" t="s">
        <v>2</v>
      </c>
      <c r="BO30" s="12" t="s">
        <v>3</v>
      </c>
      <c r="BP30" s="12" t="s">
        <v>4</v>
      </c>
      <c r="BQ30" s="12" t="s">
        <v>5</v>
      </c>
      <c r="BR30" s="12" t="s">
        <v>6</v>
      </c>
      <c r="BS30" s="12" t="s">
        <v>7</v>
      </c>
      <c r="BT30" s="12" t="s">
        <v>8</v>
      </c>
      <c r="BU30" s="26" t="s">
        <v>9</v>
      </c>
      <c r="BV30" s="12" t="s">
        <v>2</v>
      </c>
      <c r="BW30" s="12" t="s">
        <v>3</v>
      </c>
      <c r="BX30" s="12" t="s">
        <v>4</v>
      </c>
      <c r="BY30" s="12" t="s">
        <v>5</v>
      </c>
      <c r="BZ30" s="12" t="s">
        <v>6</v>
      </c>
      <c r="CA30" s="12" t="s">
        <v>7</v>
      </c>
      <c r="CB30" s="12" t="s">
        <v>8</v>
      </c>
      <c r="CC30" s="17" t="s">
        <v>9</v>
      </c>
      <c r="CD30" s="12" t="s">
        <v>2</v>
      </c>
      <c r="CE30" s="12" t="s">
        <v>3</v>
      </c>
      <c r="CF30" s="12" t="s">
        <v>4</v>
      </c>
      <c r="CG30" s="12" t="s">
        <v>5</v>
      </c>
      <c r="CH30" s="12" t="s">
        <v>6</v>
      </c>
      <c r="CI30" s="12" t="s">
        <v>7</v>
      </c>
      <c r="CJ30" s="12" t="s">
        <v>8</v>
      </c>
      <c r="CK30" s="17" t="s">
        <v>9</v>
      </c>
    </row>
    <row r="31" spans="1:100" x14ac:dyDescent="0.25">
      <c r="A31" s="11">
        <v>43891</v>
      </c>
      <c r="B31" s="1">
        <f t="shared" ref="B31:I46" si="4">C3/$B3</f>
        <v>9.9594885930052668E-2</v>
      </c>
      <c r="C31" s="1">
        <f t="shared" si="4"/>
        <v>0.30644075076414978</v>
      </c>
      <c r="D31" s="1">
        <f t="shared" si="4"/>
        <v>0.17955956615473145</v>
      </c>
      <c r="E31" s="1">
        <f t="shared" si="4"/>
        <v>0.15333869871439351</v>
      </c>
      <c r="F31" s="1">
        <f t="shared" si="4"/>
        <v>9.8276128085267866E-3</v>
      </c>
      <c r="G31" s="1">
        <f t="shared" si="4"/>
        <v>0</v>
      </c>
      <c r="H31" s="1">
        <f t="shared" si="4"/>
        <v>5.895942187324079E-2</v>
      </c>
      <c r="I31" s="1">
        <f t="shared" si="4"/>
        <v>3.1777372825873923E-2</v>
      </c>
      <c r="J31" s="1">
        <f t="shared" ref="J31:Q46" si="5">L3/$K3</f>
        <v>1.9967629127076645E-2</v>
      </c>
      <c r="K31" s="1">
        <f t="shared" si="5"/>
        <v>1.3233481210637105E-2</v>
      </c>
      <c r="L31" s="1">
        <f t="shared" si="5"/>
        <v>3.4165527536207579E-2</v>
      </c>
      <c r="M31" s="1">
        <f t="shared" si="5"/>
        <v>1.2017476916884012E-2</v>
      </c>
      <c r="N31" s="1">
        <f t="shared" si="5"/>
        <v>0.31610241272024359</v>
      </c>
      <c r="O31" s="1">
        <f t="shared" si="5"/>
        <v>1.6189629579933414E-2</v>
      </c>
      <c r="P31" s="1">
        <f t="shared" si="5"/>
        <v>0.16496146524324282</v>
      </c>
      <c r="Q31" s="1">
        <f t="shared" si="5"/>
        <v>6.5244920037234894E-2</v>
      </c>
      <c r="R31" s="1">
        <f t="shared" ref="R31:Y46" si="6">U3/$T3</f>
        <v>0.15982419430351327</v>
      </c>
      <c r="S31" s="1">
        <f t="shared" si="6"/>
        <v>0.11584104871919818</v>
      </c>
      <c r="T31" s="1">
        <f t="shared" si="6"/>
        <v>0.18115579505896817</v>
      </c>
      <c r="U31" s="1">
        <f t="shared" si="6"/>
        <v>7.7553880305621659E-2</v>
      </c>
      <c r="V31" s="1">
        <f t="shared" si="6"/>
        <v>3.212658010147047E-3</v>
      </c>
      <c r="W31" s="1">
        <f t="shared" si="6"/>
        <v>0.1115623457320938</v>
      </c>
      <c r="X31" s="1">
        <f t="shared" si="6"/>
        <v>0.12368669641350011</v>
      </c>
      <c r="Y31" s="1">
        <f t="shared" si="6"/>
        <v>6.5074988136300374E-2</v>
      </c>
      <c r="Z31" s="1">
        <f t="shared" ref="Z31:AG46" si="7">AD3/$AC3</f>
        <v>8.7714895218973521E-2</v>
      </c>
      <c r="AA31" s="1">
        <f t="shared" si="7"/>
        <v>0</v>
      </c>
      <c r="AB31" s="1">
        <f t="shared" si="7"/>
        <v>6.5629313590161872E-2</v>
      </c>
      <c r="AC31" s="1">
        <f t="shared" si="7"/>
        <v>0</v>
      </c>
      <c r="AD31" s="1">
        <f t="shared" si="7"/>
        <v>0</v>
      </c>
      <c r="AE31" s="1">
        <f t="shared" si="7"/>
        <v>6.9435730120885096E-3</v>
      </c>
      <c r="AF31" s="1">
        <f t="shared" si="7"/>
        <v>0</v>
      </c>
      <c r="AG31" s="1">
        <f t="shared" si="7"/>
        <v>0</v>
      </c>
      <c r="AH31" s="1">
        <f t="shared" ref="AH31:AO46" si="8">AM3/$AL3</f>
        <v>2.2845008892267045E-2</v>
      </c>
      <c r="AI31" s="1">
        <f t="shared" si="8"/>
        <v>9.5890739497162578E-2</v>
      </c>
      <c r="AJ31" s="1">
        <f t="shared" si="8"/>
        <v>0.1381861989063618</v>
      </c>
      <c r="AK31" s="1">
        <f t="shared" si="8"/>
        <v>0.30531469769981762</v>
      </c>
      <c r="AL31" s="1">
        <f t="shared" si="8"/>
        <v>3.4554390418490011E-3</v>
      </c>
      <c r="AM31" s="1">
        <f t="shared" si="8"/>
        <v>5.3006766978326465E-2</v>
      </c>
      <c r="AN31" s="1">
        <f t="shared" si="8"/>
        <v>0.11890178657083185</v>
      </c>
      <c r="AO31" s="1">
        <f t="shared" si="8"/>
        <v>5.6641158282353464E-2</v>
      </c>
      <c r="AP31" s="1">
        <f t="shared" ref="AP31:AW46" si="9">AV3/$AU3</f>
        <v>2.4247661550784946E-2</v>
      </c>
      <c r="AQ31" s="1">
        <f t="shared" si="9"/>
        <v>0.15028420469051185</v>
      </c>
      <c r="AR31" s="1">
        <f t="shared" si="9"/>
        <v>0.25311678139421095</v>
      </c>
      <c r="AS31" s="1">
        <f t="shared" si="9"/>
        <v>0.19409769696539234</v>
      </c>
      <c r="AT31" s="1">
        <f t="shared" si="9"/>
        <v>2.3375613836753458E-2</v>
      </c>
      <c r="AU31" s="1">
        <f t="shared" si="9"/>
        <v>0.11859454319102383</v>
      </c>
      <c r="AV31" s="1">
        <f t="shared" si="9"/>
        <v>0.22038342477996581</v>
      </c>
      <c r="AW31" s="1">
        <f t="shared" si="9"/>
        <v>4.2359421765285005E-3</v>
      </c>
      <c r="AX31" s="1">
        <f t="shared" ref="AX31:BE46" si="10">BE3/$BD3</f>
        <v>0.10779327694751567</v>
      </c>
      <c r="AY31" s="1">
        <f t="shared" si="10"/>
        <v>0.16664475537841361</v>
      </c>
      <c r="AZ31" s="1">
        <f t="shared" si="10"/>
        <v>0.10674113949660745</v>
      </c>
      <c r="BA31" s="1">
        <f t="shared" si="10"/>
        <v>0.12647761803320864</v>
      </c>
      <c r="BB31" s="1">
        <f t="shared" si="10"/>
        <v>5.9362958862122957E-2</v>
      </c>
      <c r="BC31" s="1">
        <f t="shared" si="10"/>
        <v>8.174268795749913E-2</v>
      </c>
      <c r="BD31" s="1">
        <f t="shared" si="10"/>
        <v>5.4586182635306131E-2</v>
      </c>
      <c r="BE31" s="1">
        <f t="shared" si="10"/>
        <v>7.7971094654910825E-2</v>
      </c>
      <c r="BF31" s="1">
        <f t="shared" ref="BF31:BM46" si="11">BN3/$BM3</f>
        <v>0.14060899930667356</v>
      </c>
      <c r="BG31" s="1">
        <f t="shared" si="11"/>
        <v>0.13072369345757301</v>
      </c>
      <c r="BH31" s="1">
        <f t="shared" si="11"/>
        <v>0.15491216486760062</v>
      </c>
      <c r="BI31" s="1">
        <f t="shared" si="11"/>
        <v>9.6500148232489966E-2</v>
      </c>
      <c r="BJ31" s="1">
        <f t="shared" si="11"/>
        <v>5.8079497497764691E-2</v>
      </c>
      <c r="BK31" s="1">
        <f t="shared" si="11"/>
        <v>8.8682360806148511E-2</v>
      </c>
      <c r="BL31" s="1">
        <f t="shared" si="11"/>
        <v>7.6385294628314407E-2</v>
      </c>
      <c r="BM31" s="1">
        <f>BU3/BM3</f>
        <v>1.5477391297158305E-2</v>
      </c>
      <c r="BN31" s="1">
        <f t="shared" ref="BN31:BU46" si="12">BW3/$BV3</f>
        <v>2.1797201823596092E-3</v>
      </c>
      <c r="BO31" s="1">
        <f t="shared" si="12"/>
        <v>1.2506301713875454E-3</v>
      </c>
      <c r="BP31" s="1">
        <f t="shared" si="12"/>
        <v>5.7206246892408309E-2</v>
      </c>
      <c r="BQ31" s="1">
        <f t="shared" si="12"/>
        <v>0.57219696199645365</v>
      </c>
      <c r="BR31" s="1">
        <f t="shared" si="12"/>
        <v>1.0948753265465664E-5</v>
      </c>
      <c r="BS31" s="1">
        <f t="shared" si="12"/>
        <v>4.871199219770652E-2</v>
      </c>
      <c r="BT31" s="1">
        <f t="shared" si="12"/>
        <v>0.12158979005447751</v>
      </c>
      <c r="BU31" s="1">
        <f t="shared" si="12"/>
        <v>0.13855484792075762</v>
      </c>
      <c r="BV31" s="1">
        <f t="shared" ref="BV31:CC46" si="13">CF3/$CE3</f>
        <v>7.4791650979866814E-2</v>
      </c>
      <c r="BW31" s="1">
        <f t="shared" si="13"/>
        <v>0.10096742767543178</v>
      </c>
      <c r="BX31" s="1">
        <f t="shared" si="13"/>
        <v>0.16441191089098819</v>
      </c>
      <c r="BY31" s="1">
        <f t="shared" si="13"/>
        <v>8.0984665419115226E-2</v>
      </c>
      <c r="BZ31" s="1">
        <f t="shared" si="13"/>
        <v>4.9467745763490931E-2</v>
      </c>
      <c r="CA31" s="1">
        <f t="shared" si="13"/>
        <v>0.11870103818147708</v>
      </c>
      <c r="CB31" s="1">
        <f t="shared" si="13"/>
        <v>7.524656072316252E-2</v>
      </c>
      <c r="CC31" s="1">
        <f t="shared" si="13"/>
        <v>4.6069560144219E-2</v>
      </c>
      <c r="CD31" s="1">
        <f>CO3/CN3</f>
        <v>7.5657342069892483E-2</v>
      </c>
      <c r="CE31" s="1">
        <f>CP3/CN3</f>
        <v>0.11519778419665012</v>
      </c>
      <c r="CF31" s="1">
        <f>CQ3/CN3</f>
        <v>0.16307656766956166</v>
      </c>
      <c r="CG31" s="1">
        <f>CR3/CN3</f>
        <v>8.5262226013234077E-2</v>
      </c>
      <c r="CH31" s="1">
        <f>CS3/CN3</f>
        <v>5.1532694246277919E-2</v>
      </c>
      <c r="CI31" s="1">
        <f>CT3/CN3</f>
        <v>0.10752914340363938</v>
      </c>
      <c r="CJ31" s="1">
        <f>CU3/CN3</f>
        <v>7.5712834082919761E-2</v>
      </c>
      <c r="CK31" s="1">
        <f>CV3/CN3</f>
        <v>4.5331562758478085E-2</v>
      </c>
    </row>
    <row r="32" spans="1:100" x14ac:dyDescent="0.25">
      <c r="A32" s="11">
        <v>43922</v>
      </c>
      <c r="B32" s="1">
        <f>C4/$B4</f>
        <v>9.82387466887399E-2</v>
      </c>
      <c r="C32" s="1">
        <f t="shared" si="4"/>
        <v>0.30405020848367764</v>
      </c>
      <c r="D32" s="1">
        <f t="shared" si="4"/>
        <v>0.18272851148290301</v>
      </c>
      <c r="E32" s="1">
        <f t="shared" si="4"/>
        <v>0.15565933999140205</v>
      </c>
      <c r="F32" s="1">
        <f t="shared" si="4"/>
        <v>9.9406874159406831E-3</v>
      </c>
      <c r="G32" s="1">
        <f t="shared" si="4"/>
        <v>0</v>
      </c>
      <c r="H32" s="1">
        <f t="shared" si="4"/>
        <v>5.5707634381627354E-2</v>
      </c>
      <c r="I32" s="1">
        <f t="shared" si="4"/>
        <v>3.1810199731010194E-2</v>
      </c>
      <c r="J32" s="1">
        <f t="shared" si="5"/>
        <v>2.0109730053345966E-2</v>
      </c>
      <c r="K32" s="1">
        <f t="shared" si="5"/>
        <v>1.2894174835360242E-2</v>
      </c>
      <c r="L32" s="1">
        <f t="shared" si="5"/>
        <v>3.4286173834564969E-2</v>
      </c>
      <c r="M32" s="1">
        <f t="shared" si="5"/>
        <v>1.1884443888447069E-2</v>
      </c>
      <c r="N32" s="1">
        <f t="shared" si="5"/>
        <v>0.31651937700494148</v>
      </c>
      <c r="O32" s="1">
        <f t="shared" si="5"/>
        <v>1.6026127905210394E-2</v>
      </c>
      <c r="P32" s="1">
        <f t="shared" si="5"/>
        <v>0.16166417957126647</v>
      </c>
      <c r="Q32" s="1">
        <f t="shared" si="5"/>
        <v>6.3470078901984625E-2</v>
      </c>
      <c r="R32" s="1">
        <f t="shared" si="6"/>
        <v>0.15417784065659437</v>
      </c>
      <c r="S32" s="1">
        <f t="shared" si="6"/>
        <v>0.1150743923453422</v>
      </c>
      <c r="T32" s="1">
        <f t="shared" si="6"/>
        <v>0.18470194825121281</v>
      </c>
      <c r="U32" s="1">
        <f t="shared" si="6"/>
        <v>7.9007292984838232E-2</v>
      </c>
      <c r="V32" s="1">
        <f t="shared" si="6"/>
        <v>3.2638057147196973E-3</v>
      </c>
      <c r="W32" s="1">
        <f t="shared" si="6"/>
        <v>0.11112731831425926</v>
      </c>
      <c r="X32" s="1">
        <f t="shared" si="6"/>
        <v>0.1253761439548586</v>
      </c>
      <c r="Y32" s="1">
        <f t="shared" si="6"/>
        <v>6.5087272581722769E-2</v>
      </c>
      <c r="Z32" s="1">
        <f t="shared" si="7"/>
        <v>8.3181239975665067E-2</v>
      </c>
      <c r="AA32" s="1">
        <f t="shared" si="7"/>
        <v>0</v>
      </c>
      <c r="AB32" s="1">
        <f t="shared" si="7"/>
        <v>6.1279796471434111E-2</v>
      </c>
      <c r="AC32" s="1">
        <f t="shared" si="7"/>
        <v>0</v>
      </c>
      <c r="AD32" s="1">
        <f t="shared" si="7"/>
        <v>0</v>
      </c>
      <c r="AE32" s="1">
        <f t="shared" si="7"/>
        <v>6.1021698652360679E-3</v>
      </c>
      <c r="AF32" s="1">
        <f t="shared" si="7"/>
        <v>0</v>
      </c>
      <c r="AG32" s="1">
        <f t="shared" si="7"/>
        <v>0</v>
      </c>
      <c r="AH32" s="1">
        <f t="shared" si="8"/>
        <v>2.2061534849188855E-2</v>
      </c>
      <c r="AI32" s="1">
        <f t="shared" si="8"/>
        <v>0.10235579888319886</v>
      </c>
      <c r="AJ32" s="1">
        <f t="shared" si="8"/>
        <v>0.14977602796467376</v>
      </c>
      <c r="AK32" s="1">
        <f t="shared" si="8"/>
        <v>0.27856036166233711</v>
      </c>
      <c r="AL32" s="1">
        <f t="shared" si="8"/>
        <v>3.9172370002794471E-3</v>
      </c>
      <c r="AM32" s="1">
        <f t="shared" si="8"/>
        <v>6.1053668957922351E-2</v>
      </c>
      <c r="AN32" s="1">
        <f t="shared" si="8"/>
        <v>0.10699894008065966</v>
      </c>
      <c r="AO32" s="1">
        <f t="shared" si="8"/>
        <v>5.8318713281070418E-2</v>
      </c>
      <c r="AP32" s="1">
        <f t="shared" si="9"/>
        <v>2.5744528827242801E-2</v>
      </c>
      <c r="AQ32" s="1">
        <f t="shared" si="9"/>
        <v>0.1696579181920638</v>
      </c>
      <c r="AR32" s="1">
        <f t="shared" si="9"/>
        <v>0.2237159041522721</v>
      </c>
      <c r="AS32" s="1">
        <f t="shared" si="9"/>
        <v>0.20019225527965412</v>
      </c>
      <c r="AT32" s="1">
        <f t="shared" si="9"/>
        <v>2.3652555669320927E-2</v>
      </c>
      <c r="AU32" s="1">
        <f t="shared" si="9"/>
        <v>0.133816304131647</v>
      </c>
      <c r="AV32" s="1">
        <f t="shared" si="9"/>
        <v>0.20505756609235623</v>
      </c>
      <c r="AW32" s="1">
        <f t="shared" si="9"/>
        <v>5.255714254145275E-3</v>
      </c>
      <c r="AX32" s="1">
        <f t="shared" si="10"/>
        <v>0.10195492818506581</v>
      </c>
      <c r="AY32" s="1">
        <f t="shared" si="10"/>
        <v>0.21439402311833106</v>
      </c>
      <c r="AZ32" s="1">
        <f t="shared" si="10"/>
        <v>0.11276223334267993</v>
      </c>
      <c r="BA32" s="1">
        <f t="shared" si="10"/>
        <v>0.11908382886607596</v>
      </c>
      <c r="BB32" s="1">
        <f t="shared" si="10"/>
        <v>5.2251569590194558E-2</v>
      </c>
      <c r="BC32" s="1">
        <f t="shared" si="10"/>
        <v>8.2617947924107024E-2</v>
      </c>
      <c r="BD32" s="1">
        <f t="shared" si="10"/>
        <v>5.7865008103246844E-2</v>
      </c>
      <c r="BE32" s="1">
        <f t="shared" si="10"/>
        <v>6.3854956382603884E-2</v>
      </c>
      <c r="BF32" s="1">
        <f t="shared" si="11"/>
        <v>0.13803768532363647</v>
      </c>
      <c r="BG32" s="1">
        <f t="shared" si="11"/>
        <v>0.13117739696881087</v>
      </c>
      <c r="BH32" s="1">
        <f t="shared" si="11"/>
        <v>0.154071699164537</v>
      </c>
      <c r="BI32" s="1">
        <f t="shared" si="11"/>
        <v>9.9903300673970755E-2</v>
      </c>
      <c r="BJ32" s="1">
        <f t="shared" si="11"/>
        <v>5.9929735915294352E-2</v>
      </c>
      <c r="BK32" s="1">
        <f t="shared" si="11"/>
        <v>8.5331362388381127E-2</v>
      </c>
      <c r="BL32" s="1">
        <f t="shared" si="11"/>
        <v>7.5653395343796809E-2</v>
      </c>
      <c r="BM32" s="1">
        <f t="shared" si="11"/>
        <v>1.5869468475727261E-2</v>
      </c>
      <c r="BN32" s="1">
        <f t="shared" si="12"/>
        <v>2.0623054983982319E-3</v>
      </c>
      <c r="BO32" s="1">
        <f t="shared" si="12"/>
        <v>1.2450460275788969E-3</v>
      </c>
      <c r="BP32" s="1">
        <f t="shared" si="12"/>
        <v>5.6948882748390856E-2</v>
      </c>
      <c r="BQ32" s="1">
        <f t="shared" si="12"/>
        <v>0.58919213400284964</v>
      </c>
      <c r="BR32" s="1">
        <f t="shared" si="12"/>
        <v>2.8956272271186325E-5</v>
      </c>
      <c r="BS32" s="1">
        <f t="shared" si="12"/>
        <v>4.1887421402693407E-2</v>
      </c>
      <c r="BT32" s="1">
        <f t="shared" si="12"/>
        <v>0.10170651174987323</v>
      </c>
      <c r="BU32" s="1">
        <f t="shared" si="12"/>
        <v>0.14685582406787881</v>
      </c>
      <c r="BV32" s="1">
        <f t="shared" si="13"/>
        <v>7.1320460876850067E-2</v>
      </c>
      <c r="BW32" s="1">
        <f t="shared" si="13"/>
        <v>0.10148215584796863</v>
      </c>
      <c r="BX32" s="1">
        <f t="shared" si="13"/>
        <v>0.17329559968448283</v>
      </c>
      <c r="BY32" s="1">
        <f t="shared" si="13"/>
        <v>8.5514586498782005E-2</v>
      </c>
      <c r="BZ32" s="1">
        <f t="shared" si="13"/>
        <v>5.2313757300027526E-2</v>
      </c>
      <c r="CA32" s="1">
        <f t="shared" si="13"/>
        <v>0.11329695328842296</v>
      </c>
      <c r="CB32" s="1">
        <f t="shared" si="13"/>
        <v>7.2384021282134059E-2</v>
      </c>
      <c r="CC32" s="1">
        <f t="shared" si="13"/>
        <v>4.7654344992773191E-2</v>
      </c>
      <c r="CD32" s="1">
        <f t="shared" ref="CD32:CD55" si="14">CO4/CN4</f>
        <v>7.2491340558221207E-2</v>
      </c>
      <c r="CE32" s="1">
        <f t="shared" ref="CE32:CE55" si="15">CP4/CN4</f>
        <v>0.11632489550014111</v>
      </c>
      <c r="CF32" s="1">
        <f t="shared" ref="CF32:CF55" si="16">CQ4/CN4</f>
        <v>0.17124556858492176</v>
      </c>
      <c r="CG32" s="1">
        <f t="shared" ref="CG32:CG55" si="17">CR4/CN4</f>
        <v>8.9781350230064949E-2</v>
      </c>
      <c r="CH32" s="1">
        <f t="shared" ref="CH32:CH55" si="18">CS4/CN4</f>
        <v>5.4201731488842879E-2</v>
      </c>
      <c r="CI32" s="1">
        <f t="shared" ref="CI32:CI55" si="19">CT4/CN4</f>
        <v>0.10201162001385221</v>
      </c>
      <c r="CJ32" s="1">
        <f t="shared" ref="CJ32:CJ55" si="20">CU4/CN4</f>
        <v>7.2828293357226626E-2</v>
      </c>
      <c r="CK32" s="1">
        <f t="shared" ref="CK32:CK55" si="21">CV4/CN4</f>
        <v>4.6674000754716165E-2</v>
      </c>
    </row>
    <row r="33" spans="1:89" x14ac:dyDescent="0.25">
      <c r="A33" s="11">
        <v>43952</v>
      </c>
      <c r="B33" s="1">
        <f t="shared" si="4"/>
        <v>9.5311729311257518E-2</v>
      </c>
      <c r="C33" s="1">
        <f t="shared" si="4"/>
        <v>0.30244690324918139</v>
      </c>
      <c r="D33" s="1">
        <f t="shared" si="4"/>
        <v>0.18518990899312285</v>
      </c>
      <c r="E33" s="1">
        <f t="shared" si="4"/>
        <v>0.15795443899785208</v>
      </c>
      <c r="F33" s="1">
        <f t="shared" si="4"/>
        <v>1.0382888043369072E-2</v>
      </c>
      <c r="G33" s="1">
        <f t="shared" si="4"/>
        <v>0</v>
      </c>
      <c r="H33" s="1">
        <f t="shared" si="4"/>
        <v>5.4335496293921849E-2</v>
      </c>
      <c r="I33" s="1">
        <f t="shared" si="4"/>
        <v>3.2234471098008186E-2</v>
      </c>
      <c r="J33" s="1">
        <f t="shared" si="5"/>
        <v>2.0317026246477608E-2</v>
      </c>
      <c r="K33" s="1">
        <f t="shared" si="5"/>
        <v>1.2963279473054522E-2</v>
      </c>
      <c r="L33" s="1">
        <f t="shared" si="5"/>
        <v>3.4787867632558075E-2</v>
      </c>
      <c r="M33" s="1">
        <f t="shared" si="5"/>
        <v>1.1937786776403151E-2</v>
      </c>
      <c r="N33" s="1">
        <f t="shared" si="5"/>
        <v>0.31885372705240966</v>
      </c>
      <c r="O33" s="1">
        <f t="shared" si="5"/>
        <v>1.609672937948927E-2</v>
      </c>
      <c r="P33" s="1">
        <f t="shared" si="5"/>
        <v>0.15910475364071822</v>
      </c>
      <c r="Q33" s="1">
        <f t="shared" si="5"/>
        <v>6.5241494765166552E-2</v>
      </c>
      <c r="R33" s="1">
        <f t="shared" si="6"/>
        <v>0.15339503919607417</v>
      </c>
      <c r="S33" s="1">
        <f t="shared" si="6"/>
        <v>0.11360347033530484</v>
      </c>
      <c r="T33" s="1">
        <f t="shared" si="6"/>
        <v>0.18658034702287285</v>
      </c>
      <c r="U33" s="1">
        <f t="shared" si="6"/>
        <v>8.1188841894690944E-2</v>
      </c>
      <c r="V33" s="1">
        <f t="shared" si="6"/>
        <v>3.420564203920833E-3</v>
      </c>
      <c r="W33" s="1">
        <f t="shared" si="6"/>
        <v>0.11143184636396529</v>
      </c>
      <c r="X33" s="1">
        <f t="shared" si="6"/>
        <v>0.13117176305332384</v>
      </c>
      <c r="Y33" s="1">
        <f t="shared" si="6"/>
        <v>6.4159558475981177E-2</v>
      </c>
      <c r="Z33" s="1">
        <f t="shared" si="7"/>
        <v>8.3670692001584848E-2</v>
      </c>
      <c r="AA33" s="1">
        <f t="shared" si="7"/>
        <v>0</v>
      </c>
      <c r="AB33" s="1">
        <f t="shared" si="7"/>
        <v>5.6969112301676159E-2</v>
      </c>
      <c r="AC33" s="1">
        <f t="shared" si="7"/>
        <v>0</v>
      </c>
      <c r="AD33" s="1">
        <f t="shared" si="7"/>
        <v>0</v>
      </c>
      <c r="AE33" s="1">
        <f t="shared" si="7"/>
        <v>6.2361108718496433E-3</v>
      </c>
      <c r="AF33" s="1">
        <f t="shared" si="7"/>
        <v>0</v>
      </c>
      <c r="AG33" s="1">
        <f t="shared" si="7"/>
        <v>0</v>
      </c>
      <c r="AH33" s="1">
        <f t="shared" si="8"/>
        <v>2.3452543443007338E-2</v>
      </c>
      <c r="AI33" s="1">
        <f t="shared" si="8"/>
        <v>0.10259832803694981</v>
      </c>
      <c r="AJ33" s="1">
        <f t="shared" si="8"/>
        <v>0.20457052136848425</v>
      </c>
      <c r="AK33" s="1">
        <f t="shared" si="8"/>
        <v>0.23985412895231162</v>
      </c>
      <c r="AL33" s="1">
        <f t="shared" si="8"/>
        <v>3.7240606014560911E-3</v>
      </c>
      <c r="AM33" s="1">
        <f t="shared" si="8"/>
        <v>6.2798167180586159E-2</v>
      </c>
      <c r="AN33" s="1">
        <f t="shared" si="8"/>
        <v>9.1113078879873827E-2</v>
      </c>
      <c r="AO33" s="1">
        <f t="shared" si="8"/>
        <v>5.0462789521805995E-2</v>
      </c>
      <c r="AP33" s="1">
        <f t="shared" si="9"/>
        <v>2.7929976550181482E-2</v>
      </c>
      <c r="AQ33" s="1">
        <f t="shared" si="9"/>
        <v>0.19480295212718743</v>
      </c>
      <c r="AR33" s="1">
        <f t="shared" si="9"/>
        <v>0.2036712764738445</v>
      </c>
      <c r="AS33" s="1">
        <f t="shared" si="9"/>
        <v>0.2019008393840751</v>
      </c>
      <c r="AT33" s="1">
        <f t="shared" si="9"/>
        <v>9.7317553794981128E-4</v>
      </c>
      <c r="AU33" s="1">
        <f t="shared" si="9"/>
        <v>0.13754375658668766</v>
      </c>
      <c r="AV33" s="1">
        <f t="shared" si="9"/>
        <v>0.20960232141906096</v>
      </c>
      <c r="AW33" s="1">
        <f t="shared" si="9"/>
        <v>4.4317413386570177E-3</v>
      </c>
      <c r="AX33" s="1">
        <f t="shared" si="10"/>
        <v>0.10283035402866753</v>
      </c>
      <c r="AY33" s="1">
        <f t="shared" si="10"/>
        <v>0.22459467409224596</v>
      </c>
      <c r="AZ33" s="1">
        <f t="shared" si="10"/>
        <v>0.10799563423767483</v>
      </c>
      <c r="BA33" s="1">
        <f t="shared" si="10"/>
        <v>0.12541802454509393</v>
      </c>
      <c r="BB33" s="1">
        <f t="shared" si="10"/>
        <v>5.1974617671762369E-2</v>
      </c>
      <c r="BC33" s="1">
        <f t="shared" si="10"/>
        <v>8.4646255665197859E-2</v>
      </c>
      <c r="BD33" s="1">
        <f t="shared" si="10"/>
        <v>5.8222814319298745E-2</v>
      </c>
      <c r="BE33" s="1">
        <f t="shared" si="10"/>
        <v>6.6029341033553485E-2</v>
      </c>
      <c r="BF33" s="1">
        <f t="shared" si="11"/>
        <v>0.1368800800318743</v>
      </c>
      <c r="BG33" s="1">
        <f t="shared" si="11"/>
        <v>0.12664091858758919</v>
      </c>
      <c r="BH33" s="1">
        <f t="shared" si="11"/>
        <v>0.15553756302892077</v>
      </c>
      <c r="BI33" s="1">
        <f t="shared" si="11"/>
        <v>0.10598517467792155</v>
      </c>
      <c r="BJ33" s="1">
        <f t="shared" si="11"/>
        <v>6.3289821913610461E-2</v>
      </c>
      <c r="BK33" s="1">
        <f t="shared" si="11"/>
        <v>8.1586154706375508E-2</v>
      </c>
      <c r="BL33" s="1">
        <f t="shared" si="11"/>
        <v>7.5070457257114129E-2</v>
      </c>
      <c r="BM33" s="1">
        <f t="shared" si="11"/>
        <v>1.5043001219377244E-2</v>
      </c>
      <c r="BN33" s="1">
        <f t="shared" si="12"/>
        <v>1.998850765798929E-3</v>
      </c>
      <c r="BO33" s="1">
        <f t="shared" si="12"/>
        <v>1.325254131942976E-3</v>
      </c>
      <c r="BP33" s="1">
        <f t="shared" si="12"/>
        <v>5.2700627966127712E-2</v>
      </c>
      <c r="BQ33" s="1">
        <f t="shared" si="12"/>
        <v>0.60411119130520907</v>
      </c>
      <c r="BR33" s="1">
        <f t="shared" si="12"/>
        <v>8.4715474751313008E-6</v>
      </c>
      <c r="BS33" s="1">
        <f t="shared" si="12"/>
        <v>3.7498906663530979E-2</v>
      </c>
      <c r="BT33" s="1">
        <f t="shared" si="12"/>
        <v>9.4442404193314622E-2</v>
      </c>
      <c r="BU33" s="1">
        <f t="shared" si="12"/>
        <v>0.14842353914318332</v>
      </c>
      <c r="BV33" s="1">
        <f t="shared" si="13"/>
        <v>7.2071762597442718E-2</v>
      </c>
      <c r="BW33" s="1">
        <f t="shared" si="13"/>
        <v>9.8358037758483133E-2</v>
      </c>
      <c r="BX33" s="1">
        <f t="shared" si="13"/>
        <v>0.16879983225571002</v>
      </c>
      <c r="BY33" s="1">
        <f t="shared" si="13"/>
        <v>8.5605457594824394E-2</v>
      </c>
      <c r="BZ33" s="1">
        <f t="shared" si="13"/>
        <v>5.3950863390011351E-2</v>
      </c>
      <c r="CA33" s="1">
        <f t="shared" si="13"/>
        <v>0.11877355225262613</v>
      </c>
      <c r="CB33" s="1">
        <f t="shared" si="13"/>
        <v>7.2582888635025211E-2</v>
      </c>
      <c r="CC33" s="1">
        <f t="shared" si="13"/>
        <v>4.9198655305265356E-2</v>
      </c>
      <c r="CD33" s="1">
        <f t="shared" si="14"/>
        <v>7.2836779756103046E-2</v>
      </c>
      <c r="CE33" s="1">
        <f t="shared" si="15"/>
        <v>0.11241437961558527</v>
      </c>
      <c r="CF33" s="1">
        <f t="shared" si="16"/>
        <v>0.16740075171075225</v>
      </c>
      <c r="CG33" s="1">
        <f t="shared" si="17"/>
        <v>8.9725658422139268E-2</v>
      </c>
      <c r="CH33" s="1">
        <f t="shared" si="18"/>
        <v>5.5854240010915206E-2</v>
      </c>
      <c r="CI33" s="1">
        <f t="shared" si="19"/>
        <v>0.10756386836113933</v>
      </c>
      <c r="CJ33" s="1">
        <f t="shared" si="20"/>
        <v>7.2894457555543399E-2</v>
      </c>
      <c r="CK33" s="1">
        <f t="shared" si="21"/>
        <v>4.8208098015317363E-2</v>
      </c>
    </row>
    <row r="34" spans="1:89" x14ac:dyDescent="0.25">
      <c r="A34" s="11">
        <v>43983</v>
      </c>
      <c r="B34" s="1">
        <f t="shared" si="4"/>
        <v>9.3602409163927314E-2</v>
      </c>
      <c r="C34" s="1">
        <f t="shared" si="4"/>
        <v>0.30135668669926158</v>
      </c>
      <c r="D34" s="1">
        <f t="shared" si="4"/>
        <v>0.18647055733801388</v>
      </c>
      <c r="E34" s="1">
        <f t="shared" si="4"/>
        <v>0.15774245932566169</v>
      </c>
      <c r="F34" s="1">
        <f t="shared" si="4"/>
        <v>1.0584957607644193E-2</v>
      </c>
      <c r="G34" s="1">
        <f t="shared" si="4"/>
        <v>0</v>
      </c>
      <c r="H34" s="1">
        <f t="shared" si="4"/>
        <v>5.463623988339366E-2</v>
      </c>
      <c r="I34" s="1">
        <f t="shared" si="4"/>
        <v>3.240268579757595E-2</v>
      </c>
      <c r="J34" s="1">
        <f t="shared" si="5"/>
        <v>2.0279479868146981E-2</v>
      </c>
      <c r="K34" s="1">
        <f t="shared" si="5"/>
        <v>1.2857691763230804E-2</v>
      </c>
      <c r="L34" s="1">
        <f t="shared" si="5"/>
        <v>3.4884426378693205E-2</v>
      </c>
      <c r="M34" s="1">
        <f t="shared" si="5"/>
        <v>1.1709033549717892E-2</v>
      </c>
      <c r="N34" s="1">
        <f t="shared" si="5"/>
        <v>0.31541992760217602</v>
      </c>
      <c r="O34" s="1">
        <f t="shared" si="5"/>
        <v>1.6121660700924186E-2</v>
      </c>
      <c r="P34" s="1">
        <f t="shared" si="5"/>
        <v>0.15942486197900868</v>
      </c>
      <c r="Q34" s="1">
        <f t="shared" si="5"/>
        <v>6.6310744403324642E-2</v>
      </c>
      <c r="R34" s="1">
        <f t="shared" si="6"/>
        <v>0.15539189911350865</v>
      </c>
      <c r="S34" s="1">
        <f t="shared" si="6"/>
        <v>0.11301283941794063</v>
      </c>
      <c r="T34" s="1">
        <f t="shared" si="6"/>
        <v>0.1880866599968507</v>
      </c>
      <c r="U34" s="1">
        <f t="shared" si="6"/>
        <v>8.0315930733966534E-2</v>
      </c>
      <c r="V34" s="1">
        <f t="shared" si="6"/>
        <v>3.491518402422933E-3</v>
      </c>
      <c r="W34" s="1">
        <f t="shared" si="6"/>
        <v>0.11086315946037044</v>
      </c>
      <c r="X34" s="1">
        <f t="shared" si="6"/>
        <v>0.13366434520740433</v>
      </c>
      <c r="Y34" s="1">
        <f t="shared" si="6"/>
        <v>6.2573486663030586E-2</v>
      </c>
      <c r="Z34" s="1">
        <f t="shared" si="7"/>
        <v>8.3877025692499455E-2</v>
      </c>
      <c r="AA34" s="1">
        <f t="shared" si="7"/>
        <v>0</v>
      </c>
      <c r="AB34" s="1">
        <f t="shared" si="7"/>
        <v>4.7483365442212114E-2</v>
      </c>
      <c r="AC34" s="1">
        <f t="shared" si="7"/>
        <v>0</v>
      </c>
      <c r="AD34" s="1">
        <f t="shared" si="7"/>
        <v>0</v>
      </c>
      <c r="AE34" s="1">
        <f t="shared" si="7"/>
        <v>6.4433615567679571E-3</v>
      </c>
      <c r="AF34" s="1">
        <f t="shared" si="7"/>
        <v>0</v>
      </c>
      <c r="AG34" s="1">
        <f t="shared" si="7"/>
        <v>0</v>
      </c>
      <c r="AH34" s="1">
        <f t="shared" si="8"/>
        <v>2.4944523389510719E-2</v>
      </c>
      <c r="AI34" s="1">
        <f t="shared" si="8"/>
        <v>0.10993719201994417</v>
      </c>
      <c r="AJ34" s="1">
        <f t="shared" si="8"/>
        <v>0.20904706489125627</v>
      </c>
      <c r="AK34" s="1">
        <f t="shared" si="8"/>
        <v>0.25592852301787999</v>
      </c>
      <c r="AL34" s="1">
        <f t="shared" si="8"/>
        <v>3.8985495680388025E-3</v>
      </c>
      <c r="AM34" s="1">
        <f t="shared" si="8"/>
        <v>6.2469700777685003E-2</v>
      </c>
      <c r="AN34" s="1">
        <f t="shared" si="8"/>
        <v>8.5994404098420213E-2</v>
      </c>
      <c r="AO34" s="1">
        <f t="shared" si="8"/>
        <v>4.2672025137485504E-2</v>
      </c>
      <c r="AP34" s="1">
        <f t="shared" si="9"/>
        <v>2.6541321393115463E-2</v>
      </c>
      <c r="AQ34" s="1">
        <f t="shared" si="9"/>
        <v>0.19686308788158574</v>
      </c>
      <c r="AR34" s="1">
        <f t="shared" si="9"/>
        <v>0.20212214796569597</v>
      </c>
      <c r="AS34" s="1">
        <f t="shared" si="9"/>
        <v>0.19346220973143191</v>
      </c>
      <c r="AT34" s="1">
        <f t="shared" si="9"/>
        <v>2.2367647952671352E-2</v>
      </c>
      <c r="AU34" s="1">
        <f t="shared" si="9"/>
        <v>0.13528114408435335</v>
      </c>
      <c r="AV34" s="1">
        <f t="shared" si="9"/>
        <v>0.20101215922477347</v>
      </c>
      <c r="AW34" s="1">
        <f t="shared" si="9"/>
        <v>4.1288107925059117E-3</v>
      </c>
      <c r="AX34" s="1">
        <f t="shared" si="10"/>
        <v>0.10030704344541276</v>
      </c>
      <c r="AY34" s="1">
        <f t="shared" si="10"/>
        <v>0.20974148070962179</v>
      </c>
      <c r="AZ34" s="1">
        <f t="shared" si="10"/>
        <v>0.11121573351236319</v>
      </c>
      <c r="BA34" s="1">
        <f t="shared" si="10"/>
        <v>0.12843212717305602</v>
      </c>
      <c r="BB34" s="1">
        <f t="shared" si="10"/>
        <v>5.6885983943295713E-2</v>
      </c>
      <c r="BC34" s="1">
        <f t="shared" si="10"/>
        <v>8.7055049368600479E-2</v>
      </c>
      <c r="BD34" s="1">
        <f t="shared" si="10"/>
        <v>6.1608822225016589E-2</v>
      </c>
      <c r="BE34" s="1">
        <f t="shared" si="10"/>
        <v>6.871603118687257E-2</v>
      </c>
      <c r="BF34" s="1">
        <f t="shared" si="11"/>
        <v>0.13944229073232312</v>
      </c>
      <c r="BG34" s="1">
        <f t="shared" si="11"/>
        <v>0.12610434455883973</v>
      </c>
      <c r="BH34" s="1">
        <f t="shared" si="11"/>
        <v>0.15483764473320047</v>
      </c>
      <c r="BI34" s="1">
        <f t="shared" si="11"/>
        <v>0.10471784093799748</v>
      </c>
      <c r="BJ34" s="1">
        <f t="shared" si="11"/>
        <v>6.29637913411253E-2</v>
      </c>
      <c r="BK34" s="1">
        <f t="shared" si="11"/>
        <v>8.2383054888830368E-2</v>
      </c>
      <c r="BL34" s="1">
        <f t="shared" si="11"/>
        <v>7.4018718329610017E-2</v>
      </c>
      <c r="BM34" s="1">
        <f t="shared" si="11"/>
        <v>1.5306426680842273E-2</v>
      </c>
      <c r="BN34" s="1">
        <f t="shared" si="12"/>
        <v>1.9191411920675239E-3</v>
      </c>
      <c r="BO34" s="1">
        <f t="shared" si="12"/>
        <v>1.338722413394975E-3</v>
      </c>
      <c r="BP34" s="1">
        <f t="shared" si="12"/>
        <v>5.0438559804417082E-2</v>
      </c>
      <c r="BQ34" s="1">
        <f t="shared" si="12"/>
        <v>0.61120099729200339</v>
      </c>
      <c r="BR34" s="1">
        <f t="shared" si="12"/>
        <v>1.3757979062681162E-5</v>
      </c>
      <c r="BS34" s="1">
        <f t="shared" si="12"/>
        <v>3.3060617461975819E-2</v>
      </c>
      <c r="BT34" s="1">
        <f t="shared" si="12"/>
        <v>9.0540549705543719E-2</v>
      </c>
      <c r="BU34" s="1">
        <f t="shared" si="12"/>
        <v>0.15215407644721182</v>
      </c>
      <c r="BV34" s="1">
        <f t="shared" si="13"/>
        <v>6.9712512604856905E-2</v>
      </c>
      <c r="BW34" s="1">
        <f t="shared" si="13"/>
        <v>9.7560401035632613E-2</v>
      </c>
      <c r="BX34" s="1">
        <f t="shared" si="13"/>
        <v>0.17101874218026827</v>
      </c>
      <c r="BY34" s="1">
        <f t="shared" si="13"/>
        <v>8.4594942951642785E-2</v>
      </c>
      <c r="BZ34" s="1">
        <f t="shared" si="13"/>
        <v>5.5621327844966227E-2</v>
      </c>
      <c r="CA34" s="1">
        <f t="shared" si="13"/>
        <v>0.12045419294973211</v>
      </c>
      <c r="CB34" s="1">
        <f t="shared" si="13"/>
        <v>7.1271715982396594E-2</v>
      </c>
      <c r="CC34" s="1">
        <f t="shared" si="13"/>
        <v>4.9619730068366334E-2</v>
      </c>
      <c r="CD34" s="1">
        <f t="shared" si="14"/>
        <v>7.0494872746380027E-2</v>
      </c>
      <c r="CE34" s="1">
        <f t="shared" si="15"/>
        <v>0.11101790032463302</v>
      </c>
      <c r="CF34" s="1">
        <f t="shared" si="16"/>
        <v>0.16942806335431501</v>
      </c>
      <c r="CG34" s="1">
        <f t="shared" si="17"/>
        <v>8.8569994742238659E-2</v>
      </c>
      <c r="CH34" s="1">
        <f t="shared" si="18"/>
        <v>5.7500190917473666E-2</v>
      </c>
      <c r="CI34" s="1">
        <f t="shared" si="19"/>
        <v>0.1093922115766169</v>
      </c>
      <c r="CJ34" s="1">
        <f t="shared" si="20"/>
        <v>7.1808498945761051E-2</v>
      </c>
      <c r="CK34" s="1">
        <f t="shared" si="21"/>
        <v>4.867475592279738E-2</v>
      </c>
    </row>
    <row r="35" spans="1:89" x14ac:dyDescent="0.25">
      <c r="A35" s="11">
        <v>44013</v>
      </c>
      <c r="B35" s="1">
        <f t="shared" si="4"/>
        <v>9.4423351958666343E-2</v>
      </c>
      <c r="C35" s="1">
        <f t="shared" si="4"/>
        <v>0.29954539012270381</v>
      </c>
      <c r="D35" s="1">
        <f t="shared" si="4"/>
        <v>0.18341586603503734</v>
      </c>
      <c r="E35" s="1">
        <f t="shared" si="4"/>
        <v>0.16014099992698752</v>
      </c>
      <c r="F35" s="1">
        <f t="shared" si="4"/>
        <v>1.0716724575561443E-2</v>
      </c>
      <c r="G35" s="1">
        <f t="shared" si="4"/>
        <v>0</v>
      </c>
      <c r="H35" s="1">
        <f t="shared" si="4"/>
        <v>5.5153390569368257E-2</v>
      </c>
      <c r="I35" s="1">
        <f t="shared" si="4"/>
        <v>3.1983748287428539E-2</v>
      </c>
      <c r="J35" s="1">
        <f t="shared" si="5"/>
        <v>2.0028098895896643E-2</v>
      </c>
      <c r="K35" s="1">
        <f t="shared" si="5"/>
        <v>1.2797214544232854E-2</v>
      </c>
      <c r="L35" s="1">
        <f t="shared" si="5"/>
        <v>3.3737763999816747E-2</v>
      </c>
      <c r="M35" s="1">
        <f t="shared" si="5"/>
        <v>1.1781683795794327E-2</v>
      </c>
      <c r="N35" s="1">
        <f t="shared" si="5"/>
        <v>0.31238642090313518</v>
      </c>
      <c r="O35" s="1">
        <f t="shared" si="5"/>
        <v>1.5935433623994015E-2</v>
      </c>
      <c r="P35" s="1">
        <f t="shared" si="5"/>
        <v>0.15914817586243757</v>
      </c>
      <c r="Q35" s="1">
        <f t="shared" si="5"/>
        <v>6.6658522059160383E-2</v>
      </c>
      <c r="R35" s="1">
        <f t="shared" si="6"/>
        <v>0.15855721818726934</v>
      </c>
      <c r="S35" s="1">
        <f t="shared" si="6"/>
        <v>0.11048767883543853</v>
      </c>
      <c r="T35" s="1">
        <f t="shared" si="6"/>
        <v>0.1908186858464074</v>
      </c>
      <c r="U35" s="1">
        <f t="shared" si="6"/>
        <v>8.150246244298158E-2</v>
      </c>
      <c r="V35" s="1">
        <f t="shared" si="6"/>
        <v>3.5743018558191801E-3</v>
      </c>
      <c r="W35" s="1">
        <f t="shared" si="6"/>
        <v>0.11259261027092093</v>
      </c>
      <c r="X35" s="1">
        <f t="shared" si="6"/>
        <v>0.12445035905061533</v>
      </c>
      <c r="Y35" s="1">
        <f t="shared" si="6"/>
        <v>6.3080278258294334E-2</v>
      </c>
      <c r="Z35" s="1">
        <f t="shared" si="7"/>
        <v>7.8421842613108417E-2</v>
      </c>
      <c r="AA35" s="1">
        <f t="shared" si="7"/>
        <v>0</v>
      </c>
      <c r="AB35" s="1">
        <f t="shared" si="7"/>
        <v>4.1855478521906936E-2</v>
      </c>
      <c r="AC35" s="1">
        <f t="shared" si="7"/>
        <v>0</v>
      </c>
      <c r="AD35" s="1">
        <f t="shared" si="7"/>
        <v>0</v>
      </c>
      <c r="AE35" s="1">
        <f t="shared" si="7"/>
        <v>6.0467443356443419E-3</v>
      </c>
      <c r="AF35" s="1">
        <f t="shared" si="7"/>
        <v>0</v>
      </c>
      <c r="AG35" s="1">
        <f t="shared" si="7"/>
        <v>0</v>
      </c>
      <c r="AH35" s="1">
        <f t="shared" si="8"/>
        <v>2.1574638807077759E-2</v>
      </c>
      <c r="AI35" s="1">
        <f t="shared" si="8"/>
        <v>0.12242851510864777</v>
      </c>
      <c r="AJ35" s="1">
        <f t="shared" si="8"/>
        <v>0.20306300874283992</v>
      </c>
      <c r="AK35" s="1">
        <f t="shared" si="8"/>
        <v>0.25378539458732408</v>
      </c>
      <c r="AL35" s="1">
        <f t="shared" si="8"/>
        <v>3.2327636186544845E-3</v>
      </c>
      <c r="AM35" s="1">
        <f t="shared" si="8"/>
        <v>6.0606201154889738E-2</v>
      </c>
      <c r="AN35" s="1">
        <f t="shared" si="8"/>
        <v>8.8143595927738239E-2</v>
      </c>
      <c r="AO35" s="1">
        <f t="shared" si="8"/>
        <v>4.3831079984230428E-2</v>
      </c>
      <c r="AP35" s="1">
        <f t="shared" si="9"/>
        <v>2.6650576013445709E-2</v>
      </c>
      <c r="AQ35" s="1">
        <f t="shared" si="9"/>
        <v>0.20213365169346786</v>
      </c>
      <c r="AR35" s="1">
        <f t="shared" si="9"/>
        <v>0.19689339899079492</v>
      </c>
      <c r="AS35" s="1">
        <f t="shared" si="9"/>
        <v>0.19251163097847832</v>
      </c>
      <c r="AT35" s="1">
        <f t="shared" si="9"/>
        <v>2.2778978390269992E-2</v>
      </c>
      <c r="AU35" s="1">
        <f t="shared" si="9"/>
        <v>0.13531686890045333</v>
      </c>
      <c r="AV35" s="1">
        <f t="shared" si="9"/>
        <v>0.19926297211802288</v>
      </c>
      <c r="AW35" s="1">
        <f t="shared" si="9"/>
        <v>5.6274124649905288E-3</v>
      </c>
      <c r="AX35" s="1">
        <f t="shared" si="10"/>
        <v>0.10273442155317537</v>
      </c>
      <c r="AY35" s="1">
        <f t="shared" si="10"/>
        <v>0.18896211897967344</v>
      </c>
      <c r="AZ35" s="1">
        <f t="shared" si="10"/>
        <v>0.11432260760946605</v>
      </c>
      <c r="BA35" s="1">
        <f t="shared" si="10"/>
        <v>0.1311978026970422</v>
      </c>
      <c r="BB35" s="1">
        <f t="shared" si="10"/>
        <v>5.65916725647993E-2</v>
      </c>
      <c r="BC35" s="1">
        <f t="shared" si="10"/>
        <v>8.6449976447918644E-2</v>
      </c>
      <c r="BD35" s="1">
        <f t="shared" si="10"/>
        <v>6.2836582617904008E-2</v>
      </c>
      <c r="BE35" s="1">
        <f t="shared" si="10"/>
        <v>7.7594900539026068E-2</v>
      </c>
      <c r="BF35" s="1">
        <f t="shared" si="11"/>
        <v>0.13621552241103616</v>
      </c>
      <c r="BG35" s="1">
        <f t="shared" si="11"/>
        <v>0.14196035314586261</v>
      </c>
      <c r="BH35" s="1">
        <f t="shared" si="11"/>
        <v>0.16212291680637539</v>
      </c>
      <c r="BI35" s="1">
        <f t="shared" si="11"/>
        <v>0.10812052452130809</v>
      </c>
      <c r="BJ35" s="1">
        <f t="shared" si="11"/>
        <v>5.6274664084485011E-2</v>
      </c>
      <c r="BK35" s="1">
        <f t="shared" si="11"/>
        <v>8.7949028084314596E-2</v>
      </c>
      <c r="BL35" s="1">
        <f t="shared" si="11"/>
        <v>7.7542884084611158E-2</v>
      </c>
      <c r="BM35" s="1">
        <f t="shared" si="11"/>
        <v>1.4718950267474874E-2</v>
      </c>
      <c r="BN35" s="1">
        <f t="shared" si="12"/>
        <v>1.7950746400797379E-3</v>
      </c>
      <c r="BO35" s="1">
        <f t="shared" si="12"/>
        <v>1.2771778710084622E-3</v>
      </c>
      <c r="BP35" s="1">
        <f t="shared" si="12"/>
        <v>4.6318603329458773E-2</v>
      </c>
      <c r="BQ35" s="1">
        <f t="shared" si="12"/>
        <v>0.59261213147620861</v>
      </c>
      <c r="BR35" s="1">
        <f t="shared" si="12"/>
        <v>7.8309966956735302E-5</v>
      </c>
      <c r="BS35" s="1">
        <f t="shared" si="12"/>
        <v>3.3338569229495039E-2</v>
      </c>
      <c r="BT35" s="1">
        <f t="shared" si="12"/>
        <v>0.10171904942781174</v>
      </c>
      <c r="BU35" s="1">
        <f t="shared" si="12"/>
        <v>0.14843651380705816</v>
      </c>
      <c r="BV35" s="1">
        <f t="shared" si="13"/>
        <v>7.0266480416298252E-2</v>
      </c>
      <c r="BW35" s="1">
        <f t="shared" si="13"/>
        <v>9.6386765733839544E-2</v>
      </c>
      <c r="BX35" s="1">
        <f t="shared" si="13"/>
        <v>0.16829996552907325</v>
      </c>
      <c r="BY35" s="1">
        <f t="shared" si="13"/>
        <v>8.2506519510922929E-2</v>
      </c>
      <c r="BZ35" s="1">
        <f t="shared" si="13"/>
        <v>5.6955880117913964E-2</v>
      </c>
      <c r="CA35" s="1">
        <f t="shared" si="13"/>
        <v>0.12149545211696106</v>
      </c>
      <c r="CB35" s="1">
        <f t="shared" si="13"/>
        <v>6.9692434322412192E-2</v>
      </c>
      <c r="CC35" s="1">
        <f t="shared" si="13"/>
        <v>5.1048828767321593E-2</v>
      </c>
      <c r="CD35" s="1">
        <f t="shared" si="14"/>
        <v>7.1010272863913509E-2</v>
      </c>
      <c r="CE35" s="1">
        <f t="shared" si="15"/>
        <v>0.10971188658858902</v>
      </c>
      <c r="CF35" s="1">
        <f t="shared" si="16"/>
        <v>0.16661414398096785</v>
      </c>
      <c r="CG35" s="1">
        <f t="shared" si="17"/>
        <v>8.6789537098736033E-2</v>
      </c>
      <c r="CH35" s="1">
        <f t="shared" si="18"/>
        <v>5.885455628126323E-2</v>
      </c>
      <c r="CI35" s="1">
        <f t="shared" si="19"/>
        <v>0.11028179157548862</v>
      </c>
      <c r="CJ35" s="1">
        <f t="shared" si="20"/>
        <v>7.0480108316989185E-2</v>
      </c>
      <c r="CK35" s="1">
        <f t="shared" si="21"/>
        <v>4.9960343182193036E-2</v>
      </c>
    </row>
    <row r="36" spans="1:89" x14ac:dyDescent="0.25">
      <c r="A36" s="11">
        <v>44044</v>
      </c>
      <c r="B36" s="1">
        <f t="shared" si="4"/>
        <v>9.4787267904509281E-2</v>
      </c>
      <c r="C36" s="1">
        <f t="shared" si="4"/>
        <v>0.29572201591511932</v>
      </c>
      <c r="D36" s="1">
        <f t="shared" si="4"/>
        <v>0.18472997347480105</v>
      </c>
      <c r="E36" s="1">
        <f t="shared" si="4"/>
        <v>0.16247427055702918</v>
      </c>
      <c r="F36" s="1">
        <f t="shared" si="4"/>
        <v>1.0497612732095492E-2</v>
      </c>
      <c r="G36" s="1">
        <f t="shared" si="4"/>
        <v>0</v>
      </c>
      <c r="H36" s="1">
        <f t="shared" si="4"/>
        <v>5.4671618037135272E-2</v>
      </c>
      <c r="I36" s="1">
        <f t="shared" si="4"/>
        <v>3.2261007957559679E-2</v>
      </c>
      <c r="J36" s="1">
        <f t="shared" si="5"/>
        <v>1.9885109875079784E-2</v>
      </c>
      <c r="K36" s="1">
        <f t="shared" si="5"/>
        <v>1.2338834685875809E-2</v>
      </c>
      <c r="L36" s="1">
        <f t="shared" si="5"/>
        <v>3.3602626059998177E-2</v>
      </c>
      <c r="M36" s="1">
        <f t="shared" si="5"/>
        <v>1.2083523297164221E-2</v>
      </c>
      <c r="N36" s="1">
        <f t="shared" si="5"/>
        <v>0.31286951764384058</v>
      </c>
      <c r="O36" s="1">
        <f t="shared" si="5"/>
        <v>1.5628704294702291E-2</v>
      </c>
      <c r="P36" s="1">
        <f t="shared" si="5"/>
        <v>0.15754901066836877</v>
      </c>
      <c r="Q36" s="1">
        <f t="shared" si="5"/>
        <v>6.6636272453724804E-2</v>
      </c>
      <c r="R36" s="1">
        <f t="shared" si="6"/>
        <v>0.16194937123737385</v>
      </c>
      <c r="S36" s="1">
        <f t="shared" si="6"/>
        <v>0.11210328055907989</v>
      </c>
      <c r="T36" s="1">
        <f t="shared" si="6"/>
        <v>0.18090928749009019</v>
      </c>
      <c r="U36" s="1">
        <f t="shared" si="6"/>
        <v>8.2709862400730541E-2</v>
      </c>
      <c r="V36" s="1">
        <f t="shared" si="6"/>
        <v>3.6752335306082218E-3</v>
      </c>
      <c r="W36" s="1">
        <f t="shared" si="6"/>
        <v>0.1153977060924154</v>
      </c>
      <c r="X36" s="1">
        <f t="shared" si="6"/>
        <v>0.12080576146292329</v>
      </c>
      <c r="Y36" s="1">
        <f t="shared" si="6"/>
        <v>6.4306543650030121E-2</v>
      </c>
      <c r="Z36" s="1">
        <f t="shared" si="7"/>
        <v>7.0115330791873764E-2</v>
      </c>
      <c r="AA36" s="1">
        <f t="shared" si="7"/>
        <v>0</v>
      </c>
      <c r="AB36" s="1">
        <f t="shared" si="7"/>
        <v>3.5962457173189209E-2</v>
      </c>
      <c r="AC36" s="1">
        <f t="shared" si="7"/>
        <v>0</v>
      </c>
      <c r="AD36" s="1">
        <f t="shared" si="7"/>
        <v>0</v>
      </c>
      <c r="AE36" s="1">
        <f t="shared" si="7"/>
        <v>5.2960478695169618E-3</v>
      </c>
      <c r="AF36" s="1">
        <f t="shared" si="7"/>
        <v>0</v>
      </c>
      <c r="AG36" s="1">
        <f t="shared" si="7"/>
        <v>0</v>
      </c>
      <c r="AH36" s="1">
        <f t="shared" si="8"/>
        <v>1.9935095039406586E-2</v>
      </c>
      <c r="AI36" s="1">
        <f t="shared" si="8"/>
        <v>0.1165794884199069</v>
      </c>
      <c r="AJ36" s="1">
        <f t="shared" si="8"/>
        <v>0.23041177023912718</v>
      </c>
      <c r="AK36" s="1">
        <f t="shared" si="8"/>
        <v>0.24763157364294214</v>
      </c>
      <c r="AL36" s="1">
        <f t="shared" si="8"/>
        <v>2.8505103034945213E-3</v>
      </c>
      <c r="AM36" s="1">
        <f t="shared" si="8"/>
        <v>5.2406052421170038E-2</v>
      </c>
      <c r="AN36" s="1">
        <f t="shared" si="8"/>
        <v>8.0363561844483428E-2</v>
      </c>
      <c r="AO36" s="1">
        <f t="shared" si="8"/>
        <v>4.4073726928839714E-2</v>
      </c>
      <c r="AP36" s="1">
        <f t="shared" si="9"/>
        <v>2.7014838255142899E-2</v>
      </c>
      <c r="AQ36" s="1">
        <f t="shared" si="9"/>
        <v>0.20387523048224063</v>
      </c>
      <c r="AR36" s="1">
        <f t="shared" si="9"/>
        <v>0.18317093933178763</v>
      </c>
      <c r="AS36" s="1">
        <f t="shared" si="9"/>
        <v>0.19457825930749059</v>
      </c>
      <c r="AT36" s="1">
        <f t="shared" si="9"/>
        <v>2.4814939888505399E-2</v>
      </c>
      <c r="AU36" s="1">
        <f t="shared" si="9"/>
        <v>0.13649295849107904</v>
      </c>
      <c r="AV36" s="1">
        <f t="shared" si="9"/>
        <v>0.20777764950731559</v>
      </c>
      <c r="AW36" s="1">
        <f t="shared" si="9"/>
        <v>3.5506942249161426E-3</v>
      </c>
      <c r="AX36" s="1">
        <f t="shared" si="10"/>
        <v>0.10587084451364788</v>
      </c>
      <c r="AY36" s="1">
        <f t="shared" si="10"/>
        <v>0.18626859940287629</v>
      </c>
      <c r="AZ36" s="1">
        <f t="shared" si="10"/>
        <v>0.1186786415235062</v>
      </c>
      <c r="BA36" s="1">
        <f t="shared" si="10"/>
        <v>0.13010422509253383</v>
      </c>
      <c r="BB36" s="1">
        <f t="shared" si="10"/>
        <v>5.7607016830191461E-2</v>
      </c>
      <c r="BC36" s="1">
        <f t="shared" si="10"/>
        <v>8.1583194354150984E-2</v>
      </c>
      <c r="BD36" s="1">
        <f t="shared" si="10"/>
        <v>5.9745858655746234E-2</v>
      </c>
      <c r="BE36" s="1">
        <f t="shared" si="10"/>
        <v>7.9483905307655187E-2</v>
      </c>
      <c r="BF36" s="1">
        <f t="shared" si="11"/>
        <v>0.13402016005013542</v>
      </c>
      <c r="BG36" s="1">
        <f t="shared" si="11"/>
        <v>0.14141883819484855</v>
      </c>
      <c r="BH36" s="1">
        <f t="shared" si="11"/>
        <v>0.15393269415647851</v>
      </c>
      <c r="BI36" s="1">
        <f t="shared" si="11"/>
        <v>0.11608916080813088</v>
      </c>
      <c r="BJ36" s="1">
        <f t="shared" si="11"/>
        <v>5.8799378974661649E-2</v>
      </c>
      <c r="BK36" s="1">
        <f t="shared" si="11"/>
        <v>8.9006641296486805E-2</v>
      </c>
      <c r="BL36" s="1">
        <f t="shared" si="11"/>
        <v>7.9000988683059742E-2</v>
      </c>
      <c r="BM36" s="1">
        <f t="shared" si="11"/>
        <v>1.4925308623946427E-2</v>
      </c>
      <c r="BN36" s="1">
        <f t="shared" si="12"/>
        <v>1.7279452593883446E-3</v>
      </c>
      <c r="BO36" s="1">
        <f t="shared" si="12"/>
        <v>1.2654703057059442E-3</v>
      </c>
      <c r="BP36" s="1">
        <f t="shared" si="12"/>
        <v>4.5549206335097361E-2</v>
      </c>
      <c r="BQ36" s="1">
        <f t="shared" si="12"/>
        <v>0.57228786163824497</v>
      </c>
      <c r="BR36" s="1">
        <f t="shared" si="12"/>
        <v>8.9362795649190565E-5</v>
      </c>
      <c r="BS36" s="1">
        <f t="shared" si="12"/>
        <v>3.1582261680825834E-2</v>
      </c>
      <c r="BT36" s="1">
        <f t="shared" si="12"/>
        <v>9.5406397815336261E-2</v>
      </c>
      <c r="BU36" s="1">
        <f t="shared" si="12"/>
        <v>0.14324543981230534</v>
      </c>
      <c r="BV36" s="1">
        <f t="shared" si="13"/>
        <v>7.0696612386984464E-2</v>
      </c>
      <c r="BW36" s="1">
        <f t="shared" si="13"/>
        <v>9.4340614908181547E-2</v>
      </c>
      <c r="BX36" s="1">
        <f t="shared" si="13"/>
        <v>0.16587719169381868</v>
      </c>
      <c r="BY36" s="1">
        <f t="shared" si="13"/>
        <v>8.1495235725060178E-2</v>
      </c>
      <c r="BZ36" s="1">
        <f t="shared" si="13"/>
        <v>5.7885568910938316E-2</v>
      </c>
      <c r="CA36" s="1">
        <f t="shared" si="13"/>
        <v>0.12076946058778042</v>
      </c>
      <c r="CB36" s="1">
        <f t="shared" si="13"/>
        <v>6.9496166526962361E-2</v>
      </c>
      <c r="CC36" s="1">
        <f t="shared" si="13"/>
        <v>5.2674451687008912E-2</v>
      </c>
      <c r="CD36" s="1">
        <f t="shared" si="14"/>
        <v>7.1386368113663903E-2</v>
      </c>
      <c r="CE36" s="1">
        <f t="shared" si="15"/>
        <v>0.10749387574647817</v>
      </c>
      <c r="CF36" s="1">
        <f t="shared" si="16"/>
        <v>0.16442305923541836</v>
      </c>
      <c r="CG36" s="1">
        <f t="shared" si="17"/>
        <v>8.5999046910343366E-2</v>
      </c>
      <c r="CH36" s="1">
        <f t="shared" si="18"/>
        <v>5.9870287359204279E-2</v>
      </c>
      <c r="CI36" s="1">
        <f t="shared" si="19"/>
        <v>0.10955531339622387</v>
      </c>
      <c r="CJ36" s="1">
        <f t="shared" si="20"/>
        <v>7.029562916731065E-2</v>
      </c>
      <c r="CK36" s="1">
        <f t="shared" si="21"/>
        <v>5.1462910866621386E-2</v>
      </c>
    </row>
    <row r="37" spans="1:89" x14ac:dyDescent="0.25">
      <c r="A37" s="11">
        <v>44075</v>
      </c>
      <c r="B37" s="1">
        <f t="shared" si="4"/>
        <v>9.7241512665395977E-2</v>
      </c>
      <c r="C37" s="1">
        <f t="shared" si="4"/>
        <v>0.29319963536918869</v>
      </c>
      <c r="D37" s="1">
        <f t="shared" si="4"/>
        <v>0.18373194110659927</v>
      </c>
      <c r="E37" s="1">
        <f t="shared" si="4"/>
        <v>0.16617883483881662</v>
      </c>
      <c r="F37" s="1">
        <f t="shared" si="4"/>
        <v>1.0659374050440595E-2</v>
      </c>
      <c r="G37" s="1">
        <f t="shared" si="4"/>
        <v>0</v>
      </c>
      <c r="H37" s="1">
        <f t="shared" si="4"/>
        <v>5.5748736222756279E-2</v>
      </c>
      <c r="I37" s="1">
        <f t="shared" si="4"/>
        <v>3.272727272727273E-2</v>
      </c>
      <c r="J37" s="1">
        <f t="shared" si="5"/>
        <v>2.0141907230250149E-2</v>
      </c>
      <c r="K37" s="1">
        <f t="shared" si="5"/>
        <v>1.2085144338150089E-2</v>
      </c>
      <c r="L37" s="1">
        <f t="shared" si="5"/>
        <v>3.3082442909938982E-2</v>
      </c>
      <c r="M37" s="1">
        <f t="shared" si="5"/>
        <v>1.2085144338150089E-2</v>
      </c>
      <c r="N37" s="1">
        <f t="shared" si="5"/>
        <v>0.31227267243994894</v>
      </c>
      <c r="O37" s="1">
        <f t="shared" si="5"/>
        <v>1.5758940484502427E-2</v>
      </c>
      <c r="P37" s="1">
        <f t="shared" si="5"/>
        <v>0.15675594661480705</v>
      </c>
      <c r="Q37" s="1">
        <f t="shared" si="5"/>
        <v>6.5587313888411644E-2</v>
      </c>
      <c r="R37" s="1">
        <f t="shared" si="6"/>
        <v>0.16248336928887053</v>
      </c>
      <c r="S37" s="1">
        <f t="shared" si="6"/>
        <v>0.11308257568886342</v>
      </c>
      <c r="T37" s="1">
        <f t="shared" si="6"/>
        <v>0.18077367375817072</v>
      </c>
      <c r="U37" s="1">
        <f t="shared" si="6"/>
        <v>8.3256080399437563E-2</v>
      </c>
      <c r="V37" s="1">
        <f t="shared" si="6"/>
        <v>3.710227490878498E-3</v>
      </c>
      <c r="W37" s="1">
        <f t="shared" si="6"/>
        <v>0.11639188549278932</v>
      </c>
      <c r="X37" s="1">
        <f t="shared" si="6"/>
        <v>0.11839090949053688</v>
      </c>
      <c r="Y37" s="1">
        <f t="shared" si="6"/>
        <v>6.2432705089846198E-2</v>
      </c>
      <c r="Z37" s="1">
        <f t="shared" si="7"/>
        <v>6.4714534028613435E-2</v>
      </c>
      <c r="AA37" s="1">
        <f t="shared" si="7"/>
        <v>0</v>
      </c>
      <c r="AB37" s="1">
        <f t="shared" si="7"/>
        <v>3.2256986228105355E-2</v>
      </c>
      <c r="AC37" s="1">
        <f t="shared" si="7"/>
        <v>0</v>
      </c>
      <c r="AD37" s="1">
        <f t="shared" si="7"/>
        <v>1.1554575032312697E-2</v>
      </c>
      <c r="AE37" s="1">
        <f t="shared" si="7"/>
        <v>4.8023354280875329E-3</v>
      </c>
      <c r="AF37" s="1">
        <f t="shared" si="7"/>
        <v>0</v>
      </c>
      <c r="AG37" s="1">
        <f t="shared" si="7"/>
        <v>0</v>
      </c>
      <c r="AH37" s="1">
        <f t="shared" si="8"/>
        <v>2.3789879952883387E-2</v>
      </c>
      <c r="AI37" s="1">
        <f t="shared" si="8"/>
        <v>0.10154031227287538</v>
      </c>
      <c r="AJ37" s="1">
        <f t="shared" si="8"/>
        <v>0.28601187940151873</v>
      </c>
      <c r="AK37" s="1">
        <f t="shared" si="8"/>
        <v>0.24132728503045034</v>
      </c>
      <c r="AL37" s="1">
        <f t="shared" si="8"/>
        <v>3.3713440765895586E-3</v>
      </c>
      <c r="AM37" s="1">
        <f t="shared" si="8"/>
        <v>5.8096789554146509E-2</v>
      </c>
      <c r="AN37" s="1">
        <f t="shared" si="8"/>
        <v>7.0825292599182965E-2</v>
      </c>
      <c r="AO37" s="1">
        <f t="shared" si="8"/>
        <v>4.9225833938999021E-2</v>
      </c>
      <c r="AP37" s="1">
        <f t="shared" si="9"/>
        <v>2.6497150798578992E-2</v>
      </c>
      <c r="AQ37" s="1">
        <f t="shared" si="9"/>
        <v>0.20228168442929376</v>
      </c>
      <c r="AR37" s="1">
        <f t="shared" si="9"/>
        <v>0.19687897335817145</v>
      </c>
      <c r="AS37" s="1">
        <f t="shared" si="9"/>
        <v>0.19036530606210375</v>
      </c>
      <c r="AT37" s="1">
        <f t="shared" si="9"/>
        <v>2.5034532574672735E-2</v>
      </c>
      <c r="AU37" s="1">
        <f t="shared" si="9"/>
        <v>0.13633291514068593</v>
      </c>
      <c r="AV37" s="1">
        <f t="shared" si="9"/>
        <v>0.20117812049862083</v>
      </c>
      <c r="AW37" s="1">
        <f t="shared" si="9"/>
        <v>3.0857548377285801E-3</v>
      </c>
      <c r="AX37" s="1">
        <f t="shared" si="10"/>
        <v>0.1076324379099685</v>
      </c>
      <c r="AY37" s="1">
        <f t="shared" si="10"/>
        <v>0.16831743143920963</v>
      </c>
      <c r="AZ37" s="1">
        <f t="shared" si="10"/>
        <v>0.11540268189073745</v>
      </c>
      <c r="BA37" s="1">
        <f t="shared" si="10"/>
        <v>0.12917823144546262</v>
      </c>
      <c r="BB37" s="1">
        <f t="shared" si="10"/>
        <v>6.0377473000573459E-2</v>
      </c>
      <c r="BC37" s="1">
        <f t="shared" si="10"/>
        <v>8.6356900136978471E-2</v>
      </c>
      <c r="BD37" s="1">
        <f t="shared" si="10"/>
        <v>5.6105427333878403E-2</v>
      </c>
      <c r="BE37" s="1">
        <f t="shared" si="10"/>
        <v>8.2795919542588234E-2</v>
      </c>
      <c r="BF37" s="1">
        <f t="shared" si="11"/>
        <v>0.13529224866357659</v>
      </c>
      <c r="BG37" s="1">
        <f t="shared" si="11"/>
        <v>0.14441111078036051</v>
      </c>
      <c r="BH37" s="1">
        <f t="shared" si="11"/>
        <v>0.15046971401057946</v>
      </c>
      <c r="BI37" s="1">
        <f t="shared" si="11"/>
        <v>0.11100923109152047</v>
      </c>
      <c r="BJ37" s="1">
        <f t="shared" si="11"/>
        <v>5.6023094074934415E-2</v>
      </c>
      <c r="BK37" s="1">
        <f t="shared" si="11"/>
        <v>9.1290713242397972E-2</v>
      </c>
      <c r="BL37" s="1">
        <f t="shared" si="11"/>
        <v>8.2704197223546688E-2</v>
      </c>
      <c r="BM37" s="1">
        <f t="shared" si="11"/>
        <v>1.620572264371728E-2</v>
      </c>
      <c r="BN37" s="1">
        <f t="shared" si="12"/>
        <v>1.8082583707622947E-3</v>
      </c>
      <c r="BO37" s="1">
        <f t="shared" si="12"/>
        <v>1.2899387602188386E-3</v>
      </c>
      <c r="BP37" s="1">
        <f t="shared" si="12"/>
        <v>4.7453819009866158E-2</v>
      </c>
      <c r="BQ37" s="1">
        <f t="shared" si="12"/>
        <v>0.56989586516364776</v>
      </c>
      <c r="BR37" s="1">
        <f t="shared" si="12"/>
        <v>8.7642373072914276E-5</v>
      </c>
      <c r="BS37" s="1">
        <f t="shared" si="12"/>
        <v>2.9764605666877351E-2</v>
      </c>
      <c r="BT37" s="1">
        <f t="shared" si="12"/>
        <v>9.0356827419348071E-2</v>
      </c>
      <c r="BU37" s="1">
        <f t="shared" si="12"/>
        <v>0.14345664658827861</v>
      </c>
      <c r="BV37" s="1">
        <f t="shared" si="13"/>
        <v>7.0312760476385086E-2</v>
      </c>
      <c r="BW37" s="1">
        <f t="shared" si="13"/>
        <v>9.2763973208004266E-2</v>
      </c>
      <c r="BX37" s="1">
        <f t="shared" si="13"/>
        <v>0.16039389048258368</v>
      </c>
      <c r="BY37" s="1">
        <f t="shared" si="13"/>
        <v>8.0078483068664649E-2</v>
      </c>
      <c r="BZ37" s="1">
        <f t="shared" si="13"/>
        <v>5.8197781330414658E-2</v>
      </c>
      <c r="CA37" s="1">
        <f t="shared" si="13"/>
        <v>0.12324540896069278</v>
      </c>
      <c r="CB37" s="1">
        <f t="shared" si="13"/>
        <v>7.1133549893445946E-2</v>
      </c>
      <c r="CC37" s="1">
        <f t="shared" si="13"/>
        <v>5.3222104767255661E-2</v>
      </c>
      <c r="CD37" s="1">
        <f t="shared" si="14"/>
        <v>7.1165436528025691E-2</v>
      </c>
      <c r="CE37" s="1">
        <f t="shared" si="15"/>
        <v>0.10552458351123271</v>
      </c>
      <c r="CF37" s="1">
        <f t="shared" si="16"/>
        <v>0.15929620644448647</v>
      </c>
      <c r="CG37" s="1">
        <f t="shared" si="17"/>
        <v>8.4829630263228609E-2</v>
      </c>
      <c r="CH37" s="1">
        <f t="shared" si="18"/>
        <v>6.0318640306564378E-2</v>
      </c>
      <c r="CI37" s="1">
        <f t="shared" si="19"/>
        <v>0.11195723270984259</v>
      </c>
      <c r="CJ37" s="1">
        <f t="shared" si="20"/>
        <v>7.1894333417347508E-2</v>
      </c>
      <c r="CK37" s="1">
        <f t="shared" si="21"/>
        <v>5.2007485829518862E-2</v>
      </c>
    </row>
    <row r="38" spans="1:89" x14ac:dyDescent="0.25">
      <c r="A38" s="11">
        <v>44105</v>
      </c>
      <c r="B38" s="1">
        <f t="shared" si="4"/>
        <v>9.9545376420909298E-2</v>
      </c>
      <c r="C38" s="1">
        <f t="shared" si="4"/>
        <v>0.2920465025887819</v>
      </c>
      <c r="D38" s="1">
        <f t="shared" si="4"/>
        <v>0.17727511185851963</v>
      </c>
      <c r="E38" s="1">
        <f t="shared" si="4"/>
        <v>0.17055854556402192</v>
      </c>
      <c r="F38" s="1">
        <f t="shared" si="4"/>
        <v>1.0824691890580293E-2</v>
      </c>
      <c r="G38" s="1">
        <f t="shared" si="4"/>
        <v>0</v>
      </c>
      <c r="H38" s="1">
        <f t="shared" si="4"/>
        <v>5.5352414717357135E-2</v>
      </c>
      <c r="I38" s="1">
        <f t="shared" si="4"/>
        <v>3.29110625070912E-2</v>
      </c>
      <c r="J38" s="1">
        <f t="shared" si="5"/>
        <v>1.9928733584298402E-2</v>
      </c>
      <c r="K38" s="1">
        <f t="shared" si="5"/>
        <v>1.1853788901979941E-2</v>
      </c>
      <c r="L38" s="1">
        <f t="shared" si="5"/>
        <v>3.2673352682548354E-2</v>
      </c>
      <c r="M38" s="1">
        <f t="shared" si="5"/>
        <v>1.2036983821374176E-2</v>
      </c>
      <c r="N38" s="1">
        <f t="shared" si="5"/>
        <v>0.31329204862208687</v>
      </c>
      <c r="O38" s="1">
        <f t="shared" si="5"/>
        <v>1.6006207074915946E-2</v>
      </c>
      <c r="P38" s="1">
        <f t="shared" si="5"/>
        <v>0.15631914710192821</v>
      </c>
      <c r="Q38" s="1">
        <f t="shared" si="5"/>
        <v>6.5468835311359511E-2</v>
      </c>
      <c r="R38" s="1">
        <f t="shared" si="6"/>
        <v>0.16321661606567739</v>
      </c>
      <c r="S38" s="1">
        <f t="shared" si="6"/>
        <v>0.11377619230173666</v>
      </c>
      <c r="T38" s="1">
        <f t="shared" si="6"/>
        <v>0.18094132574128527</v>
      </c>
      <c r="U38" s="1">
        <f t="shared" si="6"/>
        <v>8.2881139985938684E-2</v>
      </c>
      <c r="V38" s="1">
        <f t="shared" si="6"/>
        <v>3.7341222658160184E-3</v>
      </c>
      <c r="W38" s="1">
        <f t="shared" si="6"/>
        <v>0.11612989585768745</v>
      </c>
      <c r="X38" s="1">
        <f t="shared" si="6"/>
        <v>0.11715780808802208</v>
      </c>
      <c r="Y38" s="1">
        <f t="shared" si="6"/>
        <v>6.1937167666037365E-2</v>
      </c>
      <c r="Z38" s="1">
        <f t="shared" si="7"/>
        <v>6.1392514698539832E-2</v>
      </c>
      <c r="AA38" s="1">
        <f t="shared" si="7"/>
        <v>0</v>
      </c>
      <c r="AB38" s="1">
        <f t="shared" si="7"/>
        <v>2.9366510765343037E-2</v>
      </c>
      <c r="AC38" s="1">
        <f t="shared" si="7"/>
        <v>0</v>
      </c>
      <c r="AD38" s="1">
        <f t="shared" si="7"/>
        <v>4.6230346753074733E-2</v>
      </c>
      <c r="AE38" s="1">
        <f t="shared" si="7"/>
        <v>4.5343849030456806E-3</v>
      </c>
      <c r="AF38" s="1">
        <f t="shared" si="7"/>
        <v>0</v>
      </c>
      <c r="AG38" s="1">
        <f t="shared" si="7"/>
        <v>0</v>
      </c>
      <c r="AH38" s="1">
        <f t="shared" si="8"/>
        <v>2.409817297276114E-2</v>
      </c>
      <c r="AI38" s="1">
        <f t="shared" si="8"/>
        <v>0.10956098535000527</v>
      </c>
      <c r="AJ38" s="1">
        <f t="shared" si="8"/>
        <v>0.28519763636923473</v>
      </c>
      <c r="AK38" s="1">
        <f t="shared" si="8"/>
        <v>0.23907735171090777</v>
      </c>
      <c r="AL38" s="1">
        <f t="shared" si="8"/>
        <v>3.4961805137621871E-3</v>
      </c>
      <c r="AM38" s="1">
        <f t="shared" si="8"/>
        <v>5.433122368184104E-2</v>
      </c>
      <c r="AN38" s="1">
        <f t="shared" si="8"/>
        <v>7.461131000866815E-2</v>
      </c>
      <c r="AO38" s="1">
        <f t="shared" si="8"/>
        <v>4.8886811272499608E-2</v>
      </c>
      <c r="AP38" s="1">
        <f t="shared" si="9"/>
        <v>2.6333228589473553E-2</v>
      </c>
      <c r="AQ38" s="1">
        <f t="shared" si="9"/>
        <v>0.20364073063509003</v>
      </c>
      <c r="AR38" s="1">
        <f t="shared" si="9"/>
        <v>0.19619769418318975</v>
      </c>
      <c r="AS38" s="1">
        <f t="shared" si="9"/>
        <v>0.18897451613003588</v>
      </c>
      <c r="AT38" s="1">
        <f t="shared" si="9"/>
        <v>2.5257789157869741E-2</v>
      </c>
      <c r="AU38" s="1">
        <f t="shared" si="9"/>
        <v>0.13881880038205585</v>
      </c>
      <c r="AV38" s="1">
        <f t="shared" si="9"/>
        <v>0.19783003908708985</v>
      </c>
      <c r="AW38" s="1">
        <f t="shared" si="9"/>
        <v>4.8140692782110998E-3</v>
      </c>
      <c r="AX38" s="1">
        <f t="shared" si="10"/>
        <v>0.10316991842305864</v>
      </c>
      <c r="AY38" s="1">
        <f t="shared" si="10"/>
        <v>0.16606349511021606</v>
      </c>
      <c r="AZ38" s="1">
        <f t="shared" si="10"/>
        <v>0.10764440575176831</v>
      </c>
      <c r="BA38" s="1">
        <f t="shared" si="10"/>
        <v>0.14021191064014824</v>
      </c>
      <c r="BB38" s="1">
        <f t="shared" si="10"/>
        <v>6.0532507199810348E-2</v>
      </c>
      <c r="BC38" s="1">
        <f t="shared" si="10"/>
        <v>8.9329031163481287E-2</v>
      </c>
      <c r="BD38" s="1">
        <f t="shared" si="10"/>
        <v>6.0923663644679493E-2</v>
      </c>
      <c r="BE38" s="1">
        <f t="shared" si="10"/>
        <v>8.3903861341165883E-2</v>
      </c>
      <c r="BF38" s="1">
        <f t="shared" si="11"/>
        <v>0.13268854923876239</v>
      </c>
      <c r="BG38" s="1">
        <f t="shared" si="11"/>
        <v>0.14882867271743547</v>
      </c>
      <c r="BH38" s="1">
        <f t="shared" si="11"/>
        <v>0.15238524884624233</v>
      </c>
      <c r="BI38" s="1">
        <f t="shared" si="11"/>
        <v>0.10340714656124216</v>
      </c>
      <c r="BJ38" s="1">
        <f t="shared" si="11"/>
        <v>6.1247974102567229E-2</v>
      </c>
      <c r="BK38" s="1">
        <f t="shared" si="11"/>
        <v>9.5996453402167697E-2</v>
      </c>
      <c r="BL38" s="1">
        <f t="shared" si="11"/>
        <v>8.3275590045166201E-2</v>
      </c>
      <c r="BM38" s="1">
        <f t="shared" si="11"/>
        <v>1.5710393034343441E-2</v>
      </c>
      <c r="BN38" s="1">
        <f t="shared" si="12"/>
        <v>1.7713434922276316E-3</v>
      </c>
      <c r="BO38" s="1">
        <f t="shared" si="12"/>
        <v>1.2976917857284137E-3</v>
      </c>
      <c r="BP38" s="1">
        <f t="shared" si="12"/>
        <v>5.2155105185803338E-2</v>
      </c>
      <c r="BQ38" s="1">
        <f t="shared" si="12"/>
        <v>0.56441176907828894</v>
      </c>
      <c r="BR38" s="1">
        <f t="shared" si="12"/>
        <v>9.1364032757004169E-5</v>
      </c>
      <c r="BS38" s="1">
        <f t="shared" si="12"/>
        <v>2.9539508644937339E-2</v>
      </c>
      <c r="BT38" s="1">
        <f t="shared" si="12"/>
        <v>8.6998918296214464E-2</v>
      </c>
      <c r="BU38" s="1">
        <f t="shared" si="12"/>
        <v>0.14356610500211778</v>
      </c>
      <c r="BV38" s="1">
        <f t="shared" si="13"/>
        <v>6.9231463110574695E-2</v>
      </c>
      <c r="BW38" s="1">
        <f t="shared" si="13"/>
        <v>9.1148583962258278E-2</v>
      </c>
      <c r="BX38" s="1">
        <f t="shared" si="13"/>
        <v>0.15748517917578098</v>
      </c>
      <c r="BY38" s="1">
        <f t="shared" si="13"/>
        <v>7.8860889688640606E-2</v>
      </c>
      <c r="BZ38" s="1">
        <f t="shared" si="13"/>
        <v>5.8982790951405427E-2</v>
      </c>
      <c r="CA38" s="1">
        <f t="shared" si="13"/>
        <v>0.12594494342239607</v>
      </c>
      <c r="CB38" s="1">
        <f t="shared" si="13"/>
        <v>7.0063377120295908E-2</v>
      </c>
      <c r="CC38" s="1">
        <f t="shared" si="13"/>
        <v>5.3250386217613098E-2</v>
      </c>
      <c r="CD38" s="1">
        <f t="shared" si="14"/>
        <v>7.0285817248207857E-2</v>
      </c>
      <c r="CE38" s="1">
        <f t="shared" si="15"/>
        <v>0.10361372225590187</v>
      </c>
      <c r="CF38" s="1">
        <f t="shared" si="16"/>
        <v>0.15612307180466173</v>
      </c>
      <c r="CG38" s="1">
        <f t="shared" si="17"/>
        <v>8.3872402116792547E-2</v>
      </c>
      <c r="CH38" s="1">
        <f t="shared" si="18"/>
        <v>6.1203523407427851E-2</v>
      </c>
      <c r="CI38" s="1">
        <f t="shared" si="19"/>
        <v>0.11459630114739114</v>
      </c>
      <c r="CJ38" s="1">
        <f t="shared" si="20"/>
        <v>7.0931491137728286E-2</v>
      </c>
      <c r="CK38" s="1">
        <f t="shared" si="21"/>
        <v>5.2081153256263835E-2</v>
      </c>
    </row>
    <row r="39" spans="1:89" x14ac:dyDescent="0.25">
      <c r="A39" s="11">
        <v>44136</v>
      </c>
      <c r="B39" s="1">
        <f t="shared" si="4"/>
        <v>9.7803235799152385E-2</v>
      </c>
      <c r="C39" s="1">
        <f t="shared" si="4"/>
        <v>0.29510843162310396</v>
      </c>
      <c r="D39" s="1">
        <f t="shared" si="4"/>
        <v>0.17642278973797451</v>
      </c>
      <c r="E39" s="1">
        <f t="shared" si="4"/>
        <v>0.17200610675129271</v>
      </c>
      <c r="F39" s="1">
        <f t="shared" si="4"/>
        <v>1.091403265229279E-2</v>
      </c>
      <c r="G39" s="1">
        <f t="shared" si="4"/>
        <v>0</v>
      </c>
      <c r="H39" s="1">
        <f t="shared" si="4"/>
        <v>5.3783556565893738E-2</v>
      </c>
      <c r="I39" s="1">
        <f t="shared" si="4"/>
        <v>3.2188119101126032E-2</v>
      </c>
      <c r="J39" s="1">
        <f t="shared" si="5"/>
        <v>1.9179978202290761E-2</v>
      </c>
      <c r="K39" s="1">
        <f t="shared" si="5"/>
        <v>1.1460513382857371E-2</v>
      </c>
      <c r="L39" s="1">
        <f t="shared" si="5"/>
        <v>3.2472568987075158E-2</v>
      </c>
      <c r="M39" s="1">
        <f t="shared" si="5"/>
        <v>1.1677821833815868E-2</v>
      </c>
      <c r="N39" s="1">
        <f t="shared" si="5"/>
        <v>0.3200452001577993</v>
      </c>
      <c r="O39" s="1">
        <f t="shared" si="5"/>
        <v>1.5699699780016983E-2</v>
      </c>
      <c r="P39" s="1">
        <f t="shared" si="5"/>
        <v>0.15531536471044485</v>
      </c>
      <c r="Q39" s="1">
        <f t="shared" si="5"/>
        <v>6.5446619014823765E-2</v>
      </c>
      <c r="R39" s="1">
        <f t="shared" si="6"/>
        <v>0.16401754147147521</v>
      </c>
      <c r="S39" s="1">
        <f t="shared" si="6"/>
        <v>0.11451637550228584</v>
      </c>
      <c r="T39" s="1">
        <f t="shared" si="6"/>
        <v>0.18183752183541668</v>
      </c>
      <c r="U39" s="1">
        <f t="shared" si="6"/>
        <v>8.3223405981558904E-2</v>
      </c>
      <c r="V39" s="1">
        <f t="shared" si="6"/>
        <v>3.7582709700994359E-3</v>
      </c>
      <c r="W39" s="1">
        <f t="shared" si="6"/>
        <v>0.11496479845091769</v>
      </c>
      <c r="X39" s="1">
        <f t="shared" si="6"/>
        <v>0.11462983693673037</v>
      </c>
      <c r="Y39" s="1">
        <f t="shared" si="6"/>
        <v>6.2068410292676256E-2</v>
      </c>
      <c r="Z39" s="1">
        <f t="shared" si="7"/>
        <v>5.8843406516046061E-2</v>
      </c>
      <c r="AA39" s="1">
        <f t="shared" si="7"/>
        <v>0</v>
      </c>
      <c r="AB39" s="1">
        <f t="shared" si="7"/>
        <v>2.4601781540685395E-2</v>
      </c>
      <c r="AC39" s="1">
        <f t="shared" si="7"/>
        <v>0</v>
      </c>
      <c r="AD39" s="1">
        <f t="shared" si="7"/>
        <v>4.53926804772051E-2</v>
      </c>
      <c r="AE39" s="1">
        <f t="shared" si="7"/>
        <v>4.5242497911523695E-3</v>
      </c>
      <c r="AF39" s="1">
        <f t="shared" si="7"/>
        <v>0</v>
      </c>
      <c r="AG39" s="1">
        <f t="shared" si="7"/>
        <v>0</v>
      </c>
      <c r="AH39" s="1">
        <f t="shared" si="8"/>
        <v>1.6776054506156626E-2</v>
      </c>
      <c r="AI39" s="1">
        <f t="shared" si="8"/>
        <v>0.11647510609143641</v>
      </c>
      <c r="AJ39" s="1">
        <f t="shared" si="8"/>
        <v>0.27727681241515051</v>
      </c>
      <c r="AK39" s="1">
        <f t="shared" si="8"/>
        <v>0.23962819737912222</v>
      </c>
      <c r="AL39" s="1">
        <f t="shared" si="8"/>
        <v>3.2745149540666001E-3</v>
      </c>
      <c r="AM39" s="1">
        <f t="shared" si="8"/>
        <v>4.7211084775048179E-2</v>
      </c>
      <c r="AN39" s="1">
        <f t="shared" si="8"/>
        <v>9.6831180913984446E-2</v>
      </c>
      <c r="AO39" s="1">
        <f t="shared" si="8"/>
        <v>4.3439735950202688E-2</v>
      </c>
      <c r="AP39" s="1">
        <f t="shared" si="9"/>
        <v>2.6826792255363677E-2</v>
      </c>
      <c r="AQ39" s="1">
        <f t="shared" si="9"/>
        <v>0.21086656200941911</v>
      </c>
      <c r="AR39" s="1">
        <f t="shared" si="9"/>
        <v>0.16487493458922026</v>
      </c>
      <c r="AS39" s="1">
        <f t="shared" si="9"/>
        <v>0.1931972789115646</v>
      </c>
      <c r="AT39" s="1">
        <f t="shared" si="9"/>
        <v>2.6933542647828358E-2</v>
      </c>
      <c r="AU39" s="1">
        <f t="shared" si="9"/>
        <v>0.14246153846153845</v>
      </c>
      <c r="AV39" s="1">
        <f t="shared" si="9"/>
        <v>0.21322344322344319</v>
      </c>
      <c r="AW39" s="1">
        <f t="shared" si="9"/>
        <v>3.3626373626373623E-3</v>
      </c>
      <c r="AX39" s="1">
        <f t="shared" si="10"/>
        <v>0.10454644431063743</v>
      </c>
      <c r="AY39" s="1">
        <f t="shared" si="10"/>
        <v>0.15698608809088155</v>
      </c>
      <c r="AZ39" s="1">
        <f t="shared" si="10"/>
        <v>0.11044413205502601</v>
      </c>
      <c r="BA39" s="1">
        <f t="shared" si="10"/>
        <v>0.14528759444407563</v>
      </c>
      <c r="BB39" s="1">
        <f t="shared" si="10"/>
        <v>6.3027342418337851E-2</v>
      </c>
      <c r="BC39" s="1">
        <f t="shared" si="10"/>
        <v>9.2471741897789977E-2</v>
      </c>
      <c r="BD39" s="1">
        <f t="shared" si="10"/>
        <v>5.679928175386588E-2</v>
      </c>
      <c r="BE39" s="1">
        <f t="shared" si="10"/>
        <v>7.9278002557824356E-2</v>
      </c>
      <c r="BF39" s="1">
        <f t="shared" si="11"/>
        <v>0.13360474416335461</v>
      </c>
      <c r="BG39" s="1">
        <f t="shared" si="11"/>
        <v>0.14807675048546548</v>
      </c>
      <c r="BH39" s="1">
        <f t="shared" si="11"/>
        <v>0.15413113277658602</v>
      </c>
      <c r="BI39" s="1">
        <f t="shared" si="11"/>
        <v>0.10594314468349636</v>
      </c>
      <c r="BJ39" s="1">
        <f t="shared" si="11"/>
        <v>6.2108545761641001E-2</v>
      </c>
      <c r="BK39" s="1">
        <f t="shared" si="11"/>
        <v>9.6854145865314267E-2</v>
      </c>
      <c r="BL39" s="1">
        <f t="shared" si="11"/>
        <v>8.2735633333499967E-2</v>
      </c>
      <c r="BM39" s="1">
        <f t="shared" si="11"/>
        <v>1.5759480361017073E-2</v>
      </c>
      <c r="BN39" s="1">
        <f t="shared" si="12"/>
        <v>1.4970408285973811E-3</v>
      </c>
      <c r="BO39" s="1">
        <f t="shared" si="12"/>
        <v>1.6959795094580723E-3</v>
      </c>
      <c r="BP39" s="1">
        <f t="shared" si="12"/>
        <v>5.5534417695294679E-2</v>
      </c>
      <c r="BQ39" s="1">
        <f t="shared" si="12"/>
        <v>0.5491376408716464</v>
      </c>
      <c r="BR39" s="1">
        <f t="shared" si="12"/>
        <v>3.3402927901484168E-4</v>
      </c>
      <c r="BS39" s="1">
        <f t="shared" si="12"/>
        <v>3.417180670592574E-2</v>
      </c>
      <c r="BT39" s="1">
        <f t="shared" si="12"/>
        <v>9.1032245272575626E-2</v>
      </c>
      <c r="BU39" s="1">
        <f t="shared" si="12"/>
        <v>0.14439554375458866</v>
      </c>
      <c r="BV39" s="1">
        <f t="shared" si="13"/>
        <v>6.8545905277235308E-2</v>
      </c>
      <c r="BW39" s="1">
        <f t="shared" si="13"/>
        <v>8.975024770177574E-2</v>
      </c>
      <c r="BX39" s="1">
        <f t="shared" si="13"/>
        <v>0.15896884476976272</v>
      </c>
      <c r="BY39" s="1">
        <f t="shared" si="13"/>
        <v>7.9001562812554132E-2</v>
      </c>
      <c r="BZ39" s="1">
        <f t="shared" si="13"/>
        <v>6.1521862315946363E-2</v>
      </c>
      <c r="CA39" s="1">
        <f t="shared" si="13"/>
        <v>0.12435465408388474</v>
      </c>
      <c r="CB39" s="1">
        <f t="shared" si="13"/>
        <v>6.9774629852262016E-2</v>
      </c>
      <c r="CC39" s="1">
        <f t="shared" si="13"/>
        <v>5.2625505020602217E-2</v>
      </c>
      <c r="CD39" s="1">
        <f t="shared" si="14"/>
        <v>6.9477094952570942E-2</v>
      </c>
      <c r="CE39" s="1">
        <f t="shared" si="15"/>
        <v>0.10237264784525613</v>
      </c>
      <c r="CF39" s="1">
        <f t="shared" si="16"/>
        <v>0.15732215382969689</v>
      </c>
      <c r="CG39" s="1">
        <f t="shared" si="17"/>
        <v>8.3994973168356746E-2</v>
      </c>
      <c r="CH39" s="1">
        <f t="shared" si="18"/>
        <v>6.3839927351434025E-2</v>
      </c>
      <c r="CI39" s="1">
        <f t="shared" si="19"/>
        <v>0.1131697147428566</v>
      </c>
      <c r="CJ39" s="1">
        <f t="shared" si="20"/>
        <v>7.0594514259443214E-2</v>
      </c>
      <c r="CK39" s="1">
        <f t="shared" si="21"/>
        <v>5.1483450184788782E-2</v>
      </c>
    </row>
    <row r="40" spans="1:89" x14ac:dyDescent="0.25">
      <c r="A40" s="11">
        <v>44166</v>
      </c>
      <c r="B40" s="1">
        <f t="shared" si="4"/>
        <v>9.5591496805913098E-2</v>
      </c>
      <c r="C40" s="1">
        <f t="shared" si="4"/>
        <v>0.2941772687137012</v>
      </c>
      <c r="D40" s="1">
        <f t="shared" si="4"/>
        <v>0.18162353302076467</v>
      </c>
      <c r="E40" s="1">
        <f t="shared" si="4"/>
        <v>0.17569965219482067</v>
      </c>
      <c r="F40" s="1">
        <f t="shared" si="4"/>
        <v>1.0785484211966321E-2</v>
      </c>
      <c r="G40" s="1">
        <f t="shared" si="4"/>
        <v>0</v>
      </c>
      <c r="H40" s="1">
        <f t="shared" si="4"/>
        <v>4.9747747971827364E-2</v>
      </c>
      <c r="I40" s="1">
        <f t="shared" si="4"/>
        <v>3.1026792191587178E-2</v>
      </c>
      <c r="J40" s="1">
        <f t="shared" si="5"/>
        <v>1.8877333627913578E-2</v>
      </c>
      <c r="K40" s="1">
        <f t="shared" si="5"/>
        <v>1.1122508561238498E-2</v>
      </c>
      <c r="L40" s="1">
        <f t="shared" si="5"/>
        <v>3.2887780706045734E-2</v>
      </c>
      <c r="M40" s="1">
        <f t="shared" si="5"/>
        <v>1.1756908169867596E-2</v>
      </c>
      <c r="N40" s="1">
        <f t="shared" si="5"/>
        <v>0.32486309908943134</v>
      </c>
      <c r="O40" s="1">
        <f t="shared" si="5"/>
        <v>1.4515441791468745E-2</v>
      </c>
      <c r="P40" s="1">
        <f t="shared" si="5"/>
        <v>0.15524484353054427</v>
      </c>
      <c r="Q40" s="1">
        <f t="shared" si="5"/>
        <v>6.5248473180046382E-2</v>
      </c>
      <c r="R40" s="1">
        <f t="shared" si="6"/>
        <v>0.164012308497448</v>
      </c>
      <c r="S40" s="1">
        <f t="shared" si="6"/>
        <v>0.11460756754719012</v>
      </c>
      <c r="T40" s="1">
        <f t="shared" si="6"/>
        <v>0.18188934493369394</v>
      </c>
      <c r="U40" s="1">
        <f t="shared" si="6"/>
        <v>8.3259484381397117E-2</v>
      </c>
      <c r="V40" s="1">
        <f t="shared" si="6"/>
        <v>3.7624851389667729E-3</v>
      </c>
      <c r="W40" s="1">
        <f t="shared" si="6"/>
        <v>0.11502529805917472</v>
      </c>
      <c r="X40" s="1">
        <f t="shared" si="6"/>
        <v>0.11462239739615571</v>
      </c>
      <c r="Y40" s="1">
        <f t="shared" si="6"/>
        <v>6.1765073571296507E-2</v>
      </c>
      <c r="Z40" s="1">
        <f t="shared" si="7"/>
        <v>5.3407117178979675E-2</v>
      </c>
      <c r="AA40" s="1">
        <f t="shared" si="7"/>
        <v>0</v>
      </c>
      <c r="AB40" s="1">
        <f t="shared" si="7"/>
        <v>2.0543684614452475E-2</v>
      </c>
      <c r="AC40" s="1">
        <f t="shared" si="7"/>
        <v>0</v>
      </c>
      <c r="AD40" s="1">
        <f t="shared" si="7"/>
        <v>4.5449771781718294E-2</v>
      </c>
      <c r="AE40" s="1">
        <f t="shared" si="7"/>
        <v>5.4691602375085821E-3</v>
      </c>
      <c r="AF40" s="1">
        <f t="shared" si="7"/>
        <v>0</v>
      </c>
      <c r="AG40" s="1">
        <f t="shared" si="7"/>
        <v>0</v>
      </c>
      <c r="AH40" s="1">
        <f t="shared" si="8"/>
        <v>1.819674798736217E-2</v>
      </c>
      <c r="AI40" s="1">
        <f t="shared" si="8"/>
        <v>9.7361913621412485E-2</v>
      </c>
      <c r="AJ40" s="1">
        <f t="shared" si="8"/>
        <v>0.237902774472632</v>
      </c>
      <c r="AK40" s="1">
        <f t="shared" si="8"/>
        <v>0.2706166633902613</v>
      </c>
      <c r="AL40" s="1">
        <f t="shared" si="8"/>
        <v>4.1113400937020589E-3</v>
      </c>
      <c r="AM40" s="1">
        <f t="shared" si="8"/>
        <v>5.4793412449901574E-2</v>
      </c>
      <c r="AN40" s="1">
        <f t="shared" si="8"/>
        <v>8.5796359333569758E-2</v>
      </c>
      <c r="AO40" s="1">
        <f t="shared" si="8"/>
        <v>4.8839447043099005E-2</v>
      </c>
      <c r="AP40" s="1">
        <f t="shared" si="9"/>
        <v>2.7100250879137776E-2</v>
      </c>
      <c r="AQ40" s="1">
        <f t="shared" si="9"/>
        <v>0.21433352604528549</v>
      </c>
      <c r="AR40" s="1">
        <f t="shared" si="9"/>
        <v>0.16966749232246184</v>
      </c>
      <c r="AS40" s="1">
        <f t="shared" si="9"/>
        <v>0.19550963471361055</v>
      </c>
      <c r="AT40" s="1">
        <f t="shared" si="9"/>
        <v>2.8555668118194304E-2</v>
      </c>
      <c r="AU40" s="1">
        <f t="shared" si="9"/>
        <v>0.14480658968796573</v>
      </c>
      <c r="AV40" s="1">
        <f t="shared" si="9"/>
        <v>0.19687912717397643</v>
      </c>
      <c r="AW40" s="1">
        <f t="shared" si="9"/>
        <v>4.9104419822103883E-3</v>
      </c>
      <c r="AX40" s="1">
        <f t="shared" si="10"/>
        <v>9.8503244912603802E-2</v>
      </c>
      <c r="AY40" s="1">
        <f t="shared" si="10"/>
        <v>0.15568135789984361</v>
      </c>
      <c r="AZ40" s="1">
        <f t="shared" si="10"/>
        <v>0.11232554761546695</v>
      </c>
      <c r="BA40" s="1">
        <f t="shared" si="10"/>
        <v>0.14927715850563278</v>
      </c>
      <c r="BB40" s="1">
        <f t="shared" si="10"/>
        <v>6.0215763980625267E-2</v>
      </c>
      <c r="BC40" s="1">
        <f t="shared" si="10"/>
        <v>9.6043667344485176E-2</v>
      </c>
      <c r="BD40" s="1">
        <f t="shared" si="10"/>
        <v>5.6371960773715681E-2</v>
      </c>
      <c r="BE40" s="1">
        <f t="shared" si="10"/>
        <v>7.9075917073698501E-2</v>
      </c>
      <c r="BF40" s="1">
        <f t="shared" si="11"/>
        <v>0.13481348388987718</v>
      </c>
      <c r="BG40" s="1">
        <f t="shared" si="11"/>
        <v>0.15176229781286787</v>
      </c>
      <c r="BH40" s="1">
        <f t="shared" si="11"/>
        <v>0.1546025127998587</v>
      </c>
      <c r="BI40" s="1">
        <f t="shared" si="11"/>
        <v>0.10546420738108747</v>
      </c>
      <c r="BJ40" s="1">
        <f t="shared" si="11"/>
        <v>6.1397830932050881E-2</v>
      </c>
      <c r="BK40" s="1">
        <f t="shared" si="11"/>
        <v>9.9666391329071333E-2</v>
      </c>
      <c r="BL40" s="1">
        <f t="shared" si="11"/>
        <v>8.1969750815334266E-2</v>
      </c>
      <c r="BM40" s="1">
        <f t="shared" si="11"/>
        <v>1.632344085426932E-2</v>
      </c>
      <c r="BN40" s="1">
        <f t="shared" si="12"/>
        <v>1.4468279579364152E-3</v>
      </c>
      <c r="BO40" s="1">
        <f t="shared" si="12"/>
        <v>1.8014685401166112E-3</v>
      </c>
      <c r="BP40" s="1">
        <f t="shared" si="12"/>
        <v>5.486657302793238E-2</v>
      </c>
      <c r="BQ40" s="1">
        <f t="shared" si="12"/>
        <v>0.55223161471237692</v>
      </c>
      <c r="BR40" s="1">
        <f t="shared" si="12"/>
        <v>3.5498686860243955E-4</v>
      </c>
      <c r="BS40" s="1">
        <f t="shared" si="12"/>
        <v>3.3467067706743708E-2</v>
      </c>
      <c r="BT40" s="1">
        <f t="shared" si="12"/>
        <v>9.4456244394759095E-2</v>
      </c>
      <c r="BU40" s="1">
        <f t="shared" si="12"/>
        <v>0.14588479925105172</v>
      </c>
      <c r="BV40" s="1">
        <f t="shared" si="13"/>
        <v>6.850279384826774E-2</v>
      </c>
      <c r="BW40" s="1">
        <f t="shared" si="13"/>
        <v>9.0238585001122071E-2</v>
      </c>
      <c r="BX40" s="1">
        <f t="shared" si="13"/>
        <v>0.1558696738849519</v>
      </c>
      <c r="BY40" s="1">
        <f t="shared" si="13"/>
        <v>7.8464238175058459E-2</v>
      </c>
      <c r="BZ40" s="1">
        <f t="shared" si="13"/>
        <v>6.3614349288960148E-2</v>
      </c>
      <c r="CA40" s="1">
        <f t="shared" si="13"/>
        <v>0.12373738069332155</v>
      </c>
      <c r="CB40" s="1">
        <f t="shared" si="13"/>
        <v>6.8398363794124534E-2</v>
      </c>
      <c r="CC40" s="1">
        <f t="shared" si="13"/>
        <v>5.0898430632599835E-2</v>
      </c>
      <c r="CD40" s="1">
        <f t="shared" si="14"/>
        <v>6.9267203002025768E-2</v>
      </c>
      <c r="CE40" s="1">
        <f t="shared" si="15"/>
        <v>0.10284160663395553</v>
      </c>
      <c r="CF40" s="1">
        <f t="shared" si="16"/>
        <v>0.15483371551258268</v>
      </c>
      <c r="CG40" s="1">
        <f t="shared" si="17"/>
        <v>8.3799164370202767E-2</v>
      </c>
      <c r="CH40" s="1">
        <f t="shared" si="18"/>
        <v>6.5948140809206163E-2</v>
      </c>
      <c r="CI40" s="1">
        <f t="shared" si="19"/>
        <v>0.1124345345404634</v>
      </c>
      <c r="CJ40" s="1">
        <f t="shared" si="20"/>
        <v>6.9097073725059799E-2</v>
      </c>
      <c r="CK40" s="1">
        <f t="shared" si="21"/>
        <v>4.9824832166147158E-2</v>
      </c>
    </row>
    <row r="41" spans="1:89" x14ac:dyDescent="0.25">
      <c r="A41" s="11">
        <v>44197</v>
      </c>
      <c r="B41" s="1">
        <f t="shared" si="4"/>
        <v>9.5780406351134578E-2</v>
      </c>
      <c r="C41" s="1">
        <f t="shared" si="4"/>
        <v>0.2899081583217899</v>
      </c>
      <c r="D41" s="1">
        <f t="shared" si="4"/>
        <v>0.17956075898764462</v>
      </c>
      <c r="E41" s="1">
        <f t="shared" si="4"/>
        <v>0.18011133388907313</v>
      </c>
      <c r="F41" s="1">
        <f t="shared" si="4"/>
        <v>1.0527033434254849E-2</v>
      </c>
      <c r="G41" s="1">
        <f t="shared" si="4"/>
        <v>0</v>
      </c>
      <c r="H41" s="1">
        <f t="shared" si="4"/>
        <v>4.7451705904166919E-2</v>
      </c>
      <c r="I41" s="1">
        <f t="shared" si="4"/>
        <v>3.0632830585107212E-2</v>
      </c>
      <c r="J41" s="1">
        <f t="shared" si="5"/>
        <v>1.9090582899131188E-2</v>
      </c>
      <c r="K41" s="1">
        <f t="shared" si="5"/>
        <v>1.1328612566970377E-2</v>
      </c>
      <c r="L41" s="1">
        <f t="shared" si="5"/>
        <v>3.3504356333013366E-2</v>
      </c>
      <c r="M41" s="1">
        <f t="shared" si="5"/>
        <v>1.196036518981713E-2</v>
      </c>
      <c r="N41" s="1">
        <f t="shared" si="5"/>
        <v>0.32419029861045096</v>
      </c>
      <c r="O41" s="1">
        <f t="shared" si="5"/>
        <v>1.4389239351441532E-2</v>
      </c>
      <c r="P41" s="1">
        <f t="shared" si="5"/>
        <v>0.15482846076233525</v>
      </c>
      <c r="Q41" s="1">
        <f t="shared" si="5"/>
        <v>6.5889345154672069E-2</v>
      </c>
      <c r="R41" s="1">
        <f t="shared" si="6"/>
        <v>0.16395719722829527</v>
      </c>
      <c r="S41" s="1">
        <f t="shared" si="6"/>
        <v>0.11459042175351507</v>
      </c>
      <c r="T41" s="1">
        <f t="shared" si="6"/>
        <v>0.18193029831481017</v>
      </c>
      <c r="U41" s="1">
        <f t="shared" si="6"/>
        <v>8.3237792254815521E-2</v>
      </c>
      <c r="V41" s="1">
        <f t="shared" si="6"/>
        <v>3.7671469517605075E-3</v>
      </c>
      <c r="W41" s="1">
        <f t="shared" si="6"/>
        <v>0.1150004560543285</v>
      </c>
      <c r="X41" s="1">
        <f t="shared" si="6"/>
        <v>0.11459705527102064</v>
      </c>
      <c r="Y41" s="1">
        <f t="shared" si="6"/>
        <v>6.1816782246495984E-2</v>
      </c>
      <c r="Z41" s="1">
        <f t="shared" si="7"/>
        <v>5.3203522663003967E-2</v>
      </c>
      <c r="AA41" s="1">
        <f t="shared" si="7"/>
        <v>0</v>
      </c>
      <c r="AB41" s="1">
        <f t="shared" si="7"/>
        <v>1.7350731194958391E-2</v>
      </c>
      <c r="AC41" s="1">
        <f t="shared" si="7"/>
        <v>0</v>
      </c>
      <c r="AD41" s="1">
        <f t="shared" si="7"/>
        <v>3.8593089332363786E-2</v>
      </c>
      <c r="AE41" s="1">
        <f t="shared" si="7"/>
        <v>1.9134954620128732E-2</v>
      </c>
      <c r="AF41" s="1">
        <f t="shared" si="7"/>
        <v>0</v>
      </c>
      <c r="AG41" s="1">
        <f t="shared" si="7"/>
        <v>0</v>
      </c>
      <c r="AH41" s="1">
        <f t="shared" si="8"/>
        <v>1.8261766523950198E-2</v>
      </c>
      <c r="AI41" s="1">
        <f t="shared" si="8"/>
        <v>9.510396559635638E-2</v>
      </c>
      <c r="AJ41" s="1">
        <f t="shared" si="8"/>
        <v>0.20539983996541433</v>
      </c>
      <c r="AK41" s="1">
        <f t="shared" si="8"/>
        <v>0.27819945921962286</v>
      </c>
      <c r="AL41" s="1">
        <f t="shared" si="8"/>
        <v>4.8029337145847643E-3</v>
      </c>
      <c r="AM41" s="1">
        <f t="shared" si="8"/>
        <v>5.4885795223991535E-2</v>
      </c>
      <c r="AN41" s="1">
        <f t="shared" si="8"/>
        <v>8.7756406123787892E-2</v>
      </c>
      <c r="AO41" s="1">
        <f t="shared" si="8"/>
        <v>4.7999946907957364E-2</v>
      </c>
      <c r="AP41" s="1">
        <f t="shared" si="9"/>
        <v>2.6785443072580108E-2</v>
      </c>
      <c r="AQ41" s="1">
        <f t="shared" si="9"/>
        <v>0.21459236593609321</v>
      </c>
      <c r="AR41" s="1">
        <f t="shared" si="9"/>
        <v>0.16679795793144367</v>
      </c>
      <c r="AS41" s="1">
        <f t="shared" si="9"/>
        <v>0.19564997276296897</v>
      </c>
      <c r="AT41" s="1">
        <f t="shared" si="9"/>
        <v>2.9101096973955728E-2</v>
      </c>
      <c r="AU41" s="1">
        <f t="shared" si="9"/>
        <v>0.14305111449070801</v>
      </c>
      <c r="AV41" s="1">
        <f t="shared" si="9"/>
        <v>0.20172413443955506</v>
      </c>
      <c r="AW41" s="1">
        <f t="shared" si="9"/>
        <v>4.6039695188259521E-3</v>
      </c>
      <c r="AX41" s="1">
        <f t="shared" si="10"/>
        <v>0.10078900973691614</v>
      </c>
      <c r="AY41" s="1">
        <f t="shared" si="10"/>
        <v>0.16441997850909451</v>
      </c>
      <c r="AZ41" s="1">
        <f t="shared" si="10"/>
        <v>0.10562147977861311</v>
      </c>
      <c r="BA41" s="1">
        <f t="shared" si="10"/>
        <v>0.14711727030521743</v>
      </c>
      <c r="BB41" s="1">
        <f t="shared" si="10"/>
        <v>6.4252840792637933E-2</v>
      </c>
      <c r="BC41" s="1">
        <f t="shared" si="10"/>
        <v>9.3404351217526507E-2</v>
      </c>
      <c r="BD41" s="1">
        <f t="shared" si="10"/>
        <v>5.2693916542410853E-2</v>
      </c>
      <c r="BE41" s="1">
        <f t="shared" si="10"/>
        <v>8.1164523581768025E-2</v>
      </c>
      <c r="BF41" s="1">
        <f t="shared" si="11"/>
        <v>0.13186010047223087</v>
      </c>
      <c r="BG41" s="1">
        <f t="shared" si="11"/>
        <v>0.16169587675098249</v>
      </c>
      <c r="BH41" s="1">
        <f t="shared" si="11"/>
        <v>0.1481351114377642</v>
      </c>
      <c r="BI41" s="1">
        <f t="shared" si="11"/>
        <v>0.10734973537252561</v>
      </c>
      <c r="BJ41" s="1">
        <f t="shared" si="11"/>
        <v>6.1313202544183529E-2</v>
      </c>
      <c r="BK41" s="1">
        <f t="shared" si="11"/>
        <v>9.9853941449073197E-2</v>
      </c>
      <c r="BL41" s="1">
        <f t="shared" si="11"/>
        <v>8.2225231547246841E-2</v>
      </c>
      <c r="BM41" s="1">
        <f t="shared" si="11"/>
        <v>1.8203196539751863E-2</v>
      </c>
      <c r="BN41" s="1">
        <f t="shared" si="12"/>
        <v>1.5982079976222935E-3</v>
      </c>
      <c r="BO41" s="1">
        <f t="shared" si="12"/>
        <v>1.52551996174994E-3</v>
      </c>
      <c r="BP41" s="1">
        <f t="shared" si="12"/>
        <v>5.4962977560395684E-2</v>
      </c>
      <c r="BQ41" s="1">
        <f t="shared" si="12"/>
        <v>0.55195546969393494</v>
      </c>
      <c r="BR41" s="1">
        <f t="shared" si="12"/>
        <v>3.2749998384710315E-4</v>
      </c>
      <c r="BS41" s="1">
        <f t="shared" si="12"/>
        <v>3.2802051094843347E-2</v>
      </c>
      <c r="BT41" s="1">
        <f t="shared" si="12"/>
        <v>9.4385172286797908E-2</v>
      </c>
      <c r="BU41" s="1">
        <f t="shared" si="12"/>
        <v>0.14666979763650811</v>
      </c>
      <c r="BV41" s="1">
        <f t="shared" si="13"/>
        <v>6.9939888539009412E-2</v>
      </c>
      <c r="BW41" s="1">
        <f t="shared" si="13"/>
        <v>8.8752600718017202E-2</v>
      </c>
      <c r="BX41" s="1">
        <f t="shared" si="13"/>
        <v>0.15089106536631405</v>
      </c>
      <c r="BY41" s="1">
        <f t="shared" si="13"/>
        <v>7.9054526114014229E-2</v>
      </c>
      <c r="BZ41" s="1">
        <f t="shared" si="13"/>
        <v>6.503789535333257E-2</v>
      </c>
      <c r="CA41" s="1">
        <f t="shared" si="13"/>
        <v>0.12266181327401862</v>
      </c>
      <c r="CB41" s="1">
        <f t="shared" si="13"/>
        <v>7.0179227612688799E-2</v>
      </c>
      <c r="CC41" s="1">
        <f t="shared" si="13"/>
        <v>5.0938641116669722E-2</v>
      </c>
      <c r="CD41" s="1">
        <f t="shared" si="14"/>
        <v>7.052953424770915E-2</v>
      </c>
      <c r="CE41" s="1">
        <f t="shared" si="15"/>
        <v>0.10060079751214017</v>
      </c>
      <c r="CF41" s="1">
        <f t="shared" si="16"/>
        <v>0.15015547725806933</v>
      </c>
      <c r="CG41" s="1">
        <f t="shared" si="17"/>
        <v>8.4364081167223784E-2</v>
      </c>
      <c r="CH41" s="1">
        <f t="shared" si="18"/>
        <v>6.7256200041020661E-2</v>
      </c>
      <c r="CI41" s="1">
        <f t="shared" si="19"/>
        <v>0.11189273446335424</v>
      </c>
      <c r="CJ41" s="1">
        <f t="shared" si="20"/>
        <v>7.0570708702546087E-2</v>
      </c>
      <c r="CK41" s="1">
        <f t="shared" si="21"/>
        <v>4.9905256810457557E-2</v>
      </c>
    </row>
    <row r="42" spans="1:89" x14ac:dyDescent="0.25">
      <c r="A42" s="11">
        <v>44228</v>
      </c>
      <c r="B42" s="1">
        <f t="shared" si="4"/>
        <v>9.5050419334128583E-2</v>
      </c>
      <c r="C42" s="1">
        <f t="shared" si="4"/>
        <v>0.28066931438211756</v>
      </c>
      <c r="D42" s="1">
        <f t="shared" si="4"/>
        <v>0.18163517019436609</v>
      </c>
      <c r="E42" s="1">
        <f t="shared" si="4"/>
        <v>0.18329488677674738</v>
      </c>
      <c r="F42" s="1">
        <f t="shared" si="4"/>
        <v>1.0330950929502045E-2</v>
      </c>
      <c r="G42" s="1">
        <f t="shared" si="4"/>
        <v>0</v>
      </c>
      <c r="H42" s="1">
        <f t="shared" si="4"/>
        <v>4.3478701147725909E-2</v>
      </c>
      <c r="I42" s="1">
        <f t="shared" si="4"/>
        <v>2.8806563525930664E-2</v>
      </c>
      <c r="J42" s="1">
        <f t="shared" si="5"/>
        <v>1.8883960034824426E-2</v>
      </c>
      <c r="K42" s="1">
        <f t="shared" si="5"/>
        <v>1.1463040504125038E-2</v>
      </c>
      <c r="L42" s="1">
        <f t="shared" si="5"/>
        <v>3.3793908094310238E-2</v>
      </c>
      <c r="M42" s="1">
        <f t="shared" si="5"/>
        <v>1.2064176443762698E-2</v>
      </c>
      <c r="N42" s="1">
        <f t="shared" si="5"/>
        <v>0.31996126670891401</v>
      </c>
      <c r="O42" s="1">
        <f t="shared" si="5"/>
        <v>1.4465758941526945E-2</v>
      </c>
      <c r="P42" s="1">
        <f t="shared" si="5"/>
        <v>0.15646117490982964</v>
      </c>
      <c r="Q42" s="1">
        <f t="shared" si="5"/>
        <v>6.5802175934425847E-2</v>
      </c>
      <c r="R42" s="1">
        <f t="shared" si="6"/>
        <v>0.16397396216502075</v>
      </c>
      <c r="S42" s="1">
        <f t="shared" si="6"/>
        <v>0.11459708718786003</v>
      </c>
      <c r="T42" s="1">
        <f t="shared" si="6"/>
        <v>0.18188479892108875</v>
      </c>
      <c r="U42" s="1">
        <f t="shared" si="6"/>
        <v>8.3211443298897986E-2</v>
      </c>
      <c r="V42" s="1">
        <f t="shared" si="6"/>
        <v>3.7658470259957755E-3</v>
      </c>
      <c r="W42" s="1">
        <f t="shared" si="6"/>
        <v>0.11498692385498406</v>
      </c>
      <c r="X42" s="1">
        <f t="shared" si="6"/>
        <v>0.11389174068897803</v>
      </c>
      <c r="Y42" s="1">
        <f t="shared" si="6"/>
        <v>6.189591347198023E-2</v>
      </c>
      <c r="Z42" s="1">
        <f t="shared" si="7"/>
        <v>4.8076255295506631E-2</v>
      </c>
      <c r="AA42" s="1">
        <f t="shared" si="7"/>
        <v>0</v>
      </c>
      <c r="AB42" s="1">
        <f t="shared" si="7"/>
        <v>1.4763756742366367E-2</v>
      </c>
      <c r="AC42" s="1">
        <f t="shared" si="7"/>
        <v>0</v>
      </c>
      <c r="AD42" s="1">
        <f t="shared" si="7"/>
        <v>3.6009445100354191E-2</v>
      </c>
      <c r="AE42" s="1">
        <f t="shared" si="7"/>
        <v>5.5241104706345343E-2</v>
      </c>
      <c r="AF42" s="1">
        <f t="shared" si="7"/>
        <v>0</v>
      </c>
      <c r="AG42" s="1">
        <f t="shared" si="7"/>
        <v>0</v>
      </c>
      <c r="AH42" s="1">
        <f t="shared" si="8"/>
        <v>2.4113461522005154E-2</v>
      </c>
      <c r="AI42" s="1">
        <f t="shared" si="8"/>
        <v>9.9163307918089333E-2</v>
      </c>
      <c r="AJ42" s="1">
        <f t="shared" si="8"/>
        <v>0.21044378267827038</v>
      </c>
      <c r="AK42" s="1">
        <f t="shared" si="8"/>
        <v>0.29120136232553762</v>
      </c>
      <c r="AL42" s="1">
        <f t="shared" si="8"/>
        <v>5.2039209645812481E-3</v>
      </c>
      <c r="AM42" s="1">
        <f t="shared" si="8"/>
        <v>6.8532376624821381E-2</v>
      </c>
      <c r="AN42" s="1">
        <f t="shared" si="8"/>
        <v>8.7823787641516687E-2</v>
      </c>
      <c r="AO42" s="1">
        <f t="shared" si="8"/>
        <v>4.7066336354067727E-2</v>
      </c>
      <c r="AP42" s="1">
        <f t="shared" si="9"/>
        <v>2.6398408678301899E-2</v>
      </c>
      <c r="AQ42" s="1">
        <f t="shared" si="9"/>
        <v>0.2181988518699767</v>
      </c>
      <c r="AR42" s="1">
        <f t="shared" si="9"/>
        <v>0.16618972649413727</v>
      </c>
      <c r="AS42" s="1">
        <f t="shared" si="9"/>
        <v>0.19492975646934185</v>
      </c>
      <c r="AT42" s="1">
        <f t="shared" si="9"/>
        <v>3.0169318018122029E-2</v>
      </c>
      <c r="AU42" s="1">
        <f t="shared" si="9"/>
        <v>0.1398556817520068</v>
      </c>
      <c r="AV42" s="1">
        <f t="shared" si="9"/>
        <v>0.20400813641885193</v>
      </c>
      <c r="AW42" s="1">
        <f t="shared" si="9"/>
        <v>3.0955988349105909E-3</v>
      </c>
      <c r="AX42" s="1">
        <f t="shared" si="10"/>
        <v>0.10638618697968205</v>
      </c>
      <c r="AY42" s="1">
        <f t="shared" si="10"/>
        <v>0.1532310063104031</v>
      </c>
      <c r="AZ42" s="1">
        <f t="shared" si="10"/>
        <v>0.11551731043508502</v>
      </c>
      <c r="BA42" s="1">
        <f t="shared" si="10"/>
        <v>0.14078396138712193</v>
      </c>
      <c r="BB42" s="1">
        <f t="shared" si="10"/>
        <v>6.2584417983903962E-2</v>
      </c>
      <c r="BC42" s="1">
        <f t="shared" si="10"/>
        <v>9.4452512927557075E-2</v>
      </c>
      <c r="BD42" s="1">
        <f t="shared" si="10"/>
        <v>5.5172598475291053E-2</v>
      </c>
      <c r="BE42" s="1">
        <f t="shared" si="10"/>
        <v>7.9715174424268356E-2</v>
      </c>
      <c r="BF42" s="1">
        <f t="shared" si="11"/>
        <v>0.13198585288574666</v>
      </c>
      <c r="BG42" s="1">
        <f t="shared" si="11"/>
        <v>0.15782803809914342</v>
      </c>
      <c r="BH42" s="1">
        <f t="shared" si="11"/>
        <v>0.15147167100370046</v>
      </c>
      <c r="BI42" s="1">
        <f t="shared" si="11"/>
        <v>0.10659270861768422</v>
      </c>
      <c r="BJ42" s="1">
        <f t="shared" si="11"/>
        <v>6.127964550361048E-2</v>
      </c>
      <c r="BK42" s="1">
        <f t="shared" si="11"/>
        <v>9.7953726650446993E-2</v>
      </c>
      <c r="BL42" s="1">
        <f t="shared" si="11"/>
        <v>8.241989401187351E-2</v>
      </c>
      <c r="BM42" s="1">
        <f t="shared" si="11"/>
        <v>1.9724762257832387E-2</v>
      </c>
      <c r="BN42" s="1">
        <f t="shared" si="12"/>
        <v>1.9535020977357264E-3</v>
      </c>
      <c r="BO42" s="1">
        <f t="shared" si="12"/>
        <v>6.6939196927896165E-4</v>
      </c>
      <c r="BP42" s="1">
        <f t="shared" si="12"/>
        <v>5.6978383637813837E-2</v>
      </c>
      <c r="BQ42" s="1">
        <f t="shared" si="12"/>
        <v>0.55859850512500253</v>
      </c>
      <c r="BR42" s="1">
        <f t="shared" si="12"/>
        <v>2.5468692571529663E-4</v>
      </c>
      <c r="BS42" s="1">
        <f t="shared" si="12"/>
        <v>3.4666055113030676E-2</v>
      </c>
      <c r="BT42" s="1">
        <f t="shared" si="12"/>
        <v>9.4152647447716759E-2</v>
      </c>
      <c r="BU42" s="1">
        <f t="shared" si="12"/>
        <v>0.14902330614131007</v>
      </c>
      <c r="BV42" s="1">
        <f t="shared" si="13"/>
        <v>7.3658865532178666E-2</v>
      </c>
      <c r="BW42" s="1">
        <f t="shared" si="13"/>
        <v>8.8665543436901667E-2</v>
      </c>
      <c r="BX42" s="1">
        <f t="shared" si="13"/>
        <v>0.14826143410325388</v>
      </c>
      <c r="BY42" s="1">
        <f t="shared" si="13"/>
        <v>7.9995352748421705E-2</v>
      </c>
      <c r="BZ42" s="1">
        <f t="shared" si="13"/>
        <v>6.464999270807642E-2</v>
      </c>
      <c r="CA42" s="1">
        <f t="shared" si="13"/>
        <v>0.12264669903330541</v>
      </c>
      <c r="CB42" s="1">
        <f t="shared" si="13"/>
        <v>7.0893837223247005E-2</v>
      </c>
      <c r="CC42" s="1">
        <f t="shared" si="13"/>
        <v>5.0161307714711133E-2</v>
      </c>
      <c r="CD42" s="1">
        <f t="shared" si="14"/>
        <v>7.3831523528427576E-2</v>
      </c>
      <c r="CE42" s="1">
        <f t="shared" si="15"/>
        <v>9.941228709913863E-2</v>
      </c>
      <c r="CF42" s="1">
        <f t="shared" si="16"/>
        <v>0.14788700277460626</v>
      </c>
      <c r="CG42" s="1">
        <f t="shared" si="17"/>
        <v>8.5191427595471297E-2</v>
      </c>
      <c r="CH42" s="1">
        <f t="shared" si="18"/>
        <v>6.6790718507508617E-2</v>
      </c>
      <c r="CI42" s="1">
        <f t="shared" si="19"/>
        <v>0.11228691513747448</v>
      </c>
      <c r="CJ42" s="1">
        <f t="shared" si="20"/>
        <v>7.1013611224176904E-2</v>
      </c>
      <c r="CK42" s="1">
        <f t="shared" si="21"/>
        <v>4.9122596961062838E-2</v>
      </c>
    </row>
    <row r="43" spans="1:89" x14ac:dyDescent="0.25">
      <c r="A43" s="11">
        <v>44256</v>
      </c>
      <c r="B43" s="1">
        <f t="shared" si="4"/>
        <v>9.584481884819343E-2</v>
      </c>
      <c r="C43" s="1">
        <f t="shared" si="4"/>
        <v>0.26998788612961844</v>
      </c>
      <c r="D43" s="1">
        <f t="shared" si="4"/>
        <v>0.18312031051063671</v>
      </c>
      <c r="E43" s="1">
        <f t="shared" si="4"/>
        <v>0.18578103561230674</v>
      </c>
      <c r="F43" s="1">
        <f t="shared" si="4"/>
        <v>1.0246315364425601E-2</v>
      </c>
      <c r="G43" s="1">
        <f t="shared" si="4"/>
        <v>0</v>
      </c>
      <c r="H43" s="1">
        <f t="shared" si="4"/>
        <v>3.9910876525049759E-2</v>
      </c>
      <c r="I43" s="1">
        <f t="shared" si="4"/>
        <v>2.8737479243665976E-2</v>
      </c>
      <c r="J43" s="1">
        <f t="shared" si="5"/>
        <v>1.875776397515528E-2</v>
      </c>
      <c r="K43" s="1">
        <f t="shared" si="5"/>
        <v>1.0529429162969535E-2</v>
      </c>
      <c r="L43" s="1">
        <f t="shared" si="5"/>
        <v>3.3720792664892044E-2</v>
      </c>
      <c r="M43" s="1">
        <f t="shared" si="5"/>
        <v>1.1949127477077787E-2</v>
      </c>
      <c r="N43" s="1">
        <f t="shared" si="5"/>
        <v>0.32172434191067734</v>
      </c>
      <c r="O43" s="1">
        <f t="shared" si="5"/>
        <v>1.4640638864241348E-2</v>
      </c>
      <c r="P43" s="1">
        <f t="shared" si="5"/>
        <v>0.15622301094350785</v>
      </c>
      <c r="Q43" s="1">
        <f t="shared" si="5"/>
        <v>6.5045844424726412E-2</v>
      </c>
      <c r="R43" s="1">
        <f t="shared" si="6"/>
        <v>0.16412019756105811</v>
      </c>
      <c r="S43" s="1">
        <f t="shared" si="6"/>
        <v>0.11459344869744148</v>
      </c>
      <c r="T43" s="1">
        <f t="shared" si="6"/>
        <v>0.18217258827935365</v>
      </c>
      <c r="U43" s="1">
        <f t="shared" si="6"/>
        <v>8.4467148415970084E-2</v>
      </c>
      <c r="V43" s="1">
        <f t="shared" si="6"/>
        <v>3.7530437242389268E-3</v>
      </c>
      <c r="W43" s="1">
        <f t="shared" si="6"/>
        <v>0.11516470163178565</v>
      </c>
      <c r="X43" s="1">
        <f t="shared" si="6"/>
        <v>0.11232824920056232</v>
      </c>
      <c r="Y43" s="1">
        <f t="shared" si="6"/>
        <v>6.2125132459962075E-2</v>
      </c>
      <c r="Z43" s="1">
        <f t="shared" si="7"/>
        <v>4.8218877460542653E-2</v>
      </c>
      <c r="AA43" s="1">
        <f t="shared" si="7"/>
        <v>0</v>
      </c>
      <c r="AB43" s="1">
        <f t="shared" si="7"/>
        <v>1.4547127150203938E-2</v>
      </c>
      <c r="AC43" s="1">
        <f t="shared" si="7"/>
        <v>7.6420907962404692E-3</v>
      </c>
      <c r="AD43" s="1">
        <f t="shared" si="7"/>
        <v>4.0842791275048765E-2</v>
      </c>
      <c r="AE43" s="1">
        <f t="shared" si="7"/>
        <v>7.1311402730980689E-2</v>
      </c>
      <c r="AF43" s="1">
        <f t="shared" si="7"/>
        <v>0</v>
      </c>
      <c r="AG43" s="1">
        <f t="shared" si="7"/>
        <v>0</v>
      </c>
      <c r="AH43" s="1">
        <f t="shared" si="8"/>
        <v>2.3527832488420518E-2</v>
      </c>
      <c r="AI43" s="1">
        <f t="shared" si="8"/>
        <v>8.7503186753932968E-2</v>
      </c>
      <c r="AJ43" s="1">
        <f t="shared" si="8"/>
        <v>0.25130685112613682</v>
      </c>
      <c r="AK43" s="1">
        <f t="shared" si="8"/>
        <v>0.27483355556006783</v>
      </c>
      <c r="AL43" s="1">
        <f t="shared" si="8"/>
        <v>4.538163211435766E-3</v>
      </c>
      <c r="AM43" s="1">
        <f t="shared" si="8"/>
        <v>6.9439650212863885E-2</v>
      </c>
      <c r="AN43" s="1">
        <f t="shared" si="8"/>
        <v>8.1201874375339836E-2</v>
      </c>
      <c r="AO43" s="1">
        <f t="shared" si="8"/>
        <v>4.8675551223826309E-2</v>
      </c>
      <c r="AP43" s="1">
        <f t="shared" si="9"/>
        <v>2.5427477832701811E-2</v>
      </c>
      <c r="AQ43" s="1">
        <f t="shared" si="9"/>
        <v>0.21544822028913913</v>
      </c>
      <c r="AR43" s="1">
        <f t="shared" si="9"/>
        <v>0.17059430326503874</v>
      </c>
      <c r="AS43" s="1">
        <f t="shared" si="9"/>
        <v>0.19727199748134544</v>
      </c>
      <c r="AT43" s="1">
        <f t="shared" si="9"/>
        <v>3.0702682346843431E-2</v>
      </c>
      <c r="AU43" s="1">
        <f t="shared" si="9"/>
        <v>0.13725148785872857</v>
      </c>
      <c r="AV43" s="1">
        <f t="shared" si="9"/>
        <v>0.20409909002469048</v>
      </c>
      <c r="AW43" s="1">
        <f t="shared" si="9"/>
        <v>2.9124473972721998E-3</v>
      </c>
      <c r="AX43" s="1">
        <f t="shared" si="10"/>
        <v>0.10930954580077543</v>
      </c>
      <c r="AY43" s="1">
        <f t="shared" si="10"/>
        <v>0.14631450812169164</v>
      </c>
      <c r="AZ43" s="1">
        <f t="shared" si="10"/>
        <v>0.11626739814469196</v>
      </c>
      <c r="BA43" s="1">
        <f t="shared" si="10"/>
        <v>0.14295797946913744</v>
      </c>
      <c r="BB43" s="1">
        <f t="shared" si="10"/>
        <v>6.3395526265541235E-2</v>
      </c>
      <c r="BC43" s="1">
        <f t="shared" si="10"/>
        <v>9.2378008981610568E-2</v>
      </c>
      <c r="BD43" s="1">
        <f t="shared" si="10"/>
        <v>5.7896222097239498E-2</v>
      </c>
      <c r="BE43" s="1">
        <f t="shared" si="10"/>
        <v>8.4920135415309309E-2</v>
      </c>
      <c r="BF43" s="1">
        <f t="shared" si="11"/>
        <v>0.13993433754823179</v>
      </c>
      <c r="BG43" s="1">
        <f t="shared" si="11"/>
        <v>0.15733428251137399</v>
      </c>
      <c r="BH43" s="1">
        <f t="shared" si="11"/>
        <v>0.14871372017686668</v>
      </c>
      <c r="BI43" s="1">
        <f t="shared" si="11"/>
        <v>0.10464681727709731</v>
      </c>
      <c r="BJ43" s="1">
        <f t="shared" si="11"/>
        <v>5.890375449036047E-2</v>
      </c>
      <c r="BK43" s="1">
        <f t="shared" si="11"/>
        <v>9.5336052099803378E-2</v>
      </c>
      <c r="BL43" s="1">
        <f t="shared" si="11"/>
        <v>8.1557831054125299E-2</v>
      </c>
      <c r="BM43" s="1">
        <f t="shared" si="11"/>
        <v>2.0224091094762416E-2</v>
      </c>
      <c r="BN43" s="1">
        <f t="shared" si="12"/>
        <v>2.1047715141432584E-3</v>
      </c>
      <c r="BO43" s="1">
        <f t="shared" si="12"/>
        <v>1.0218075443764153E-3</v>
      </c>
      <c r="BP43" s="1">
        <f t="shared" si="12"/>
        <v>5.9497408587652047E-2</v>
      </c>
      <c r="BQ43" s="1">
        <f t="shared" si="12"/>
        <v>0.55064385469294752</v>
      </c>
      <c r="BR43" s="1">
        <f t="shared" si="12"/>
        <v>2.6293807752607708E-4</v>
      </c>
      <c r="BS43" s="1">
        <f t="shared" si="12"/>
        <v>3.3908608114309763E-2</v>
      </c>
      <c r="BT43" s="1">
        <f t="shared" si="12"/>
        <v>9.6857112561376218E-2</v>
      </c>
      <c r="BU43" s="1">
        <f t="shared" si="12"/>
        <v>0.14571963760076703</v>
      </c>
      <c r="BV43" s="1">
        <f t="shared" si="13"/>
        <v>7.4820439053950014E-2</v>
      </c>
      <c r="BW43" s="1">
        <f t="shared" si="13"/>
        <v>8.6879947181058542E-2</v>
      </c>
      <c r="BX43" s="1">
        <f t="shared" si="13"/>
        <v>0.14670362965688341</v>
      </c>
      <c r="BY43" s="1">
        <f t="shared" si="13"/>
        <v>7.9478433957594297E-2</v>
      </c>
      <c r="BZ43" s="1">
        <f t="shared" si="13"/>
        <v>6.4504782165625593E-2</v>
      </c>
      <c r="CA43" s="1">
        <f t="shared" si="13"/>
        <v>0.12614758147150179</v>
      </c>
      <c r="CB43" s="1">
        <f t="shared" si="13"/>
        <v>7.068146166478384E-2</v>
      </c>
      <c r="CC43" s="1">
        <f t="shared" si="13"/>
        <v>5.1151756086273259E-2</v>
      </c>
      <c r="CD43" s="1">
        <f t="shared" si="14"/>
        <v>7.4913785545243694E-2</v>
      </c>
      <c r="CE43" s="1">
        <f t="shared" si="15"/>
        <v>9.6625224166561524E-2</v>
      </c>
      <c r="CF43" s="1">
        <f t="shared" si="16"/>
        <v>0.14652105618375172</v>
      </c>
      <c r="CG43" s="1">
        <f t="shared" si="17"/>
        <v>8.4632838245462638E-2</v>
      </c>
      <c r="CH43" s="1">
        <f t="shared" si="18"/>
        <v>6.6704195317966147E-2</v>
      </c>
      <c r="CI43" s="1">
        <f t="shared" si="19"/>
        <v>0.11587521597306966</v>
      </c>
      <c r="CJ43" s="1">
        <f t="shared" si="20"/>
        <v>7.0620524084600955E-2</v>
      </c>
      <c r="CK43" s="1">
        <f t="shared" si="21"/>
        <v>5.005745706209408E-2</v>
      </c>
    </row>
    <row r="44" spans="1:89" x14ac:dyDescent="0.25">
      <c r="A44" s="11">
        <v>44287</v>
      </c>
      <c r="B44" s="1">
        <f t="shared" si="4"/>
        <v>9.9795137058101474E-2</v>
      </c>
      <c r="C44" s="1">
        <f t="shared" si="4"/>
        <v>0.26451494582490159</v>
      </c>
      <c r="D44" s="1">
        <f t="shared" si="4"/>
        <v>0.18287820971046179</v>
      </c>
      <c r="E44" s="1">
        <f t="shared" si="4"/>
        <v>0.18097025423428567</v>
      </c>
      <c r="F44" s="1">
        <f t="shared" si="4"/>
        <v>9.5293570888204844E-3</v>
      </c>
      <c r="G44" s="1">
        <f t="shared" si="4"/>
        <v>0</v>
      </c>
      <c r="H44" s="1">
        <f t="shared" si="4"/>
        <v>3.814868923146178E-2</v>
      </c>
      <c r="I44" s="1">
        <f t="shared" si="4"/>
        <v>2.8642256785173174E-2</v>
      </c>
      <c r="J44" s="1">
        <f t="shared" si="5"/>
        <v>1.7832761713253951E-2</v>
      </c>
      <c r="K44" s="1">
        <f t="shared" si="5"/>
        <v>9.6912656650177433E-3</v>
      </c>
      <c r="L44" s="1">
        <f t="shared" si="5"/>
        <v>3.3140083110485781E-2</v>
      </c>
      <c r="M44" s="1">
        <f t="shared" si="5"/>
        <v>1.1258882916541486E-2</v>
      </c>
      <c r="N44" s="1">
        <f t="shared" si="5"/>
        <v>0.32993732505599699</v>
      </c>
      <c r="O44" s="1">
        <f t="shared" si="5"/>
        <v>1.4718349450739042E-2</v>
      </c>
      <c r="P44" s="1">
        <f t="shared" si="5"/>
        <v>0.15270733746010309</v>
      </c>
      <c r="Q44" s="1">
        <f t="shared" si="5"/>
        <v>6.2957531553130913E-2</v>
      </c>
      <c r="R44" s="1">
        <f t="shared" si="6"/>
        <v>0.14839957689549232</v>
      </c>
      <c r="S44" s="1">
        <f t="shared" si="6"/>
        <v>0.11869423484031848</v>
      </c>
      <c r="T44" s="1">
        <f t="shared" si="6"/>
        <v>0.19053714935502541</v>
      </c>
      <c r="U44" s="1">
        <f t="shared" si="6"/>
        <v>7.940294932125784E-2</v>
      </c>
      <c r="V44" s="1">
        <f t="shared" si="6"/>
        <v>3.956431202947302E-3</v>
      </c>
      <c r="W44" s="1">
        <f t="shared" si="6"/>
        <v>0.12109851321768671</v>
      </c>
      <c r="X44" s="1">
        <f t="shared" si="6"/>
        <v>0.1179099329988326</v>
      </c>
      <c r="Y44" s="1">
        <f t="shared" si="6"/>
        <v>5.8064022696410984E-2</v>
      </c>
      <c r="Z44" s="1">
        <f t="shared" si="7"/>
        <v>4.7058823529411764E-2</v>
      </c>
      <c r="AA44" s="1">
        <f t="shared" si="7"/>
        <v>0</v>
      </c>
      <c r="AB44" s="1">
        <f t="shared" si="7"/>
        <v>1.3510840990762846E-2</v>
      </c>
      <c r="AC44" s="1">
        <f t="shared" si="7"/>
        <v>3.411234112341123E-2</v>
      </c>
      <c r="AD44" s="1">
        <f t="shared" si="7"/>
        <v>4.0571111593468871E-2</v>
      </c>
      <c r="AE44" s="1">
        <f t="shared" si="7"/>
        <v>7.4582157586281742E-2</v>
      </c>
      <c r="AF44" s="1">
        <f t="shared" si="7"/>
        <v>0</v>
      </c>
      <c r="AG44" s="1">
        <f t="shared" si="7"/>
        <v>0</v>
      </c>
      <c r="AH44" s="1">
        <f t="shared" si="8"/>
        <v>3.2061107560392078E-2</v>
      </c>
      <c r="AI44" s="1">
        <f t="shared" si="8"/>
        <v>0.10611245284299473</v>
      </c>
      <c r="AJ44" s="1">
        <f t="shared" si="8"/>
        <v>0.25750977076180831</v>
      </c>
      <c r="AK44" s="1">
        <f t="shared" si="8"/>
        <v>0.26379925679994115</v>
      </c>
      <c r="AL44" s="1">
        <f t="shared" si="8"/>
        <v>3.1579403818562655E-3</v>
      </c>
      <c r="AM44" s="1">
        <f t="shared" si="8"/>
        <v>5.6293350980092714E-2</v>
      </c>
      <c r="AN44" s="1">
        <f t="shared" si="8"/>
        <v>0.10086273045894771</v>
      </c>
      <c r="AO44" s="1">
        <f t="shared" si="8"/>
        <v>4.9334570114760494E-2</v>
      </c>
      <c r="AP44" s="1">
        <f t="shared" si="9"/>
        <v>2.5125897001468993E-2</v>
      </c>
      <c r="AQ44" s="1">
        <f t="shared" si="9"/>
        <v>0.21123099811799823</v>
      </c>
      <c r="AR44" s="1">
        <f t="shared" si="9"/>
        <v>0.18903276372664507</v>
      </c>
      <c r="AS44" s="1">
        <f t="shared" si="9"/>
        <v>0.20129909748393729</v>
      </c>
      <c r="AT44" s="1">
        <f t="shared" si="9"/>
        <v>3.062641091467163E-2</v>
      </c>
      <c r="AU44" s="1">
        <f t="shared" si="9"/>
        <v>0.13752129571832861</v>
      </c>
      <c r="AV44" s="1">
        <f t="shared" si="9"/>
        <v>0.18641485701949112</v>
      </c>
      <c r="AW44" s="1">
        <f t="shared" si="9"/>
        <v>2.9041962538308825E-3</v>
      </c>
      <c r="AX44" s="1">
        <f t="shared" si="10"/>
        <v>0.10444965355792561</v>
      </c>
      <c r="AY44" s="1">
        <f t="shared" si="10"/>
        <v>0.14789580744346217</v>
      </c>
      <c r="AZ44" s="1">
        <f t="shared" si="10"/>
        <v>0.10733858186418592</v>
      </c>
      <c r="BA44" s="1">
        <f t="shared" si="10"/>
        <v>0.15211184019026719</v>
      </c>
      <c r="BB44" s="1">
        <f t="shared" si="10"/>
        <v>6.1193165255338723E-2</v>
      </c>
      <c r="BC44" s="1">
        <f t="shared" si="10"/>
        <v>9.9834365266132874E-2</v>
      </c>
      <c r="BD44" s="1">
        <f t="shared" si="10"/>
        <v>5.9665494420587224E-2</v>
      </c>
      <c r="BE44" s="1">
        <f t="shared" si="10"/>
        <v>7.5464631080602126E-2</v>
      </c>
      <c r="BF44" s="1">
        <f t="shared" si="11"/>
        <v>0.1406456028869546</v>
      </c>
      <c r="BG44" s="1">
        <f t="shared" si="11"/>
        <v>0.15412622138932613</v>
      </c>
      <c r="BH44" s="1">
        <f t="shared" si="11"/>
        <v>0.14621363862005651</v>
      </c>
      <c r="BI44" s="1">
        <f t="shared" si="11"/>
        <v>0.10584590144377928</v>
      </c>
      <c r="BJ44" s="1">
        <f t="shared" si="11"/>
        <v>5.7855548946766762E-2</v>
      </c>
      <c r="BK44" s="1">
        <f t="shared" si="11"/>
        <v>9.3673369129696954E-2</v>
      </c>
      <c r="BL44" s="1">
        <f t="shared" si="11"/>
        <v>8.2685818070486833E-2</v>
      </c>
      <c r="BM44" s="1">
        <f t="shared" si="11"/>
        <v>2.0939451971453357E-2</v>
      </c>
      <c r="BN44" s="1">
        <f t="shared" si="12"/>
        <v>2.1708211050861393E-3</v>
      </c>
      <c r="BO44" s="1">
        <f t="shared" si="12"/>
        <v>1.0319747762876066E-3</v>
      </c>
      <c r="BP44" s="1">
        <f t="shared" si="12"/>
        <v>6.1200347147478268E-2</v>
      </c>
      <c r="BQ44" s="1">
        <f t="shared" si="12"/>
        <v>0.54473583576924245</v>
      </c>
      <c r="BR44" s="1">
        <f t="shared" si="12"/>
        <v>3.5501771289812628E-4</v>
      </c>
      <c r="BS44" s="1">
        <f t="shared" si="12"/>
        <v>3.1638031545225119E-2</v>
      </c>
      <c r="BT44" s="1">
        <f t="shared" si="12"/>
        <v>9.4426685550034931E-2</v>
      </c>
      <c r="BU44" s="1">
        <f t="shared" si="12"/>
        <v>0.14454570336812927</v>
      </c>
      <c r="BV44" s="1">
        <f t="shared" si="13"/>
        <v>7.4499029664124694E-2</v>
      </c>
      <c r="BW44" s="1">
        <f t="shared" si="13"/>
        <v>8.5613798469081015E-2</v>
      </c>
      <c r="BX44" s="1">
        <f t="shared" si="13"/>
        <v>0.1464403139134372</v>
      </c>
      <c r="BY44" s="1">
        <f t="shared" si="13"/>
        <v>8.0263482328934488E-2</v>
      </c>
      <c r="BZ44" s="1">
        <f t="shared" si="13"/>
        <v>6.5613769790212037E-2</v>
      </c>
      <c r="CA44" s="1">
        <f t="shared" si="13"/>
        <v>0.1300099167431949</v>
      </c>
      <c r="CB44" s="1">
        <f t="shared" si="13"/>
        <v>6.9599449748100534E-2</v>
      </c>
      <c r="CC44" s="1">
        <f t="shared" si="13"/>
        <v>5.3316339054972552E-2</v>
      </c>
      <c r="CD44" s="1">
        <f t="shared" si="14"/>
        <v>7.4826855960695507E-2</v>
      </c>
      <c r="CE44" s="1">
        <f t="shared" si="15"/>
        <v>9.4782850569238353E-2</v>
      </c>
      <c r="CF44" s="1">
        <f t="shared" si="16"/>
        <v>0.14624452990802078</v>
      </c>
      <c r="CG44" s="1">
        <f t="shared" si="17"/>
        <v>8.487097301548846E-2</v>
      </c>
      <c r="CH44" s="1">
        <f t="shared" si="18"/>
        <v>6.7811763719879611E-2</v>
      </c>
      <c r="CI44" s="1">
        <f t="shared" si="19"/>
        <v>0.11975165070403734</v>
      </c>
      <c r="CJ44" s="1">
        <f t="shared" si="20"/>
        <v>6.94587351906501E-2</v>
      </c>
      <c r="CK44" s="1">
        <f t="shared" si="21"/>
        <v>5.2034236229683707E-2</v>
      </c>
    </row>
    <row r="45" spans="1:89" x14ac:dyDescent="0.25">
      <c r="A45" s="11">
        <v>44317</v>
      </c>
      <c r="B45" s="1">
        <f t="shared" si="4"/>
        <v>0.10011656236086307</v>
      </c>
      <c r="C45" s="1">
        <f t="shared" si="4"/>
        <v>0.26367506616039582</v>
      </c>
      <c r="D45" s="1">
        <f t="shared" si="4"/>
        <v>0.18434262330346737</v>
      </c>
      <c r="E45" s="1">
        <f t="shared" si="4"/>
        <v>0.17747394856248094</v>
      </c>
      <c r="F45" s="1">
        <f t="shared" si="4"/>
        <v>9.6091408903763529E-3</v>
      </c>
      <c r="G45" s="1">
        <f t="shared" si="4"/>
        <v>0</v>
      </c>
      <c r="H45" s="1">
        <f t="shared" si="4"/>
        <v>3.7309960829043538E-2</v>
      </c>
      <c r="I45" s="1">
        <f t="shared" si="4"/>
        <v>2.8394190892127285E-2</v>
      </c>
      <c r="J45" s="1">
        <f t="shared" si="5"/>
        <v>1.7511801873774421E-2</v>
      </c>
      <c r="K45" s="1">
        <f t="shared" si="5"/>
        <v>9.7261965284334388E-3</v>
      </c>
      <c r="L45" s="1">
        <f t="shared" si="5"/>
        <v>3.3475197908344828E-2</v>
      </c>
      <c r="M45" s="1">
        <f t="shared" si="5"/>
        <v>1.081850533807829E-2</v>
      </c>
      <c r="N45" s="1">
        <f t="shared" si="5"/>
        <v>0.33293340111845449</v>
      </c>
      <c r="O45" s="1">
        <f t="shared" si="5"/>
        <v>1.4711308010748783E-2</v>
      </c>
      <c r="P45" s="1">
        <f t="shared" si="5"/>
        <v>0.15360011620306485</v>
      </c>
      <c r="Q45" s="1">
        <f t="shared" si="5"/>
        <v>6.250562858595396E-2</v>
      </c>
      <c r="R45" s="1">
        <f t="shared" si="6"/>
        <v>0.11527754682116496</v>
      </c>
      <c r="S45" s="1">
        <f t="shared" si="6"/>
        <v>0.11914473183217578</v>
      </c>
      <c r="T45" s="1">
        <f t="shared" si="6"/>
        <v>0.18898348612732124</v>
      </c>
      <c r="U45" s="1">
        <f t="shared" si="6"/>
        <v>9.8006827163813079E-2</v>
      </c>
      <c r="V45" s="1">
        <f t="shared" si="6"/>
        <v>5.3472715433306537E-3</v>
      </c>
      <c r="W45" s="1">
        <f t="shared" si="6"/>
        <v>0.14464752221975288</v>
      </c>
      <c r="X45" s="1">
        <f t="shared" si="6"/>
        <v>0.12384452622467006</v>
      </c>
      <c r="Y45" s="1">
        <f t="shared" si="6"/>
        <v>5.223545711537176E-2</v>
      </c>
      <c r="Z45" s="1">
        <f t="shared" si="7"/>
        <v>4.5121611042624611E-2</v>
      </c>
      <c r="AA45" s="1">
        <f t="shared" si="7"/>
        <v>0</v>
      </c>
      <c r="AB45" s="1">
        <f t="shared" si="7"/>
        <v>1.2786481063230543E-2</v>
      </c>
      <c r="AC45" s="1">
        <f t="shared" si="7"/>
        <v>4.3825866304338046E-2</v>
      </c>
      <c r="AD45" s="1">
        <f t="shared" si="7"/>
        <v>4.760512179100717E-2</v>
      </c>
      <c r="AE45" s="1">
        <f t="shared" si="7"/>
        <v>7.968380229094868E-2</v>
      </c>
      <c r="AF45" s="1">
        <f t="shared" si="7"/>
        <v>0</v>
      </c>
      <c r="AG45" s="1">
        <f t="shared" si="7"/>
        <v>0</v>
      </c>
      <c r="AH45" s="1">
        <f t="shared" si="8"/>
        <v>4.1865339675457407E-2</v>
      </c>
      <c r="AI45" s="1">
        <f t="shared" si="8"/>
        <v>9.2417385742550623E-2</v>
      </c>
      <c r="AJ45" s="1">
        <f t="shared" si="8"/>
        <v>0.28016891781246805</v>
      </c>
      <c r="AK45" s="1">
        <f t="shared" si="8"/>
        <v>0.23771020808408905</v>
      </c>
      <c r="AL45" s="1">
        <f t="shared" si="8"/>
        <v>3.1884007713810694E-3</v>
      </c>
      <c r="AM45" s="1">
        <f t="shared" si="8"/>
        <v>5.7244797897774674E-2</v>
      </c>
      <c r="AN45" s="1">
        <f t="shared" si="8"/>
        <v>0.10754735882898035</v>
      </c>
      <c r="AO45" s="1">
        <f t="shared" si="8"/>
        <v>4.8354842997751751E-2</v>
      </c>
      <c r="AP45" s="1">
        <f t="shared" si="9"/>
        <v>2.4704467305820311E-2</v>
      </c>
      <c r="AQ45" s="1">
        <f t="shared" si="9"/>
        <v>0.21703357307431034</v>
      </c>
      <c r="AR45" s="1">
        <f t="shared" si="9"/>
        <v>0.18709337992758748</v>
      </c>
      <c r="AS45" s="1">
        <f t="shared" si="9"/>
        <v>0.20070224030589734</v>
      </c>
      <c r="AT45" s="1">
        <f t="shared" si="9"/>
        <v>3.0552968282758955E-2</v>
      </c>
      <c r="AU45" s="1">
        <f t="shared" si="9"/>
        <v>0.13776060451142561</v>
      </c>
      <c r="AV45" s="1">
        <f t="shared" si="9"/>
        <v>0.18376951251111751</v>
      </c>
      <c r="AW45" s="1">
        <f t="shared" si="9"/>
        <v>2.8213918049204093E-3</v>
      </c>
      <c r="AX45" s="1">
        <f t="shared" si="10"/>
        <v>0.10377533654580127</v>
      </c>
      <c r="AY45" s="1">
        <f t="shared" si="10"/>
        <v>0.14202492809774972</v>
      </c>
      <c r="AZ45" s="1">
        <f t="shared" si="10"/>
        <v>0.11450594817156125</v>
      </c>
      <c r="BA45" s="1">
        <f t="shared" si="10"/>
        <v>0.15373310957105302</v>
      </c>
      <c r="BB45" s="1">
        <f t="shared" si="10"/>
        <v>6.2482128697103768E-2</v>
      </c>
      <c r="BC45" s="1">
        <f t="shared" si="10"/>
        <v>9.9267964334182654E-2</v>
      </c>
      <c r="BD45" s="1">
        <f t="shared" si="10"/>
        <v>5.4881339879756484E-2</v>
      </c>
      <c r="BE45" s="1">
        <f t="shared" si="10"/>
        <v>7.8109407902536052E-2</v>
      </c>
      <c r="BF45" s="1">
        <f t="shared" si="11"/>
        <v>0.13913394850173957</v>
      </c>
      <c r="BG45" s="1">
        <f t="shared" si="11"/>
        <v>0.14513996227029552</v>
      </c>
      <c r="BH45" s="1">
        <f t="shared" si="11"/>
        <v>0.15208205583241705</v>
      </c>
      <c r="BI45" s="1">
        <f t="shared" si="11"/>
        <v>0.10316866532334544</v>
      </c>
      <c r="BJ45" s="1">
        <f t="shared" si="11"/>
        <v>5.857924954653241E-2</v>
      </c>
      <c r="BK45" s="1">
        <f t="shared" si="11"/>
        <v>9.2810972696597285E-2</v>
      </c>
      <c r="BL45" s="1">
        <f t="shared" si="11"/>
        <v>8.6980615715122056E-2</v>
      </c>
      <c r="BM45" s="1">
        <f t="shared" si="11"/>
        <v>1.9627169554696827E-2</v>
      </c>
      <c r="BN45" s="1">
        <f t="shared" si="12"/>
        <v>2.3148023824740992E-3</v>
      </c>
      <c r="BO45" s="1">
        <f t="shared" si="12"/>
        <v>1.168851377035895E-3</v>
      </c>
      <c r="BP45" s="1">
        <f t="shared" si="12"/>
        <v>6.2554789325532587E-2</v>
      </c>
      <c r="BQ45" s="1">
        <f t="shared" si="12"/>
        <v>0.54018858567901762</v>
      </c>
      <c r="BR45" s="1">
        <f t="shared" si="12"/>
        <v>9.2560019859918349E-4</v>
      </c>
      <c r="BS45" s="1">
        <f t="shared" si="12"/>
        <v>3.1034329969440302E-2</v>
      </c>
      <c r="BT45" s="1">
        <f t="shared" si="12"/>
        <v>9.7941607185375729E-2</v>
      </c>
      <c r="BU45" s="1">
        <f t="shared" si="12"/>
        <v>0.14406023290050882</v>
      </c>
      <c r="BV45" s="1">
        <f t="shared" si="13"/>
        <v>7.4525238749202027E-2</v>
      </c>
      <c r="BW45" s="1">
        <f t="shared" si="13"/>
        <v>8.7777259091272861E-2</v>
      </c>
      <c r="BX45" s="1">
        <f t="shared" si="13"/>
        <v>0.14282294516656843</v>
      </c>
      <c r="BY45" s="1">
        <f t="shared" si="13"/>
        <v>7.9876106916080589E-2</v>
      </c>
      <c r="BZ45" s="1">
        <f t="shared" si="13"/>
        <v>6.6293238220568096E-2</v>
      </c>
      <c r="CA45" s="1">
        <f t="shared" si="13"/>
        <v>0.13023940385803287</v>
      </c>
      <c r="CB45" s="1">
        <f t="shared" si="13"/>
        <v>6.9629496997463999E-2</v>
      </c>
      <c r="CC45" s="1">
        <f t="shared" si="13"/>
        <v>5.355441392849606E-2</v>
      </c>
      <c r="CD45" s="1">
        <f t="shared" si="14"/>
        <v>7.4879006684238428E-2</v>
      </c>
      <c r="CE45" s="1">
        <f t="shared" si="15"/>
        <v>9.662930443873062E-2</v>
      </c>
      <c r="CF45" s="1">
        <f t="shared" si="16"/>
        <v>0.14305220003705177</v>
      </c>
      <c r="CG45" s="1">
        <f t="shared" si="17"/>
        <v>8.4260880899213506E-2</v>
      </c>
      <c r="CH45" s="1">
        <f t="shared" si="18"/>
        <v>6.8381215853477978E-2</v>
      </c>
      <c r="CI45" s="1">
        <f t="shared" si="19"/>
        <v>0.12013917537384468</v>
      </c>
      <c r="CJ45" s="1">
        <f t="shared" si="20"/>
        <v>6.9427569031821082E-2</v>
      </c>
      <c r="CK45" s="1">
        <f t="shared" si="21"/>
        <v>5.2242949121916224E-2</v>
      </c>
    </row>
    <row r="46" spans="1:89" x14ac:dyDescent="0.25">
      <c r="A46" s="11">
        <v>44348</v>
      </c>
      <c r="B46" s="1">
        <f t="shared" si="4"/>
        <v>0.10288273054050606</v>
      </c>
      <c r="C46" s="1">
        <f t="shared" si="4"/>
        <v>0.25899607480078785</v>
      </c>
      <c r="D46" s="1">
        <f t="shared" si="4"/>
        <v>0.17996873066331615</v>
      </c>
      <c r="E46" s="1">
        <f t="shared" si="4"/>
        <v>0.17673882546325381</v>
      </c>
      <c r="F46" s="1">
        <f t="shared" si="4"/>
        <v>9.2475992990378297E-3</v>
      </c>
      <c r="G46" s="1">
        <f t="shared" si="4"/>
        <v>0</v>
      </c>
      <c r="H46" s="1">
        <f t="shared" si="4"/>
        <v>3.5450547685738437E-2</v>
      </c>
      <c r="I46" s="1">
        <f t="shared" si="4"/>
        <v>2.7606762112144499E-2</v>
      </c>
      <c r="J46" s="1">
        <f t="shared" si="5"/>
        <v>1.7205515108705931E-2</v>
      </c>
      <c r="K46" s="1">
        <f t="shared" si="5"/>
        <v>9.2215109262112297E-3</v>
      </c>
      <c r="L46" s="1">
        <f t="shared" si="5"/>
        <v>3.3790886388538187E-2</v>
      </c>
      <c r="M46" s="1">
        <f t="shared" si="5"/>
        <v>1.0778822783472475E-2</v>
      </c>
      <c r="N46" s="1">
        <f t="shared" si="5"/>
        <v>0.3326696218513101</v>
      </c>
      <c r="O46" s="1">
        <f t="shared" si="5"/>
        <v>1.490291829118395E-2</v>
      </c>
      <c r="P46" s="1">
        <f t="shared" si="5"/>
        <v>0.15112877300511132</v>
      </c>
      <c r="Q46" s="1">
        <f t="shared" si="5"/>
        <v>6.2998826454279011E-2</v>
      </c>
      <c r="R46" s="1">
        <f t="shared" si="6"/>
        <v>0.13670752658295171</v>
      </c>
      <c r="S46" s="1">
        <f t="shared" si="6"/>
        <v>0.14115880088339366</v>
      </c>
      <c r="T46" s="1">
        <f t="shared" si="6"/>
        <v>0.12875459938652947</v>
      </c>
      <c r="U46" s="1">
        <f t="shared" si="6"/>
        <v>0.10839065813897079</v>
      </c>
      <c r="V46" s="1">
        <f t="shared" si="6"/>
        <v>6.7205847896587385E-3</v>
      </c>
      <c r="W46" s="1">
        <f t="shared" si="6"/>
        <v>0.14926939005011852</v>
      </c>
      <c r="X46" s="1">
        <f t="shared" si="6"/>
        <v>0.13590194204024811</v>
      </c>
      <c r="Y46" s="1">
        <f t="shared" si="6"/>
        <v>5.6534711545503359E-2</v>
      </c>
      <c r="Z46" s="1">
        <f t="shared" si="7"/>
        <v>4.0606258023721475E-2</v>
      </c>
      <c r="AA46" s="1">
        <f t="shared" si="7"/>
        <v>0</v>
      </c>
      <c r="AB46" s="1">
        <f t="shared" si="7"/>
        <v>1.0952499568874665E-2</v>
      </c>
      <c r="AC46" s="1">
        <f t="shared" si="7"/>
        <v>3.9724846231964588E-2</v>
      </c>
      <c r="AD46" s="1">
        <f t="shared" si="7"/>
        <v>7.3260648795723235E-2</v>
      </c>
      <c r="AE46" s="1">
        <f t="shared" si="7"/>
        <v>8.4945103374274258E-2</v>
      </c>
      <c r="AF46" s="1">
        <f t="shared" si="7"/>
        <v>0</v>
      </c>
      <c r="AG46" s="1">
        <f t="shared" si="7"/>
        <v>0</v>
      </c>
      <c r="AH46" s="1">
        <f t="shared" si="8"/>
        <v>5.3655059563160419E-2</v>
      </c>
      <c r="AI46" s="1">
        <f t="shared" si="8"/>
        <v>7.9012274494560636E-2</v>
      </c>
      <c r="AJ46" s="1">
        <f t="shared" si="8"/>
        <v>0.26667176985546381</v>
      </c>
      <c r="AK46" s="1">
        <f t="shared" si="8"/>
        <v>0.24375016775904731</v>
      </c>
      <c r="AL46" s="1">
        <f t="shared" si="8"/>
        <v>3.2179913252417965E-3</v>
      </c>
      <c r="AM46" s="1">
        <f t="shared" si="8"/>
        <v>5.8006356452435466E-2</v>
      </c>
      <c r="AN46" s="1">
        <f t="shared" si="8"/>
        <v>9.0049080083944147E-2</v>
      </c>
      <c r="AO46" s="1">
        <f t="shared" si="8"/>
        <v>4.484410586664573E-2</v>
      </c>
      <c r="AP46" s="1">
        <f t="shared" si="9"/>
        <v>2.415851692093423E-2</v>
      </c>
      <c r="AQ46" s="1">
        <f t="shared" si="9"/>
        <v>0.21516258362433532</v>
      </c>
      <c r="AR46" s="1">
        <f t="shared" si="9"/>
        <v>0.18321124208547857</v>
      </c>
      <c r="AS46" s="1">
        <f t="shared" si="9"/>
        <v>0.19862279720232442</v>
      </c>
      <c r="AT46" s="1">
        <f t="shared" si="9"/>
        <v>3.0415763799916843E-2</v>
      </c>
      <c r="AU46" s="1">
        <f t="shared" si="9"/>
        <v>0.1361990690190219</v>
      </c>
      <c r="AV46" s="1">
        <f t="shared" si="9"/>
        <v>0.19429495262273638</v>
      </c>
      <c r="AW46" s="1">
        <f t="shared" si="9"/>
        <v>2.8691724951574798E-3</v>
      </c>
      <c r="AX46" s="1">
        <f t="shared" si="10"/>
        <v>0.10994884206906876</v>
      </c>
      <c r="AY46" s="1">
        <f t="shared" si="10"/>
        <v>0.14917876610929243</v>
      </c>
      <c r="AZ46" s="1">
        <f t="shared" si="10"/>
        <v>0.11653246266551198</v>
      </c>
      <c r="BA46" s="1">
        <f t="shared" si="10"/>
        <v>0.15496658933597646</v>
      </c>
      <c r="BB46" s="1">
        <f t="shared" si="10"/>
        <v>6.4264960441672597E-2</v>
      </c>
      <c r="BC46" s="1">
        <f t="shared" si="10"/>
        <v>9.8650758932288668E-2</v>
      </c>
      <c r="BD46" s="1">
        <f t="shared" si="10"/>
        <v>5.3486299312339468E-2</v>
      </c>
      <c r="BE46" s="1">
        <f t="shared" si="10"/>
        <v>7.9971409900432916E-2</v>
      </c>
      <c r="BF46" s="1">
        <f t="shared" si="11"/>
        <v>0.13952794309169081</v>
      </c>
      <c r="BG46" s="1">
        <f t="shared" si="11"/>
        <v>0.14616301838031334</v>
      </c>
      <c r="BH46" s="1">
        <f t="shared" si="11"/>
        <v>0.15112321935202058</v>
      </c>
      <c r="BI46" s="1">
        <f t="shared" si="11"/>
        <v>9.8634867957090464E-2</v>
      </c>
      <c r="BJ46" s="1">
        <f t="shared" si="11"/>
        <v>5.8671404311330222E-2</v>
      </c>
      <c r="BK46" s="1">
        <f t="shared" si="11"/>
        <v>9.6690804574566649E-2</v>
      </c>
      <c r="BL46" s="1">
        <f t="shared" si="11"/>
        <v>8.9362532472290979E-2</v>
      </c>
      <c r="BM46" s="1">
        <f t="shared" si="11"/>
        <v>2.0039159859682871E-2</v>
      </c>
      <c r="BN46" s="1">
        <f t="shared" si="12"/>
        <v>2.2366347139089683E-3</v>
      </c>
      <c r="BO46" s="1">
        <f t="shared" si="12"/>
        <v>1.0953781418500869E-3</v>
      </c>
      <c r="BP46" s="1">
        <f t="shared" si="12"/>
        <v>6.3203889203066119E-2</v>
      </c>
      <c r="BQ46" s="1">
        <f t="shared" si="12"/>
        <v>0.54039419055191296</v>
      </c>
      <c r="BR46" s="1">
        <f t="shared" si="12"/>
        <v>1.1082912926868871E-3</v>
      </c>
      <c r="BS46" s="1">
        <f t="shared" si="12"/>
        <v>3.1147429688068669E-2</v>
      </c>
      <c r="BT46" s="1">
        <f t="shared" si="12"/>
        <v>9.7833810198379584E-2</v>
      </c>
      <c r="BU46" s="1">
        <f t="shared" si="12"/>
        <v>0.14457357206448038</v>
      </c>
      <c r="BV46" s="1">
        <f t="shared" si="13"/>
        <v>7.490077876292596E-2</v>
      </c>
      <c r="BW46" s="1">
        <f t="shared" si="13"/>
        <v>8.8408849547661109E-2</v>
      </c>
      <c r="BX46" s="1">
        <f t="shared" si="13"/>
        <v>0.14432272523231293</v>
      </c>
      <c r="BY46" s="1">
        <f t="shared" si="13"/>
        <v>8.0981267766111462E-2</v>
      </c>
      <c r="BZ46" s="1">
        <f t="shared" si="13"/>
        <v>6.4408000770178081E-2</v>
      </c>
      <c r="CA46" s="1">
        <f t="shared" si="13"/>
        <v>0.12906563845254346</v>
      </c>
      <c r="CB46" s="1">
        <f t="shared" si="13"/>
        <v>6.8847248389566323E-2</v>
      </c>
      <c r="CC46" s="1">
        <f t="shared" si="13"/>
        <v>5.3098436201773465E-2</v>
      </c>
      <c r="CD46" s="1">
        <f t="shared" si="14"/>
        <v>7.5390734441714125E-2</v>
      </c>
      <c r="CE46" s="1">
        <f t="shared" si="15"/>
        <v>9.6807289873841379E-2</v>
      </c>
      <c r="CF46" s="1">
        <f t="shared" si="16"/>
        <v>0.14421153568157749</v>
      </c>
      <c r="CG46" s="1">
        <f t="shared" si="17"/>
        <v>8.5184343433506782E-2</v>
      </c>
      <c r="CH46" s="1">
        <f t="shared" si="18"/>
        <v>6.6510413750521649E-2</v>
      </c>
      <c r="CI46" s="1">
        <f t="shared" si="19"/>
        <v>0.11925502178805501</v>
      </c>
      <c r="CJ46" s="1">
        <f t="shared" si="20"/>
        <v>6.8528979675856638E-2</v>
      </c>
      <c r="CK46" s="1">
        <f t="shared" si="21"/>
        <v>5.1805036470241192E-2</v>
      </c>
    </row>
    <row r="47" spans="1:89" x14ac:dyDescent="0.25">
      <c r="A47" s="11">
        <v>44378</v>
      </c>
      <c r="B47" s="1">
        <f t="shared" ref="B47:I55" si="22">C19/$B19</f>
        <v>0.1065076420211063</v>
      </c>
      <c r="C47" s="1">
        <f t="shared" si="22"/>
        <v>0.25490501789304021</v>
      </c>
      <c r="D47" s="1">
        <f t="shared" si="22"/>
        <v>0.17519311475440083</v>
      </c>
      <c r="E47" s="1">
        <f t="shared" si="22"/>
        <v>0.17636199756259793</v>
      </c>
      <c r="F47" s="1">
        <f t="shared" si="22"/>
        <v>9.5798572062501548E-3</v>
      </c>
      <c r="G47" s="1">
        <f t="shared" si="22"/>
        <v>0</v>
      </c>
      <c r="H47" s="1">
        <f t="shared" si="22"/>
        <v>3.4109790108502215E-2</v>
      </c>
      <c r="I47" s="1">
        <f t="shared" si="22"/>
        <v>2.7615894223025052E-2</v>
      </c>
      <c r="J47" s="1">
        <f t="shared" ref="J47:Q55" si="23">L19/$K19</f>
        <v>1.6072391094849973E-2</v>
      </c>
      <c r="K47" s="1">
        <f t="shared" si="23"/>
        <v>9.037997702388537E-3</v>
      </c>
      <c r="L47" s="1">
        <f t="shared" si="23"/>
        <v>3.4289945499784938E-2</v>
      </c>
      <c r="M47" s="1">
        <f t="shared" si="23"/>
        <v>1.1787509051609144E-2</v>
      </c>
      <c r="N47" s="1">
        <f t="shared" si="23"/>
        <v>0.33634962895208226</v>
      </c>
      <c r="O47" s="1">
        <f t="shared" si="23"/>
        <v>1.5478932209572655E-2</v>
      </c>
      <c r="P47" s="1">
        <f t="shared" si="23"/>
        <v>0.14773042810708392</v>
      </c>
      <c r="Q47" s="1">
        <f t="shared" si="23"/>
        <v>6.1616277107187388E-2</v>
      </c>
      <c r="R47" s="1">
        <f t="shared" ref="R47:Y55" si="24">U19/$T19</f>
        <v>0.13826109658748539</v>
      </c>
      <c r="S47" s="1">
        <f t="shared" si="24"/>
        <v>0.13984561573633228</v>
      </c>
      <c r="T47" s="1">
        <f t="shared" si="24"/>
        <v>0.12825047873574139</v>
      </c>
      <c r="U47" s="1">
        <f t="shared" si="24"/>
        <v>0.11641087473149424</v>
      </c>
      <c r="V47" s="1">
        <f t="shared" si="24"/>
        <v>8.0758611124385066E-3</v>
      </c>
      <c r="W47" s="1">
        <f t="shared" si="24"/>
        <v>0.15574354682868893</v>
      </c>
      <c r="X47" s="1">
        <f t="shared" si="24"/>
        <v>0.14821897483534174</v>
      </c>
      <c r="Y47" s="1">
        <f t="shared" si="24"/>
        <v>5.4685724409054198E-2</v>
      </c>
      <c r="Z47" s="1">
        <f t="shared" ref="Z47:AG55" si="25">AD19/$AC19</f>
        <v>4.673223691282382E-2</v>
      </c>
      <c r="AA47" s="1">
        <f t="shared" si="25"/>
        <v>0</v>
      </c>
      <c r="AB47" s="1">
        <f t="shared" si="25"/>
        <v>9.7952273460174145E-3</v>
      </c>
      <c r="AC47" s="1">
        <f t="shared" si="25"/>
        <v>4.5932763624637218E-2</v>
      </c>
      <c r="AD47" s="1">
        <f t="shared" si="25"/>
        <v>7.5980194560894332E-2</v>
      </c>
      <c r="AE47" s="1">
        <f t="shared" si="25"/>
        <v>9.1835295066107714E-2</v>
      </c>
      <c r="AF47" s="1">
        <f t="shared" si="25"/>
        <v>0</v>
      </c>
      <c r="AG47" s="1">
        <f t="shared" si="25"/>
        <v>0</v>
      </c>
      <c r="AH47" s="1">
        <f t="shared" ref="AH47:AO55" si="26">AM19/$AL19</f>
        <v>4.3704363729657622E-2</v>
      </c>
      <c r="AI47" s="1">
        <f t="shared" si="26"/>
        <v>7.1393517054751277E-2</v>
      </c>
      <c r="AJ47" s="1">
        <f t="shared" si="26"/>
        <v>0.26920116632973412</v>
      </c>
      <c r="AK47" s="1">
        <f t="shared" si="26"/>
        <v>0.25731750548513505</v>
      </c>
      <c r="AL47" s="1">
        <f t="shared" si="26"/>
        <v>3.2490309860894206E-3</v>
      </c>
      <c r="AM47" s="1">
        <f t="shared" si="26"/>
        <v>7.2746570260295074E-2</v>
      </c>
      <c r="AN47" s="1">
        <f t="shared" si="26"/>
        <v>7.4443475696673367E-2</v>
      </c>
      <c r="AO47" s="1">
        <f t="shared" si="26"/>
        <v>4.8984571361048036E-2</v>
      </c>
      <c r="AP47" s="1">
        <f t="shared" ref="AP47:AW55" si="27">AV19/$AU19</f>
        <v>2.5522274891120609E-2</v>
      </c>
      <c r="AQ47" s="1">
        <f t="shared" si="27"/>
        <v>0.22001658310380989</v>
      </c>
      <c r="AR47" s="1">
        <f t="shared" si="27"/>
        <v>0.17547355569102743</v>
      </c>
      <c r="AS47" s="1">
        <f t="shared" si="27"/>
        <v>0.20031865903145893</v>
      </c>
      <c r="AT47" s="1">
        <f t="shared" si="27"/>
        <v>3.0621326006596093E-2</v>
      </c>
      <c r="AU47" s="1">
        <f t="shared" si="27"/>
        <v>0.14391753029962731</v>
      </c>
      <c r="AV47" s="1">
        <f t="shared" si="27"/>
        <v>0.18607610327457197</v>
      </c>
      <c r="AW47" s="1">
        <f t="shared" si="27"/>
        <v>2.8927552776318922E-3</v>
      </c>
      <c r="AX47" s="1">
        <f t="shared" ref="AX47:BE55" si="28">BE19/$BD19</f>
        <v>0.10940086916300079</v>
      </c>
      <c r="AY47" s="1">
        <f t="shared" si="28"/>
        <v>0.15048651084328196</v>
      </c>
      <c r="AZ47" s="1">
        <f t="shared" si="28"/>
        <v>0.11160660327093024</v>
      </c>
      <c r="BA47" s="1">
        <f t="shared" si="28"/>
        <v>0.16264145259114901</v>
      </c>
      <c r="BB47" s="1">
        <f t="shared" si="28"/>
        <v>6.7266054778172421E-2</v>
      </c>
      <c r="BC47" s="1">
        <f t="shared" si="28"/>
        <v>9.1531184248528324E-2</v>
      </c>
      <c r="BD47" s="1">
        <f t="shared" si="28"/>
        <v>5.7780444339764508E-2</v>
      </c>
      <c r="BE47" s="1">
        <f t="shared" si="28"/>
        <v>8.28474988662663E-2</v>
      </c>
      <c r="BF47" s="1">
        <f t="shared" ref="BF47:BM55" si="29">BN19/$BM19</f>
        <v>0.14347523928275382</v>
      </c>
      <c r="BG47" s="1">
        <f t="shared" si="29"/>
        <v>0.14889971054427256</v>
      </c>
      <c r="BH47" s="1">
        <f t="shared" si="29"/>
        <v>0.15382284252023007</v>
      </c>
      <c r="BI47" s="1">
        <f t="shared" si="29"/>
        <v>9.4110937573031073E-2</v>
      </c>
      <c r="BJ47" s="1">
        <f t="shared" si="29"/>
        <v>5.8079228672691198E-2</v>
      </c>
      <c r="BK47" s="1">
        <f t="shared" si="29"/>
        <v>9.5578786320099973E-2</v>
      </c>
      <c r="BL47" s="1">
        <f t="shared" si="29"/>
        <v>9.258899705592212E-2</v>
      </c>
      <c r="BM47" s="1">
        <f t="shared" si="29"/>
        <v>2.0787143437622651E-2</v>
      </c>
      <c r="BN47" s="1">
        <f t="shared" ref="BN47:BU55" si="30">BW19/$BV19</f>
        <v>2.1558476427219237E-3</v>
      </c>
      <c r="BO47" s="1">
        <f t="shared" si="30"/>
        <v>1.1211337576225455E-3</v>
      </c>
      <c r="BP47" s="1">
        <f t="shared" si="30"/>
        <v>6.4356653446500073E-2</v>
      </c>
      <c r="BQ47" s="1">
        <f t="shared" si="30"/>
        <v>0.54026733618366218</v>
      </c>
      <c r="BR47" s="1">
        <f t="shared" si="30"/>
        <v>1.1025370761935094E-3</v>
      </c>
      <c r="BS47" s="1">
        <f t="shared" si="30"/>
        <v>3.0366227113817951E-2</v>
      </c>
      <c r="BT47" s="1">
        <f t="shared" si="30"/>
        <v>9.6797743757625621E-2</v>
      </c>
      <c r="BU47" s="1">
        <f t="shared" si="30"/>
        <v>0.14521287064015076</v>
      </c>
      <c r="BV47" s="1">
        <f t="shared" ref="BV47:CC55" si="31">CF19/$CE19</f>
        <v>7.6450159642059715E-2</v>
      </c>
      <c r="BW47" s="1">
        <f t="shared" si="31"/>
        <v>8.5720011421187334E-2</v>
      </c>
      <c r="BX47" s="1">
        <f t="shared" si="31"/>
        <v>0.14538981964904862</v>
      </c>
      <c r="BY47" s="1">
        <f t="shared" si="31"/>
        <v>8.173565461289127E-2</v>
      </c>
      <c r="BZ47" s="1">
        <f t="shared" si="31"/>
        <v>6.304541707225067E-2</v>
      </c>
      <c r="CA47" s="1">
        <f t="shared" si="31"/>
        <v>0.12802276038549479</v>
      </c>
      <c r="CB47" s="1">
        <f t="shared" si="31"/>
        <v>6.9436719690406906E-2</v>
      </c>
      <c r="CC47" s="1">
        <f t="shared" si="31"/>
        <v>5.2921841455978766E-2</v>
      </c>
      <c r="CD47" s="1">
        <f t="shared" si="14"/>
        <v>7.6980847708967418E-2</v>
      </c>
      <c r="CE47" s="1">
        <f t="shared" si="15"/>
        <v>9.3639312847114034E-2</v>
      </c>
      <c r="CF47" s="1">
        <f t="shared" si="16"/>
        <v>0.14495583036841059</v>
      </c>
      <c r="CG47" s="1">
        <f t="shared" si="17"/>
        <v>8.5657835291368542E-2</v>
      </c>
      <c r="CH47" s="1">
        <f t="shared" si="18"/>
        <v>6.5210799691122506E-2</v>
      </c>
      <c r="CI47" s="1">
        <f t="shared" si="19"/>
        <v>0.11883343907310225</v>
      </c>
      <c r="CJ47" s="1">
        <f t="shared" si="20"/>
        <v>6.8950390573879944E-2</v>
      </c>
      <c r="CK47" s="1">
        <f t="shared" si="21"/>
        <v>5.1685292937425256E-2</v>
      </c>
    </row>
    <row r="48" spans="1:89" x14ac:dyDescent="0.25">
      <c r="A48" s="11">
        <v>44409</v>
      </c>
      <c r="B48" s="1">
        <f t="shared" si="22"/>
        <v>0.11177828893802752</v>
      </c>
      <c r="C48" s="1">
        <f t="shared" si="22"/>
        <v>0.24720747816569602</v>
      </c>
      <c r="D48" s="1">
        <f t="shared" si="22"/>
        <v>0.17491112782021795</v>
      </c>
      <c r="E48" s="1">
        <f t="shared" si="22"/>
        <v>0.17963881634269288</v>
      </c>
      <c r="F48" s="1">
        <f t="shared" si="22"/>
        <v>9.5683859744350678E-3</v>
      </c>
      <c r="G48" s="1">
        <f t="shared" si="22"/>
        <v>0</v>
      </c>
      <c r="H48" s="1">
        <f t="shared" si="22"/>
        <v>3.1921908160223521E-2</v>
      </c>
      <c r="I48" s="1">
        <f t="shared" si="22"/>
        <v>2.6788455292510713E-2</v>
      </c>
      <c r="J48" s="1">
        <f t="shared" si="23"/>
        <v>1.5714567569441111E-2</v>
      </c>
      <c r="K48" s="1">
        <f t="shared" si="23"/>
        <v>9.0624050167170574E-3</v>
      </c>
      <c r="L48" s="1">
        <f t="shared" si="23"/>
        <v>3.5444428447259944E-2</v>
      </c>
      <c r="M48" s="1">
        <f t="shared" si="23"/>
        <v>9.928919176891534E-3</v>
      </c>
      <c r="N48" s="1">
        <f t="shared" si="23"/>
        <v>0.3366420843264919</v>
      </c>
      <c r="O48" s="1">
        <f t="shared" si="23"/>
        <v>1.5754560530679935E-2</v>
      </c>
      <c r="P48" s="1">
        <f t="shared" si="23"/>
        <v>0.14732607061157232</v>
      </c>
      <c r="Q48" s="1">
        <f t="shared" si="23"/>
        <v>5.8696336111511031E-2</v>
      </c>
      <c r="R48" s="1">
        <f t="shared" si="24"/>
        <v>0.14122081207851356</v>
      </c>
      <c r="S48" s="1">
        <f t="shared" si="24"/>
        <v>0.14674197374935857</v>
      </c>
      <c r="T48" s="1">
        <f t="shared" si="24"/>
        <v>0.13648457216422394</v>
      </c>
      <c r="U48" s="1">
        <f t="shared" si="24"/>
        <v>0.12869144428608009</v>
      </c>
      <c r="V48" s="1">
        <f t="shared" si="24"/>
        <v>9.284512602317772E-3</v>
      </c>
      <c r="W48" s="1">
        <f t="shared" si="24"/>
        <v>0.1611480089997239</v>
      </c>
      <c r="X48" s="1">
        <f t="shared" si="24"/>
        <v>0.13328712611465734</v>
      </c>
      <c r="Y48" s="1">
        <f t="shared" si="24"/>
        <v>4.7169757776017188E-2</v>
      </c>
      <c r="Z48" s="1">
        <f t="shared" si="25"/>
        <v>4.237476875016704E-2</v>
      </c>
      <c r="AA48" s="1">
        <f t="shared" si="25"/>
        <v>0</v>
      </c>
      <c r="AB48" s="1">
        <f t="shared" si="25"/>
        <v>8.7154832713202696E-3</v>
      </c>
      <c r="AC48" s="1">
        <f t="shared" si="25"/>
        <v>4.1923404710221317E-2</v>
      </c>
      <c r="AD48" s="1">
        <f t="shared" si="25"/>
        <v>6.8874589095401118E-2</v>
      </c>
      <c r="AE48" s="1">
        <f t="shared" si="25"/>
        <v>0.15652532835249156</v>
      </c>
      <c r="AF48" s="1">
        <f t="shared" si="25"/>
        <v>0</v>
      </c>
      <c r="AG48" s="1">
        <f t="shared" si="25"/>
        <v>0</v>
      </c>
      <c r="AH48" s="1">
        <f t="shared" si="26"/>
        <v>4.1692848284415045E-2</v>
      </c>
      <c r="AI48" s="1">
        <f t="shared" si="26"/>
        <v>6.9384042992972308E-2</v>
      </c>
      <c r="AJ48" s="1">
        <f t="shared" si="26"/>
        <v>0.25033794956593636</v>
      </c>
      <c r="AK48" s="1">
        <f t="shared" si="26"/>
        <v>0.2482492765605622</v>
      </c>
      <c r="AL48" s="1">
        <f t="shared" si="26"/>
        <v>2.9216618437370814E-3</v>
      </c>
      <c r="AM48" s="1">
        <f t="shared" si="26"/>
        <v>0.10031727986771392</v>
      </c>
      <c r="AN48" s="1">
        <f t="shared" si="26"/>
        <v>7.1776560562215791E-2</v>
      </c>
      <c r="AO48" s="1">
        <f t="shared" si="26"/>
        <v>4.1532658123191402E-2</v>
      </c>
      <c r="AP48" s="1">
        <f t="shared" si="27"/>
        <v>2.5288905536958006E-2</v>
      </c>
      <c r="AQ48" s="1">
        <f t="shared" si="27"/>
        <v>0.22385940761998657</v>
      </c>
      <c r="AR48" s="1">
        <f t="shared" si="27"/>
        <v>0.16212701443280486</v>
      </c>
      <c r="AS48" s="1">
        <f t="shared" si="27"/>
        <v>0.1984960931059237</v>
      </c>
      <c r="AT48" s="1">
        <f t="shared" si="27"/>
        <v>3.1355773840678537E-2</v>
      </c>
      <c r="AU48" s="1">
        <f t="shared" si="27"/>
        <v>0.15495500370776549</v>
      </c>
      <c r="AV48" s="1">
        <f t="shared" si="27"/>
        <v>0.18629978531318994</v>
      </c>
      <c r="AW48" s="1">
        <f t="shared" si="27"/>
        <v>2.7379121348358312E-3</v>
      </c>
      <c r="AX48" s="1">
        <f t="shared" si="28"/>
        <v>0.11163965252167385</v>
      </c>
      <c r="AY48" s="1">
        <f t="shared" si="28"/>
        <v>0.14232949333897191</v>
      </c>
      <c r="AZ48" s="1">
        <f t="shared" si="28"/>
        <v>0.10947549905131249</v>
      </c>
      <c r="BA48" s="1">
        <f t="shared" si="28"/>
        <v>0.17108738761057191</v>
      </c>
      <c r="BB48" s="1">
        <f t="shared" si="28"/>
        <v>6.7453098114582721E-2</v>
      </c>
      <c r="BC48" s="1">
        <f t="shared" si="28"/>
        <v>9.6501941635785585E-2</v>
      </c>
      <c r="BD48" s="1">
        <f t="shared" si="28"/>
        <v>6.0025636515049517E-2</v>
      </c>
      <c r="BE48" s="1">
        <f t="shared" si="28"/>
        <v>7.7629185715021753E-2</v>
      </c>
      <c r="BF48" s="1">
        <f t="shared" si="29"/>
        <v>0.14495207265686832</v>
      </c>
      <c r="BG48" s="1">
        <f t="shared" si="29"/>
        <v>0.1487752897261988</v>
      </c>
      <c r="BH48" s="1">
        <f t="shared" si="29"/>
        <v>0.15317255617763381</v>
      </c>
      <c r="BI48" s="1">
        <f t="shared" si="29"/>
        <v>8.888470293705529E-2</v>
      </c>
      <c r="BJ48" s="1">
        <f t="shared" si="29"/>
        <v>5.8733728902046388E-2</v>
      </c>
      <c r="BK48" s="1">
        <f t="shared" si="29"/>
        <v>9.4333941914950453E-2</v>
      </c>
      <c r="BL48" s="1">
        <f t="shared" si="29"/>
        <v>9.6292791817089191E-2</v>
      </c>
      <c r="BM48" s="1">
        <f t="shared" si="29"/>
        <v>2.0859524324719249E-2</v>
      </c>
      <c r="BN48" s="1">
        <f t="shared" si="30"/>
        <v>2.1238265628710658E-3</v>
      </c>
      <c r="BO48" s="1">
        <f t="shared" si="30"/>
        <v>9.7301101877273106E-4</v>
      </c>
      <c r="BP48" s="1">
        <f t="shared" si="30"/>
        <v>6.3458758369663096E-2</v>
      </c>
      <c r="BQ48" s="1">
        <f t="shared" si="30"/>
        <v>0.54814535979004331</v>
      </c>
      <c r="BR48" s="1">
        <f t="shared" si="30"/>
        <v>1.0209212563241029E-3</v>
      </c>
      <c r="BS48" s="1">
        <f t="shared" si="30"/>
        <v>2.8240789741752179E-2</v>
      </c>
      <c r="BT48" s="1">
        <f t="shared" si="30"/>
        <v>9.4086590027959272E-2</v>
      </c>
      <c r="BU48" s="1">
        <f t="shared" si="30"/>
        <v>0.14817721589536248</v>
      </c>
      <c r="BV48" s="1">
        <f t="shared" si="31"/>
        <v>7.6091908403750144E-2</v>
      </c>
      <c r="BW48" s="1">
        <f t="shared" si="31"/>
        <v>8.5097925212150094E-2</v>
      </c>
      <c r="BX48" s="1">
        <f t="shared" si="31"/>
        <v>0.15034813424752025</v>
      </c>
      <c r="BY48" s="1">
        <f t="shared" si="31"/>
        <v>8.2496346261533279E-2</v>
      </c>
      <c r="BZ48" s="1">
        <f t="shared" si="31"/>
        <v>6.0608279589475761E-2</v>
      </c>
      <c r="CA48" s="1">
        <f t="shared" si="31"/>
        <v>0.12643624533665182</v>
      </c>
      <c r="CB48" s="1">
        <f t="shared" si="31"/>
        <v>6.7895619248389036E-2</v>
      </c>
      <c r="CC48" s="1">
        <f t="shared" si="31"/>
        <v>5.4456472993508885E-2</v>
      </c>
      <c r="CD48" s="1">
        <f t="shared" si="14"/>
        <v>7.6938709537388975E-2</v>
      </c>
      <c r="CE48" s="1">
        <f t="shared" si="15"/>
        <v>9.2550822365987953E-2</v>
      </c>
      <c r="CF48" s="1">
        <f t="shared" si="16"/>
        <v>0.14959671679282477</v>
      </c>
      <c r="CG48" s="1">
        <f t="shared" si="17"/>
        <v>8.6471175539204401E-2</v>
      </c>
      <c r="CH48" s="1">
        <f t="shared" si="18"/>
        <v>6.2847720969101947E-2</v>
      </c>
      <c r="CI48" s="1">
        <f t="shared" si="19"/>
        <v>0.1175311244324946</v>
      </c>
      <c r="CJ48" s="1">
        <f t="shared" si="20"/>
        <v>6.7379761364598126E-2</v>
      </c>
      <c r="CK48" s="1">
        <f t="shared" si="21"/>
        <v>5.3025503155185755E-2</v>
      </c>
    </row>
    <row r="49" spans="1:89" x14ac:dyDescent="0.25">
      <c r="A49" s="11">
        <v>44440</v>
      </c>
      <c r="B49" s="1">
        <f t="shared" si="22"/>
        <v>0.1055648657077593</v>
      </c>
      <c r="C49" s="1">
        <f t="shared" si="22"/>
        <v>0.21731581032423083</v>
      </c>
      <c r="D49" s="1">
        <f t="shared" si="22"/>
        <v>0.15766033959450648</v>
      </c>
      <c r="E49" s="1">
        <f t="shared" si="22"/>
        <v>0.26134708324042338</v>
      </c>
      <c r="F49" s="1">
        <f t="shared" si="22"/>
        <v>8.7254899707055866E-3</v>
      </c>
      <c r="G49" s="1">
        <f t="shared" si="22"/>
        <v>0</v>
      </c>
      <c r="H49" s="1">
        <f t="shared" si="22"/>
        <v>2.7100588723451696E-2</v>
      </c>
      <c r="I49" s="1">
        <f t="shared" si="22"/>
        <v>2.357345863342291E-2</v>
      </c>
      <c r="J49" s="1">
        <f t="shared" si="23"/>
        <v>1.5533354163015123E-2</v>
      </c>
      <c r="K49" s="1">
        <f t="shared" si="23"/>
        <v>8.8983384518466022E-3</v>
      </c>
      <c r="L49" s="1">
        <f t="shared" si="23"/>
        <v>3.5473964167866912E-2</v>
      </c>
      <c r="M49" s="1">
        <f t="shared" si="23"/>
        <v>9.5054474698287143E-3</v>
      </c>
      <c r="N49" s="1">
        <f t="shared" si="23"/>
        <v>0.34568381051086061</v>
      </c>
      <c r="O49" s="1">
        <f t="shared" si="23"/>
        <v>1.6206508513497378E-2</v>
      </c>
      <c r="P49" s="1">
        <f t="shared" si="23"/>
        <v>0.14548008606214866</v>
      </c>
      <c r="Q49" s="1">
        <f t="shared" si="23"/>
        <v>5.3537362606656862E-2</v>
      </c>
      <c r="R49" s="1">
        <f t="shared" si="24"/>
        <v>0.14260935727297949</v>
      </c>
      <c r="S49" s="1">
        <f t="shared" si="24"/>
        <v>0.15103148939113598</v>
      </c>
      <c r="T49" s="1">
        <f t="shared" si="24"/>
        <v>0.14382884471233406</v>
      </c>
      <c r="U49" s="1">
        <f t="shared" si="24"/>
        <v>0.14597572904222123</v>
      </c>
      <c r="V49" s="1">
        <f t="shared" si="24"/>
        <v>1.0244972621679961E-2</v>
      </c>
      <c r="W49" s="1">
        <f t="shared" si="24"/>
        <v>0.17801509247278521</v>
      </c>
      <c r="X49" s="1">
        <f t="shared" si="24"/>
        <v>0.10977454519208432</v>
      </c>
      <c r="Y49" s="1">
        <f t="shared" si="24"/>
        <v>3.777929983978251E-2</v>
      </c>
      <c r="Z49" s="1">
        <f t="shared" si="25"/>
        <v>4.0549564007317046E-2</v>
      </c>
      <c r="AA49" s="1">
        <f t="shared" si="25"/>
        <v>0</v>
      </c>
      <c r="AB49" s="1">
        <f t="shared" si="25"/>
        <v>8.1503136678375415E-3</v>
      </c>
      <c r="AC49" s="1">
        <f t="shared" si="25"/>
        <v>3.9359982941856414E-2</v>
      </c>
      <c r="AD49" s="1">
        <f t="shared" si="25"/>
        <v>6.6383673560999695E-2</v>
      </c>
      <c r="AE49" s="1">
        <f t="shared" si="25"/>
        <v>0.15796177629142491</v>
      </c>
      <c r="AF49" s="1">
        <f t="shared" si="25"/>
        <v>0</v>
      </c>
      <c r="AG49" s="1">
        <f t="shared" si="25"/>
        <v>0</v>
      </c>
      <c r="AH49" s="1">
        <f t="shared" si="26"/>
        <v>6.2432556376324999E-2</v>
      </c>
      <c r="AI49" s="1">
        <f t="shared" si="26"/>
        <v>6.5865697385247668E-2</v>
      </c>
      <c r="AJ49" s="1">
        <f t="shared" si="26"/>
        <v>0.23338087310951827</v>
      </c>
      <c r="AK49" s="1">
        <f t="shared" si="26"/>
        <v>0.23709711978763195</v>
      </c>
      <c r="AL49" s="1">
        <f t="shared" si="26"/>
        <v>2.4286976072723254E-3</v>
      </c>
      <c r="AM49" s="1">
        <f t="shared" si="26"/>
        <v>0.1357530465369487</v>
      </c>
      <c r="AN49" s="1">
        <f t="shared" si="26"/>
        <v>6.8382623129151443E-2</v>
      </c>
      <c r="AO49" s="1">
        <f t="shared" si="26"/>
        <v>3.767438388159202E-2</v>
      </c>
      <c r="AP49" s="1">
        <f t="shared" si="27"/>
        <v>2.5809698529799321E-2</v>
      </c>
      <c r="AQ49" s="1">
        <f t="shared" si="27"/>
        <v>0.22765242259215746</v>
      </c>
      <c r="AR49" s="1">
        <f t="shared" si="27"/>
        <v>0.15021397566271247</v>
      </c>
      <c r="AS49" s="1">
        <f t="shared" si="27"/>
        <v>0.199880642896127</v>
      </c>
      <c r="AT49" s="1">
        <f t="shared" si="27"/>
        <v>3.2665931027916296E-2</v>
      </c>
      <c r="AU49" s="1">
        <f t="shared" si="27"/>
        <v>0.15722067972340434</v>
      </c>
      <c r="AV49" s="1">
        <f t="shared" si="27"/>
        <v>0.18898633174133855</v>
      </c>
      <c r="AW49" s="1">
        <f t="shared" si="27"/>
        <v>2.6149747258782182E-3</v>
      </c>
      <c r="AX49" s="1">
        <f t="shared" si="28"/>
        <v>0.10873893760890135</v>
      </c>
      <c r="AY49" s="1">
        <f t="shared" si="28"/>
        <v>0.1368421770529453</v>
      </c>
      <c r="AZ49" s="1">
        <f t="shared" si="28"/>
        <v>0.11129304939318412</v>
      </c>
      <c r="BA49" s="1">
        <f t="shared" si="28"/>
        <v>0.16843355367128682</v>
      </c>
      <c r="BB49" s="1">
        <f t="shared" si="28"/>
        <v>6.611746942560455E-2</v>
      </c>
      <c r="BC49" s="1">
        <f t="shared" si="28"/>
        <v>0.10144356660108601</v>
      </c>
      <c r="BD49" s="1">
        <f t="shared" si="28"/>
        <v>5.4645690634567236E-2</v>
      </c>
      <c r="BE49" s="1">
        <f t="shared" si="28"/>
        <v>7.9687671529857812E-2</v>
      </c>
      <c r="BF49" s="1">
        <f t="shared" si="29"/>
        <v>0.14269406319536349</v>
      </c>
      <c r="BG49" s="1">
        <f t="shared" si="29"/>
        <v>0.14719957666513014</v>
      </c>
      <c r="BH49" s="1">
        <f t="shared" si="29"/>
        <v>0.14724035377391961</v>
      </c>
      <c r="BI49" s="1">
        <f t="shared" si="29"/>
        <v>8.5846745269869129E-2</v>
      </c>
      <c r="BJ49" s="1">
        <f t="shared" si="29"/>
        <v>6.174426966724178E-2</v>
      </c>
      <c r="BK49" s="1">
        <f t="shared" si="29"/>
        <v>9.7319779415433544E-2</v>
      </c>
      <c r="BL49" s="1">
        <f t="shared" si="29"/>
        <v>9.842975172563434E-2</v>
      </c>
      <c r="BM49" s="1">
        <f t="shared" si="29"/>
        <v>2.1090883789359784E-2</v>
      </c>
      <c r="BN49" s="1">
        <f t="shared" si="30"/>
        <v>2.1036963257220109E-3</v>
      </c>
      <c r="BO49" s="1">
        <f t="shared" si="30"/>
        <v>8.4651596577575879E-4</v>
      </c>
      <c r="BP49" s="1">
        <f t="shared" si="30"/>
        <v>6.4161350252352242E-2</v>
      </c>
      <c r="BQ49" s="1">
        <f t="shared" si="30"/>
        <v>0.55008822375906441</v>
      </c>
      <c r="BR49" s="1">
        <f t="shared" si="30"/>
        <v>1.081437127821404E-3</v>
      </c>
      <c r="BS49" s="1">
        <f t="shared" si="30"/>
        <v>2.72236084785769E-2</v>
      </c>
      <c r="BT49" s="1">
        <f t="shared" si="30"/>
        <v>9.2434135978647483E-2</v>
      </c>
      <c r="BU49" s="1">
        <f t="shared" si="30"/>
        <v>0.14965295710295412</v>
      </c>
      <c r="BV49" s="1">
        <f t="shared" si="31"/>
        <v>7.3851683371683158E-2</v>
      </c>
      <c r="BW49" s="1">
        <f t="shared" si="31"/>
        <v>8.4336565842039288E-2</v>
      </c>
      <c r="BX49" s="1">
        <f t="shared" si="31"/>
        <v>0.14814135201522541</v>
      </c>
      <c r="BY49" s="1">
        <f t="shared" si="31"/>
        <v>8.4551859798685E-2</v>
      </c>
      <c r="BZ49" s="1">
        <f t="shared" si="31"/>
        <v>6.3038286262159932E-2</v>
      </c>
      <c r="CA49" s="1">
        <f t="shared" si="31"/>
        <v>0.12424094881808706</v>
      </c>
      <c r="CB49" s="1">
        <f t="shared" si="31"/>
        <v>6.6530044988269019E-2</v>
      </c>
      <c r="CC49" s="1">
        <f t="shared" si="31"/>
        <v>5.7045501152549562E-2</v>
      </c>
      <c r="CD49" s="1">
        <f t="shared" si="14"/>
        <v>7.4722382654013889E-2</v>
      </c>
      <c r="CE49" s="1">
        <f t="shared" si="15"/>
        <v>9.113283827946228E-2</v>
      </c>
      <c r="CF49" s="1">
        <f t="shared" si="16"/>
        <v>0.14663268368537194</v>
      </c>
      <c r="CG49" s="1">
        <f t="shared" si="17"/>
        <v>9.4057085663269133E-2</v>
      </c>
      <c r="CH49" s="1">
        <f t="shared" si="18"/>
        <v>6.4946574323471326E-2</v>
      </c>
      <c r="CI49" s="1">
        <f t="shared" si="19"/>
        <v>0.11457089934450597</v>
      </c>
      <c r="CJ49" s="1">
        <f t="shared" si="20"/>
        <v>6.5567313063994395E-2</v>
      </c>
      <c r="CK49" s="1">
        <f t="shared" si="21"/>
        <v>5.4916385008077447E-2</v>
      </c>
    </row>
    <row r="50" spans="1:89" x14ac:dyDescent="0.25">
      <c r="A50" s="11">
        <v>44470</v>
      </c>
      <c r="B50" s="1">
        <f t="shared" si="22"/>
        <v>0.10624854735618826</v>
      </c>
      <c r="C50" s="1">
        <f t="shared" si="22"/>
        <v>0.20941458454386985</v>
      </c>
      <c r="D50" s="1">
        <f t="shared" si="22"/>
        <v>0.15718114468332361</v>
      </c>
      <c r="E50" s="1">
        <f t="shared" si="22"/>
        <v>0.27172356188262636</v>
      </c>
      <c r="F50" s="1">
        <f t="shared" si="22"/>
        <v>8.3243753631609546E-3</v>
      </c>
      <c r="G50" s="1">
        <f t="shared" si="22"/>
        <v>0</v>
      </c>
      <c r="H50" s="1">
        <f t="shared" si="22"/>
        <v>2.4551859384079021E-2</v>
      </c>
      <c r="I50" s="1">
        <f t="shared" si="22"/>
        <v>2.6425769901220218E-2</v>
      </c>
      <c r="J50" s="1">
        <f t="shared" si="23"/>
        <v>1.5330088393754909E-2</v>
      </c>
      <c r="K50" s="1">
        <f t="shared" si="23"/>
        <v>8.2790981535860262E-3</v>
      </c>
      <c r="L50" s="1">
        <f t="shared" si="23"/>
        <v>3.6060349873187229E-2</v>
      </c>
      <c r="M50" s="1">
        <f t="shared" si="23"/>
        <v>1.2546210374135197E-2</v>
      </c>
      <c r="N50" s="1">
        <f t="shared" si="23"/>
        <v>0.34406281109149028</v>
      </c>
      <c r="O50" s="1">
        <f t="shared" si="23"/>
        <v>1.6195516780806499E-2</v>
      </c>
      <c r="P50" s="1">
        <f t="shared" si="23"/>
        <v>0.14500927959339874</v>
      </c>
      <c r="Q50" s="1">
        <f t="shared" si="23"/>
        <v>5.1915698270643969E-2</v>
      </c>
      <c r="R50" s="1">
        <f t="shared" si="24"/>
        <v>0.14702686296552925</v>
      </c>
      <c r="S50" s="1">
        <f t="shared" si="24"/>
        <v>0.14665505859612904</v>
      </c>
      <c r="T50" s="1">
        <f t="shared" si="24"/>
        <v>0.14585553942583984</v>
      </c>
      <c r="U50" s="1">
        <f t="shared" si="24"/>
        <v>0.16175247253899255</v>
      </c>
      <c r="V50" s="1">
        <f t="shared" si="24"/>
        <v>3.5231559042414053E-3</v>
      </c>
      <c r="W50" s="1">
        <f t="shared" si="24"/>
        <v>0.17776442139692214</v>
      </c>
      <c r="X50" s="1">
        <f t="shared" si="24"/>
        <v>0.11202253989109448</v>
      </c>
      <c r="Y50" s="1">
        <f t="shared" si="24"/>
        <v>3.6220374959315182E-2</v>
      </c>
      <c r="Z50" s="1">
        <f t="shared" si="25"/>
        <v>3.8573115017919442E-2</v>
      </c>
      <c r="AA50" s="1">
        <f t="shared" si="25"/>
        <v>3.6333846829820909E-2</v>
      </c>
      <c r="AB50" s="1">
        <f t="shared" si="25"/>
        <v>5.6378738069147319E-3</v>
      </c>
      <c r="AC50" s="1">
        <f t="shared" si="25"/>
        <v>3.8896035489489195E-2</v>
      </c>
      <c r="AD50" s="1">
        <f t="shared" si="25"/>
        <v>6.0719636211560547E-2</v>
      </c>
      <c r="AE50" s="1">
        <f t="shared" si="25"/>
        <v>0.15354339045320034</v>
      </c>
      <c r="AF50" s="1">
        <f t="shared" si="25"/>
        <v>0</v>
      </c>
      <c r="AG50" s="1">
        <f t="shared" si="25"/>
        <v>0</v>
      </c>
      <c r="AH50" s="1">
        <f t="shared" si="26"/>
        <v>6.3744526714313007E-2</v>
      </c>
      <c r="AI50" s="1">
        <f t="shared" si="26"/>
        <v>6.7135721888853792E-2</v>
      </c>
      <c r="AJ50" s="1">
        <f t="shared" si="26"/>
        <v>0.21023070654610815</v>
      </c>
      <c r="AK50" s="1">
        <f t="shared" si="26"/>
        <v>0.23683682102989398</v>
      </c>
      <c r="AL50" s="1">
        <f t="shared" si="26"/>
        <v>2.4866165249363479E-3</v>
      </c>
      <c r="AM50" s="1">
        <f t="shared" si="26"/>
        <v>0.15364970191794067</v>
      </c>
      <c r="AN50" s="1">
        <f t="shared" si="26"/>
        <v>6.8407785614860037E-2</v>
      </c>
      <c r="AO50" s="1">
        <f t="shared" si="26"/>
        <v>3.6900570430415683E-2</v>
      </c>
      <c r="AP50" s="1">
        <f t="shared" si="27"/>
        <v>2.5484520359672202E-2</v>
      </c>
      <c r="AQ50" s="1">
        <f t="shared" si="27"/>
        <v>0.22361055553337775</v>
      </c>
      <c r="AR50" s="1">
        <f t="shared" si="27"/>
        <v>0.1600373456863044</v>
      </c>
      <c r="AS50" s="1">
        <f t="shared" si="27"/>
        <v>0.19795087543209466</v>
      </c>
      <c r="AT50" s="1">
        <f t="shared" si="27"/>
        <v>3.4001357284323373E-2</v>
      </c>
      <c r="AU50" s="1">
        <f t="shared" si="27"/>
        <v>0.15506280902455577</v>
      </c>
      <c r="AV50" s="1">
        <f t="shared" si="27"/>
        <v>0.18633737721505789</v>
      </c>
      <c r="AW50" s="1">
        <f t="shared" si="27"/>
        <v>2.9614216779325609E-3</v>
      </c>
      <c r="AX50" s="1">
        <f t="shared" si="28"/>
        <v>0.10527702432254223</v>
      </c>
      <c r="AY50" s="1">
        <f t="shared" si="28"/>
        <v>0.13431421408191624</v>
      </c>
      <c r="AZ50" s="1">
        <f t="shared" si="28"/>
        <v>0.11045290650674881</v>
      </c>
      <c r="BA50" s="1">
        <f t="shared" si="28"/>
        <v>0.16356151126678303</v>
      </c>
      <c r="BB50" s="1">
        <f t="shared" si="28"/>
        <v>6.9498474072056587E-2</v>
      </c>
      <c r="BC50" s="1">
        <f t="shared" si="28"/>
        <v>9.7649681879310751E-2</v>
      </c>
      <c r="BD50" s="1">
        <f t="shared" si="28"/>
        <v>5.2145053596847901E-2</v>
      </c>
      <c r="BE50" s="1">
        <f t="shared" si="28"/>
        <v>8.7303091551123452E-2</v>
      </c>
      <c r="BF50" s="1">
        <f t="shared" si="29"/>
        <v>0.13828696917952993</v>
      </c>
      <c r="BG50" s="1">
        <f t="shared" si="29"/>
        <v>0.14493173505100349</v>
      </c>
      <c r="BH50" s="1">
        <f t="shared" si="29"/>
        <v>0.14967784982471516</v>
      </c>
      <c r="BI50" s="1">
        <f t="shared" si="29"/>
        <v>8.5835404376171306E-2</v>
      </c>
      <c r="BJ50" s="1">
        <f t="shared" si="29"/>
        <v>6.1810385329844279E-2</v>
      </c>
      <c r="BK50" s="1">
        <f t="shared" si="29"/>
        <v>9.7848298627354544E-2</v>
      </c>
      <c r="BL50" s="1">
        <f t="shared" si="29"/>
        <v>9.9637796889803718E-2</v>
      </c>
      <c r="BM50" s="1">
        <f t="shared" si="29"/>
        <v>2.292907548116422E-2</v>
      </c>
      <c r="BN50" s="1">
        <f t="shared" si="30"/>
        <v>2.1167537765189853E-3</v>
      </c>
      <c r="BO50" s="1">
        <f t="shared" si="30"/>
        <v>9.1846676753085728E-4</v>
      </c>
      <c r="BP50" s="1">
        <f t="shared" si="30"/>
        <v>6.6438602937917465E-2</v>
      </c>
      <c r="BQ50" s="1">
        <f t="shared" si="30"/>
        <v>0.54802312335330572</v>
      </c>
      <c r="BR50" s="1">
        <f t="shared" si="30"/>
        <v>1.2121145009280916E-3</v>
      </c>
      <c r="BS50" s="1">
        <f t="shared" si="30"/>
        <v>2.8163961809385265E-2</v>
      </c>
      <c r="BT50" s="1">
        <f t="shared" si="30"/>
        <v>9.9150518647133118E-2</v>
      </c>
      <c r="BU50" s="1">
        <f t="shared" si="30"/>
        <v>0.14990768427865517</v>
      </c>
      <c r="BV50" s="1">
        <f t="shared" si="31"/>
        <v>7.1919590867259256E-2</v>
      </c>
      <c r="BW50" s="1">
        <f t="shared" si="31"/>
        <v>8.4763701678046921E-2</v>
      </c>
      <c r="BX50" s="1">
        <f t="shared" si="31"/>
        <v>0.14891264503510063</v>
      </c>
      <c r="BY50" s="1">
        <f t="shared" si="31"/>
        <v>8.5116788532395779E-2</v>
      </c>
      <c r="BZ50" s="1">
        <f t="shared" si="31"/>
        <v>6.3481793170366715E-2</v>
      </c>
      <c r="CA50" s="1">
        <f t="shared" si="31"/>
        <v>0.12171892634229133</v>
      </c>
      <c r="CB50" s="1">
        <f t="shared" si="31"/>
        <v>6.5757827421666748E-2</v>
      </c>
      <c r="CC50" s="1">
        <f t="shared" si="31"/>
        <v>5.7591927381381296E-2</v>
      </c>
      <c r="CD50" s="1">
        <f t="shared" si="14"/>
        <v>7.3065172867523509E-2</v>
      </c>
      <c r="CE50" s="1">
        <f t="shared" si="15"/>
        <v>9.1321202600429766E-2</v>
      </c>
      <c r="CF50" s="1">
        <f t="shared" si="16"/>
        <v>0.14734420321912139</v>
      </c>
      <c r="CG50" s="1">
        <f t="shared" si="17"/>
        <v>9.5712997373896422E-2</v>
      </c>
      <c r="CH50" s="1">
        <f t="shared" si="18"/>
        <v>6.5166544380490299E-2</v>
      </c>
      <c r="CI50" s="1">
        <f t="shared" si="19"/>
        <v>0.11196589259462782</v>
      </c>
      <c r="CJ50" s="1">
        <f t="shared" si="20"/>
        <v>6.4593277076267941E-2</v>
      </c>
      <c r="CK50" s="1">
        <f t="shared" si="21"/>
        <v>5.5491391668450095E-2</v>
      </c>
    </row>
    <row r="51" spans="1:89" x14ac:dyDescent="0.25">
      <c r="A51" s="11">
        <v>44501</v>
      </c>
      <c r="B51" s="1">
        <f t="shared" si="22"/>
        <v>0.10511242112911288</v>
      </c>
      <c r="C51" s="1">
        <f t="shared" si="22"/>
        <v>0.19796878650627531</v>
      </c>
      <c r="D51" s="1">
        <f t="shared" si="22"/>
        <v>0.15159017435657093</v>
      </c>
      <c r="E51" s="1">
        <f t="shared" si="22"/>
        <v>0.27200221299524602</v>
      </c>
      <c r="F51" s="1">
        <f t="shared" si="22"/>
        <v>8.0054687050442001E-3</v>
      </c>
      <c r="G51" s="1">
        <f t="shared" si="22"/>
        <v>0</v>
      </c>
      <c r="H51" s="1">
        <f t="shared" si="22"/>
        <v>2.2470359937575783E-2</v>
      </c>
      <c r="I51" s="1">
        <f t="shared" si="22"/>
        <v>2.7050261753244102E-2</v>
      </c>
      <c r="J51" s="1">
        <f t="shared" si="23"/>
        <v>1.5566156163695706E-2</v>
      </c>
      <c r="K51" s="1">
        <f t="shared" si="23"/>
        <v>8.5058468186763429E-3</v>
      </c>
      <c r="L51" s="1">
        <f t="shared" si="23"/>
        <v>3.6214517761090692E-2</v>
      </c>
      <c r="M51" s="1">
        <f t="shared" si="23"/>
        <v>1.2794274657192056E-2</v>
      </c>
      <c r="N51" s="1">
        <f t="shared" si="23"/>
        <v>0.34453244470819161</v>
      </c>
      <c r="O51" s="1">
        <f t="shared" si="23"/>
        <v>1.6654113314921747E-2</v>
      </c>
      <c r="P51" s="1">
        <f t="shared" si="23"/>
        <v>0.14455628339635368</v>
      </c>
      <c r="Q51" s="1">
        <f t="shared" si="23"/>
        <v>5.2546555182759046E-2</v>
      </c>
      <c r="R51" s="1">
        <f t="shared" si="24"/>
        <v>0.14824334446117468</v>
      </c>
      <c r="S51" s="1">
        <f t="shared" si="24"/>
        <v>0.14925647628619335</v>
      </c>
      <c r="T51" s="1">
        <f t="shared" si="24"/>
        <v>0.14834907313223822</v>
      </c>
      <c r="U51" s="1">
        <f t="shared" si="24"/>
        <v>0.17187431007991225</v>
      </c>
      <c r="V51" s="1">
        <f t="shared" si="24"/>
        <v>8.7876324190841459E-3</v>
      </c>
      <c r="W51" s="1">
        <f t="shared" si="24"/>
        <v>0.16706304791048143</v>
      </c>
      <c r="X51" s="1">
        <f t="shared" si="24"/>
        <v>0.1062212613470967</v>
      </c>
      <c r="Y51" s="1">
        <f t="shared" si="24"/>
        <v>3.0825376339381743E-2</v>
      </c>
      <c r="Z51" s="1">
        <f t="shared" si="25"/>
        <v>4.0019365018048092E-2</v>
      </c>
      <c r="AA51" s="1">
        <f t="shared" si="25"/>
        <v>4.024261457844714E-2</v>
      </c>
      <c r="AB51" s="1">
        <f t="shared" si="25"/>
        <v>4.7986113375658775E-3</v>
      </c>
      <c r="AC51" s="1">
        <f t="shared" si="25"/>
        <v>3.9392259511309223E-2</v>
      </c>
      <c r="AD51" s="1">
        <f t="shared" si="25"/>
        <v>5.9198759836149875E-2</v>
      </c>
      <c r="AE51" s="1">
        <f t="shared" si="25"/>
        <v>0.14919592531925946</v>
      </c>
      <c r="AF51" s="1">
        <f t="shared" si="25"/>
        <v>0</v>
      </c>
      <c r="AG51" s="1">
        <f t="shared" si="25"/>
        <v>0</v>
      </c>
      <c r="AH51" s="1">
        <f t="shared" si="26"/>
        <v>6.5386012733744808E-2</v>
      </c>
      <c r="AI51" s="1">
        <f t="shared" si="26"/>
        <v>6.9177944852203979E-2</v>
      </c>
      <c r="AJ51" s="1">
        <f t="shared" si="26"/>
        <v>0.21786833855799373</v>
      </c>
      <c r="AK51" s="1">
        <f t="shared" si="26"/>
        <v>0.23815418273936317</v>
      </c>
      <c r="AL51" s="1">
        <f t="shared" si="26"/>
        <v>2.6384700447289167E-3</v>
      </c>
      <c r="AM51" s="1">
        <f t="shared" si="26"/>
        <v>0.13856633201045856</v>
      </c>
      <c r="AN51" s="1">
        <f t="shared" si="26"/>
        <v>7.0139825015237203E-2</v>
      </c>
      <c r="AO51" s="1">
        <f t="shared" si="26"/>
        <v>3.8353110277724284E-2</v>
      </c>
      <c r="AP51" s="1">
        <f t="shared" si="27"/>
        <v>2.5373987480307277E-2</v>
      </c>
      <c r="AQ51" s="1">
        <f t="shared" si="27"/>
        <v>0.21942535199049479</v>
      </c>
      <c r="AR51" s="1">
        <f t="shared" si="27"/>
        <v>0.16886868884024767</v>
      </c>
      <c r="AS51" s="1">
        <f t="shared" si="27"/>
        <v>0.19477013924711445</v>
      </c>
      <c r="AT51" s="1">
        <f t="shared" si="27"/>
        <v>3.4185174341600788E-2</v>
      </c>
      <c r="AU51" s="1">
        <f t="shared" si="27"/>
        <v>0.15356994034479499</v>
      </c>
      <c r="AV51" s="1">
        <f t="shared" si="27"/>
        <v>0.18712308862461524</v>
      </c>
      <c r="AW51" s="1">
        <f t="shared" si="27"/>
        <v>2.6287946736313459E-3</v>
      </c>
      <c r="AX51" s="1">
        <f t="shared" si="28"/>
        <v>0.10018286760938525</v>
      </c>
      <c r="AY51" s="1">
        <f t="shared" si="28"/>
        <v>0.13967522927123541</v>
      </c>
      <c r="AZ51" s="1">
        <f t="shared" si="28"/>
        <v>0.10594082221629952</v>
      </c>
      <c r="BA51" s="1">
        <f t="shared" si="28"/>
        <v>0.17959147011165197</v>
      </c>
      <c r="BB51" s="1">
        <f t="shared" si="28"/>
        <v>6.694922027808084E-2</v>
      </c>
      <c r="BC51" s="1">
        <f t="shared" si="28"/>
        <v>9.6206879695397027E-2</v>
      </c>
      <c r="BD51" s="1">
        <f t="shared" si="28"/>
        <v>6.3037069222600745E-2</v>
      </c>
      <c r="BE51" s="1">
        <f t="shared" si="28"/>
        <v>7.8794045756195918E-2</v>
      </c>
      <c r="BF51" s="1">
        <f t="shared" si="29"/>
        <v>0.13611630231696603</v>
      </c>
      <c r="BG51" s="1">
        <f t="shared" si="29"/>
        <v>0.14589882107487448</v>
      </c>
      <c r="BH51" s="1">
        <f t="shared" si="29"/>
        <v>0.15031529701870064</v>
      </c>
      <c r="BI51" s="1">
        <f t="shared" si="29"/>
        <v>8.55527106951946E-2</v>
      </c>
      <c r="BJ51" s="1">
        <f t="shared" si="29"/>
        <v>6.0779051904193505E-2</v>
      </c>
      <c r="BK51" s="1">
        <f t="shared" si="29"/>
        <v>9.8377353176135898E-2</v>
      </c>
      <c r="BL51" s="1">
        <f t="shared" si="29"/>
        <v>9.8894236862230547E-2</v>
      </c>
      <c r="BM51" s="1">
        <f t="shared" si="29"/>
        <v>2.5695177280161765E-2</v>
      </c>
      <c r="BN51" s="1">
        <f t="shared" si="30"/>
        <v>2.1268550970142304E-3</v>
      </c>
      <c r="BO51" s="1">
        <f t="shared" si="30"/>
        <v>9.4752877893671786E-4</v>
      </c>
      <c r="BP51" s="1">
        <f t="shared" si="30"/>
        <v>6.5646711853779849E-2</v>
      </c>
      <c r="BQ51" s="1">
        <f t="shared" si="30"/>
        <v>0.54372074985904872</v>
      </c>
      <c r="BR51" s="1">
        <f t="shared" si="30"/>
        <v>1.3937804036375039E-3</v>
      </c>
      <c r="BS51" s="1">
        <f t="shared" si="30"/>
        <v>2.7844315690220247E-2</v>
      </c>
      <c r="BT51" s="1">
        <f t="shared" si="30"/>
        <v>9.8920669531474298E-2</v>
      </c>
      <c r="BU51" s="1">
        <f t="shared" si="30"/>
        <v>0.14880135484320933</v>
      </c>
      <c r="BV51" s="1">
        <f t="shared" si="31"/>
        <v>7.1422616692638732E-2</v>
      </c>
      <c r="BW51" s="1">
        <f t="shared" si="31"/>
        <v>8.3858073410791989E-2</v>
      </c>
      <c r="BX51" s="1">
        <f t="shared" si="31"/>
        <v>0.14951267046693203</v>
      </c>
      <c r="BY51" s="1">
        <f t="shared" si="31"/>
        <v>8.7652653188105056E-2</v>
      </c>
      <c r="BZ51" s="1">
        <f t="shared" si="31"/>
        <v>6.381095025474158E-2</v>
      </c>
      <c r="CA51" s="1">
        <f t="shared" si="31"/>
        <v>0.12113880792242292</v>
      </c>
      <c r="CB51" s="1">
        <f t="shared" si="31"/>
        <v>6.5430890747753351E-2</v>
      </c>
      <c r="CC51" s="1">
        <f t="shared" si="31"/>
        <v>5.7500746865184776E-2</v>
      </c>
      <c r="CD51" s="1">
        <f t="shared" si="14"/>
        <v>7.2649643700746114E-2</v>
      </c>
      <c r="CE51" s="1">
        <f t="shared" si="15"/>
        <v>9.008724295435068E-2</v>
      </c>
      <c r="CF51" s="1">
        <f t="shared" si="16"/>
        <v>0.14758780662107268</v>
      </c>
      <c r="CG51" s="1">
        <f t="shared" si="17"/>
        <v>9.8569722825606526E-2</v>
      </c>
      <c r="CH51" s="1">
        <f t="shared" si="18"/>
        <v>6.5205686859189885E-2</v>
      </c>
      <c r="CI51" s="1">
        <f t="shared" si="19"/>
        <v>0.11116648484316116</v>
      </c>
      <c r="CJ51" s="1">
        <f t="shared" si="20"/>
        <v>6.4010048369578409E-2</v>
      </c>
      <c r="CK51" s="1">
        <f t="shared" si="21"/>
        <v>5.53820912206264E-2</v>
      </c>
    </row>
    <row r="52" spans="1:89" x14ac:dyDescent="0.25">
      <c r="A52" s="11">
        <v>44531</v>
      </c>
      <c r="B52" s="1">
        <f t="shared" si="22"/>
        <v>0.10589132774969889</v>
      </c>
      <c r="C52" s="1">
        <f t="shared" si="22"/>
        <v>0.19460894623966979</v>
      </c>
      <c r="D52" s="1">
        <f t="shared" si="22"/>
        <v>0.14851545049693604</v>
      </c>
      <c r="E52" s="1">
        <f t="shared" si="22"/>
        <v>0.27382525319677448</v>
      </c>
      <c r="F52" s="1">
        <f t="shared" si="22"/>
        <v>7.9324790057384784E-3</v>
      </c>
      <c r="G52" s="1">
        <f t="shared" si="22"/>
        <v>0</v>
      </c>
      <c r="H52" s="1">
        <f t="shared" si="22"/>
        <v>1.8323908284492759E-2</v>
      </c>
      <c r="I52" s="1">
        <f t="shared" si="22"/>
        <v>3.1585271889247105E-2</v>
      </c>
      <c r="J52" s="1">
        <f t="shared" si="23"/>
        <v>1.5281554163218664E-2</v>
      </c>
      <c r="K52" s="1">
        <f t="shared" si="23"/>
        <v>9.0659521088649834E-3</v>
      </c>
      <c r="L52" s="1">
        <f t="shared" si="23"/>
        <v>3.5977459904638062E-2</v>
      </c>
      <c r="M52" s="1">
        <f t="shared" si="23"/>
        <v>1.288568388698428E-2</v>
      </c>
      <c r="N52" s="1">
        <f t="shared" si="23"/>
        <v>0.34347900329694869</v>
      </c>
      <c r="O52" s="1">
        <f t="shared" si="23"/>
        <v>1.6868292811075648E-2</v>
      </c>
      <c r="P52" s="1">
        <f t="shared" si="23"/>
        <v>0.14316901130945345</v>
      </c>
      <c r="Q52" s="1">
        <f t="shared" si="23"/>
        <v>5.2940326542407164E-2</v>
      </c>
      <c r="R52" s="1">
        <f t="shared" si="24"/>
        <v>0.14279391614301018</v>
      </c>
      <c r="S52" s="1">
        <f t="shared" si="24"/>
        <v>0.14402817284424874</v>
      </c>
      <c r="T52" s="1">
        <f t="shared" si="24"/>
        <v>0.14318507577938752</v>
      </c>
      <c r="U52" s="1">
        <f t="shared" si="24"/>
        <v>0.1803429036278498</v>
      </c>
      <c r="V52" s="1">
        <f t="shared" si="24"/>
        <v>2.4953179672010307E-2</v>
      </c>
      <c r="W52" s="1">
        <f t="shared" si="24"/>
        <v>0.15989741020373419</v>
      </c>
      <c r="X52" s="1">
        <f t="shared" si="24"/>
        <v>0.10839017939967907</v>
      </c>
      <c r="Y52" s="1">
        <f t="shared" si="24"/>
        <v>2.9693457855081588E-2</v>
      </c>
      <c r="Z52" s="1">
        <f t="shared" si="25"/>
        <v>4.3319726643122516E-2</v>
      </c>
      <c r="AA52" s="1">
        <f t="shared" si="25"/>
        <v>3.8944691607169263E-2</v>
      </c>
      <c r="AB52" s="1">
        <f t="shared" si="25"/>
        <v>4.9126776641338866E-3</v>
      </c>
      <c r="AC52" s="1">
        <f t="shared" si="25"/>
        <v>4.0527042659776691E-2</v>
      </c>
      <c r="AD52" s="1">
        <f t="shared" si="25"/>
        <v>5.9214583110377271E-2</v>
      </c>
      <c r="AE52" s="1">
        <f t="shared" si="25"/>
        <v>0.1484887400816402</v>
      </c>
      <c r="AF52" s="1">
        <f t="shared" si="25"/>
        <v>0</v>
      </c>
      <c r="AG52" s="1">
        <f t="shared" si="25"/>
        <v>0</v>
      </c>
      <c r="AH52" s="1">
        <f t="shared" si="26"/>
        <v>7.0219080172430545E-2</v>
      </c>
      <c r="AI52" s="1">
        <f t="shared" si="26"/>
        <v>7.0491382054896454E-2</v>
      </c>
      <c r="AJ52" s="1">
        <f t="shared" si="26"/>
        <v>0.22084603990143895</v>
      </c>
      <c r="AK52" s="1">
        <f t="shared" si="26"/>
        <v>0.23266557950651939</v>
      </c>
      <c r="AL52" s="1">
        <f t="shared" si="26"/>
        <v>2.5919863398634595E-3</v>
      </c>
      <c r="AM52" s="1">
        <f t="shared" si="26"/>
        <v>0.16985700056405387</v>
      </c>
      <c r="AN52" s="1">
        <f t="shared" si="26"/>
        <v>7.1838559789201464E-2</v>
      </c>
      <c r="AO52" s="1">
        <f t="shared" si="26"/>
        <v>3.8221561600111364E-2</v>
      </c>
      <c r="AP52" s="1">
        <f t="shared" si="27"/>
        <v>2.418590275115387E-2</v>
      </c>
      <c r="AQ52" s="1">
        <f t="shared" si="27"/>
        <v>0.2138065900492456</v>
      </c>
      <c r="AR52" s="1">
        <f t="shared" si="27"/>
        <v>0.19145885157083548</v>
      </c>
      <c r="AS52" s="1">
        <f t="shared" si="27"/>
        <v>0.18460548566469626</v>
      </c>
      <c r="AT52" s="1">
        <f t="shared" si="27"/>
        <v>3.3896819099076617E-2</v>
      </c>
      <c r="AU52" s="1">
        <f t="shared" si="27"/>
        <v>0.15461457989699148</v>
      </c>
      <c r="AV52" s="1">
        <f t="shared" si="27"/>
        <v>0.1813281442713767</v>
      </c>
      <c r="AW52" s="1">
        <f t="shared" si="27"/>
        <v>2.6888910683345374E-3</v>
      </c>
      <c r="AX52" s="1">
        <f t="shared" si="28"/>
        <v>0.10708102848691006</v>
      </c>
      <c r="AY52" s="1">
        <f t="shared" si="28"/>
        <v>0.13968273932316627</v>
      </c>
      <c r="AZ52" s="1">
        <f t="shared" si="28"/>
        <v>0.10174872186889518</v>
      </c>
      <c r="BA52" s="1">
        <f t="shared" si="28"/>
        <v>0.18347717970702182</v>
      </c>
      <c r="BB52" s="1">
        <f t="shared" si="28"/>
        <v>6.8110073929644299E-2</v>
      </c>
      <c r="BC52" s="1">
        <f t="shared" si="28"/>
        <v>9.9228125249752497E-2</v>
      </c>
      <c r="BD52" s="1">
        <f t="shared" si="28"/>
        <v>6.0626441302737255E-2</v>
      </c>
      <c r="BE52" s="1">
        <f t="shared" si="28"/>
        <v>7.1109925623861509E-2</v>
      </c>
      <c r="BF52" s="1">
        <f t="shared" si="29"/>
        <v>0.13521038468571911</v>
      </c>
      <c r="BG52" s="1">
        <f t="shared" si="29"/>
        <v>0.14699343374368118</v>
      </c>
      <c r="BH52" s="1">
        <f t="shared" si="29"/>
        <v>0.15264781575746203</v>
      </c>
      <c r="BI52" s="1">
        <f t="shared" si="29"/>
        <v>8.3015582601461066E-2</v>
      </c>
      <c r="BJ52" s="1">
        <f t="shared" si="29"/>
        <v>5.9941260905757812E-2</v>
      </c>
      <c r="BK52" s="1">
        <f t="shared" si="29"/>
        <v>9.9590967941156419E-2</v>
      </c>
      <c r="BL52" s="1">
        <f t="shared" si="29"/>
        <v>9.9898466193540092E-2</v>
      </c>
      <c r="BM52" s="1">
        <f t="shared" si="29"/>
        <v>2.4238993214634998E-2</v>
      </c>
      <c r="BN52" s="1">
        <f t="shared" si="30"/>
        <v>1.9910453967330521E-3</v>
      </c>
      <c r="BO52" s="1">
        <f t="shared" si="30"/>
        <v>1.0593635770580008E-3</v>
      </c>
      <c r="BP52" s="1">
        <f t="shared" si="30"/>
        <v>6.6036078493958858E-2</v>
      </c>
      <c r="BQ52" s="1">
        <f t="shared" si="30"/>
        <v>0.53673500496688575</v>
      </c>
      <c r="BR52" s="1">
        <f t="shared" si="30"/>
        <v>1.6673935973040704E-3</v>
      </c>
      <c r="BS52" s="1">
        <f t="shared" si="30"/>
        <v>2.7023774326173949E-2</v>
      </c>
      <c r="BT52" s="1">
        <f t="shared" si="30"/>
        <v>9.6193753670886034E-2</v>
      </c>
      <c r="BU52" s="1">
        <f t="shared" si="30"/>
        <v>0.14591464413420402</v>
      </c>
      <c r="BV52" s="1">
        <f t="shared" si="31"/>
        <v>7.0698158596350716E-2</v>
      </c>
      <c r="BW52" s="1">
        <f t="shared" si="31"/>
        <v>8.3335973801251781E-2</v>
      </c>
      <c r="BX52" s="1">
        <f t="shared" si="31"/>
        <v>0.14715121064306033</v>
      </c>
      <c r="BY52" s="1">
        <f t="shared" si="31"/>
        <v>8.9603857869045955E-2</v>
      </c>
      <c r="BZ52" s="1">
        <f t="shared" si="31"/>
        <v>6.592868267081059E-2</v>
      </c>
      <c r="CA52" s="1">
        <f t="shared" si="31"/>
        <v>0.1207548482945307</v>
      </c>
      <c r="CB52" s="1">
        <f t="shared" si="31"/>
        <v>6.4643093691608339E-2</v>
      </c>
      <c r="CC52" s="1">
        <f t="shared" si="31"/>
        <v>5.7643634183910955E-2</v>
      </c>
      <c r="CD52" s="1">
        <f t="shared" si="14"/>
        <v>7.2076173717282893E-2</v>
      </c>
      <c r="CE52" s="1">
        <f t="shared" si="15"/>
        <v>8.9487056965562597E-2</v>
      </c>
      <c r="CF52" s="1">
        <f t="shared" si="16"/>
        <v>0.14526690505776921</v>
      </c>
      <c r="CG52" s="1">
        <f t="shared" si="17"/>
        <v>0.10060933445627976</v>
      </c>
      <c r="CH52" s="1">
        <f t="shared" si="18"/>
        <v>6.6967632865624724E-2</v>
      </c>
      <c r="CI52" s="1">
        <f t="shared" si="19"/>
        <v>0.11080073618419659</v>
      </c>
      <c r="CJ52" s="1">
        <f t="shared" si="20"/>
        <v>6.292877971651735E-2</v>
      </c>
      <c r="CK52" s="1">
        <f t="shared" si="21"/>
        <v>5.5810430608364221E-2</v>
      </c>
    </row>
    <row r="53" spans="1:89" x14ac:dyDescent="0.25">
      <c r="A53" s="11">
        <v>44562</v>
      </c>
      <c r="B53" s="1">
        <f t="shared" si="22"/>
        <v>0.10856267762018018</v>
      </c>
      <c r="C53" s="1">
        <f t="shared" si="22"/>
        <v>0.19535585890848681</v>
      </c>
      <c r="D53" s="1">
        <f t="shared" si="22"/>
        <v>0.14897358391557294</v>
      </c>
      <c r="E53" s="1">
        <f t="shared" si="22"/>
        <v>0.27493649685594013</v>
      </c>
      <c r="F53" s="1">
        <f t="shared" si="22"/>
        <v>7.9983034107832668E-3</v>
      </c>
      <c r="G53" s="1">
        <f t="shared" si="22"/>
        <v>0</v>
      </c>
      <c r="H53" s="1">
        <f t="shared" si="22"/>
        <v>1.7328184656335326E-2</v>
      </c>
      <c r="I53" s="1">
        <f t="shared" si="22"/>
        <v>3.3224192437807026E-2</v>
      </c>
      <c r="J53" s="1">
        <f t="shared" si="23"/>
        <v>1.2220457990081351E-2</v>
      </c>
      <c r="K53" s="1">
        <f t="shared" si="23"/>
        <v>7.4828073286661379E-3</v>
      </c>
      <c r="L53" s="1">
        <f t="shared" si="23"/>
        <v>3.5705079957520952E-2</v>
      </c>
      <c r="M53" s="1">
        <f t="shared" si="23"/>
        <v>1.295249976801493E-2</v>
      </c>
      <c r="N53" s="1">
        <f t="shared" si="23"/>
        <v>0.33832444916433829</v>
      </c>
      <c r="O53" s="1">
        <f t="shared" si="23"/>
        <v>1.7094722081885578E-2</v>
      </c>
      <c r="P53" s="1">
        <f t="shared" si="23"/>
        <v>0.14518914516079143</v>
      </c>
      <c r="Q53" s="1">
        <f t="shared" si="23"/>
        <v>5.3294703523079932E-2</v>
      </c>
      <c r="R53" s="1">
        <f t="shared" si="24"/>
        <v>0.13958137351593045</v>
      </c>
      <c r="S53" s="1">
        <f t="shared" si="24"/>
        <v>0.14077974770390669</v>
      </c>
      <c r="T53" s="1">
        <f t="shared" si="24"/>
        <v>0.13979919073692426</v>
      </c>
      <c r="U53" s="1">
        <f t="shared" si="24"/>
        <v>0.19355602551117798</v>
      </c>
      <c r="V53" s="1">
        <f t="shared" si="24"/>
        <v>2.4390975081178656E-2</v>
      </c>
      <c r="W53" s="1">
        <f t="shared" si="24"/>
        <v>0.15622200204383893</v>
      </c>
      <c r="X53" s="1">
        <f t="shared" si="24"/>
        <v>0.111431343746312</v>
      </c>
      <c r="Y53" s="1">
        <f t="shared" si="24"/>
        <v>2.904975909187674E-2</v>
      </c>
      <c r="Z53" s="1">
        <f t="shared" si="25"/>
        <v>4.5428430396750256E-2</v>
      </c>
      <c r="AA53" s="1">
        <f t="shared" si="25"/>
        <v>4.3440498250781556E-2</v>
      </c>
      <c r="AB53" s="1">
        <f t="shared" si="25"/>
        <v>5.3002532792788418E-3</v>
      </c>
      <c r="AC53" s="1">
        <f t="shared" si="25"/>
        <v>4.2019005386567838E-2</v>
      </c>
      <c r="AD53" s="1">
        <f t="shared" si="25"/>
        <v>6.146405673024273E-2</v>
      </c>
      <c r="AE53" s="1">
        <f t="shared" si="25"/>
        <v>0.15246657333905167</v>
      </c>
      <c r="AF53" s="1">
        <f t="shared" si="25"/>
        <v>0</v>
      </c>
      <c r="AG53" s="1">
        <f t="shared" si="25"/>
        <v>0</v>
      </c>
      <c r="AH53" s="1">
        <f t="shared" si="26"/>
        <v>7.3208496487611602E-2</v>
      </c>
      <c r="AI53" s="1">
        <f t="shared" si="26"/>
        <v>7.062584281353694E-2</v>
      </c>
      <c r="AJ53" s="1">
        <f t="shared" si="26"/>
        <v>0.21054653979007054</v>
      </c>
      <c r="AK53" s="1">
        <f t="shared" si="26"/>
        <v>0.23675115148031278</v>
      </c>
      <c r="AL53" s="1">
        <f t="shared" si="26"/>
        <v>2.2756609357921596E-3</v>
      </c>
      <c r="AM53" s="1">
        <f t="shared" si="26"/>
        <v>0.17286266607740541</v>
      </c>
      <c r="AN53" s="1">
        <f t="shared" si="26"/>
        <v>7.1999068720015422E-2</v>
      </c>
      <c r="AO53" s="1">
        <f t="shared" si="26"/>
        <v>3.8246350340525002E-2</v>
      </c>
      <c r="AP53" s="1">
        <f t="shared" si="27"/>
        <v>2.4470640900192096E-2</v>
      </c>
      <c r="AQ53" s="1">
        <f t="shared" si="27"/>
        <v>0.21607290242446064</v>
      </c>
      <c r="AR53" s="1">
        <f t="shared" si="27"/>
        <v>0.18370724761246329</v>
      </c>
      <c r="AS53" s="1">
        <f t="shared" si="27"/>
        <v>0.18146089048806546</v>
      </c>
      <c r="AT53" s="1">
        <f t="shared" si="27"/>
        <v>3.5974846101344507E-2</v>
      </c>
      <c r="AU53" s="1">
        <f t="shared" si="27"/>
        <v>0.15911070469054978</v>
      </c>
      <c r="AV53" s="1">
        <f t="shared" si="27"/>
        <v>0.18317124368373119</v>
      </c>
      <c r="AW53" s="1">
        <f t="shared" si="27"/>
        <v>2.6741294905974753E-3</v>
      </c>
      <c r="AX53" s="1">
        <f t="shared" si="28"/>
        <v>0.11290136361420659</v>
      </c>
      <c r="AY53" s="1">
        <f t="shared" si="28"/>
        <v>0.12691294379965939</v>
      </c>
      <c r="AZ53" s="1">
        <f t="shared" si="28"/>
        <v>9.9098091537635408E-2</v>
      </c>
      <c r="BA53" s="1">
        <f t="shared" si="28"/>
        <v>0.19434688587435944</v>
      </c>
      <c r="BB53" s="1">
        <f t="shared" si="28"/>
        <v>7.1729574483809441E-2</v>
      </c>
      <c r="BC53" s="1">
        <f t="shared" si="28"/>
        <v>9.830080885971848E-2</v>
      </c>
      <c r="BD53" s="1">
        <f t="shared" si="28"/>
        <v>5.6210463128796441E-2</v>
      </c>
      <c r="BE53" s="1">
        <f t="shared" si="28"/>
        <v>7.5848504694499788E-2</v>
      </c>
      <c r="BF53" s="1">
        <f t="shared" si="29"/>
        <v>0.13410129377603172</v>
      </c>
      <c r="BG53" s="1">
        <f t="shared" si="29"/>
        <v>0.14510713635809613</v>
      </c>
      <c r="BH53" s="1">
        <f t="shared" si="29"/>
        <v>0.15566037575006206</v>
      </c>
      <c r="BI53" s="1">
        <f t="shared" si="29"/>
        <v>8.2060849403506012E-2</v>
      </c>
      <c r="BJ53" s="1">
        <f t="shared" si="29"/>
        <v>6.0764573559403554E-2</v>
      </c>
      <c r="BK53" s="1">
        <f t="shared" si="29"/>
        <v>0.10017041385306746</v>
      </c>
      <c r="BL53" s="1">
        <f t="shared" si="29"/>
        <v>0.1032480094609449</v>
      </c>
      <c r="BM53" s="1">
        <f t="shared" si="29"/>
        <v>2.3264186634066302E-2</v>
      </c>
      <c r="BN53" s="1">
        <f t="shared" si="30"/>
        <v>2.1072433732891829E-3</v>
      </c>
      <c r="BO53" s="1">
        <f t="shared" si="30"/>
        <v>1.2141206389884971E-3</v>
      </c>
      <c r="BP53" s="1">
        <f t="shared" si="30"/>
        <v>6.7487766449508213E-2</v>
      </c>
      <c r="BQ53" s="1">
        <f t="shared" si="30"/>
        <v>0.5365012535916136</v>
      </c>
      <c r="BR53" s="1">
        <f t="shared" si="30"/>
        <v>1.777256219743006E-3</v>
      </c>
      <c r="BS53" s="1">
        <f t="shared" si="30"/>
        <v>2.8300280137682605E-2</v>
      </c>
      <c r="BT53" s="1">
        <f t="shared" si="30"/>
        <v>9.839768001107041E-2</v>
      </c>
      <c r="BU53" s="1">
        <f t="shared" si="30"/>
        <v>0.14564408240471668</v>
      </c>
      <c r="BV53" s="1">
        <f t="shared" si="31"/>
        <v>6.9307202812437949E-2</v>
      </c>
      <c r="BW53" s="1">
        <f t="shared" si="31"/>
        <v>8.3362559218845833E-2</v>
      </c>
      <c r="BX53" s="1">
        <f t="shared" si="31"/>
        <v>0.14193992618395485</v>
      </c>
      <c r="BY53" s="1">
        <f t="shared" si="31"/>
        <v>9.1713943932927228E-2</v>
      </c>
      <c r="BZ53" s="1">
        <f t="shared" si="31"/>
        <v>6.8441480163646207E-2</v>
      </c>
      <c r="CA53" s="1">
        <f t="shared" si="31"/>
        <v>0.12025214184707328</v>
      </c>
      <c r="CB53" s="1">
        <f t="shared" si="31"/>
        <v>6.4130553186221101E-2</v>
      </c>
      <c r="CC53" s="1">
        <f t="shared" si="31"/>
        <v>5.8167618375387795E-2</v>
      </c>
      <c r="CD53" s="1">
        <f t="shared" si="14"/>
        <v>7.0943342331909465E-2</v>
      </c>
      <c r="CE53" s="1">
        <f t="shared" si="15"/>
        <v>8.9581088073937221E-2</v>
      </c>
      <c r="CF53" s="1">
        <f t="shared" si="16"/>
        <v>0.14052152712547533</v>
      </c>
      <c r="CG53" s="1">
        <f t="shared" si="17"/>
        <v>0.10269653537739953</v>
      </c>
      <c r="CH53" s="1">
        <f t="shared" si="18"/>
        <v>6.9166588049559441E-2</v>
      </c>
      <c r="CI53" s="1">
        <f t="shared" si="19"/>
        <v>0.11028348065175933</v>
      </c>
      <c r="CJ53" s="1">
        <f t="shared" si="20"/>
        <v>6.2411567242487004E-2</v>
      </c>
      <c r="CK53" s="1">
        <f t="shared" si="21"/>
        <v>5.6394452041672878E-2</v>
      </c>
    </row>
    <row r="54" spans="1:89" x14ac:dyDescent="0.25">
      <c r="A54" s="11">
        <v>44593</v>
      </c>
      <c r="B54" s="1">
        <f t="shared" si="22"/>
        <v>0.11960920834918283</v>
      </c>
      <c r="C54" s="1">
        <f t="shared" si="22"/>
        <v>0.19441259608831993</v>
      </c>
      <c r="D54" s="1">
        <f t="shared" si="22"/>
        <v>0.14781102103962893</v>
      </c>
      <c r="E54" s="1">
        <f t="shared" si="22"/>
        <v>0.27199362345878969</v>
      </c>
      <c r="F54" s="1">
        <f t="shared" si="22"/>
        <v>7.9921825540305684E-3</v>
      </c>
      <c r="G54" s="1">
        <f t="shared" si="22"/>
        <v>0</v>
      </c>
      <c r="H54" s="1">
        <f t="shared" si="22"/>
        <v>1.5433272802788259E-2</v>
      </c>
      <c r="I54" s="1">
        <f t="shared" si="22"/>
        <v>3.213136965255646E-2</v>
      </c>
      <c r="J54" s="1">
        <f t="shared" si="23"/>
        <v>1.2398841200365274E-2</v>
      </c>
      <c r="K54" s="1">
        <f t="shared" si="23"/>
        <v>6.3056963819000528E-3</v>
      </c>
      <c r="L54" s="1">
        <f t="shared" si="23"/>
        <v>3.5018526099232714E-2</v>
      </c>
      <c r="M54" s="1">
        <f t="shared" si="23"/>
        <v>1.2503804935394821E-2</v>
      </c>
      <c r="N54" s="1">
        <f t="shared" si="23"/>
        <v>0.3246475842596383</v>
      </c>
      <c r="O54" s="1">
        <f t="shared" si="23"/>
        <v>1.6920154086763024E-2</v>
      </c>
      <c r="P54" s="1">
        <f t="shared" si="23"/>
        <v>0.14478435200638179</v>
      </c>
      <c r="Q54" s="1">
        <f t="shared" si="23"/>
        <v>5.2004282520389203E-2</v>
      </c>
      <c r="R54" s="1">
        <f t="shared" si="24"/>
        <v>0.1394149807812842</v>
      </c>
      <c r="S54" s="1">
        <f t="shared" si="24"/>
        <v>0.14050693610626552</v>
      </c>
      <c r="T54" s="1">
        <f t="shared" si="24"/>
        <v>0.13952787657733173</v>
      </c>
      <c r="U54" s="1">
        <f t="shared" si="24"/>
        <v>0.19796107926870712</v>
      </c>
      <c r="V54" s="1">
        <f t="shared" si="24"/>
        <v>2.4344713531637256E-2</v>
      </c>
      <c r="W54" s="1">
        <f t="shared" si="24"/>
        <v>0.15594232119797921</v>
      </c>
      <c r="X54" s="1">
        <f t="shared" si="24"/>
        <v>0.11495359567446745</v>
      </c>
      <c r="Y54" s="1">
        <f t="shared" si="24"/>
        <v>2.9082561186500842E-2</v>
      </c>
      <c r="Z54" s="1">
        <f t="shared" si="25"/>
        <v>4.6251976080830301E-2</v>
      </c>
      <c r="AA54" s="1">
        <f t="shared" si="25"/>
        <v>4.5061516255412742E-2</v>
      </c>
      <c r="AB54" s="1">
        <f t="shared" si="25"/>
        <v>1.4161798061722457E-2</v>
      </c>
      <c r="AC54" s="1">
        <f t="shared" si="25"/>
        <v>4.2595367379201318E-2</v>
      </c>
      <c r="AD54" s="1">
        <f t="shared" si="25"/>
        <v>6.2225582514262134E-2</v>
      </c>
      <c r="AE54" s="1">
        <f t="shared" si="25"/>
        <v>0.15251632414598942</v>
      </c>
      <c r="AF54" s="1">
        <f t="shared" si="25"/>
        <v>0</v>
      </c>
      <c r="AG54" s="1">
        <f t="shared" si="25"/>
        <v>0</v>
      </c>
      <c r="AH54" s="1">
        <f t="shared" si="26"/>
        <v>8.3399179343347549E-2</v>
      </c>
      <c r="AI54" s="1">
        <f t="shared" si="26"/>
        <v>7.4861087867881454E-2</v>
      </c>
      <c r="AJ54" s="1">
        <f t="shared" si="26"/>
        <v>0.18675128849873215</v>
      </c>
      <c r="AK54" s="1">
        <f t="shared" si="26"/>
        <v>0.24471731407593511</v>
      </c>
      <c r="AL54" s="1">
        <f t="shared" si="26"/>
        <v>1.8302719351948155E-3</v>
      </c>
      <c r="AM54" s="1">
        <f t="shared" si="26"/>
        <v>0.16540870777293612</v>
      </c>
      <c r="AN54" s="1">
        <f t="shared" si="26"/>
        <v>7.6943445868224644E-2</v>
      </c>
      <c r="AO54" s="1">
        <f t="shared" si="26"/>
        <v>3.9164430020696465E-2</v>
      </c>
      <c r="AP54" s="1">
        <f t="shared" si="27"/>
        <v>2.5454220880771847E-2</v>
      </c>
      <c r="AQ54" s="1">
        <f t="shared" si="27"/>
        <v>0.22360575960252532</v>
      </c>
      <c r="AR54" s="1">
        <f t="shared" si="27"/>
        <v>0.16590172492549979</v>
      </c>
      <c r="AS54" s="1">
        <f t="shared" si="27"/>
        <v>0.18796640006840598</v>
      </c>
      <c r="AT54" s="1">
        <f t="shared" si="27"/>
        <v>3.7417764699970074E-2</v>
      </c>
      <c r="AU54" s="1">
        <f t="shared" si="27"/>
        <v>0.1672885959299949</v>
      </c>
      <c r="AV54" s="1">
        <f t="shared" si="27"/>
        <v>0.17571783138078795</v>
      </c>
      <c r="AW54" s="1">
        <f t="shared" si="27"/>
        <v>2.7557404383532465E-3</v>
      </c>
      <c r="AX54" s="1">
        <f t="shared" si="28"/>
        <v>0.10603244718578574</v>
      </c>
      <c r="AY54" s="1">
        <f t="shared" si="28"/>
        <v>0.11908692614092255</v>
      </c>
      <c r="AZ54" s="1">
        <f t="shared" si="28"/>
        <v>0.10240809383630592</v>
      </c>
      <c r="BA54" s="1">
        <f t="shared" si="28"/>
        <v>0.19806240850179935</v>
      </c>
      <c r="BB54" s="1">
        <f t="shared" si="28"/>
        <v>7.4570326835113332E-2</v>
      </c>
      <c r="BC54" s="1">
        <f t="shared" si="28"/>
        <v>9.396517490813977E-2</v>
      </c>
      <c r="BD54" s="1">
        <f t="shared" si="28"/>
        <v>6.1221126519667005E-2</v>
      </c>
      <c r="BE54" s="1">
        <f t="shared" si="28"/>
        <v>7.5536853618543842E-2</v>
      </c>
      <c r="BF54" s="1">
        <f t="shared" si="29"/>
        <v>0.13490519964889383</v>
      </c>
      <c r="BG54" s="1">
        <f t="shared" si="29"/>
        <v>0.14394110645747149</v>
      </c>
      <c r="BH54" s="1">
        <f t="shared" si="29"/>
        <v>0.1536279600514785</v>
      </c>
      <c r="BI54" s="1">
        <f t="shared" si="29"/>
        <v>8.4675813255188553E-2</v>
      </c>
      <c r="BJ54" s="1">
        <f t="shared" si="29"/>
        <v>6.1180765955701204E-2</v>
      </c>
      <c r="BK54" s="1">
        <f t="shared" si="29"/>
        <v>0.10021625665185571</v>
      </c>
      <c r="BL54" s="1">
        <f t="shared" si="29"/>
        <v>0.10140080180423831</v>
      </c>
      <c r="BM54" s="1">
        <f t="shared" si="29"/>
        <v>2.2407221762734738E-2</v>
      </c>
      <c r="BN54" s="1">
        <f t="shared" si="30"/>
        <v>2.3748899992936633E-3</v>
      </c>
      <c r="BO54" s="1">
        <f t="shared" si="30"/>
        <v>1.3475433932535249E-3</v>
      </c>
      <c r="BP54" s="1">
        <f t="shared" si="30"/>
        <v>7.0334292332969409E-2</v>
      </c>
      <c r="BQ54" s="1">
        <f t="shared" si="30"/>
        <v>0.52225055852769664</v>
      </c>
      <c r="BR54" s="1">
        <f t="shared" si="30"/>
        <v>1.9167068076320658E-3</v>
      </c>
      <c r="BS54" s="1">
        <f t="shared" si="30"/>
        <v>2.9047914145287557E-2</v>
      </c>
      <c r="BT54" s="1">
        <f t="shared" si="30"/>
        <v>0.10070735317862893</v>
      </c>
      <c r="BU54" s="1">
        <f t="shared" si="30"/>
        <v>0.14078764505146288</v>
      </c>
      <c r="BV54" s="1">
        <f t="shared" si="31"/>
        <v>6.7688297555549046E-2</v>
      </c>
      <c r="BW54" s="1">
        <f t="shared" si="31"/>
        <v>8.3226425601414397E-2</v>
      </c>
      <c r="BX54" s="1">
        <f t="shared" si="31"/>
        <v>0.1435198236331463</v>
      </c>
      <c r="BY54" s="1">
        <f t="shared" si="31"/>
        <v>9.2871889914633618E-2</v>
      </c>
      <c r="BZ54" s="1">
        <f t="shared" si="31"/>
        <v>6.7946132372224022E-2</v>
      </c>
      <c r="CA54" s="1">
        <f t="shared" si="31"/>
        <v>0.11928174285280982</v>
      </c>
      <c r="CB54" s="1">
        <f t="shared" si="31"/>
        <v>6.2993352173214334E-2</v>
      </c>
      <c r="CC54" s="1">
        <f t="shared" si="31"/>
        <v>5.778816420103014E-2</v>
      </c>
      <c r="CD54" s="1">
        <f t="shared" si="14"/>
        <v>7.0269262655943812E-2</v>
      </c>
      <c r="CE54" s="1">
        <f t="shared" si="15"/>
        <v>8.9479551457974704E-2</v>
      </c>
      <c r="CF54" s="1">
        <f t="shared" si="16"/>
        <v>0.14191375995343181</v>
      </c>
      <c r="CG54" s="1">
        <f t="shared" si="17"/>
        <v>0.10370811731121737</v>
      </c>
      <c r="CH54" s="1">
        <f t="shared" si="18"/>
        <v>6.834192215707055E-2</v>
      </c>
      <c r="CI54" s="1">
        <f t="shared" si="19"/>
        <v>0.1093368500778341</v>
      </c>
      <c r="CJ54" s="1">
        <f t="shared" si="20"/>
        <v>6.117437633490274E-2</v>
      </c>
      <c r="CK54" s="1">
        <f t="shared" si="21"/>
        <v>5.5933252289822169E-2</v>
      </c>
    </row>
    <row r="55" spans="1:89" ht="15.75" thickBot="1" x14ac:dyDescent="0.3">
      <c r="A55" s="28">
        <v>44621</v>
      </c>
      <c r="B55" s="1">
        <f t="shared" si="22"/>
        <v>0.1185638224814782</v>
      </c>
      <c r="C55" s="1">
        <f t="shared" si="22"/>
        <v>0.19275744036798551</v>
      </c>
      <c r="D55" s="1">
        <f t="shared" si="22"/>
        <v>0.15027106073214677</v>
      </c>
      <c r="E55" s="1">
        <f t="shared" si="22"/>
        <v>0.2748196294830052</v>
      </c>
      <c r="F55" s="1">
        <f t="shared" si="22"/>
        <v>8.1089305960643024E-3</v>
      </c>
      <c r="G55" s="1">
        <f t="shared" si="22"/>
        <v>0</v>
      </c>
      <c r="H55" s="1">
        <f t="shared" si="22"/>
        <v>1.5022123834223406E-2</v>
      </c>
      <c r="I55" s="1">
        <f t="shared" si="22"/>
        <v>3.1402244431338024E-2</v>
      </c>
      <c r="J55" s="1">
        <f t="shared" si="23"/>
        <v>1.351564154498607E-2</v>
      </c>
      <c r="K55" s="1">
        <f t="shared" si="23"/>
        <v>7.0917749528934537E-3</v>
      </c>
      <c r="L55" s="1">
        <f t="shared" si="23"/>
        <v>3.8268977014178113E-2</v>
      </c>
      <c r="M55" s="1">
        <f t="shared" si="23"/>
        <v>1.2608806616093874E-2</v>
      </c>
      <c r="N55" s="1">
        <f t="shared" si="23"/>
        <v>0.32928425202408812</v>
      </c>
      <c r="O55" s="1">
        <f t="shared" si="23"/>
        <v>1.7050668722883189E-2</v>
      </c>
      <c r="P55" s="1">
        <f t="shared" si="23"/>
        <v>0.14646470131463915</v>
      </c>
      <c r="Q55" s="1">
        <f t="shared" si="23"/>
        <v>5.1214452885309812E-2</v>
      </c>
      <c r="R55" s="1">
        <f t="shared" si="24"/>
        <v>0.13840892921292683</v>
      </c>
      <c r="S55" s="1">
        <f t="shared" si="24"/>
        <v>0.14367161491052438</v>
      </c>
      <c r="T55" s="1">
        <f t="shared" si="24"/>
        <v>0.13684496565076723</v>
      </c>
      <c r="U55" s="1">
        <f t="shared" si="24"/>
        <v>0.20041698310838124</v>
      </c>
      <c r="V55" s="1">
        <f t="shared" si="24"/>
        <v>1.1927991218765496E-2</v>
      </c>
      <c r="W55" s="1">
        <f t="shared" si="24"/>
        <v>0.15477479626199417</v>
      </c>
      <c r="X55" s="1">
        <f t="shared" si="24"/>
        <v>0.12170523717344969</v>
      </c>
      <c r="Y55" s="1">
        <f t="shared" si="24"/>
        <v>2.8786012051675781E-2</v>
      </c>
      <c r="Z55" s="1">
        <f t="shared" si="25"/>
        <v>4.8217576267716181E-2</v>
      </c>
      <c r="AA55" s="1">
        <f t="shared" si="25"/>
        <v>4.4586186500443624E-2</v>
      </c>
      <c r="AB55" s="1">
        <f t="shared" si="25"/>
        <v>1.4718929863275474E-2</v>
      </c>
      <c r="AC55" s="1">
        <f t="shared" si="25"/>
        <v>4.3673362604363351E-2</v>
      </c>
      <c r="AD55" s="1">
        <f t="shared" si="25"/>
        <v>6.2057806492708784E-2</v>
      </c>
      <c r="AE55" s="1">
        <f t="shared" si="25"/>
        <v>0.15679243351457109</v>
      </c>
      <c r="AF55" s="1">
        <f t="shared" si="25"/>
        <v>0</v>
      </c>
      <c r="AG55" s="1">
        <f t="shared" si="25"/>
        <v>0</v>
      </c>
      <c r="AH55" s="1">
        <f t="shared" si="26"/>
        <v>9.1469633645503728E-2</v>
      </c>
      <c r="AI55" s="1">
        <f t="shared" si="26"/>
        <v>8.1135599213076698E-2</v>
      </c>
      <c r="AJ55" s="1">
        <f t="shared" si="26"/>
        <v>0.14421185280545407</v>
      </c>
      <c r="AK55" s="1">
        <f t="shared" si="26"/>
        <v>0.2629008277200075</v>
      </c>
      <c r="AL55" s="1">
        <f t="shared" si="26"/>
        <v>1.6794647471056994E-3</v>
      </c>
      <c r="AM55" s="1">
        <f t="shared" si="26"/>
        <v>0.16096683680407603</v>
      </c>
      <c r="AN55" s="1">
        <f t="shared" si="26"/>
        <v>8.2725537836686208E-2</v>
      </c>
      <c r="AO55" s="1">
        <f t="shared" si="26"/>
        <v>4.2171337134982723E-2</v>
      </c>
      <c r="AP55" s="1">
        <f t="shared" si="27"/>
        <v>2.4937131386552257E-2</v>
      </c>
      <c r="AQ55" s="1">
        <f t="shared" si="27"/>
        <v>0.21785267331295902</v>
      </c>
      <c r="AR55" s="1">
        <f t="shared" si="27"/>
        <v>0.17273303380363614</v>
      </c>
      <c r="AS55" s="1">
        <f t="shared" si="27"/>
        <v>0.18192090944490294</v>
      </c>
      <c r="AT55" s="1">
        <f t="shared" si="27"/>
        <v>3.649121297033462E-2</v>
      </c>
      <c r="AU55" s="1">
        <f t="shared" si="27"/>
        <v>0.16116645831930662</v>
      </c>
      <c r="AV55" s="1">
        <f t="shared" si="27"/>
        <v>0.18811371948278027</v>
      </c>
      <c r="AW55" s="1">
        <f t="shared" si="27"/>
        <v>2.8083512007679584E-3</v>
      </c>
      <c r="AX55" s="1">
        <f t="shared" si="28"/>
        <v>0.11051084951737045</v>
      </c>
      <c r="AY55" s="1">
        <f t="shared" si="28"/>
        <v>0.11730426324767075</v>
      </c>
      <c r="AZ55" s="1">
        <f t="shared" si="28"/>
        <v>0.10697436429347332</v>
      </c>
      <c r="BA55" s="1">
        <f t="shared" si="28"/>
        <v>0.17912565757563725</v>
      </c>
      <c r="BB55" s="1">
        <f t="shared" si="28"/>
        <v>7.6342363999463439E-2</v>
      </c>
      <c r="BC55" s="1">
        <f t="shared" si="28"/>
        <v>9.4114233583510967E-2</v>
      </c>
      <c r="BD55" s="1">
        <f t="shared" si="28"/>
        <v>6.0811372988676553E-2</v>
      </c>
      <c r="BE55" s="1">
        <f t="shared" si="28"/>
        <v>7.7921102014589905E-2</v>
      </c>
      <c r="BF55" s="1">
        <f t="shared" si="29"/>
        <v>0.13521833232650418</v>
      </c>
      <c r="BG55" s="1">
        <f t="shared" si="29"/>
        <v>0.13389998461518898</v>
      </c>
      <c r="BH55" s="1">
        <f t="shared" si="29"/>
        <v>0.16098256598208954</v>
      </c>
      <c r="BI55" s="1">
        <f t="shared" si="29"/>
        <v>8.0798979211013269E-2</v>
      </c>
      <c r="BJ55" s="1">
        <f t="shared" si="29"/>
        <v>5.937351612465238E-2</v>
      </c>
      <c r="BK55" s="1">
        <f t="shared" si="29"/>
        <v>0.10304181013327428</v>
      </c>
      <c r="BL55" s="1">
        <f t="shared" si="29"/>
        <v>9.8929132388525354E-2</v>
      </c>
      <c r="BM55" s="1">
        <f t="shared" si="29"/>
        <v>2.1009808564630264E-2</v>
      </c>
      <c r="BN55" s="1">
        <f t="shared" si="30"/>
        <v>2.5937309874252772E-3</v>
      </c>
      <c r="BO55" s="1">
        <f t="shared" si="30"/>
        <v>1.5075932266679828E-3</v>
      </c>
      <c r="BP55" s="1">
        <f t="shared" si="30"/>
        <v>7.2816162687013991E-2</v>
      </c>
      <c r="BQ55" s="1">
        <f t="shared" si="30"/>
        <v>0.52308758311881864</v>
      </c>
      <c r="BR55" s="1">
        <f t="shared" si="30"/>
        <v>2.153336716923351E-3</v>
      </c>
      <c r="BS55" s="1">
        <f t="shared" si="30"/>
        <v>2.6230995472928235E-2</v>
      </c>
      <c r="BT55" s="1">
        <f t="shared" si="30"/>
        <v>0.10028491365943844</v>
      </c>
      <c r="BU55" s="1">
        <f t="shared" si="30"/>
        <v>0.14160962670704083</v>
      </c>
      <c r="BV55" s="1">
        <f t="shared" si="31"/>
        <v>6.5570254614753742E-2</v>
      </c>
      <c r="BW55" s="1">
        <f t="shared" si="31"/>
        <v>8.5117767490788088E-2</v>
      </c>
      <c r="BX55" s="1">
        <f t="shared" si="31"/>
        <v>0.14727968563570254</v>
      </c>
      <c r="BY55" s="1">
        <f t="shared" si="31"/>
        <v>9.9099426574114455E-2</v>
      </c>
      <c r="BZ55" s="1">
        <f t="shared" si="31"/>
        <v>7.0647150902286113E-2</v>
      </c>
      <c r="CA55" s="1">
        <f t="shared" si="31"/>
        <v>0.11784898370560874</v>
      </c>
      <c r="CB55" s="1">
        <f t="shared" si="31"/>
        <v>6.2169995861959385E-2</v>
      </c>
      <c r="CC55" s="1">
        <f t="shared" si="31"/>
        <v>5.8482978154069887E-2</v>
      </c>
      <c r="CD55" s="1">
        <f t="shared" si="14"/>
        <v>6.835062361384639E-2</v>
      </c>
      <c r="CE55" s="1">
        <f t="shared" si="15"/>
        <v>9.1241760132312347E-2</v>
      </c>
      <c r="CF55" s="1">
        <f t="shared" si="16"/>
        <v>0.1456121846462608</v>
      </c>
      <c r="CG55" s="1">
        <f t="shared" si="17"/>
        <v>0.10979999039861262</v>
      </c>
      <c r="CH55" s="1">
        <f t="shared" si="18"/>
        <v>7.0757975362541095E-2</v>
      </c>
      <c r="CI55" s="1">
        <f t="shared" si="19"/>
        <v>0.10794107587468359</v>
      </c>
      <c r="CJ55" s="1">
        <f t="shared" si="20"/>
        <v>6.0349623126865523E-2</v>
      </c>
      <c r="CK55" s="1">
        <f t="shared" si="21"/>
        <v>5.6479600881160788E-2</v>
      </c>
    </row>
    <row r="56" spans="1:89" ht="15.75" thickBot="1" x14ac:dyDescent="0.3"/>
    <row r="57" spans="1:89" ht="15.75" thickBot="1" x14ac:dyDescent="0.3">
      <c r="A57" s="24" t="s">
        <v>32</v>
      </c>
      <c r="B57" s="25">
        <f>B55-B31</f>
        <v>1.8968936551425536E-2</v>
      </c>
      <c r="C57" s="25">
        <f t="shared" ref="C57:BN57" si="32">C55-C31</f>
        <v>-0.11368331039616428</v>
      </c>
      <c r="D57" s="25">
        <f t="shared" si="32"/>
        <v>-2.9288505422584682E-2</v>
      </c>
      <c r="E57" s="25">
        <f t="shared" si="32"/>
        <v>0.12148093076861169</v>
      </c>
      <c r="F57" s="25">
        <f t="shared" si="32"/>
        <v>-1.7186822124624843E-3</v>
      </c>
      <c r="G57" s="25">
        <f t="shared" si="32"/>
        <v>0</v>
      </c>
      <c r="H57" s="25">
        <f t="shared" si="32"/>
        <v>-4.3937298039017386E-2</v>
      </c>
      <c r="I57" s="25">
        <f t="shared" si="32"/>
        <v>-3.7512839453589936E-4</v>
      </c>
      <c r="J57" s="25">
        <f t="shared" si="32"/>
        <v>-6.4519875820905747E-3</v>
      </c>
      <c r="K57" s="25">
        <f t="shared" si="32"/>
        <v>-6.1417062577436513E-3</v>
      </c>
      <c r="L57" s="25">
        <f t="shared" si="32"/>
        <v>4.1034494779705333E-3</v>
      </c>
      <c r="M57" s="25">
        <f t="shared" si="32"/>
        <v>5.913296992098617E-4</v>
      </c>
      <c r="N57" s="25">
        <f t="shared" si="32"/>
        <v>1.3181839303844534E-2</v>
      </c>
      <c r="O57" s="25">
        <f t="shared" si="32"/>
        <v>8.6103914294977449E-4</v>
      </c>
      <c r="P57" s="25">
        <f t="shared" si="32"/>
        <v>-1.8496763928603666E-2</v>
      </c>
      <c r="Q57" s="25">
        <f t="shared" si="32"/>
        <v>-1.4030467151925081E-2</v>
      </c>
      <c r="R57" s="25">
        <f t="shared" si="32"/>
        <v>-2.1415265090586444E-2</v>
      </c>
      <c r="S57" s="25">
        <f t="shared" si="32"/>
        <v>2.7830566191326206E-2</v>
      </c>
      <c r="T57" s="25">
        <f t="shared" si="32"/>
        <v>-4.4310829408200941E-2</v>
      </c>
      <c r="U57" s="25">
        <f t="shared" si="32"/>
        <v>0.12286310280275958</v>
      </c>
      <c r="V57" s="25">
        <f t="shared" si="32"/>
        <v>8.7153332086184494E-3</v>
      </c>
      <c r="W57" s="25">
        <f t="shared" si="32"/>
        <v>4.3212450529900373E-2</v>
      </c>
      <c r="X57" s="25">
        <f t="shared" si="32"/>
        <v>-1.981459240050415E-3</v>
      </c>
      <c r="Y57" s="25">
        <f t="shared" si="32"/>
        <v>-3.6288976084624593E-2</v>
      </c>
      <c r="Z57" s="25">
        <f t="shared" si="32"/>
        <v>-3.949731895125734E-2</v>
      </c>
      <c r="AA57" s="25">
        <f t="shared" si="32"/>
        <v>4.4586186500443624E-2</v>
      </c>
      <c r="AB57" s="25">
        <f t="shared" si="32"/>
        <v>-5.0910383726886402E-2</v>
      </c>
      <c r="AC57" s="25">
        <f t="shared" si="32"/>
        <v>4.3673362604363351E-2</v>
      </c>
      <c r="AD57" s="25">
        <f t="shared" si="32"/>
        <v>6.2057806492708784E-2</v>
      </c>
      <c r="AE57" s="25">
        <f t="shared" si="32"/>
        <v>0.14984886050248258</v>
      </c>
      <c r="AF57" s="25">
        <f t="shared" si="32"/>
        <v>0</v>
      </c>
      <c r="AG57" s="25">
        <f t="shared" si="32"/>
        <v>0</v>
      </c>
      <c r="AH57" s="25">
        <f t="shared" si="32"/>
        <v>6.862462475323669E-2</v>
      </c>
      <c r="AI57" s="25">
        <f t="shared" si="32"/>
        <v>-1.475514028408588E-2</v>
      </c>
      <c r="AJ57" s="25">
        <f t="shared" si="32"/>
        <v>6.0256538990922648E-3</v>
      </c>
      <c r="AK57" s="25">
        <f t="shared" si="32"/>
        <v>-4.2413869979810115E-2</v>
      </c>
      <c r="AL57" s="25">
        <f t="shared" si="32"/>
        <v>-1.7759742947433016E-3</v>
      </c>
      <c r="AM57" s="25">
        <f t="shared" si="32"/>
        <v>0.10796006982574957</v>
      </c>
      <c r="AN57" s="25">
        <f t="shared" si="32"/>
        <v>-3.6176248734145641E-2</v>
      </c>
      <c r="AO57" s="25">
        <f t="shared" si="32"/>
        <v>-1.4469821147370741E-2</v>
      </c>
      <c r="AP57" s="25">
        <f t="shared" si="32"/>
        <v>6.8946983576731111E-4</v>
      </c>
      <c r="AQ57" s="25">
        <f t="shared" si="32"/>
        <v>6.756846862244717E-2</v>
      </c>
      <c r="AR57" s="25">
        <f t="shared" si="32"/>
        <v>-8.0383747590574817E-2</v>
      </c>
      <c r="AS57" s="25">
        <f t="shared" si="32"/>
        <v>-1.2176787520489396E-2</v>
      </c>
      <c r="AT57" s="25">
        <f t="shared" si="32"/>
        <v>1.3115599133581162E-2</v>
      </c>
      <c r="AU57" s="25">
        <f t="shared" si="32"/>
        <v>4.2571915128282789E-2</v>
      </c>
      <c r="AV57" s="25">
        <f t="shared" si="32"/>
        <v>-3.2269705297185536E-2</v>
      </c>
      <c r="AW57" s="25">
        <f t="shared" si="32"/>
        <v>-1.4275909757605421E-3</v>
      </c>
      <c r="AX57" s="25">
        <f t="shared" si="32"/>
        <v>2.7175725698547759E-3</v>
      </c>
      <c r="AY57" s="25">
        <f t="shared" si="32"/>
        <v>-4.9340492130742861E-2</v>
      </c>
      <c r="AZ57" s="25">
        <f t="shared" si="32"/>
        <v>2.3322479686586906E-4</v>
      </c>
      <c r="BA57" s="25">
        <f t="shared" si="32"/>
        <v>5.264803954242861E-2</v>
      </c>
      <c r="BB57" s="25">
        <f t="shared" si="32"/>
        <v>1.6979405137340482E-2</v>
      </c>
      <c r="BC57" s="25">
        <f t="shared" si="32"/>
        <v>1.2371545626011837E-2</v>
      </c>
      <c r="BD57" s="25">
        <f t="shared" si="32"/>
        <v>6.2251903533704217E-3</v>
      </c>
      <c r="BE57" s="25">
        <f t="shared" si="32"/>
        <v>-4.999264032091999E-5</v>
      </c>
      <c r="BF57" s="25">
        <f t="shared" si="32"/>
        <v>-5.3906669801693785E-3</v>
      </c>
      <c r="BG57" s="25">
        <f t="shared" si="32"/>
        <v>3.1762911576159736E-3</v>
      </c>
      <c r="BH57" s="25">
        <f t="shared" si="32"/>
        <v>6.0704011144889214E-3</v>
      </c>
      <c r="BI57" s="25">
        <f t="shared" si="32"/>
        <v>-1.5701169021476696E-2</v>
      </c>
      <c r="BJ57" s="25">
        <f t="shared" si="32"/>
        <v>1.2940186268876885E-3</v>
      </c>
      <c r="BK57" s="25">
        <f t="shared" si="32"/>
        <v>1.4359449327125767E-2</v>
      </c>
      <c r="BL57" s="25">
        <f t="shared" si="32"/>
        <v>2.2543837760210947E-2</v>
      </c>
      <c r="BM57" s="25">
        <f t="shared" si="32"/>
        <v>5.5324172674719591E-3</v>
      </c>
      <c r="BN57" s="25">
        <f t="shared" si="32"/>
        <v>4.1401080506566802E-4</v>
      </c>
      <c r="BO57" s="25">
        <f t="shared" ref="BO57:CK57" si="33">BO55-BO31</f>
        <v>2.5696305528043737E-4</v>
      </c>
      <c r="BP57" s="25">
        <f t="shared" si="33"/>
        <v>1.5609915794605682E-2</v>
      </c>
      <c r="BQ57" s="25">
        <f t="shared" si="33"/>
        <v>-4.9109378877635002E-2</v>
      </c>
      <c r="BR57" s="25">
        <f t="shared" si="33"/>
        <v>2.1423879636578852E-3</v>
      </c>
      <c r="BS57" s="25">
        <f t="shared" si="33"/>
        <v>-2.2480996724778286E-2</v>
      </c>
      <c r="BT57" s="25">
        <f t="shared" si="33"/>
        <v>-2.1304876395039071E-2</v>
      </c>
      <c r="BU57" s="25">
        <f t="shared" si="33"/>
        <v>3.0547787862832132E-3</v>
      </c>
      <c r="BV57" s="25">
        <f t="shared" si="33"/>
        <v>-9.2213963651130715E-3</v>
      </c>
      <c r="BW57" s="25">
        <f t="shared" si="33"/>
        <v>-1.5849660184643691E-2</v>
      </c>
      <c r="BX57" s="25">
        <f t="shared" si="33"/>
        <v>-1.7132225255285655E-2</v>
      </c>
      <c r="BY57" s="25">
        <f t="shared" si="33"/>
        <v>1.8114761154999229E-2</v>
      </c>
      <c r="BZ57" s="25">
        <f t="shared" si="33"/>
        <v>2.1179405138795182E-2</v>
      </c>
      <c r="CA57" s="25">
        <f t="shared" si="33"/>
        <v>-8.5205447586833571E-4</v>
      </c>
      <c r="CB57" s="25">
        <f t="shared" si="33"/>
        <v>-1.3076564861203135E-2</v>
      </c>
      <c r="CC57" s="25">
        <f t="shared" si="33"/>
        <v>1.2413418009850886E-2</v>
      </c>
      <c r="CD57" s="25">
        <f t="shared" si="33"/>
        <v>-7.3067184560460935E-3</v>
      </c>
      <c r="CE57" s="25">
        <f t="shared" si="33"/>
        <v>-2.3956024064337778E-2</v>
      </c>
      <c r="CF57" s="25">
        <f t="shared" si="33"/>
        <v>-1.7464383023300861E-2</v>
      </c>
      <c r="CG57" s="25">
        <f t="shared" si="33"/>
        <v>2.4537764385378538E-2</v>
      </c>
      <c r="CH57" s="25">
        <f t="shared" si="33"/>
        <v>1.9225281116263176E-2</v>
      </c>
      <c r="CI57" s="25">
        <f t="shared" si="33"/>
        <v>4.1193247104420738E-4</v>
      </c>
      <c r="CJ57" s="25">
        <f t="shared" si="33"/>
        <v>-1.5363210956054238E-2</v>
      </c>
      <c r="CK57" s="25">
        <f t="shared" si="33"/>
        <v>1.1148038122682703E-2</v>
      </c>
    </row>
    <row r="61" spans="1:89" x14ac:dyDescent="0.25">
      <c r="C61" s="94" t="s">
        <v>57</v>
      </c>
      <c r="D61" s="94"/>
      <c r="E61" s="94"/>
      <c r="F61" s="94"/>
      <c r="G61" s="94"/>
      <c r="H61" s="94"/>
      <c r="I61" s="94"/>
      <c r="J61" s="94"/>
      <c r="K61" s="94"/>
      <c r="L61" s="94"/>
      <c r="Q61" s="94" t="s">
        <v>6</v>
      </c>
      <c r="R61" s="94"/>
      <c r="S61" s="94"/>
      <c r="T61" s="94"/>
      <c r="U61" s="94"/>
      <c r="V61" s="94"/>
      <c r="W61" s="94"/>
      <c r="X61" s="94"/>
      <c r="Y61" s="94"/>
      <c r="Z61" s="94"/>
    </row>
    <row r="62" spans="1:89" x14ac:dyDescent="0.25">
      <c r="C62" t="s">
        <v>52</v>
      </c>
      <c r="D62" t="s">
        <v>22</v>
      </c>
      <c r="E62" t="s">
        <v>23</v>
      </c>
      <c r="F62" t="s">
        <v>53</v>
      </c>
      <c r="G62" t="s">
        <v>25</v>
      </c>
      <c r="H62" t="s">
        <v>54</v>
      </c>
      <c r="I62" t="s">
        <v>55</v>
      </c>
      <c r="J62" t="s">
        <v>56</v>
      </c>
      <c r="K62" t="s">
        <v>29</v>
      </c>
      <c r="L62" t="s">
        <v>30</v>
      </c>
      <c r="Q62" s="86" t="s">
        <v>52</v>
      </c>
      <c r="R62" t="s">
        <v>22</v>
      </c>
      <c r="S62" t="s">
        <v>23</v>
      </c>
      <c r="T62" t="s">
        <v>53</v>
      </c>
      <c r="U62" t="s">
        <v>25</v>
      </c>
      <c r="V62" t="s">
        <v>54</v>
      </c>
      <c r="W62" s="86" t="s">
        <v>55</v>
      </c>
      <c r="X62" s="86" t="s">
        <v>56</v>
      </c>
      <c r="Y62" t="s">
        <v>29</v>
      </c>
      <c r="Z62" s="86" t="s">
        <v>30</v>
      </c>
    </row>
    <row r="63" spans="1:89" x14ac:dyDescent="0.25">
      <c r="A63">
        <f>B3+K3+T3+AC3+AL3+AU3+BD3+BM3+BV3+CE3</f>
        <v>1097924.1399999999</v>
      </c>
      <c r="B63" s="66">
        <v>43891</v>
      </c>
      <c r="C63" s="68">
        <f>B3/A63</f>
        <v>8.736814913278072E-3</v>
      </c>
      <c r="D63" s="68">
        <f>K3/A63</f>
        <v>2.1721537154652595E-3</v>
      </c>
      <c r="E63" s="68">
        <f>T3/A63</f>
        <v>7.1494693613349272E-2</v>
      </c>
      <c r="F63" s="68">
        <f>AC3/A63</f>
        <v>4.3549456886884746E-4</v>
      </c>
      <c r="G63" s="68">
        <f>AL3/A63</f>
        <v>4.9369895446510553E-3</v>
      </c>
      <c r="H63" s="68">
        <f>AU3/A63</f>
        <v>4.616466489205712E-3</v>
      </c>
      <c r="I63" s="68">
        <f>BD3/A63</f>
        <v>0.36836228958405082</v>
      </c>
      <c r="J63" s="68">
        <f>BM3/A63</f>
        <v>0.30845227612902293</v>
      </c>
      <c r="K63" s="68">
        <f>BV3/A63</f>
        <v>0.1289420870188718</v>
      </c>
      <c r="L63" s="68">
        <f>CE3/A63</f>
        <v>0.10185073442323619</v>
      </c>
      <c r="O63">
        <f>G3+P3+Y3+AH3+AQ3+AZ3+BI3+BR3+CA3+CJ3</f>
        <v>50448.2</v>
      </c>
      <c r="P63" s="66">
        <v>43891</v>
      </c>
      <c r="Q63" s="68">
        <f>G3/O63</f>
        <v>1.8686494265404913E-3</v>
      </c>
      <c r="R63" s="68">
        <f>P3/O63</f>
        <v>1.4943248718487479E-2</v>
      </c>
      <c r="S63" s="68">
        <f>Y3/O63</f>
        <v>4.9987908389199226E-3</v>
      </c>
      <c r="T63" s="68">
        <f>AH3/O63</f>
        <v>0</v>
      </c>
      <c r="U63" s="68">
        <f>AQ3/O63</f>
        <v>3.7127191852236554E-4</v>
      </c>
      <c r="V63" s="68">
        <f>AZ3/O63</f>
        <v>2.3485476191420114E-3</v>
      </c>
      <c r="W63" s="68">
        <f>BI3/O63</f>
        <v>0.47590181612029775</v>
      </c>
      <c r="X63" s="68">
        <f>BR3/O63</f>
        <v>0.38988586312296569</v>
      </c>
      <c r="Y63" s="68">
        <f>CA3/O63</f>
        <v>3.0724584821658656E-5</v>
      </c>
      <c r="Z63" s="68">
        <f>CJ3/O63</f>
        <v>0.10965108765030269</v>
      </c>
    </row>
    <row r="64" spans="1:89" x14ac:dyDescent="0.25">
      <c r="A64">
        <f>B15+K15+T15+AC15+AL15+AU15+BD15+BM15+BV15+CE15</f>
        <v>1426214.61</v>
      </c>
      <c r="B64" s="66">
        <v>44256</v>
      </c>
      <c r="C64" s="68">
        <f>B15/A64</f>
        <v>6.8067455850841403E-3</v>
      </c>
      <c r="D64" s="68">
        <f>K15/A64</f>
        <v>2.3706109699717631E-3</v>
      </c>
      <c r="E64" s="68">
        <f>T15/A64</f>
        <v>5.0961713258567728E-2</v>
      </c>
      <c r="F64" s="68">
        <f>AC15/A64</f>
        <v>1.2652233312909337E-3</v>
      </c>
      <c r="G64" s="68">
        <f>AL15/A64</f>
        <v>6.2156283758725474E-3</v>
      </c>
      <c r="H64" s="68">
        <f>AU15/A64</f>
        <v>6.9262297067620143E-3</v>
      </c>
      <c r="I64" s="68">
        <f>BD15/A64</f>
        <v>0.30180712424478667</v>
      </c>
      <c r="J64" s="68">
        <f>BM15/A64</f>
        <v>0.34086520821715605</v>
      </c>
      <c r="K64" s="68">
        <f>BV15/A64</f>
        <v>0.18263701561716578</v>
      </c>
      <c r="L64" s="68">
        <f>CE15/A64</f>
        <v>0.10014450069334237</v>
      </c>
      <c r="O64" s="67">
        <f>G27+P27+Y27+AH27+AQ27+AZ27+BI27+BR27+CA27+CJ27</f>
        <v>84143.47</v>
      </c>
      <c r="P64" s="66">
        <v>44621</v>
      </c>
      <c r="Q64" s="68">
        <f>G27/O64</f>
        <v>1.4313647868337259E-3</v>
      </c>
      <c r="R64" s="68">
        <f>P27/O64</f>
        <v>1.4413477361939079E-2</v>
      </c>
      <c r="S64" s="68">
        <f>Y27/O64</f>
        <v>3.8395136307071719E-3</v>
      </c>
      <c r="T64" s="68">
        <f>AH27/O64</f>
        <v>2.5935464748482562E-3</v>
      </c>
      <c r="U64" s="68">
        <f>AQ27/O64</f>
        <v>1.7612774942606956E-4</v>
      </c>
      <c r="V64" s="68">
        <f>AZ27/O64</f>
        <v>6.2480190084863389E-3</v>
      </c>
      <c r="W64" s="68">
        <f>BI27/O64</f>
        <v>0.46955206387376225</v>
      </c>
      <c r="X64" s="68">
        <f>BR27/O64</f>
        <v>0.32797969943478683</v>
      </c>
      <c r="Y64" s="68">
        <f>CA27/O64</f>
        <v>9.5398965600063789E-3</v>
      </c>
      <c r="Z64" s="68">
        <f>CJ27/O64</f>
        <v>0.16422629111920389</v>
      </c>
    </row>
    <row r="65" spans="1:26" x14ac:dyDescent="0.25">
      <c r="A65" s="67">
        <f>B27+K27+T27+AC27+AL27+AU27+BD27+BM27+BV27+CE27</f>
        <v>1623090.8900000001</v>
      </c>
      <c r="B65" s="66">
        <v>44621</v>
      </c>
      <c r="C65" s="68">
        <f>B27/A65</f>
        <v>9.1509108279204231E-3</v>
      </c>
      <c r="D65" s="68">
        <f>K27/A65</f>
        <v>2.2692136482880512E-3</v>
      </c>
      <c r="E65" s="68">
        <f>T27/A65</f>
        <v>1.6687315643796139E-2</v>
      </c>
      <c r="F65" s="68">
        <f>AC27/A65</f>
        <v>2.1665823039645053E-3</v>
      </c>
      <c r="G65" s="68">
        <f>AL27/A65</f>
        <v>5.4366887611574238E-3</v>
      </c>
      <c r="H65" s="68">
        <f>AU27/A65</f>
        <v>8.8762928119201015E-3</v>
      </c>
      <c r="I65" s="68">
        <f>BD27/A65</f>
        <v>0.31885683247227148</v>
      </c>
      <c r="J65" s="68">
        <f>BM27/A65</f>
        <v>0.28637280442132235</v>
      </c>
      <c r="K65" s="68">
        <f>BV27/A65</f>
        <v>0.22967265868887971</v>
      </c>
      <c r="L65" s="68">
        <f>CE27/A65</f>
        <v>0.12051070042047982</v>
      </c>
    </row>
    <row r="67" spans="1:26" x14ac:dyDescent="0.25">
      <c r="Q67" s="94" t="s">
        <v>7</v>
      </c>
      <c r="R67" s="94"/>
      <c r="S67" s="94"/>
      <c r="T67" s="94"/>
      <c r="U67" s="94"/>
      <c r="V67" s="94"/>
      <c r="W67" s="94"/>
      <c r="X67" s="94"/>
      <c r="Y67" s="94"/>
      <c r="Z67" s="94"/>
    </row>
    <row r="68" spans="1:26" x14ac:dyDescent="0.25">
      <c r="C68" s="94" t="s">
        <v>2</v>
      </c>
      <c r="D68" s="94"/>
      <c r="E68" s="94"/>
      <c r="F68" s="94"/>
      <c r="G68" s="94"/>
      <c r="H68" s="94"/>
      <c r="I68" s="94"/>
      <c r="J68" s="94"/>
      <c r="K68" s="94"/>
      <c r="L68" s="94"/>
      <c r="Q68" s="86" t="s">
        <v>52</v>
      </c>
      <c r="R68" t="s">
        <v>22</v>
      </c>
      <c r="S68" t="s">
        <v>23</v>
      </c>
      <c r="T68" t="s">
        <v>53</v>
      </c>
      <c r="U68" t="s">
        <v>25</v>
      </c>
      <c r="V68" t="s">
        <v>54</v>
      </c>
      <c r="W68" s="86" t="s">
        <v>55</v>
      </c>
      <c r="X68" s="86" t="s">
        <v>56</v>
      </c>
      <c r="Y68" t="s">
        <v>29</v>
      </c>
      <c r="Z68" s="86" t="s">
        <v>30</v>
      </c>
    </row>
    <row r="69" spans="1:26" x14ac:dyDescent="0.25">
      <c r="C69" s="86" t="s">
        <v>52</v>
      </c>
      <c r="D69" t="s">
        <v>22</v>
      </c>
      <c r="E69" t="s">
        <v>23</v>
      </c>
      <c r="F69" t="s">
        <v>53</v>
      </c>
      <c r="G69" t="s">
        <v>25</v>
      </c>
      <c r="H69" t="s">
        <v>54</v>
      </c>
      <c r="I69" s="86" t="s">
        <v>55</v>
      </c>
      <c r="J69" s="86" t="s">
        <v>56</v>
      </c>
      <c r="K69" t="s">
        <v>29</v>
      </c>
      <c r="L69" s="86" t="s">
        <v>30</v>
      </c>
      <c r="O69" s="67">
        <f>H3+Q3+Z3+AI3+AR3+BA3+BJ3+BS3+CB3+CK3</f>
        <v>92949.709999999992</v>
      </c>
      <c r="P69" s="66">
        <v>43891</v>
      </c>
      <c r="Q69" s="68">
        <f>H3/O69</f>
        <v>0</v>
      </c>
      <c r="R69" s="68">
        <f>Q3/O69</f>
        <v>4.153859113707832E-4</v>
      </c>
      <c r="S69" s="68">
        <f>Z3/O69</f>
        <v>9.4214064788367829E-2</v>
      </c>
      <c r="T69" s="68">
        <f>AI3/O69</f>
        <v>3.5718239465190379E-5</v>
      </c>
      <c r="U69" s="68">
        <f>AR3/O69</f>
        <v>3.091133904559788E-3</v>
      </c>
      <c r="V69" s="68">
        <f>BA3/O69</f>
        <v>6.4669378742547995E-3</v>
      </c>
      <c r="W69" s="68">
        <f>BJ3/O69</f>
        <v>0.35567093216320961</v>
      </c>
      <c r="X69" s="68">
        <f>BS3/O69</f>
        <v>0.32310934590328472</v>
      </c>
      <c r="Y69" s="68">
        <f>CB3/O69</f>
        <v>7.4191624696838765E-2</v>
      </c>
      <c r="Z69" s="68">
        <f>CK3/O69</f>
        <v>0.14280485651864866</v>
      </c>
    </row>
    <row r="70" spans="1:26" x14ac:dyDescent="0.25">
      <c r="A70" s="69">
        <f>C3+L3+U3+AD3+AM3+AV3+BE3+BN3+BW3+CF3</f>
        <v>113722.77</v>
      </c>
      <c r="B70" s="66">
        <v>43891</v>
      </c>
      <c r="C70" s="68">
        <f>C3/A70</f>
        <v>8.4006923151801523E-3</v>
      </c>
      <c r="D70" s="68">
        <f>L3/A70</f>
        <v>4.1873760197715906E-4</v>
      </c>
      <c r="E70" s="68">
        <f>U3/A70</f>
        <v>0.11031669383360958</v>
      </c>
      <c r="F70" s="68">
        <f>AD3/A70</f>
        <v>3.6879157973376841E-4</v>
      </c>
      <c r="G70" s="68">
        <f>AM3/A70</f>
        <v>1.0888760447885677E-3</v>
      </c>
      <c r="H70" s="68">
        <f>AV3/A70</f>
        <v>1.0806982629775902E-3</v>
      </c>
      <c r="I70" s="68">
        <f>BE3/A70</f>
        <v>0.38334671236024237</v>
      </c>
      <c r="J70" s="68">
        <f>BN3/A70</f>
        <v>0.4187222136780524</v>
      </c>
      <c r="K70" s="68">
        <f>BW3/A70</f>
        <v>2.7134407647650509E-3</v>
      </c>
      <c r="L70" s="68">
        <f>CF3/A70</f>
        <v>7.3543143558673418E-2</v>
      </c>
      <c r="O70" s="67">
        <f>H27+Q27+Z27+AI27+AR27+BA27+BJ27+BS27+CB27+CK27</f>
        <v>137980.26</v>
      </c>
      <c r="P70" s="66">
        <v>44621</v>
      </c>
      <c r="Q70" s="68">
        <f>H27/O70</f>
        <v>0</v>
      </c>
      <c r="R70" s="68">
        <f>Q27/O70</f>
        <v>4.5513756822896257E-4</v>
      </c>
      <c r="S70" s="68">
        <f>Z27/O70</f>
        <v>3.0381737213714483E-2</v>
      </c>
      <c r="T70" s="68">
        <f>AI27/O70</f>
        <v>3.9960063852611969E-3</v>
      </c>
      <c r="U70" s="68">
        <f>AR27/O70</f>
        <v>1.0294298619237273E-2</v>
      </c>
      <c r="V70" s="68">
        <f>BA27/O70</f>
        <v>1.6827986843915212E-2</v>
      </c>
      <c r="W70" s="68">
        <f>BJ27/O70</f>
        <v>0.35300179895298067</v>
      </c>
      <c r="X70" s="68">
        <f>BS27/O70</f>
        <v>0.34711320300454568</v>
      </c>
      <c r="Y70" s="68">
        <f>CB27/O70</f>
        <v>7.0867963286922339E-2</v>
      </c>
      <c r="Z70" s="68">
        <f>CK27/O70</f>
        <v>0.16706186812519414</v>
      </c>
    </row>
    <row r="71" spans="1:26" x14ac:dyDescent="0.25">
      <c r="A71" s="69">
        <f>C15+L15+U15+AD15+AM15+AV15+BE15+BN15+BW15+CF15</f>
        <v>139783.98000000001</v>
      </c>
      <c r="B71" s="66">
        <v>44256</v>
      </c>
      <c r="C71" s="68">
        <f>C15/A71</f>
        <v>6.6563421645312992E-3</v>
      </c>
      <c r="D71" s="68">
        <f>L15/A71</f>
        <v>4.537000591913322E-4</v>
      </c>
      <c r="E71" s="68">
        <f>U15/A71</f>
        <v>8.5336245254999873E-2</v>
      </c>
      <c r="F71" s="68">
        <f>AD15/A71</f>
        <v>6.2246045648435523E-4</v>
      </c>
      <c r="G71" s="68">
        <f>AM15/A71</f>
        <v>1.492088006079094E-3</v>
      </c>
      <c r="H71" s="68">
        <f>AV15/A71</f>
        <v>1.7969154977558945E-3</v>
      </c>
      <c r="I71" s="68">
        <f>BE15/A71</f>
        <v>0.33660073207244495</v>
      </c>
      <c r="J71" s="68">
        <f>BN15/A71</f>
        <v>0.4866698601656641</v>
      </c>
      <c r="K71" s="68">
        <f>BW15/A71</f>
        <v>3.9221232647689667E-3</v>
      </c>
      <c r="L71" s="68">
        <f>CF15/A71</f>
        <v>7.6449533058080041E-2</v>
      </c>
    </row>
    <row r="72" spans="1:26" x14ac:dyDescent="0.25">
      <c r="A72" s="67">
        <f>C27+L27+U27+AD27+AM27+AV27+BE27+BN27+BW27+CF27</f>
        <v>140731.77999999997</v>
      </c>
      <c r="B72" s="66">
        <v>44621</v>
      </c>
      <c r="C72" s="68">
        <f>C27/A72</f>
        <v>1.2513165114517846E-2</v>
      </c>
      <c r="D72" s="68">
        <f>L27/A72</f>
        <v>3.5372252095440001E-4</v>
      </c>
      <c r="E72" s="68">
        <f>U27/A72</f>
        <v>2.6637977576919727E-2</v>
      </c>
      <c r="F72" s="68">
        <f>AD27/A72</f>
        <v>1.2048451316397763E-3</v>
      </c>
      <c r="G72" s="68">
        <f>AM27/A72</f>
        <v>5.7353783203765354E-3</v>
      </c>
      <c r="H72" s="68">
        <f>AV27/A72</f>
        <v>2.5528704319663976E-3</v>
      </c>
      <c r="I72" s="68">
        <f>BE27/A72</f>
        <v>0.40639775891415569</v>
      </c>
      <c r="J72" s="68">
        <f>BN27/A72</f>
        <v>0.44659926848079384</v>
      </c>
      <c r="K72" s="68">
        <f>BW27/A72</f>
        <v>6.870445325142624E-3</v>
      </c>
      <c r="L72" s="68">
        <f>CF27/A72</f>
        <v>9.1134568183533257E-2</v>
      </c>
      <c r="Q72" s="94" t="s">
        <v>8</v>
      </c>
      <c r="R72" s="94"/>
      <c r="S72" s="94"/>
      <c r="T72" s="94"/>
      <c r="U72" s="94"/>
      <c r="V72" s="94"/>
      <c r="W72" s="94"/>
      <c r="X72" s="94"/>
      <c r="Y72" s="94"/>
      <c r="Z72" s="94"/>
    </row>
    <row r="73" spans="1:26" x14ac:dyDescent="0.25">
      <c r="Q73" s="86" t="s">
        <v>52</v>
      </c>
      <c r="R73" t="s">
        <v>22</v>
      </c>
      <c r="S73" t="s">
        <v>23</v>
      </c>
      <c r="T73" t="s">
        <v>53</v>
      </c>
      <c r="U73" t="s">
        <v>25</v>
      </c>
      <c r="V73" t="s">
        <v>54</v>
      </c>
      <c r="W73" s="86" t="s">
        <v>55</v>
      </c>
      <c r="X73" s="86" t="s">
        <v>56</v>
      </c>
      <c r="Y73" t="s">
        <v>29</v>
      </c>
      <c r="Z73" s="86" t="s">
        <v>30</v>
      </c>
    </row>
    <row r="74" spans="1:26" x14ac:dyDescent="0.25">
      <c r="O74" s="67">
        <f>I3+R3+AA3+AJ3+AS3+BB3+BK3+BT3+CC3+CL3</f>
        <v>86002</v>
      </c>
      <c r="P74" s="66">
        <v>43891</v>
      </c>
      <c r="Q74" s="68">
        <f>I3/O74</f>
        <v>6.5761261366014748E-3</v>
      </c>
      <c r="R74" s="68">
        <f>R3/O74</f>
        <v>4.5744285016627523E-3</v>
      </c>
      <c r="S74" s="68">
        <f>AA3/O74</f>
        <v>0.11289132810864863</v>
      </c>
      <c r="T74" s="68">
        <f>AJ3/O74</f>
        <v>0</v>
      </c>
      <c r="U74" s="68">
        <f>AS3/O74</f>
        <v>7.494011767168204E-3</v>
      </c>
      <c r="V74" s="68">
        <f>BB3/O74</f>
        <v>1.2988302597614009E-2</v>
      </c>
      <c r="W74" s="68">
        <f>BK3/O74</f>
        <v>0.25669751866235668</v>
      </c>
      <c r="X74" s="68">
        <f>BT3/O74</f>
        <v>0.30078870258831192</v>
      </c>
      <c r="Y74" s="68">
        <f>CC3/O74</f>
        <v>0.20014999651170906</v>
      </c>
      <c r="Z74" s="68">
        <f>CL3/O74</f>
        <v>9.7839585125927303E-2</v>
      </c>
    </row>
    <row r="75" spans="1:26" x14ac:dyDescent="0.25">
      <c r="C75" s="94" t="s">
        <v>3</v>
      </c>
      <c r="D75" s="94"/>
      <c r="E75" s="94"/>
      <c r="F75" s="94"/>
      <c r="G75" s="94"/>
      <c r="H75" s="94"/>
      <c r="I75" s="94"/>
      <c r="J75" s="94"/>
      <c r="K75" s="94"/>
      <c r="L75" s="94"/>
      <c r="O75" s="67">
        <f>I27+R27+AA27+AJ27+AS27+BB27+BK27+BT27+CC27+CL27</f>
        <v>134498.81</v>
      </c>
      <c r="P75" s="66">
        <v>44621</v>
      </c>
      <c r="Q75" s="68">
        <f>I27/O75</f>
        <v>1.6588994356158244E-3</v>
      </c>
      <c r="R75" s="68">
        <f>R27/O75</f>
        <v>4.0108161551763921E-3</v>
      </c>
      <c r="S75" s="68">
        <f>AA27/O75</f>
        <v>2.4508692679139688E-2</v>
      </c>
      <c r="T75" s="68">
        <f>AJ27/O75</f>
        <v>0</v>
      </c>
      <c r="U75" s="68">
        <f>AS27/O75</f>
        <v>5.427482964347417E-3</v>
      </c>
      <c r="V75" s="68">
        <f>BB27/O75</f>
        <v>2.0150066755237461E-2</v>
      </c>
      <c r="W75" s="68">
        <f>BK27/O75</f>
        <v>0.23399411489216895</v>
      </c>
      <c r="X75" s="68">
        <f>BT27/O75</f>
        <v>0.34188525534166436</v>
      </c>
      <c r="Y75" s="68">
        <f>CC27/O75</f>
        <v>0.27795167853157954</v>
      </c>
      <c r="Z75" s="68">
        <f>CL27/O75</f>
        <v>9.0412993245070336E-2</v>
      </c>
    </row>
    <row r="76" spans="1:26" x14ac:dyDescent="0.25">
      <c r="C76" s="86" t="s">
        <v>52</v>
      </c>
      <c r="D76" t="s">
        <v>22</v>
      </c>
      <c r="E76" t="s">
        <v>23</v>
      </c>
      <c r="F76" t="s">
        <v>53</v>
      </c>
      <c r="G76" t="s">
        <v>25</v>
      </c>
      <c r="H76" t="s">
        <v>54</v>
      </c>
      <c r="I76" s="86" t="s">
        <v>55</v>
      </c>
      <c r="J76" s="86" t="s">
        <v>56</v>
      </c>
      <c r="K76" t="s">
        <v>29</v>
      </c>
      <c r="L76" s="86" t="s">
        <v>30</v>
      </c>
    </row>
    <row r="77" spans="1:26" x14ac:dyDescent="0.25">
      <c r="A77" s="67">
        <f>D3+M3+V3+AE3+AN3+AW3+BF3+BO3+BX3+CG3</f>
        <v>136480.54</v>
      </c>
      <c r="B77" s="66">
        <v>43891</v>
      </c>
      <c r="C77" s="68">
        <f>D3/A77</f>
        <v>2.1537795791253464E-2</v>
      </c>
      <c r="D77" s="68">
        <f>M3/A77</f>
        <v>2.3124175798249334E-4</v>
      </c>
      <c r="E77" s="68">
        <f>V3/A77</f>
        <v>6.6625102743585268E-2</v>
      </c>
      <c r="F77" s="68">
        <f>AE3/A77</f>
        <v>0</v>
      </c>
      <c r="G77" s="68">
        <f>AN3/A77</f>
        <v>3.808381766367571E-3</v>
      </c>
      <c r="H77" s="68">
        <f>AW3/A77</f>
        <v>5.5811619737143473E-3</v>
      </c>
      <c r="I77" s="68">
        <f>BF3/A77</f>
        <v>0.49381970499237482</v>
      </c>
      <c r="J77" s="68">
        <f>BO3/A77</f>
        <v>0.32437239770592929</v>
      </c>
      <c r="K77" s="68">
        <f>BX3/A77</f>
        <v>1.2972545389987465E-3</v>
      </c>
      <c r="L77" s="68">
        <f>CG3/A77</f>
        <v>8.2726958729793992E-2</v>
      </c>
      <c r="Q77" s="94" t="s">
        <v>9</v>
      </c>
      <c r="R77" s="94"/>
      <c r="S77" s="94"/>
      <c r="T77" s="94"/>
      <c r="U77" s="94"/>
      <c r="V77" s="94"/>
      <c r="W77" s="94"/>
      <c r="X77" s="94"/>
      <c r="Y77" s="94"/>
      <c r="Z77" s="94"/>
    </row>
    <row r="78" spans="1:26" x14ac:dyDescent="0.25">
      <c r="A78" s="67">
        <f>D27+M27+V27+AE27+AN27+AW27+BF27+BO27+BX27+CG27</f>
        <v>150949.66</v>
      </c>
      <c r="B78" s="66">
        <v>44621</v>
      </c>
      <c r="C78" s="68">
        <f>D27/A78</f>
        <v>1.89664554395154E-2</v>
      </c>
      <c r="D78" s="68">
        <f>M27/A78</f>
        <v>1.7303781936309096E-4</v>
      </c>
      <c r="E78" s="68">
        <f>V27/A78</f>
        <v>2.5779123980802607E-2</v>
      </c>
      <c r="F78" s="68">
        <f>AE27/A78</f>
        <v>1.038690646934879E-3</v>
      </c>
      <c r="G78" s="68">
        <f>AN27/A78</f>
        <v>4.7430381757733011E-3</v>
      </c>
      <c r="H78" s="68">
        <f>AW27/A78</f>
        <v>2.07924284162018E-2</v>
      </c>
      <c r="I78" s="68">
        <f>BF27/A78</f>
        <v>0.40217977304486813</v>
      </c>
      <c r="J78" s="68">
        <f>BO27/A78</f>
        <v>0.41230917644995019</v>
      </c>
      <c r="K78" s="68">
        <f>BX27/A78</f>
        <v>3.7230955008444536E-3</v>
      </c>
      <c r="L78" s="68">
        <f>CG27/A78</f>
        <v>0.11029518052574613</v>
      </c>
      <c r="Q78" s="86" t="s">
        <v>52</v>
      </c>
      <c r="R78" t="s">
        <v>22</v>
      </c>
      <c r="S78" t="s">
        <v>23</v>
      </c>
      <c r="T78" t="s">
        <v>53</v>
      </c>
      <c r="U78" t="s">
        <v>25</v>
      </c>
      <c r="V78" t="s">
        <v>54</v>
      </c>
      <c r="W78" s="86" t="s">
        <v>55</v>
      </c>
      <c r="X78" s="86" t="s">
        <v>56</v>
      </c>
      <c r="Y78" t="s">
        <v>29</v>
      </c>
      <c r="Z78" s="86" t="s">
        <v>30</v>
      </c>
    </row>
    <row r="79" spans="1:26" x14ac:dyDescent="0.25">
      <c r="O79" s="69">
        <f>J3+S3+AB3+AK3+AT3+BC3+BL3+BU3+CD3+CM3</f>
        <v>67439.42</v>
      </c>
      <c r="P79" s="66">
        <v>43891</v>
      </c>
      <c r="Q79" s="68">
        <f>J3/O79</f>
        <v>4.5199083859262133E-3</v>
      </c>
      <c r="R79" s="68">
        <f>S3/O79</f>
        <v>2.3072559046326316E-3</v>
      </c>
      <c r="S79" s="68">
        <f>AB3/O79</f>
        <v>7.5743682255867542E-2</v>
      </c>
      <c r="T79" s="68">
        <f>AK3/O79</f>
        <v>0</v>
      </c>
      <c r="U79" s="68">
        <f>AT3/O79</f>
        <v>4.5525302560431276E-3</v>
      </c>
      <c r="V79" s="68">
        <f>BC3/O79</f>
        <v>3.18359796095518E-4</v>
      </c>
      <c r="W79" s="68">
        <f>BL3/O79</f>
        <v>0.46759224797603538</v>
      </c>
      <c r="X79" s="68">
        <f>BU3/O79</f>
        <v>7.7722050397230583E-2</v>
      </c>
      <c r="Y79" s="68">
        <f>CD3/O79</f>
        <v>0.29085392490030315</v>
      </c>
      <c r="Z79" s="68">
        <f>CM3/O79</f>
        <v>7.6390040127865863E-2</v>
      </c>
    </row>
    <row r="80" spans="1:26" x14ac:dyDescent="0.25">
      <c r="C80" s="94" t="s">
        <v>4</v>
      </c>
      <c r="D80" s="94"/>
      <c r="E80" s="94"/>
      <c r="F80" s="94"/>
      <c r="G80" s="94"/>
      <c r="H80" s="94"/>
      <c r="I80" s="94"/>
      <c r="J80" s="94"/>
      <c r="K80" s="94"/>
      <c r="L80" s="94"/>
      <c r="O80" s="67">
        <f>J27+S27+AB27+AK27+AT27+BC27+BL27+BU27+CD27+CM27</f>
        <v>116168.08</v>
      </c>
      <c r="P80" s="66">
        <v>44621</v>
      </c>
      <c r="Q80" s="68">
        <f>J27/O80</f>
        <v>4.0149583259015739E-3</v>
      </c>
      <c r="R80" s="68">
        <f>S27/O80</f>
        <v>1.6237679059514455E-3</v>
      </c>
      <c r="S80" s="68">
        <f>AB27/O80</f>
        <v>6.7115682724548783E-3</v>
      </c>
      <c r="T80" s="68">
        <f>AK27/O80</f>
        <v>0</v>
      </c>
      <c r="U80" s="68">
        <f>AT27/O80</f>
        <v>3.2033756605084631E-3</v>
      </c>
      <c r="V80" s="68">
        <f>BC27/O80</f>
        <v>3.4828844550069177E-4</v>
      </c>
      <c r="W80" s="68">
        <f>BL27/O80</f>
        <v>0.34714174496126654</v>
      </c>
      <c r="X80" s="68">
        <f>BU27/O80</f>
        <v>8.4063970068197727E-2</v>
      </c>
      <c r="Y80" s="68">
        <f>CD27/O80</f>
        <v>0.45442069800929824</v>
      </c>
      <c r="Z80" s="68">
        <f>CM27/O80</f>
        <v>9.8471628350920493E-2</v>
      </c>
    </row>
    <row r="81" spans="1:12" x14ac:dyDescent="0.25">
      <c r="C81" s="86" t="s">
        <v>52</v>
      </c>
      <c r="D81" t="s">
        <v>22</v>
      </c>
      <c r="E81" t="s">
        <v>23</v>
      </c>
      <c r="F81" t="s">
        <v>53</v>
      </c>
      <c r="G81" t="s">
        <v>25</v>
      </c>
      <c r="H81" t="s">
        <v>54</v>
      </c>
      <c r="I81" s="86" t="s">
        <v>55</v>
      </c>
      <c r="J81" s="86" t="s">
        <v>56</v>
      </c>
      <c r="K81" t="s">
        <v>29</v>
      </c>
      <c r="L81" s="86" t="s">
        <v>30</v>
      </c>
    </row>
    <row r="82" spans="1:12" x14ac:dyDescent="0.25">
      <c r="A82">
        <f>E3+N3+W3+AF3+AO3+AX3+BG3+BP3+BY3+CH3</f>
        <v>140202.9</v>
      </c>
      <c r="B82" s="66">
        <v>43891</v>
      </c>
      <c r="C82" s="68">
        <f>E3/A82</f>
        <v>1.2285052591636834E-2</v>
      </c>
      <c r="D82" s="68">
        <f>N3/A82</f>
        <v>5.8115773639489635E-4</v>
      </c>
      <c r="E82" s="68">
        <f>W3/A82</f>
        <v>0.10142415028505117</v>
      </c>
      <c r="F82" s="68">
        <f>AF3/A82</f>
        <v>2.2381848021688568E-4</v>
      </c>
      <c r="G82" s="68">
        <f>AO3/A82</f>
        <v>5.3424715180641763E-3</v>
      </c>
      <c r="H82" s="68">
        <f>AX3/A82</f>
        <v>9.1505239905879266E-3</v>
      </c>
      <c r="I82" s="68">
        <f>BG3/A82</f>
        <v>0.30790896621967168</v>
      </c>
      <c r="J82" s="68">
        <f>BP3/A82</f>
        <v>0.37418712451739583</v>
      </c>
      <c r="K82" s="68">
        <f>BY3/A82</f>
        <v>5.7763498472570833E-2</v>
      </c>
      <c r="L82" s="68">
        <f>CH3/A82</f>
        <v>0.13113323618840983</v>
      </c>
    </row>
    <row r="83" spans="1:12" x14ac:dyDescent="0.25">
      <c r="A83" s="67">
        <f>E27+N27+W27+AF27+AO27+AX27+BG27+BP27+BY27+CH27</f>
        <v>196033.48</v>
      </c>
      <c r="B83" s="66">
        <v>44621</v>
      </c>
      <c r="C83" s="68">
        <f>E27/A83</f>
        <v>1.1385504149597303E-2</v>
      </c>
      <c r="D83" s="68">
        <f>N27/A83</f>
        <v>7.1900983444256555E-4</v>
      </c>
      <c r="E83" s="68">
        <f>W27/A83</f>
        <v>1.8907229520181958E-2</v>
      </c>
      <c r="F83" s="68">
        <f>AF27/A83</f>
        <v>2.640365309027825E-4</v>
      </c>
      <c r="G83" s="68">
        <f>AO27/A83</f>
        <v>6.4915441994908224E-3</v>
      </c>
      <c r="H83" s="68">
        <f>AX27/A83</f>
        <v>1.2694617266397557E-2</v>
      </c>
      <c r="I83" s="68">
        <f>BG27/A83</f>
        <v>0.28241517724421356</v>
      </c>
      <c r="J83" s="68">
        <f>BP27/A83</f>
        <v>0.38170092169970149</v>
      </c>
      <c r="K83" s="68">
        <f>BY27/A83</f>
        <v>0.13846808208475408</v>
      </c>
      <c r="L83" s="68">
        <f>CH27/A83</f>
        <v>0.14695387747031782</v>
      </c>
    </row>
    <row r="85" spans="1:12" x14ac:dyDescent="0.25">
      <c r="C85" s="94" t="s">
        <v>5</v>
      </c>
      <c r="D85" s="94"/>
      <c r="E85" s="94"/>
      <c r="F85" s="94"/>
      <c r="G85" s="94"/>
      <c r="H85" s="94"/>
      <c r="I85" s="94"/>
      <c r="J85" s="94"/>
      <c r="K85" s="94"/>
      <c r="L85" s="94"/>
    </row>
    <row r="86" spans="1:12" x14ac:dyDescent="0.25">
      <c r="C86" s="86" t="s">
        <v>52</v>
      </c>
      <c r="D86" t="s">
        <v>22</v>
      </c>
      <c r="E86" t="s">
        <v>23</v>
      </c>
      <c r="F86" t="s">
        <v>53</v>
      </c>
      <c r="G86" t="s">
        <v>25</v>
      </c>
      <c r="H86" t="s">
        <v>54</v>
      </c>
      <c r="I86" s="86" t="s">
        <v>55</v>
      </c>
      <c r="J86" s="86" t="s">
        <v>56</v>
      </c>
      <c r="K86" t="s">
        <v>29</v>
      </c>
      <c r="L86" s="86" t="s">
        <v>30</v>
      </c>
    </row>
    <row r="87" spans="1:12" x14ac:dyDescent="0.25">
      <c r="A87" s="67">
        <f>F3+O3+X3+AG3+AP3+AY3+BH3+BQ3+BZ3+CI3</f>
        <v>184119.41999999998</v>
      </c>
      <c r="B87" s="66">
        <v>43891</v>
      </c>
      <c r="C87" s="68">
        <f>F3/A87</f>
        <v>7.9887281852180497E-3</v>
      </c>
      <c r="D87" s="68">
        <f>O3/A87</f>
        <v>1.5565984294323761E-4</v>
      </c>
      <c r="E87" s="68">
        <f>X3/A87</f>
        <v>3.3063595355666449E-2</v>
      </c>
      <c r="F87" s="68">
        <f>AG3/A87</f>
        <v>0</v>
      </c>
      <c r="G87" s="68">
        <f>AP3/A87</f>
        <v>8.9884054598911925E-3</v>
      </c>
      <c r="H87" s="68">
        <f>AY3/A87</f>
        <v>5.3432169186715889E-3</v>
      </c>
      <c r="I87" s="68">
        <f>BH3/A87</f>
        <v>0.27781876566849928</v>
      </c>
      <c r="J87" s="68">
        <f>BQ3/A87</f>
        <v>0.17749605120415871</v>
      </c>
      <c r="K87" s="68">
        <f>BZ3/A87</f>
        <v>0.43995978262369068</v>
      </c>
      <c r="L87" s="68">
        <f>CI3/A87</f>
        <v>4.9185794741260863E-2</v>
      </c>
    </row>
    <row r="88" spans="1:12" x14ac:dyDescent="0.25">
      <c r="A88" s="67">
        <f>F27+O27+X27+AG27+AP27+AY27+BH27+BQ27+BZ27+CI27</f>
        <v>359290.85000000003</v>
      </c>
      <c r="B88" s="66">
        <v>44621</v>
      </c>
      <c r="C88" s="68">
        <f>F27/A88</f>
        <v>1.1360795856615886E-2</v>
      </c>
      <c r="D88" s="68">
        <f>O27/A88</f>
        <v>1.2925461363683487E-4</v>
      </c>
      <c r="E88" s="68">
        <f>X27/A88</f>
        <v>1.5108372506563968E-2</v>
      </c>
      <c r="F88" s="68">
        <f>AG27/A88</f>
        <v>4.2745313441742245E-4</v>
      </c>
      <c r="G88" s="68">
        <f>AP27/A88</f>
        <v>6.4568858349718606E-3</v>
      </c>
      <c r="H88" s="68">
        <f>AY27/A88</f>
        <v>7.2947585500716195E-3</v>
      </c>
      <c r="I88" s="68">
        <f>BH27/A88</f>
        <v>0.25801812097357885</v>
      </c>
      <c r="J88" s="68">
        <f>BQ27/A88</f>
        <v>0.10452840644285818</v>
      </c>
      <c r="K88" s="68">
        <f>BZ27/A88</f>
        <v>0.54272570537212395</v>
      </c>
      <c r="L88" s="68">
        <f>CI27/A88</f>
        <v>5.3950246715161271E-2</v>
      </c>
    </row>
  </sheetData>
  <mergeCells count="31">
    <mergeCell ref="CN1:CV1"/>
    <mergeCell ref="CD29:CK29"/>
    <mergeCell ref="C85:L85"/>
    <mergeCell ref="Q67:Z67"/>
    <mergeCell ref="C68:L68"/>
    <mergeCell ref="Q72:Z72"/>
    <mergeCell ref="C75:L75"/>
    <mergeCell ref="Q77:Z77"/>
    <mergeCell ref="C80:L80"/>
    <mergeCell ref="AX29:BE29"/>
    <mergeCell ref="BF29:BM29"/>
    <mergeCell ref="BN29:BU29"/>
    <mergeCell ref="BV29:CC29"/>
    <mergeCell ref="C61:L61"/>
    <mergeCell ref="Q61:Z61"/>
    <mergeCell ref="BD1:BL1"/>
    <mergeCell ref="BM1:BU1"/>
    <mergeCell ref="BV1:CD1"/>
    <mergeCell ref="CE1:CM1"/>
    <mergeCell ref="B29:I29"/>
    <mergeCell ref="J29:Q29"/>
    <mergeCell ref="R29:Y29"/>
    <mergeCell ref="Z29:AG29"/>
    <mergeCell ref="AH29:AO29"/>
    <mergeCell ref="AP29:AW29"/>
    <mergeCell ref="B1:J1"/>
    <mergeCell ref="K1:S1"/>
    <mergeCell ref="T1:AB1"/>
    <mergeCell ref="AC1:AK1"/>
    <mergeCell ref="AL1:AT1"/>
    <mergeCell ref="AU1:BC1"/>
  </mergeCells>
  <conditionalFormatting sqref="B31:I55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I55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I55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C55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55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E55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55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G55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55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I55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55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55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55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55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55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55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G55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:H55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55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55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55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55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55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55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S55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S55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S55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S55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55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55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55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55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:U55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:U55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:U55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:U55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:V55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:V55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:V55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:V55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:W55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:W55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:W55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:W55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55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55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55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55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55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55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55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55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Z55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Z55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Z55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Z55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:AA55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:AA55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:AA55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:AA55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B55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B55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B55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B55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55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5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55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55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D55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D55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D55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D55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:AE55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:AE55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:AE55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:AE55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:AF55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:AF55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:AF55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:AF55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:AG55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:AG55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:AG55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:AG55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1:AH55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1:AH55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1:AH55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1:AH55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1:AI55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1:AI55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1:AI55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1:AI55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1:AJ55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1:AJ55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1:AJ55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1:AJ55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1:AK55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1:AK55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1:AK55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1:AK55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1:AL55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1:AL55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1:AL55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1:AL55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1:AM55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1:AM55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1:AM55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1:AM55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1:AN55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1:AN55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1:AN55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1:AN55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1:AO55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1:AO55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1:AO55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1:AO55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1:AP55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1:AP55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1:AP55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1:AP55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1:AQ55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1:AQ55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1:AQ55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1:AQ55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1:AR55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1:AR55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1:AR55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1:AR55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1:AS55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1:AS55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1:AS55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1:AS55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1:AT55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1:AT55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1:AT55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1:AT5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1:AU55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1:AU5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1:AU55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1:AU55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1:AV55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1:AV55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1:AV55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1:AV55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31:AW55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31:AW55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31:AW5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31:AW55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31:AX55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31:AX55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31:AX55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31:AX55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1:AY55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1:AY55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1:AY55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1:AY55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1:AZ55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1:AZ55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1:AZ55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1:AZ55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1:BA55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1:BA55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1:BA55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1:BA55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1:BB55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1:BB55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1:BB55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1:BB55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1:BC55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1:BC55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1:BC55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1:BC55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1:BD55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1:BD55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1:BD55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1:BD55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31:BE55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31:BE55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31:BE55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31:BE55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1:BF55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1:BF55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1:BF55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1:BF55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1:BG55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1:BG55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1:BG55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1:BG55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1:BH55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1:BH55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1:BH55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1:BH55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31:BI55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31:BI55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31:BI5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31:BI55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31:BJ55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31:BJ55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31:BJ55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31:BJ55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31:BK55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31:BK55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31:BK5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31:BK55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31:BL55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31:BL55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31:BL5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31:BL55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31:BM55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31:BM55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31:BM55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31:BM55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31:BN55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31:BN55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31:BN55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31:BN55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31:BO55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31:BO55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31:BO55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31:BO55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31:BP55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31:BP55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31:BP55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31:BP55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31:BQ55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31:BQ55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31:BQ55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31:BQ55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31:BR55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31:BR55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31:BR55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31:BR55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31:BS55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31:BS55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31:BS55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31:BS55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31:BT55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31:BT55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31:BT55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31:BT55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31:BU55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31:BU55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31:BU55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31:BU55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31:BV55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31:BV55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31:BV55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31:BV55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31:BW55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31:BW55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31:BW55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31:BW55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31:BX55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31:BX55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31:BX55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31:BX55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31:BY55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31:BY55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31:BY55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31:BY55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31:BZ55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31:BZ55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31:BZ55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31:BZ55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31:CA5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31:CA55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31:CA55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31:CA55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31:CB55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31:CB55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31:CB55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31:CB5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1:CC5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1:CC5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1:CC5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1:CC5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31:CK5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31:CK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31:CK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31:CK5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31:CK5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31:CD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E31:CE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31:CF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31:CG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31:CH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31:CI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31:CJ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31:CK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E3284-F5E8-4E6F-9E96-EC60E8F51E51}">
  <sheetPr codeName="Sheet2"/>
  <dimension ref="A1:BC87"/>
  <sheetViews>
    <sheetView topLeftCell="A37" zoomScale="55" zoomScaleNormal="55" workbookViewId="0">
      <pane xSplit="1" topLeftCell="J1" activePane="topRight" state="frozen"/>
      <selection pane="topRight" activeCell="Q31" sqref="Q3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5" width="11.7109375" bestFit="1" customWidth="1"/>
    <col min="8" max="8" width="11.7109375" bestFit="1" customWidth="1"/>
    <col min="11" max="11" width="13.7109375" customWidth="1"/>
    <col min="12" max="15" width="12.42578125" bestFit="1" customWidth="1"/>
    <col min="16" max="16" width="11.140625" bestFit="1" customWidth="1"/>
    <col min="17" max="18" width="14.5703125" bestFit="1" customWidth="1"/>
    <col min="19" max="19" width="13.140625" bestFit="1" customWidth="1"/>
    <col min="20" max="20" width="10.140625" bestFit="1" customWidth="1"/>
    <col min="23" max="23" width="10.7109375" bestFit="1" customWidth="1"/>
    <col min="25" max="25" width="10.140625" bestFit="1" customWidth="1"/>
    <col min="27" max="27" width="10.28515625" bestFit="1" customWidth="1"/>
    <col min="28" max="28" width="10.140625" bestFit="1" customWidth="1"/>
    <col min="29" max="29" width="13.5703125" bestFit="1" customWidth="1"/>
    <col min="30" max="30" width="13.140625" bestFit="1" customWidth="1"/>
    <col min="31" max="33" width="14.5703125" bestFit="1" customWidth="1"/>
    <col min="35" max="36" width="13.140625" bestFit="1" customWidth="1"/>
    <col min="38" max="38" width="14.5703125" bestFit="1" customWidth="1"/>
    <col min="40" max="40" width="13.140625" bestFit="1" customWidth="1"/>
    <col min="41" max="44" width="11.140625" bestFit="1" customWidth="1"/>
    <col min="45" max="45" width="11.7109375" bestFit="1" customWidth="1"/>
    <col min="46" max="46" width="11.140625" bestFit="1" customWidth="1"/>
    <col min="49" max="49" width="11.140625" bestFit="1" customWidth="1"/>
    <col min="51" max="51" width="10" customWidth="1"/>
    <col min="52" max="52" width="11.7109375" bestFit="1" customWidth="1"/>
    <col min="53" max="53" width="14.85546875" bestFit="1" customWidth="1"/>
  </cols>
  <sheetData>
    <row r="1" spans="1:55" x14ac:dyDescent="0.25">
      <c r="A1" s="8"/>
      <c r="B1" s="96" t="s">
        <v>11</v>
      </c>
      <c r="C1" s="96"/>
      <c r="D1" s="96"/>
      <c r="E1" s="96"/>
      <c r="F1" s="96"/>
      <c r="G1" s="96"/>
      <c r="H1" s="96"/>
      <c r="I1" s="96"/>
      <c r="J1" s="96"/>
      <c r="K1" s="96" t="s">
        <v>12</v>
      </c>
      <c r="L1" s="96"/>
      <c r="M1" s="96"/>
      <c r="N1" s="96"/>
      <c r="O1" s="96"/>
      <c r="P1" s="96"/>
      <c r="Q1" s="96"/>
      <c r="R1" s="96"/>
      <c r="S1" s="96"/>
      <c r="T1" s="96" t="s">
        <v>13</v>
      </c>
      <c r="U1" s="96"/>
      <c r="V1" s="96"/>
      <c r="W1" s="96"/>
      <c r="X1" s="96"/>
      <c r="Y1" s="96"/>
      <c r="Z1" s="96"/>
      <c r="AA1" s="96"/>
      <c r="AB1" s="96"/>
      <c r="AC1" s="96" t="s">
        <v>14</v>
      </c>
      <c r="AD1" s="96"/>
      <c r="AE1" s="96"/>
      <c r="AF1" s="96"/>
      <c r="AG1" s="96"/>
      <c r="AH1" s="96"/>
      <c r="AI1" s="96"/>
      <c r="AJ1" s="96"/>
      <c r="AK1" s="96"/>
      <c r="AL1" s="96" t="s">
        <v>15</v>
      </c>
      <c r="AM1" s="96"/>
      <c r="AN1" s="96"/>
      <c r="AO1" s="96"/>
      <c r="AP1" s="96"/>
      <c r="AQ1" s="96"/>
      <c r="AR1" s="96"/>
      <c r="AS1" s="96"/>
      <c r="AT1" s="97"/>
    </row>
    <row r="2" spans="1:55" x14ac:dyDescent="0.25">
      <c r="A2" s="9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7" t="s">
        <v>8</v>
      </c>
      <c r="S2" s="7" t="s">
        <v>9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7" t="s">
        <v>8</v>
      </c>
      <c r="AB2" s="7" t="s">
        <v>9</v>
      </c>
      <c r="AC2" s="7" t="s">
        <v>1</v>
      </c>
      <c r="AD2" s="7" t="s">
        <v>2</v>
      </c>
      <c r="AE2" s="7" t="s">
        <v>3</v>
      </c>
      <c r="AF2" s="7" t="s">
        <v>4</v>
      </c>
      <c r="AG2" s="7" t="s">
        <v>5</v>
      </c>
      <c r="AH2" s="7" t="s">
        <v>6</v>
      </c>
      <c r="AI2" s="7" t="s">
        <v>7</v>
      </c>
      <c r="AJ2" s="7" t="s">
        <v>8</v>
      </c>
      <c r="AK2" s="7" t="s">
        <v>9</v>
      </c>
      <c r="AL2" s="7" t="s">
        <v>1</v>
      </c>
      <c r="AM2" s="7" t="s">
        <v>2</v>
      </c>
      <c r="AN2" s="7" t="s">
        <v>3</v>
      </c>
      <c r="AO2" s="7" t="s">
        <v>4</v>
      </c>
      <c r="AP2" s="7" t="s">
        <v>5</v>
      </c>
      <c r="AQ2" s="7" t="s">
        <v>6</v>
      </c>
      <c r="AR2" s="7" t="s">
        <v>7</v>
      </c>
      <c r="AS2" s="7" t="s">
        <v>8</v>
      </c>
      <c r="AT2" s="10" t="s">
        <v>9</v>
      </c>
      <c r="AY2" s="94" t="s">
        <v>57</v>
      </c>
      <c r="AZ2" s="94"/>
      <c r="BA2" s="94"/>
      <c r="BB2" s="94"/>
      <c r="BC2" s="94"/>
    </row>
    <row r="3" spans="1:55" x14ac:dyDescent="0.25">
      <c r="A3" s="11">
        <v>43891</v>
      </c>
      <c r="B3" s="37">
        <v>76719.61</v>
      </c>
      <c r="C3" s="37">
        <v>4752.17</v>
      </c>
      <c r="D3" s="37">
        <v>4836.7</v>
      </c>
      <c r="E3" s="37">
        <v>8316.2000000000007</v>
      </c>
      <c r="F3" s="37">
        <v>15423.52</v>
      </c>
      <c r="G3" s="37">
        <v>4483.13</v>
      </c>
      <c r="H3" s="37">
        <v>2854.41</v>
      </c>
      <c r="I3" s="37">
        <v>7719.74</v>
      </c>
      <c r="J3" s="37">
        <v>4489.5600000000004</v>
      </c>
      <c r="K3" s="37">
        <v>1098454.21</v>
      </c>
      <c r="L3" s="37">
        <v>113722.76999999999</v>
      </c>
      <c r="M3" s="37">
        <v>136480.54</v>
      </c>
      <c r="N3" s="37">
        <v>140202.9</v>
      </c>
      <c r="O3" s="37">
        <v>184119.42</v>
      </c>
      <c r="P3" s="37">
        <v>50448.2</v>
      </c>
      <c r="Q3" s="37">
        <v>92949.709999999992</v>
      </c>
      <c r="R3" s="37">
        <v>86002.000000000015</v>
      </c>
      <c r="S3" s="37">
        <v>67439.42</v>
      </c>
      <c r="T3" s="37">
        <v>5375.85</v>
      </c>
      <c r="U3" s="37">
        <v>415.56</v>
      </c>
      <c r="V3" s="37">
        <v>3238.6</v>
      </c>
      <c r="W3" s="37">
        <v>539.75</v>
      </c>
      <c r="X3" s="37">
        <v>20.32</v>
      </c>
      <c r="Y3" s="37">
        <v>9.8000000000000007</v>
      </c>
      <c r="Z3" s="37">
        <v>897.13</v>
      </c>
      <c r="AA3" s="37">
        <v>244.45999999999998</v>
      </c>
      <c r="AB3" s="37">
        <v>0.22</v>
      </c>
      <c r="AC3" s="37">
        <v>820702.54</v>
      </c>
      <c r="AD3" s="37">
        <v>65244.670000000006</v>
      </c>
      <c r="AE3" s="37">
        <v>132868.40000000002</v>
      </c>
      <c r="AF3" s="37">
        <v>128201.34000000001</v>
      </c>
      <c r="AG3" s="37">
        <v>102767.22</v>
      </c>
      <c r="AH3" s="37">
        <v>45745.51</v>
      </c>
      <c r="AI3" s="37">
        <v>58673.36</v>
      </c>
      <c r="AJ3" s="37">
        <v>46309.82</v>
      </c>
      <c r="AK3" s="37">
        <v>24540</v>
      </c>
      <c r="AL3" s="37">
        <v>469629.6</v>
      </c>
      <c r="AM3" s="37">
        <v>41251.119999999995</v>
      </c>
      <c r="AN3" s="37">
        <v>60607.46</v>
      </c>
      <c r="AO3" s="37">
        <v>44826.12</v>
      </c>
      <c r="AP3" s="37">
        <v>47576.380000000005</v>
      </c>
      <c r="AQ3" s="37">
        <v>30966.41</v>
      </c>
      <c r="AR3" s="37">
        <v>15879.43</v>
      </c>
      <c r="AS3" s="37">
        <v>44428.6</v>
      </c>
      <c r="AT3" s="38">
        <v>37675.46</v>
      </c>
      <c r="AY3" t="s">
        <v>37</v>
      </c>
      <c r="AZ3" t="s">
        <v>12</v>
      </c>
      <c r="BA3" t="s">
        <v>47</v>
      </c>
      <c r="BB3" t="s">
        <v>35</v>
      </c>
      <c r="BC3" t="s">
        <v>36</v>
      </c>
    </row>
    <row r="4" spans="1:55" x14ac:dyDescent="0.25">
      <c r="A4" s="11">
        <v>43922</v>
      </c>
      <c r="B4" s="39">
        <v>69692.84</v>
      </c>
      <c r="C4" s="39">
        <v>3190.6499999999996</v>
      </c>
      <c r="D4" s="39">
        <v>5144.79</v>
      </c>
      <c r="E4" s="39">
        <v>8494.0300000000007</v>
      </c>
      <c r="F4" s="39">
        <v>16394.39</v>
      </c>
      <c r="G4" s="39">
        <v>3789.9199999999996</v>
      </c>
      <c r="H4" s="39">
        <v>2371.3000000000002</v>
      </c>
      <c r="I4" s="39">
        <v>6991.3899999999994</v>
      </c>
      <c r="J4" s="37">
        <v>4091.3899999999994</v>
      </c>
      <c r="K4" s="39">
        <v>1052976.97</v>
      </c>
      <c r="L4" s="39">
        <v>104890.6</v>
      </c>
      <c r="M4" s="39">
        <v>151236.15</v>
      </c>
      <c r="N4" s="39">
        <v>136802.06</v>
      </c>
      <c r="O4" s="39">
        <v>178154.31000000003</v>
      </c>
      <c r="P4" s="39">
        <v>46213.659999999996</v>
      </c>
      <c r="Q4" s="39">
        <v>86731.540000000008</v>
      </c>
      <c r="R4" s="39">
        <v>80360.56</v>
      </c>
      <c r="S4" s="37">
        <v>61355.299999999996</v>
      </c>
      <c r="T4" s="39">
        <v>5101.97</v>
      </c>
      <c r="U4" s="39">
        <v>725.87</v>
      </c>
      <c r="V4" s="39">
        <v>3007.5299999999997</v>
      </c>
      <c r="W4" s="39">
        <v>424.1</v>
      </c>
      <c r="X4" s="39">
        <v>24.17</v>
      </c>
      <c r="Y4" s="39">
        <v>9.64</v>
      </c>
      <c r="Z4" s="39">
        <v>439.18</v>
      </c>
      <c r="AA4" s="39">
        <v>215.4</v>
      </c>
      <c r="AB4" s="37">
        <v>26.67</v>
      </c>
      <c r="AC4" s="39">
        <v>776334.94000000006</v>
      </c>
      <c r="AD4" s="39">
        <v>59674.140000000007</v>
      </c>
      <c r="AE4" s="39">
        <v>125790.15000000001</v>
      </c>
      <c r="AF4" s="39">
        <v>122471.73999999999</v>
      </c>
      <c r="AG4" s="39">
        <v>100344.65000000001</v>
      </c>
      <c r="AH4" s="39">
        <v>44196.799999999996</v>
      </c>
      <c r="AI4" s="39">
        <v>54979.33</v>
      </c>
      <c r="AJ4" s="39">
        <v>44269.460000000006</v>
      </c>
      <c r="AK4" s="37">
        <v>23800.440000000002</v>
      </c>
      <c r="AL4" s="39">
        <v>448771.56000000006</v>
      </c>
      <c r="AM4" s="39">
        <v>39117.230000000003</v>
      </c>
      <c r="AN4" s="39">
        <v>57406.99</v>
      </c>
      <c r="AO4" s="39">
        <v>43728.28</v>
      </c>
      <c r="AP4" s="39">
        <v>45985.03</v>
      </c>
      <c r="AQ4" s="44">
        <v>30070.14</v>
      </c>
      <c r="AR4" s="44">
        <v>15298.16</v>
      </c>
      <c r="AS4" s="44">
        <v>41307.270000000004</v>
      </c>
      <c r="AT4" s="38">
        <v>36457.68</v>
      </c>
      <c r="AX4" s="66">
        <v>43891</v>
      </c>
      <c r="AY4" s="83">
        <f>B3/A62</f>
        <v>3.104948593231175E-2</v>
      </c>
      <c r="AZ4" s="83">
        <f>K3/A62</f>
        <v>0.44455959226961161</v>
      </c>
      <c r="BA4" s="83">
        <f>T3/A62</f>
        <v>2.1756807542324336E-3</v>
      </c>
      <c r="BB4" s="83">
        <f>AC3/A62</f>
        <v>0.33214965470161439</v>
      </c>
      <c r="BC4" s="83">
        <f>AL3/A62</f>
        <v>0.19006558634222975</v>
      </c>
    </row>
    <row r="5" spans="1:55" x14ac:dyDescent="0.25">
      <c r="A5" s="11">
        <v>43952</v>
      </c>
      <c r="B5" s="39">
        <v>101296.04</v>
      </c>
      <c r="C5" s="39">
        <v>6019.25</v>
      </c>
      <c r="D5" s="39">
        <v>9331.3499999999985</v>
      </c>
      <c r="E5" s="39">
        <v>13776.480000000003</v>
      </c>
      <c r="F5" s="39">
        <v>22303.379999999997</v>
      </c>
      <c r="G5" s="39">
        <v>6560.0900000000011</v>
      </c>
      <c r="H5" s="39">
        <v>2634.8199999999997</v>
      </c>
      <c r="I5" s="39">
        <v>9061.02</v>
      </c>
      <c r="J5" s="37">
        <v>6750.5599999999995</v>
      </c>
      <c r="K5" s="39">
        <v>1086550.7400000002</v>
      </c>
      <c r="L5" s="39">
        <v>107763.27999999998</v>
      </c>
      <c r="M5" s="39">
        <v>159724.35999999999</v>
      </c>
      <c r="N5" s="39">
        <v>138663.94</v>
      </c>
      <c r="O5" s="39">
        <v>190046.13000000003</v>
      </c>
      <c r="P5" s="39">
        <v>48924.070000000007</v>
      </c>
      <c r="Q5" s="39">
        <v>89207.08</v>
      </c>
      <c r="R5" s="39">
        <v>81863.22</v>
      </c>
      <c r="S5" s="37">
        <v>64279.539999999994</v>
      </c>
      <c r="T5" s="39">
        <v>9587.4599999999991</v>
      </c>
      <c r="U5" s="39">
        <v>740.79</v>
      </c>
      <c r="V5" s="39">
        <v>2983.4500000000003</v>
      </c>
      <c r="W5" s="39">
        <v>444.62</v>
      </c>
      <c r="X5" s="39">
        <v>24.34</v>
      </c>
      <c r="Y5" s="39">
        <v>8.3600000000000012</v>
      </c>
      <c r="Z5" s="39">
        <v>450.92</v>
      </c>
      <c r="AA5" s="39">
        <v>210.45999999999998</v>
      </c>
      <c r="AB5" s="37">
        <v>37.68</v>
      </c>
      <c r="AC5" s="39">
        <v>768685.1</v>
      </c>
      <c r="AD5" s="39">
        <v>56362.38</v>
      </c>
      <c r="AE5" s="39">
        <v>123145.45</v>
      </c>
      <c r="AF5" s="39">
        <v>122139.98</v>
      </c>
      <c r="AG5" s="39">
        <v>101421.03</v>
      </c>
      <c r="AH5" s="39">
        <v>45772.24</v>
      </c>
      <c r="AI5" s="39">
        <v>55581.18</v>
      </c>
      <c r="AJ5" s="39">
        <v>43318.19</v>
      </c>
      <c r="AK5" s="37">
        <v>23409.45</v>
      </c>
      <c r="AL5" s="39">
        <v>462319.29000000004</v>
      </c>
      <c r="AM5" s="39">
        <v>40355.82</v>
      </c>
      <c r="AN5" s="39">
        <v>58855.509999999995</v>
      </c>
      <c r="AO5" s="39">
        <v>45667.990000000005</v>
      </c>
      <c r="AP5" s="39">
        <v>47621.18</v>
      </c>
      <c r="AQ5" s="44">
        <v>31620.489999999998</v>
      </c>
      <c r="AR5" s="44">
        <v>16126.03</v>
      </c>
      <c r="AS5" s="44">
        <v>42135.39</v>
      </c>
      <c r="AT5" s="38">
        <v>37377.78</v>
      </c>
      <c r="AX5" s="66">
        <v>44256</v>
      </c>
      <c r="AY5" s="83">
        <f>B15/A73</f>
        <v>1.7867095443945807E-2</v>
      </c>
      <c r="AZ5" s="83">
        <f>K15/A73</f>
        <v>0.44177335263866929</v>
      </c>
      <c r="BA5" s="83">
        <f>T15/A73</f>
        <v>1.7903100121990153E-3</v>
      </c>
      <c r="BB5" s="83">
        <f>AC15/A73</f>
        <v>0.31664044721253304</v>
      </c>
      <c r="BC5" s="83">
        <f>AL15/A73</f>
        <v>0.21809364314526899</v>
      </c>
    </row>
    <row r="6" spans="1:55" x14ac:dyDescent="0.25">
      <c r="A6" s="11">
        <v>43983</v>
      </c>
      <c r="B6" s="39">
        <v>109575.62999999999</v>
      </c>
      <c r="C6" s="39">
        <v>6374.4000000000005</v>
      </c>
      <c r="D6" s="39">
        <v>11028.459999999997</v>
      </c>
      <c r="E6" s="39">
        <v>17736.63</v>
      </c>
      <c r="F6" s="39">
        <v>21999.149999999994</v>
      </c>
      <c r="G6" s="39">
        <v>6685.0700000000015</v>
      </c>
      <c r="H6" s="39">
        <v>3824.12</v>
      </c>
      <c r="I6" s="39">
        <v>10364.83</v>
      </c>
      <c r="J6" s="37">
        <v>7234.8399999999992</v>
      </c>
      <c r="K6" s="39">
        <v>1174480.1199999999</v>
      </c>
      <c r="L6" s="39">
        <v>115062.67000000001</v>
      </c>
      <c r="M6" s="39">
        <v>165253.20000000001</v>
      </c>
      <c r="N6" s="39">
        <v>150208.4</v>
      </c>
      <c r="O6" s="39">
        <v>210444.56000000006</v>
      </c>
      <c r="P6" s="39">
        <v>55413.32</v>
      </c>
      <c r="Q6" s="39">
        <v>96850.83</v>
      </c>
      <c r="R6" s="39">
        <v>88756.959999999992</v>
      </c>
      <c r="S6" s="37">
        <v>71876.039999999994</v>
      </c>
      <c r="T6" s="39">
        <v>5276.7199999999993</v>
      </c>
      <c r="U6" s="39">
        <v>738.81</v>
      </c>
      <c r="V6" s="39">
        <v>3196</v>
      </c>
      <c r="W6" s="39">
        <v>469.87</v>
      </c>
      <c r="X6" s="39">
        <v>23.29</v>
      </c>
      <c r="Y6" s="39">
        <v>9.8999999999999986</v>
      </c>
      <c r="Z6" s="39">
        <v>464.57</v>
      </c>
      <c r="AA6" s="39">
        <v>232.37</v>
      </c>
      <c r="AB6" s="37">
        <v>38.46</v>
      </c>
      <c r="AC6" s="39">
        <v>820160.80999999994</v>
      </c>
      <c r="AD6" s="39">
        <v>58888.01</v>
      </c>
      <c r="AE6" s="39">
        <v>127951.03999999999</v>
      </c>
      <c r="AF6" s="39">
        <v>127912</v>
      </c>
      <c r="AG6" s="39">
        <v>106607.38</v>
      </c>
      <c r="AH6" s="39">
        <v>49151.299999999996</v>
      </c>
      <c r="AI6" s="39">
        <v>59174.87</v>
      </c>
      <c r="AJ6" s="39">
        <v>45182.799999999996</v>
      </c>
      <c r="AK6" s="37">
        <v>24267.23</v>
      </c>
      <c r="AL6" s="39">
        <v>497452.41</v>
      </c>
      <c r="AM6" s="39">
        <v>43818.25</v>
      </c>
      <c r="AN6" s="39">
        <v>64411.210000000006</v>
      </c>
      <c r="AO6" s="39">
        <v>49835.99</v>
      </c>
      <c r="AP6" s="39">
        <v>51529.63</v>
      </c>
      <c r="AQ6" s="44">
        <v>34304.800000000003</v>
      </c>
      <c r="AR6" s="44">
        <v>17876.93</v>
      </c>
      <c r="AS6" s="44">
        <v>46028.579999999994</v>
      </c>
      <c r="AT6" s="38">
        <v>40081.710000000006</v>
      </c>
      <c r="AX6" s="66">
        <v>44621</v>
      </c>
      <c r="AY6" s="83">
        <f>B27/A86</f>
        <v>1.6262078864787498E-2</v>
      </c>
      <c r="AZ6" s="83">
        <f>K27/A86</f>
        <v>0.43063824392769795</v>
      </c>
      <c r="BA6" s="83">
        <f>T27/A86</f>
        <v>1.1596810375064173E-3</v>
      </c>
      <c r="BB6" s="83">
        <f>AC27/A86</f>
        <v>0.31852676644298844</v>
      </c>
      <c r="BC6" s="83">
        <f>AL27/A86</f>
        <v>0.23341322972701983</v>
      </c>
    </row>
    <row r="7" spans="1:55" x14ac:dyDescent="0.25">
      <c r="A7" s="11">
        <v>44013</v>
      </c>
      <c r="B7" s="39">
        <v>91687.370000000039</v>
      </c>
      <c r="C7" s="39">
        <v>5375.53</v>
      </c>
      <c r="D7" s="39">
        <v>6742.7299999999987</v>
      </c>
      <c r="E7" s="39">
        <v>13783.33</v>
      </c>
      <c r="F7" s="39">
        <v>18839.929999999997</v>
      </c>
      <c r="G7" s="39">
        <v>6353.7100000000009</v>
      </c>
      <c r="H7" s="39">
        <v>4520.0200000000004</v>
      </c>
      <c r="I7" s="39">
        <v>7261.17</v>
      </c>
      <c r="J7" s="37">
        <v>5240.03</v>
      </c>
      <c r="K7" s="39">
        <v>1252315.1200000001</v>
      </c>
      <c r="L7" s="39">
        <v>122587.66</v>
      </c>
      <c r="M7" s="39">
        <v>168934.15000000002</v>
      </c>
      <c r="N7" s="39">
        <v>163519.03</v>
      </c>
      <c r="O7" s="39">
        <v>228508.54</v>
      </c>
      <c r="P7" s="39">
        <v>56320.94</v>
      </c>
      <c r="Q7" s="39">
        <v>104462.19999999998</v>
      </c>
      <c r="R7" s="39">
        <v>97962.920000000013</v>
      </c>
      <c r="S7" s="37">
        <v>79594.38</v>
      </c>
      <c r="T7" s="39">
        <v>5156.12</v>
      </c>
      <c r="U7" s="39">
        <v>618.83999999999992</v>
      </c>
      <c r="V7" s="39">
        <v>3304.2999999999997</v>
      </c>
      <c r="W7" s="39">
        <v>469.8</v>
      </c>
      <c r="X7" s="39">
        <v>23.259999999999998</v>
      </c>
      <c r="Y7" s="39">
        <v>9.0899999999999981</v>
      </c>
      <c r="Z7" s="39">
        <v>462.37</v>
      </c>
      <c r="AA7" s="39">
        <v>242.81</v>
      </c>
      <c r="AB7" s="37">
        <v>16.3</v>
      </c>
      <c r="AC7" s="39">
        <v>851988.47999999998</v>
      </c>
      <c r="AD7" s="39">
        <v>60785.45</v>
      </c>
      <c r="AE7" s="39">
        <v>129943.84999999999</v>
      </c>
      <c r="AF7" s="39">
        <v>131624.21</v>
      </c>
      <c r="AG7" s="39">
        <v>112966.09</v>
      </c>
      <c r="AH7" s="39">
        <v>52774.369999999995</v>
      </c>
      <c r="AI7" s="39">
        <v>61915.229999999996</v>
      </c>
      <c r="AJ7" s="39">
        <v>45873.89</v>
      </c>
      <c r="AK7" s="37">
        <v>25046.899999999998</v>
      </c>
      <c r="AL7" s="39">
        <v>526967.90999999992</v>
      </c>
      <c r="AM7" s="39">
        <v>46430.13</v>
      </c>
      <c r="AN7" s="39">
        <v>67906.38</v>
      </c>
      <c r="AO7" s="39">
        <v>52447.6</v>
      </c>
      <c r="AP7" s="39">
        <v>54950.71</v>
      </c>
      <c r="AQ7" s="44">
        <v>36557.01</v>
      </c>
      <c r="AR7" s="44">
        <v>19281.849999999999</v>
      </c>
      <c r="AS7" s="44">
        <v>48540.09</v>
      </c>
      <c r="AT7" s="38">
        <v>42159.48</v>
      </c>
    </row>
    <row r="8" spans="1:55" x14ac:dyDescent="0.25">
      <c r="A8" s="11">
        <v>44044</v>
      </c>
      <c r="B8" s="39">
        <v>84048.619999999981</v>
      </c>
      <c r="C8" s="39">
        <v>5919.71</v>
      </c>
      <c r="D8" s="39">
        <v>6890.2199999999993</v>
      </c>
      <c r="E8" s="39">
        <v>9946.77</v>
      </c>
      <c r="F8" s="39">
        <v>18223.09</v>
      </c>
      <c r="G8" s="39">
        <v>5982.4299999999994</v>
      </c>
      <c r="H8" s="39">
        <v>4276.41</v>
      </c>
      <c r="I8" s="39">
        <v>5867.24</v>
      </c>
      <c r="J8" s="37">
        <v>4939.6899999999996</v>
      </c>
      <c r="K8" s="39">
        <v>1256534.75</v>
      </c>
      <c r="L8" s="39">
        <v>122173.80999999998</v>
      </c>
      <c r="M8" s="39">
        <v>165253.38999999998</v>
      </c>
      <c r="N8" s="39">
        <v>161193.09</v>
      </c>
      <c r="O8" s="39">
        <v>234362.06</v>
      </c>
      <c r="P8" s="39">
        <v>57340.07</v>
      </c>
      <c r="Q8" s="39">
        <v>102017.64000000001</v>
      </c>
      <c r="R8" s="39">
        <v>96627.060000000012</v>
      </c>
      <c r="S8" s="37">
        <v>80788.28</v>
      </c>
      <c r="T8" s="39">
        <v>5528.38</v>
      </c>
      <c r="U8" s="39">
        <v>657.28</v>
      </c>
      <c r="V8" s="39">
        <v>3275.88</v>
      </c>
      <c r="W8" s="39">
        <v>452.03999999999996</v>
      </c>
      <c r="X8" s="39">
        <v>22.45</v>
      </c>
      <c r="Y8" s="39">
        <v>10.639999999999999</v>
      </c>
      <c r="Z8" s="39">
        <v>442.81</v>
      </c>
      <c r="AA8" s="39">
        <v>258.99</v>
      </c>
      <c r="AB8" s="37">
        <v>16.059999999999999</v>
      </c>
      <c r="AC8" s="39">
        <v>876933.84</v>
      </c>
      <c r="AD8" s="39">
        <v>61999.689999999995</v>
      </c>
      <c r="AE8" s="39">
        <v>133358.36000000002</v>
      </c>
      <c r="AF8" s="39">
        <v>134713.06</v>
      </c>
      <c r="AG8" s="39">
        <v>115290.04999999999</v>
      </c>
      <c r="AH8" s="39">
        <v>55564.200000000004</v>
      </c>
      <c r="AI8" s="39">
        <v>64060.700000000004</v>
      </c>
      <c r="AJ8" s="39">
        <v>46514.630000000005</v>
      </c>
      <c r="AK8" s="37">
        <v>25771.940000000002</v>
      </c>
      <c r="AL8" s="39">
        <v>555104.21</v>
      </c>
      <c r="AM8" s="39">
        <v>48702.91</v>
      </c>
      <c r="AN8" s="39">
        <v>71594.94</v>
      </c>
      <c r="AO8" s="39">
        <v>54934.119999999995</v>
      </c>
      <c r="AP8" s="39">
        <v>57824.139999999992</v>
      </c>
      <c r="AQ8" s="44">
        <v>38780.639999999999</v>
      </c>
      <c r="AR8" s="44">
        <v>20288.41</v>
      </c>
      <c r="AS8" s="44">
        <v>51599.54</v>
      </c>
      <c r="AT8" s="38">
        <v>44131.33</v>
      </c>
    </row>
    <row r="9" spans="1:55" x14ac:dyDescent="0.25">
      <c r="A9" s="11">
        <v>44075</v>
      </c>
      <c r="B9" s="39">
        <v>79849.34</v>
      </c>
      <c r="C9" s="39">
        <v>5931.5499999999993</v>
      </c>
      <c r="D9" s="39">
        <v>6098.08</v>
      </c>
      <c r="E9" s="39">
        <v>9746.6999999999971</v>
      </c>
      <c r="F9" s="39">
        <v>16710.300000000003</v>
      </c>
      <c r="G9" s="39">
        <v>5958.07</v>
      </c>
      <c r="H9" s="39">
        <v>2659.34</v>
      </c>
      <c r="I9" s="39">
        <v>5386.49</v>
      </c>
      <c r="J9" s="37">
        <v>6422.02</v>
      </c>
      <c r="K9" s="39">
        <v>1247204.6599999999</v>
      </c>
      <c r="L9" s="39">
        <v>122862.26</v>
      </c>
      <c r="M9" s="39">
        <v>155960.94</v>
      </c>
      <c r="N9" s="39">
        <v>157608.24</v>
      </c>
      <c r="O9" s="39">
        <v>230683.39000000004</v>
      </c>
      <c r="P9" s="39">
        <v>56962.860000000015</v>
      </c>
      <c r="Q9" s="39">
        <v>104306.11000000002</v>
      </c>
      <c r="R9" s="39">
        <v>95140.94</v>
      </c>
      <c r="S9" s="37">
        <v>81473.17</v>
      </c>
      <c r="T9" s="39">
        <v>5030.6899999999996</v>
      </c>
      <c r="U9" s="39">
        <v>628.00000000000011</v>
      </c>
      <c r="V9" s="39">
        <v>3200.52</v>
      </c>
      <c r="W9" s="39">
        <v>428.34999999999997</v>
      </c>
      <c r="X9" s="39">
        <v>21.67</v>
      </c>
      <c r="Y9" s="39">
        <v>18.759999999999998</v>
      </c>
      <c r="Z9" s="39">
        <v>443.55</v>
      </c>
      <c r="AA9" s="39">
        <v>260.09999999999997</v>
      </c>
      <c r="AB9" s="37">
        <v>16.2</v>
      </c>
      <c r="AC9" s="39">
        <v>881893.54</v>
      </c>
      <c r="AD9" s="39">
        <v>62194.369999999995</v>
      </c>
      <c r="AE9" s="39">
        <v>132342.95000000001</v>
      </c>
      <c r="AF9" s="39">
        <v>134373.28</v>
      </c>
      <c r="AG9" s="39">
        <v>117219.58</v>
      </c>
      <c r="AH9" s="39">
        <v>56500.849999999991</v>
      </c>
      <c r="AI9" s="39">
        <v>65022.239999999998</v>
      </c>
      <c r="AJ9" s="39">
        <v>46512.34</v>
      </c>
      <c r="AK9" s="37">
        <v>25690.37</v>
      </c>
      <c r="AL9" s="39">
        <v>560167.1</v>
      </c>
      <c r="AM9" s="39">
        <v>49151.32</v>
      </c>
      <c r="AN9" s="39">
        <v>71296.33</v>
      </c>
      <c r="AO9" s="39">
        <v>54740.040000000008</v>
      </c>
      <c r="AP9" s="39">
        <v>58324.19</v>
      </c>
      <c r="AQ9" s="44">
        <v>39600.17</v>
      </c>
      <c r="AR9" s="44">
        <v>20610.46</v>
      </c>
      <c r="AS9" s="44">
        <v>52020.179999999993</v>
      </c>
      <c r="AT9" s="38">
        <v>44146.119999999995</v>
      </c>
      <c r="AY9" s="94" t="s">
        <v>2</v>
      </c>
      <c r="AZ9" s="94"/>
      <c r="BA9" s="94"/>
      <c r="BB9" s="94"/>
      <c r="BC9" s="94"/>
    </row>
    <row r="10" spans="1:55" x14ac:dyDescent="0.25">
      <c r="A10" s="11">
        <v>44105</v>
      </c>
      <c r="B10" s="39">
        <v>68531.760000000009</v>
      </c>
      <c r="C10" s="39">
        <v>5744.9</v>
      </c>
      <c r="D10" s="39">
        <v>5516.4900000000007</v>
      </c>
      <c r="E10" s="39">
        <v>8319.44</v>
      </c>
      <c r="F10" s="39">
        <v>14086.900000000001</v>
      </c>
      <c r="G10" s="39">
        <v>4416.1499999999996</v>
      </c>
      <c r="H10" s="39">
        <v>3300.13</v>
      </c>
      <c r="I10" s="39">
        <v>5122.82</v>
      </c>
      <c r="J10" s="37">
        <v>4988.1099999999997</v>
      </c>
      <c r="K10" s="39">
        <v>1296560.5</v>
      </c>
      <c r="L10" s="39">
        <v>125041.85</v>
      </c>
      <c r="M10" s="39">
        <v>162973.18</v>
      </c>
      <c r="N10" s="39">
        <v>162097.03</v>
      </c>
      <c r="O10" s="39">
        <v>239994.55</v>
      </c>
      <c r="P10" s="39">
        <v>61802.75</v>
      </c>
      <c r="Q10" s="39">
        <v>111945.41</v>
      </c>
      <c r="R10" s="39">
        <v>100610.23</v>
      </c>
      <c r="S10" s="37">
        <v>83980.36</v>
      </c>
      <c r="T10" s="39">
        <v>4935.8100000000004</v>
      </c>
      <c r="U10" s="39">
        <v>624.1400000000001</v>
      </c>
      <c r="V10" s="39">
        <v>3193.65</v>
      </c>
      <c r="W10" s="39">
        <v>342.94</v>
      </c>
      <c r="X10" s="39">
        <v>23.16</v>
      </c>
      <c r="Y10" s="39">
        <v>15.379999999999999</v>
      </c>
      <c r="Z10" s="39">
        <v>446.53000000000003</v>
      </c>
      <c r="AA10" s="39">
        <v>258.77999999999997</v>
      </c>
      <c r="AB10" s="37">
        <v>16.510000000000002</v>
      </c>
      <c r="AC10" s="39">
        <v>893826.74</v>
      </c>
      <c r="AD10" s="39">
        <v>62959.75</v>
      </c>
      <c r="AE10" s="39">
        <v>132160.53</v>
      </c>
      <c r="AF10" s="39">
        <v>135242.99</v>
      </c>
      <c r="AG10" s="39">
        <v>119052.75</v>
      </c>
      <c r="AH10" s="39">
        <v>58569.55000000001</v>
      </c>
      <c r="AI10" s="39">
        <v>66488.56</v>
      </c>
      <c r="AJ10" s="39">
        <v>46399.82</v>
      </c>
      <c r="AK10" s="37">
        <v>25946.59</v>
      </c>
      <c r="AL10" s="39">
        <v>570035.18999999994</v>
      </c>
      <c r="AM10" s="39">
        <v>49973.850000000006</v>
      </c>
      <c r="AN10" s="39">
        <v>71518.76999999999</v>
      </c>
      <c r="AO10" s="39">
        <v>55164.76</v>
      </c>
      <c r="AP10" s="39">
        <v>59186.03</v>
      </c>
      <c r="AQ10" s="44">
        <v>41305.770000000004</v>
      </c>
      <c r="AR10" s="44">
        <v>21324.92</v>
      </c>
      <c r="AS10" s="44">
        <v>52148.14</v>
      </c>
      <c r="AT10" s="38">
        <v>45010.080000000002</v>
      </c>
      <c r="AY10" t="s">
        <v>37</v>
      </c>
      <c r="AZ10" t="s">
        <v>12</v>
      </c>
      <c r="BA10" t="s">
        <v>13</v>
      </c>
      <c r="BB10" t="s">
        <v>35</v>
      </c>
      <c r="BC10" t="s">
        <v>36</v>
      </c>
    </row>
    <row r="11" spans="1:55" x14ac:dyDescent="0.25">
      <c r="A11" s="11">
        <v>44136</v>
      </c>
      <c r="B11" s="39">
        <v>75161.119999999995</v>
      </c>
      <c r="C11" s="39">
        <v>6981.58</v>
      </c>
      <c r="D11" s="39">
        <v>6412.7800000000007</v>
      </c>
      <c r="E11" s="39">
        <v>8434.9</v>
      </c>
      <c r="F11" s="39">
        <v>15910.84</v>
      </c>
      <c r="G11" s="39">
        <v>4749.62</v>
      </c>
      <c r="H11" s="39">
        <v>4226.8200000000006</v>
      </c>
      <c r="I11" s="39">
        <v>5141.6499999999996</v>
      </c>
      <c r="J11" s="37">
        <v>5288.3000000000011</v>
      </c>
      <c r="K11" s="39">
        <v>1365911.3800000001</v>
      </c>
      <c r="L11" s="39">
        <v>132768.59</v>
      </c>
      <c r="M11" s="39">
        <v>166870.52000000002</v>
      </c>
      <c r="N11" s="39">
        <v>174127.36000000002</v>
      </c>
      <c r="O11" s="39">
        <v>253555.86000000002</v>
      </c>
      <c r="P11" s="39">
        <v>67112.280000000013</v>
      </c>
      <c r="Q11" s="39">
        <v>120229.87</v>
      </c>
      <c r="R11" s="39">
        <v>105196.8</v>
      </c>
      <c r="S11" s="37">
        <v>85193.719999999987</v>
      </c>
      <c r="T11" s="39">
        <v>5223.8599999999997</v>
      </c>
      <c r="U11" s="39">
        <v>649.66999999999996</v>
      </c>
      <c r="V11" s="39">
        <v>3485.9600000000005</v>
      </c>
      <c r="W11" s="39">
        <v>241.6</v>
      </c>
      <c r="X11" s="39">
        <v>21.92</v>
      </c>
      <c r="Y11" s="39">
        <v>36.050000000000004</v>
      </c>
      <c r="Z11" s="39">
        <v>444.45</v>
      </c>
      <c r="AA11" s="39">
        <v>279.70999999999998</v>
      </c>
      <c r="AB11" s="37">
        <v>16.57</v>
      </c>
      <c r="AC11" s="39">
        <v>932141.47</v>
      </c>
      <c r="AD11" s="39">
        <v>65242.880000000005</v>
      </c>
      <c r="AE11" s="39">
        <v>137127.93</v>
      </c>
      <c r="AF11" s="39">
        <v>140417.56</v>
      </c>
      <c r="AG11" s="39">
        <v>125183.61</v>
      </c>
      <c r="AH11" s="39">
        <v>62528.490000000005</v>
      </c>
      <c r="AI11" s="39">
        <v>69726.100000000006</v>
      </c>
      <c r="AJ11" s="39">
        <v>47611.75</v>
      </c>
      <c r="AK11" s="37">
        <v>26983.99</v>
      </c>
      <c r="AL11" s="39">
        <v>604982.13</v>
      </c>
      <c r="AM11" s="39">
        <v>52559.53</v>
      </c>
      <c r="AN11" s="39">
        <v>75983.070000000007</v>
      </c>
      <c r="AO11" s="39">
        <v>58383.41</v>
      </c>
      <c r="AP11" s="39">
        <v>62954.23</v>
      </c>
      <c r="AQ11" s="44">
        <v>45185.31</v>
      </c>
      <c r="AR11" s="44">
        <v>22687.73</v>
      </c>
      <c r="AS11" s="44">
        <v>55010.600000000006</v>
      </c>
      <c r="AT11" s="38">
        <v>47468.82</v>
      </c>
      <c r="AW11">
        <f>C3+L3+U3+AM3+AD3</f>
        <v>225386.29</v>
      </c>
      <c r="AX11" s="66">
        <v>43891</v>
      </c>
      <c r="AY11" s="68">
        <f>C3/AW11</f>
        <v>2.1084556651604674E-2</v>
      </c>
      <c r="AZ11" s="68">
        <f>L3/AW11</f>
        <v>0.50456826810539357</v>
      </c>
      <c r="BA11" s="68">
        <f>U3/AW11</f>
        <v>1.8437678707076636E-3</v>
      </c>
      <c r="BB11" s="68">
        <f>AD3/AW11</f>
        <v>0.28947932014853256</v>
      </c>
      <c r="BC11" s="68">
        <f>AM3/AW11</f>
        <v>0.18302408722376146</v>
      </c>
    </row>
    <row r="12" spans="1:55" x14ac:dyDescent="0.25">
      <c r="A12" s="11">
        <v>44166</v>
      </c>
      <c r="B12" s="39">
        <v>69384.010000000009</v>
      </c>
      <c r="C12" s="39">
        <v>6827.64</v>
      </c>
      <c r="D12" s="39">
        <v>5799.65</v>
      </c>
      <c r="E12" s="39">
        <v>9008.09</v>
      </c>
      <c r="F12" s="39">
        <v>13764.610000000002</v>
      </c>
      <c r="G12" s="39">
        <v>4279.62</v>
      </c>
      <c r="H12" s="39">
        <v>3953.28</v>
      </c>
      <c r="I12" s="39">
        <v>4190.0199999999995</v>
      </c>
      <c r="J12" s="37">
        <v>4580.03</v>
      </c>
      <c r="K12" s="39">
        <v>1404800.6099999999</v>
      </c>
      <c r="L12" s="39">
        <v>133764.58999999997</v>
      </c>
      <c r="M12" s="39">
        <v>170626.84</v>
      </c>
      <c r="N12" s="39">
        <v>178808.24</v>
      </c>
      <c r="O12" s="39">
        <v>268006.74</v>
      </c>
      <c r="P12" s="39">
        <v>67133.13</v>
      </c>
      <c r="Q12" s="39">
        <v>125791.84000000001</v>
      </c>
      <c r="R12" s="39">
        <v>108647.95</v>
      </c>
      <c r="S12" s="37">
        <v>87804.13</v>
      </c>
      <c r="T12" s="39">
        <v>5511.81</v>
      </c>
      <c r="U12" s="39">
        <v>650.78000000000009</v>
      </c>
      <c r="V12" s="39">
        <v>3762.1099999999997</v>
      </c>
      <c r="W12" s="39">
        <v>166.73999999999998</v>
      </c>
      <c r="X12" s="39">
        <v>23.42</v>
      </c>
      <c r="Y12" s="39">
        <v>49.43</v>
      </c>
      <c r="Z12" s="39">
        <v>444.88</v>
      </c>
      <c r="AA12" s="39">
        <v>306.19</v>
      </c>
      <c r="AB12" s="37">
        <v>16.61</v>
      </c>
      <c r="AC12" s="39">
        <v>971025.78</v>
      </c>
      <c r="AD12" s="39">
        <v>66939.09</v>
      </c>
      <c r="AE12" s="39">
        <v>141629.38</v>
      </c>
      <c r="AF12" s="39">
        <v>146700.96000000002</v>
      </c>
      <c r="AG12" s="39">
        <v>130060.69</v>
      </c>
      <c r="AH12" s="39">
        <v>66334.25</v>
      </c>
      <c r="AI12" s="39">
        <v>73322.62</v>
      </c>
      <c r="AJ12" s="39">
        <v>49539.47</v>
      </c>
      <c r="AK12" s="37">
        <v>28096.949999999997</v>
      </c>
      <c r="AL12" s="39">
        <v>645552.42000000004</v>
      </c>
      <c r="AM12" s="39">
        <v>55635.26</v>
      </c>
      <c r="AN12" s="39">
        <v>81141.62000000001</v>
      </c>
      <c r="AO12" s="39">
        <v>62456.289999999994</v>
      </c>
      <c r="AP12" s="39">
        <v>67500.240000000005</v>
      </c>
      <c r="AQ12" s="44">
        <v>48972.14</v>
      </c>
      <c r="AR12" s="44">
        <v>24327.309999999998</v>
      </c>
      <c r="AS12" s="44">
        <v>58642.17</v>
      </c>
      <c r="AT12" s="38">
        <v>50231.009999999995</v>
      </c>
      <c r="AW12">
        <f>C15+L15+AD15+U15+AM15</f>
        <v>271002.60000000003</v>
      </c>
      <c r="AX12" s="66">
        <v>44256</v>
      </c>
      <c r="AY12" s="68">
        <f>C15/AW12</f>
        <v>1.3358727923643536E-2</v>
      </c>
      <c r="AZ12" s="68">
        <f>L15/AW12</f>
        <v>0.51580309561605675</v>
      </c>
      <c r="BA12" s="68">
        <f>U15/AW12</f>
        <v>2.2745907234838336E-3</v>
      </c>
      <c r="BB12" s="68">
        <f>AD15/AW12</f>
        <v>0.25079061972099159</v>
      </c>
      <c r="BC12" s="68">
        <f>AM15/AW12</f>
        <v>0.21777296601582422</v>
      </c>
    </row>
    <row r="13" spans="1:55" x14ac:dyDescent="0.25">
      <c r="A13" s="11">
        <v>44197</v>
      </c>
      <c r="B13" s="37">
        <v>68518.64</v>
      </c>
      <c r="C13" s="37">
        <v>5354.87</v>
      </c>
      <c r="D13" s="37">
        <v>5243.6399999999994</v>
      </c>
      <c r="E13" s="37">
        <v>9294.6500000000015</v>
      </c>
      <c r="F13" s="37">
        <v>15163.090000000002</v>
      </c>
      <c r="G13" s="37">
        <v>4622.6500000000005</v>
      </c>
      <c r="H13" s="37">
        <v>3065.83</v>
      </c>
      <c r="I13" s="37">
        <v>4363.9799999999996</v>
      </c>
      <c r="J13" s="37">
        <v>4437.6100000000006</v>
      </c>
      <c r="K13" s="37">
        <v>1443986.44</v>
      </c>
      <c r="L13" s="37">
        <v>135735.02000000002</v>
      </c>
      <c r="M13" s="37">
        <v>182354.97</v>
      </c>
      <c r="N13" s="37">
        <v>175558.41</v>
      </c>
      <c r="O13" s="37">
        <v>279861.94</v>
      </c>
      <c r="P13" s="37">
        <v>70419.44</v>
      </c>
      <c r="Q13" s="37">
        <v>127370.38</v>
      </c>
      <c r="R13" s="37">
        <v>110624.09</v>
      </c>
      <c r="S13" s="37">
        <v>93364.13</v>
      </c>
      <c r="T13" s="37">
        <v>5566.7599999999993</v>
      </c>
      <c r="U13" s="37">
        <v>622.3900000000001</v>
      </c>
      <c r="V13" s="37">
        <v>3771.37</v>
      </c>
      <c r="W13" s="37">
        <v>180.12</v>
      </c>
      <c r="X13" s="37">
        <v>53.97</v>
      </c>
      <c r="Y13" s="37">
        <v>37.159999999999997</v>
      </c>
      <c r="Z13" s="37">
        <v>443.15000000000003</v>
      </c>
      <c r="AA13" s="37">
        <v>322.22999999999996</v>
      </c>
      <c r="AB13" s="37">
        <v>20.43</v>
      </c>
      <c r="AC13" s="37">
        <v>995672.01</v>
      </c>
      <c r="AD13" s="37">
        <v>68015.569999999992</v>
      </c>
      <c r="AE13" s="37">
        <v>144434.42000000001</v>
      </c>
      <c r="AF13" s="37">
        <v>149597.77000000002</v>
      </c>
      <c r="AG13" s="37">
        <v>133094.88</v>
      </c>
      <c r="AH13" s="37">
        <v>68862.86</v>
      </c>
      <c r="AI13" s="37">
        <v>76226.649999999994</v>
      </c>
      <c r="AJ13" s="37">
        <v>49830.89</v>
      </c>
      <c r="AK13" s="37">
        <v>29109.33</v>
      </c>
      <c r="AL13" s="37">
        <v>670584.9</v>
      </c>
      <c r="AM13" s="37">
        <v>57545.020000000004</v>
      </c>
      <c r="AN13" s="37">
        <v>83722.12</v>
      </c>
      <c r="AO13" s="37">
        <v>64622.67</v>
      </c>
      <c r="AP13" s="37">
        <v>70150.51999999999</v>
      </c>
      <c r="AQ13" s="37">
        <v>51279.65</v>
      </c>
      <c r="AR13" s="37">
        <v>25551.73</v>
      </c>
      <c r="AS13" s="37">
        <v>60437.479999999996</v>
      </c>
      <c r="AT13" s="38">
        <v>52503.82</v>
      </c>
      <c r="AW13" s="67">
        <f>C27+L27+AD27+U27+AM27</f>
        <v>288631.54000000004</v>
      </c>
      <c r="AX13" s="66">
        <v>44621</v>
      </c>
      <c r="AY13" s="68">
        <f>C27/AW13</f>
        <v>3.2327790649628922E-2</v>
      </c>
      <c r="AZ13" s="68">
        <f>L27/AW13</f>
        <v>0.48758281925807545</v>
      </c>
      <c r="BA13" s="68">
        <f>U27/AW13</f>
        <v>1.9047121461500706E-3</v>
      </c>
      <c r="BB13" s="68">
        <f>AD27/AW13</f>
        <v>0.25199491365358062</v>
      </c>
      <c r="BC13" s="68">
        <f>AM27/AW13</f>
        <v>0.22618976429256482</v>
      </c>
    </row>
    <row r="14" spans="1:55" x14ac:dyDescent="0.25">
      <c r="A14" s="11">
        <v>44228</v>
      </c>
      <c r="B14" s="37">
        <v>62624.390000000007</v>
      </c>
      <c r="C14" s="37">
        <v>4859.38</v>
      </c>
      <c r="D14" s="37">
        <v>4167.57</v>
      </c>
      <c r="E14" s="37">
        <v>7796.3799999999992</v>
      </c>
      <c r="F14" s="37">
        <v>14674.069999999998</v>
      </c>
      <c r="G14" s="37">
        <v>4310.5700000000006</v>
      </c>
      <c r="H14" s="37">
        <v>2674.67</v>
      </c>
      <c r="I14" s="37">
        <v>3815.6200000000003</v>
      </c>
      <c r="J14" s="37">
        <v>3671.7200000000003</v>
      </c>
      <c r="K14" s="37">
        <v>1442639.67</v>
      </c>
      <c r="L14" s="37">
        <v>136484.73000000001</v>
      </c>
      <c r="M14" s="37">
        <v>172150.36</v>
      </c>
      <c r="N14" s="37">
        <v>180280.49</v>
      </c>
      <c r="O14" s="37">
        <v>284460.44</v>
      </c>
      <c r="P14" s="37">
        <v>68724.14</v>
      </c>
      <c r="Q14" s="37">
        <v>126629.92999999998</v>
      </c>
      <c r="R14" s="37">
        <v>111839.05</v>
      </c>
      <c r="S14" s="37">
        <v>95800.62</v>
      </c>
      <c r="T14" s="37">
        <v>5830.29</v>
      </c>
      <c r="U14" s="37">
        <v>635.16</v>
      </c>
      <c r="V14" s="37">
        <v>3861.8899999999994</v>
      </c>
      <c r="W14" s="37">
        <v>252.77</v>
      </c>
      <c r="X14" s="37">
        <v>55.67</v>
      </c>
      <c r="Y14" s="37">
        <v>31.419999999999998</v>
      </c>
      <c r="Z14" s="37">
        <v>440.14</v>
      </c>
      <c r="AA14" s="37">
        <v>350.85999999999996</v>
      </c>
      <c r="AB14" s="37">
        <v>45.48</v>
      </c>
      <c r="AC14" s="37">
        <v>1019805.3099999999</v>
      </c>
      <c r="AD14" s="37">
        <v>68392.800000000003</v>
      </c>
      <c r="AE14" s="37">
        <v>149103.13</v>
      </c>
      <c r="AF14" s="37">
        <v>153741.89000000001</v>
      </c>
      <c r="AG14" s="37">
        <v>136623.17000000001</v>
      </c>
      <c r="AH14" s="37">
        <v>70880.77</v>
      </c>
      <c r="AI14" s="37">
        <v>78711.569999999992</v>
      </c>
      <c r="AJ14" s="37">
        <v>50591.22</v>
      </c>
      <c r="AK14" s="37">
        <v>30014.86</v>
      </c>
      <c r="AL14" s="37">
        <v>698680.67</v>
      </c>
      <c r="AM14" s="37">
        <v>58972.539999999994</v>
      </c>
      <c r="AN14" s="37">
        <v>87873.17</v>
      </c>
      <c r="AO14" s="37">
        <v>67284.77</v>
      </c>
      <c r="AP14" s="37">
        <v>73237.62</v>
      </c>
      <c r="AQ14" s="37">
        <v>53367.06</v>
      </c>
      <c r="AR14" s="37">
        <v>26912.71</v>
      </c>
      <c r="AS14" s="37">
        <v>63383.049999999996</v>
      </c>
      <c r="AT14" s="38">
        <v>54097.259999999995</v>
      </c>
    </row>
    <row r="15" spans="1:55" x14ac:dyDescent="0.25">
      <c r="A15" s="11">
        <v>44256</v>
      </c>
      <c r="B15" s="37">
        <v>57703.22</v>
      </c>
      <c r="C15" s="37">
        <v>3620.25</v>
      </c>
      <c r="D15" s="37">
        <v>3842.12</v>
      </c>
      <c r="E15" s="37">
        <v>8596.0300000000007</v>
      </c>
      <c r="F15" s="37">
        <v>13836.489999999998</v>
      </c>
      <c r="G15" s="37">
        <v>4161.1500000000005</v>
      </c>
      <c r="H15" s="37">
        <v>2258.35</v>
      </c>
      <c r="I15" s="37">
        <v>3168.43</v>
      </c>
      <c r="J15" s="37">
        <v>3444.1599999999994</v>
      </c>
      <c r="K15" s="37">
        <v>1426742.53</v>
      </c>
      <c r="L15" s="37">
        <v>139783.98000000001</v>
      </c>
      <c r="M15" s="37">
        <v>166031.95000000001</v>
      </c>
      <c r="N15" s="37">
        <v>177865.91</v>
      </c>
      <c r="O15" s="37">
        <v>279574.06</v>
      </c>
      <c r="P15" s="37">
        <v>67082.73</v>
      </c>
      <c r="Q15" s="37">
        <v>123480.52999999998</v>
      </c>
      <c r="R15" s="37">
        <v>111710.51000000001</v>
      </c>
      <c r="S15" s="37">
        <v>97122.489999999991</v>
      </c>
      <c r="T15" s="37">
        <v>5781.95</v>
      </c>
      <c r="U15" s="37">
        <v>616.42000000000007</v>
      </c>
      <c r="V15" s="37">
        <v>3804.5</v>
      </c>
      <c r="W15" s="37">
        <v>247.52</v>
      </c>
      <c r="X15" s="37">
        <v>42.379999999999995</v>
      </c>
      <c r="Y15" s="37">
        <v>38.769999999999996</v>
      </c>
      <c r="Z15" s="37">
        <v>432.65</v>
      </c>
      <c r="AA15" s="37">
        <v>366.9</v>
      </c>
      <c r="AB15" s="37">
        <v>45.57</v>
      </c>
      <c r="AC15" s="37">
        <v>1022615.76</v>
      </c>
      <c r="AD15" s="37">
        <v>67964.91</v>
      </c>
      <c r="AE15" s="37">
        <v>148415.5</v>
      </c>
      <c r="AF15" s="37">
        <v>153532.33000000002</v>
      </c>
      <c r="AG15" s="37">
        <v>138778.93</v>
      </c>
      <c r="AH15" s="37">
        <v>71587.45</v>
      </c>
      <c r="AI15" s="37">
        <v>79728.649999999994</v>
      </c>
      <c r="AJ15" s="37">
        <v>50745.06</v>
      </c>
      <c r="AK15" s="37">
        <v>30323.879999999997</v>
      </c>
      <c r="AL15" s="37">
        <v>704350.94000000006</v>
      </c>
      <c r="AM15" s="37">
        <v>59017.040000000008</v>
      </c>
      <c r="AN15" s="37">
        <v>87713.14</v>
      </c>
      <c r="AO15" s="37">
        <v>67543.69</v>
      </c>
      <c r="AP15" s="37">
        <v>73780.95</v>
      </c>
      <c r="AQ15" s="37">
        <v>54314.15</v>
      </c>
      <c r="AR15" s="37">
        <v>27419.200000000001</v>
      </c>
      <c r="AS15" s="37">
        <v>64344.63</v>
      </c>
      <c r="AT15" s="38">
        <v>54318.080000000002</v>
      </c>
    </row>
    <row r="16" spans="1:55" x14ac:dyDescent="0.25">
      <c r="A16" s="11">
        <v>44287</v>
      </c>
      <c r="B16" s="39">
        <v>58372.750000000015</v>
      </c>
      <c r="C16" s="39">
        <v>3294.7400000000002</v>
      </c>
      <c r="D16" s="39">
        <v>4076.17</v>
      </c>
      <c r="E16" s="39">
        <v>10360.299999999999</v>
      </c>
      <c r="F16" s="39">
        <v>13277.66</v>
      </c>
      <c r="G16" s="39">
        <v>3658.3099999999995</v>
      </c>
      <c r="H16" s="39">
        <v>2327.89</v>
      </c>
      <c r="I16" s="39">
        <v>2905.55</v>
      </c>
      <c r="J16" s="39">
        <v>2870.0599999999995</v>
      </c>
      <c r="K16" s="39">
        <v>1471391.9999999995</v>
      </c>
      <c r="L16" s="39">
        <v>141831.88</v>
      </c>
      <c r="M16" s="39">
        <v>172350.59</v>
      </c>
      <c r="N16" s="39">
        <v>179456.90000000002</v>
      </c>
      <c r="O16" s="39">
        <v>287389.09999999998</v>
      </c>
      <c r="P16" s="39">
        <v>68850.510000000009</v>
      </c>
      <c r="Q16" s="39">
        <v>130836.4</v>
      </c>
      <c r="R16" s="39">
        <v>115301.65000000001</v>
      </c>
      <c r="S16" s="39">
        <v>95679.47</v>
      </c>
      <c r="T16" s="39">
        <v>6411.170000000001</v>
      </c>
      <c r="U16" s="39">
        <v>613.65</v>
      </c>
      <c r="V16" s="39">
        <v>3689.34</v>
      </c>
      <c r="W16" s="39">
        <v>243.59</v>
      </c>
      <c r="X16" s="39">
        <v>45.47</v>
      </c>
      <c r="Y16" s="39">
        <v>46.319999999999993</v>
      </c>
      <c r="Z16" s="39">
        <v>435.68</v>
      </c>
      <c r="AA16" s="39">
        <v>357.21</v>
      </c>
      <c r="AB16" s="39">
        <v>45.94</v>
      </c>
      <c r="AC16" s="39">
        <v>1006967.82</v>
      </c>
      <c r="AD16" s="39">
        <v>67017.320000000007</v>
      </c>
      <c r="AE16" s="39">
        <v>146064.45000000001</v>
      </c>
      <c r="AF16" s="39">
        <v>152738</v>
      </c>
      <c r="AG16" s="39">
        <v>137448.41999999998</v>
      </c>
      <c r="AH16" s="39">
        <v>71816.39</v>
      </c>
      <c r="AI16" s="39">
        <v>80675.009999999995</v>
      </c>
      <c r="AJ16" s="39">
        <v>50998.41</v>
      </c>
      <c r="AK16" s="39">
        <v>30289.73</v>
      </c>
      <c r="AL16" s="39">
        <v>699393.61999999988</v>
      </c>
      <c r="AM16" s="39">
        <v>58373.11</v>
      </c>
      <c r="AN16" s="39">
        <v>86122.7</v>
      </c>
      <c r="AO16" s="39">
        <v>67047.899999999994</v>
      </c>
      <c r="AP16" s="39">
        <v>73210.36</v>
      </c>
      <c r="AQ16" s="44">
        <v>54870.720000000008</v>
      </c>
      <c r="AR16" s="44">
        <v>27531.600000000002</v>
      </c>
      <c r="AS16" s="44">
        <v>63831.570000000007</v>
      </c>
      <c r="AT16" s="40">
        <v>53725.14</v>
      </c>
      <c r="AY16" s="94" t="s">
        <v>6</v>
      </c>
      <c r="AZ16" s="94"/>
      <c r="BA16" s="94"/>
      <c r="BB16" s="94"/>
      <c r="BC16" s="94"/>
    </row>
    <row r="17" spans="1:55" x14ac:dyDescent="0.25">
      <c r="A17" s="11">
        <v>44317</v>
      </c>
      <c r="B17" s="39">
        <v>66306.259999999995</v>
      </c>
      <c r="C17" s="39">
        <v>5358.2999999999993</v>
      </c>
      <c r="D17" s="39">
        <v>5633.85</v>
      </c>
      <c r="E17" s="39">
        <v>6676.7099999999991</v>
      </c>
      <c r="F17" s="39">
        <v>16074.630000000001</v>
      </c>
      <c r="G17" s="39">
        <v>3871.85</v>
      </c>
      <c r="H17" s="39">
        <v>2910.66</v>
      </c>
      <c r="I17" s="39">
        <v>4146.96</v>
      </c>
      <c r="J17" s="39">
        <v>3629.6900000000005</v>
      </c>
      <c r="K17" s="39">
        <v>1469376.4999999998</v>
      </c>
      <c r="L17" s="39">
        <v>137200.60999999996</v>
      </c>
      <c r="M17" s="39">
        <v>163637.15</v>
      </c>
      <c r="N17" s="39">
        <v>184266.26</v>
      </c>
      <c r="O17" s="39">
        <v>290408.70999999996</v>
      </c>
      <c r="P17" s="39">
        <v>70332.909999999989</v>
      </c>
      <c r="Q17" s="39">
        <v>130050.8</v>
      </c>
      <c r="R17" s="39">
        <v>116319.87000000001</v>
      </c>
      <c r="S17" s="39">
        <v>95749.62000000001</v>
      </c>
      <c r="T17" s="39">
        <v>5648.91</v>
      </c>
      <c r="U17" s="39">
        <v>627.19000000000005</v>
      </c>
      <c r="V17" s="39">
        <v>3667</v>
      </c>
      <c r="W17" s="39">
        <v>253.48000000000002</v>
      </c>
      <c r="X17" s="39">
        <v>45.78</v>
      </c>
      <c r="Y17" s="39">
        <v>47.45</v>
      </c>
      <c r="Z17" s="39">
        <v>437.22999999999996</v>
      </c>
      <c r="AA17" s="39">
        <v>370.67999999999995</v>
      </c>
      <c r="AB17" s="39">
        <v>46.21</v>
      </c>
      <c r="AC17" s="39">
        <v>1030244.38</v>
      </c>
      <c r="AD17" s="39">
        <v>68348.97</v>
      </c>
      <c r="AE17" s="39">
        <v>148943.51</v>
      </c>
      <c r="AF17" s="39">
        <v>155722.15000000002</v>
      </c>
      <c r="AG17" s="39">
        <v>138206.47999999998</v>
      </c>
      <c r="AH17" s="39">
        <v>74625.95</v>
      </c>
      <c r="AI17" s="39">
        <v>82612.009999999995</v>
      </c>
      <c r="AJ17" s="39">
        <v>52644.97</v>
      </c>
      <c r="AK17" s="39">
        <v>30634.239999999998</v>
      </c>
      <c r="AL17" s="39">
        <v>727925.75</v>
      </c>
      <c r="AM17" s="39">
        <v>60108.729999999996</v>
      </c>
      <c r="AN17" s="39">
        <v>89743.05</v>
      </c>
      <c r="AO17" s="39">
        <v>70030.63</v>
      </c>
      <c r="AP17" s="39">
        <v>75683.909999999989</v>
      </c>
      <c r="AQ17" s="44">
        <v>57721.8</v>
      </c>
      <c r="AR17" s="44">
        <v>28506.690000000002</v>
      </c>
      <c r="AS17" s="44">
        <v>66113</v>
      </c>
      <c r="AT17" s="40">
        <v>55298.36</v>
      </c>
      <c r="AY17" t="s">
        <v>37</v>
      </c>
      <c r="AZ17" t="s">
        <v>12</v>
      </c>
      <c r="BA17" t="s">
        <v>13</v>
      </c>
      <c r="BB17" t="s">
        <v>35</v>
      </c>
      <c r="BC17" t="s">
        <v>36</v>
      </c>
    </row>
    <row r="18" spans="1:55" x14ac:dyDescent="0.25">
      <c r="A18" s="11">
        <v>44348</v>
      </c>
      <c r="B18" s="39">
        <v>67751.489999999991</v>
      </c>
      <c r="C18" s="39">
        <v>7019.6799999999994</v>
      </c>
      <c r="D18" s="39">
        <v>5709.7199999999993</v>
      </c>
      <c r="E18" s="39">
        <v>4820.34</v>
      </c>
      <c r="F18" s="39">
        <v>16184.830000000002</v>
      </c>
      <c r="G18" s="39">
        <v>6119.0899999999992</v>
      </c>
      <c r="H18" s="39">
        <v>2856.77</v>
      </c>
      <c r="I18" s="39">
        <v>4593.2300000000005</v>
      </c>
      <c r="J18" s="39">
        <v>3596.6200000000003</v>
      </c>
      <c r="K18" s="39">
        <v>1502282.6499999997</v>
      </c>
      <c r="L18" s="39">
        <v>142641.03000000003</v>
      </c>
      <c r="M18" s="39">
        <v>170033.43</v>
      </c>
      <c r="N18" s="39">
        <v>185108.09</v>
      </c>
      <c r="O18" s="39">
        <v>300420.89</v>
      </c>
      <c r="P18" s="39">
        <v>72634.119999999981</v>
      </c>
      <c r="Q18" s="39">
        <v>133662.63999999996</v>
      </c>
      <c r="R18" s="39">
        <v>119468.44</v>
      </c>
      <c r="S18" s="39">
        <v>100170.20999999999</v>
      </c>
      <c r="T18" s="39">
        <v>6800.83</v>
      </c>
      <c r="U18" s="39">
        <v>643.4799999999999</v>
      </c>
      <c r="V18" s="39">
        <v>3834.2300000000005</v>
      </c>
      <c r="W18" s="39">
        <v>261.65000000000003</v>
      </c>
      <c r="X18" s="39">
        <v>38.32</v>
      </c>
      <c r="Y18" s="39">
        <v>67.58</v>
      </c>
      <c r="Z18" s="39">
        <v>440.15</v>
      </c>
      <c r="AA18" s="39">
        <v>394.49</v>
      </c>
      <c r="AB18" s="39">
        <v>46.34</v>
      </c>
      <c r="AC18" s="39">
        <v>1053321.77</v>
      </c>
      <c r="AD18" s="39">
        <v>70388.639999999999</v>
      </c>
      <c r="AE18" s="39">
        <v>153049.45000000001</v>
      </c>
      <c r="AF18" s="39">
        <v>159717.27000000002</v>
      </c>
      <c r="AG18" s="39">
        <v>141383.06</v>
      </c>
      <c r="AH18" s="39">
        <v>78217.439999999988</v>
      </c>
      <c r="AI18" s="39">
        <v>85982.170000000013</v>
      </c>
      <c r="AJ18" s="39">
        <v>54093.569999999992</v>
      </c>
      <c r="AK18" s="39">
        <v>31806.79</v>
      </c>
      <c r="AL18" s="39">
        <v>780246.38</v>
      </c>
      <c r="AM18" s="39">
        <v>62964.31</v>
      </c>
      <c r="AN18" s="39">
        <v>94305.96</v>
      </c>
      <c r="AO18" s="39">
        <v>73299.399999999994</v>
      </c>
      <c r="AP18" s="39">
        <v>79677.13</v>
      </c>
      <c r="AQ18" s="44">
        <v>61599.63</v>
      </c>
      <c r="AR18" s="44">
        <v>30495.160000000003</v>
      </c>
      <c r="AS18" s="44">
        <v>69579.19</v>
      </c>
      <c r="AT18" s="40">
        <v>57952.54</v>
      </c>
      <c r="AW18">
        <f>G3+P3+Y3+AH3+AQ3</f>
        <v>131653.04999999999</v>
      </c>
      <c r="AX18" s="66">
        <v>43891</v>
      </c>
      <c r="AY18">
        <f>G3/AW18</f>
        <v>3.4052610250958869E-2</v>
      </c>
      <c r="AZ18">
        <f>P3/AW18</f>
        <v>0.38319051476589416</v>
      </c>
      <c r="BA18">
        <f>Y3/AW18</f>
        <v>7.4438077963252669E-5</v>
      </c>
      <c r="BB18">
        <f>AH3/AW18</f>
        <v>0.34747018773966881</v>
      </c>
      <c r="BC18">
        <f>AQ3/AW18</f>
        <v>0.23521224916551497</v>
      </c>
    </row>
    <row r="19" spans="1:55" x14ac:dyDescent="0.25">
      <c r="A19" s="11">
        <v>44378</v>
      </c>
      <c r="B19" s="39">
        <v>74691.659999999989</v>
      </c>
      <c r="C19" s="39">
        <v>10736.990000000002</v>
      </c>
      <c r="D19" s="39">
        <v>6535.01</v>
      </c>
      <c r="E19" s="39">
        <v>5431.78</v>
      </c>
      <c r="F19" s="39">
        <v>16473.36</v>
      </c>
      <c r="G19" s="39">
        <v>5118.8700000000008</v>
      </c>
      <c r="H19" s="39">
        <v>3171.36</v>
      </c>
      <c r="I19" s="39">
        <v>4586.55</v>
      </c>
      <c r="J19" s="39">
        <v>4509.95</v>
      </c>
      <c r="K19" s="39">
        <v>1549675.2099999995</v>
      </c>
      <c r="L19" s="39">
        <v>148835.12</v>
      </c>
      <c r="M19" s="39">
        <v>176724.35</v>
      </c>
      <c r="N19" s="39">
        <v>190279.25</v>
      </c>
      <c r="O19" s="39">
        <v>310752.14999999991</v>
      </c>
      <c r="P19" s="39">
        <v>76583.33</v>
      </c>
      <c r="Q19" s="39">
        <v>134027.72999999998</v>
      </c>
      <c r="R19" s="39">
        <v>125996.56</v>
      </c>
      <c r="S19" s="39">
        <v>105416.47</v>
      </c>
      <c r="T19" s="39">
        <v>5683.4199999999992</v>
      </c>
      <c r="U19" s="39">
        <v>615.29000000000008</v>
      </c>
      <c r="V19" s="39">
        <v>3672.2400000000002</v>
      </c>
      <c r="W19" s="39">
        <v>271.07</v>
      </c>
      <c r="X19" s="39">
        <v>34.489999999999995</v>
      </c>
      <c r="Y19" s="39">
        <v>35.14</v>
      </c>
      <c r="Z19" s="39">
        <v>434.5</v>
      </c>
      <c r="AA19" s="39">
        <v>407.99</v>
      </c>
      <c r="AB19" s="39">
        <v>41.6</v>
      </c>
      <c r="AC19" s="39">
        <v>1090448.29</v>
      </c>
      <c r="AD19" s="39">
        <v>71221.48</v>
      </c>
      <c r="AE19" s="39">
        <v>153783.27000000002</v>
      </c>
      <c r="AF19" s="39">
        <v>163295.72</v>
      </c>
      <c r="AG19" s="39">
        <v>144401.69</v>
      </c>
      <c r="AH19" s="39">
        <v>81595.210000000006</v>
      </c>
      <c r="AI19" s="39">
        <v>89000.639999999999</v>
      </c>
      <c r="AJ19" s="39">
        <v>54848.53</v>
      </c>
      <c r="AK19" s="39">
        <v>32798.06</v>
      </c>
      <c r="AL19" s="39">
        <v>794211.09999999986</v>
      </c>
      <c r="AM19" s="39">
        <v>64210.7</v>
      </c>
      <c r="AN19" s="39">
        <v>96377.63</v>
      </c>
      <c r="AO19" s="39">
        <v>74901.900000000009</v>
      </c>
      <c r="AP19" s="39">
        <v>82099.55</v>
      </c>
      <c r="AQ19" s="44">
        <v>65124.18</v>
      </c>
      <c r="AR19" s="44">
        <v>31781.42</v>
      </c>
      <c r="AS19" s="44">
        <v>71704.170000000013</v>
      </c>
      <c r="AT19" s="40">
        <v>59461.43</v>
      </c>
      <c r="AW19" s="67">
        <f>G27+P27+Y27+AH27+AQ27</f>
        <v>255721.71000000002</v>
      </c>
      <c r="AX19" s="66">
        <v>44621</v>
      </c>
      <c r="AY19">
        <f>G27/AW19</f>
        <v>2.8229163648248713E-2</v>
      </c>
      <c r="AZ19">
        <f>P27/AW19</f>
        <v>0.32904312269771696</v>
      </c>
      <c r="BA19">
        <f>Y27/AW19</f>
        <v>1.4468853661271074E-5</v>
      </c>
      <c r="BB19">
        <f>AH27/AW19</f>
        <v>0.34465775314892111</v>
      </c>
      <c r="BC19">
        <f>AQ27/AW19</f>
        <v>0.2980554916514519</v>
      </c>
    </row>
    <row r="20" spans="1:55" x14ac:dyDescent="0.25">
      <c r="A20" s="11">
        <v>44409</v>
      </c>
      <c r="B20" s="39">
        <v>80328.539999999994</v>
      </c>
      <c r="C20" s="39">
        <v>10582.63</v>
      </c>
      <c r="D20" s="39">
        <v>6985.5900000000011</v>
      </c>
      <c r="E20" s="39">
        <v>5940.5700000000006</v>
      </c>
      <c r="F20" s="39">
        <v>17107.719999999994</v>
      </c>
      <c r="G20" s="39">
        <v>7838.5900000000011</v>
      </c>
      <c r="H20" s="39">
        <v>4735.95</v>
      </c>
      <c r="I20" s="39">
        <v>4998.91</v>
      </c>
      <c r="J20" s="39">
        <v>4651.54</v>
      </c>
      <c r="K20" s="39">
        <v>1584152.67</v>
      </c>
      <c r="L20" s="39">
        <v>152555.32</v>
      </c>
      <c r="M20" s="39">
        <v>174769.44</v>
      </c>
      <c r="N20" s="39">
        <v>193257.74</v>
      </c>
      <c r="O20" s="39">
        <v>325477.24000000005</v>
      </c>
      <c r="P20" s="39">
        <v>77863.580000000016</v>
      </c>
      <c r="Q20" s="39">
        <v>137748.65</v>
      </c>
      <c r="R20" s="39">
        <v>130128.2</v>
      </c>
      <c r="S20" s="39">
        <v>106879.26</v>
      </c>
      <c r="T20" s="39">
        <v>4901.42</v>
      </c>
      <c r="U20" s="39">
        <v>617.89</v>
      </c>
      <c r="V20" s="39">
        <v>2930.51</v>
      </c>
      <c r="W20" s="39">
        <v>237.10999999999999</v>
      </c>
      <c r="X20" s="39">
        <v>37.07</v>
      </c>
      <c r="Y20" s="39">
        <v>38.53</v>
      </c>
      <c r="Z20" s="39">
        <v>434.12</v>
      </c>
      <c r="AA20" s="39">
        <v>421.56</v>
      </c>
      <c r="AB20" s="39">
        <v>6.04</v>
      </c>
      <c r="AC20" s="39">
        <v>1123776.08</v>
      </c>
      <c r="AD20" s="39">
        <v>72659.12</v>
      </c>
      <c r="AE20" s="39">
        <v>155058.49000000002</v>
      </c>
      <c r="AF20" s="39">
        <v>170883.20000000001</v>
      </c>
      <c r="AG20" s="39">
        <v>146968.39000000001</v>
      </c>
      <c r="AH20" s="39">
        <v>84085.780000000013</v>
      </c>
      <c r="AI20" s="39">
        <v>93033.739999999991</v>
      </c>
      <c r="AJ20" s="39">
        <v>56915.57</v>
      </c>
      <c r="AK20" s="39">
        <v>34112.86</v>
      </c>
      <c r="AL20" s="39">
        <v>816311.90999999992</v>
      </c>
      <c r="AM20" s="39">
        <v>65585.42</v>
      </c>
      <c r="AN20" s="39">
        <v>97486.98</v>
      </c>
      <c r="AO20" s="39">
        <v>78413.56</v>
      </c>
      <c r="AP20" s="39">
        <v>83950.680000000008</v>
      </c>
      <c r="AQ20" s="44">
        <v>67834.61</v>
      </c>
      <c r="AR20" s="44">
        <v>33140.5</v>
      </c>
      <c r="AS20" s="44">
        <v>73525.899999999994</v>
      </c>
      <c r="AT20" s="40">
        <v>61114.850000000006</v>
      </c>
      <c r="AX20" s="66"/>
    </row>
    <row r="21" spans="1:55" x14ac:dyDescent="0.25">
      <c r="A21" s="11">
        <v>44440</v>
      </c>
      <c r="B21" s="39">
        <v>80685.67</v>
      </c>
      <c r="C21" s="39">
        <v>9072.1500000000015</v>
      </c>
      <c r="D21" s="39">
        <v>7548.91</v>
      </c>
      <c r="E21" s="39">
        <v>6377.4599999999991</v>
      </c>
      <c r="F21" s="39">
        <v>17728.689999999999</v>
      </c>
      <c r="G21" s="39">
        <v>6857.4400000000005</v>
      </c>
      <c r="H21" s="39">
        <v>5551.31</v>
      </c>
      <c r="I21" s="39">
        <v>5199.47</v>
      </c>
      <c r="J21" s="39">
        <v>4490.25</v>
      </c>
      <c r="K21" s="39">
        <v>1616333.3299999996</v>
      </c>
      <c r="L21" s="39">
        <v>150516.99</v>
      </c>
      <c r="M21" s="39">
        <v>171746.27</v>
      </c>
      <c r="N21" s="39">
        <v>193360.43000000002</v>
      </c>
      <c r="O21" s="39">
        <v>339218.42000000004</v>
      </c>
      <c r="P21" s="39">
        <v>79867.5</v>
      </c>
      <c r="Q21" s="39">
        <v>142816.36000000002</v>
      </c>
      <c r="R21" s="39">
        <v>130176.38000000002</v>
      </c>
      <c r="S21" s="39">
        <v>112220.17</v>
      </c>
      <c r="T21" s="39">
        <v>4929.29</v>
      </c>
      <c r="U21" s="39">
        <v>620.25000000000011</v>
      </c>
      <c r="V21" s="39">
        <v>2858.86</v>
      </c>
      <c r="W21" s="39">
        <v>272.39999999999998</v>
      </c>
      <c r="X21" s="39">
        <v>24.62</v>
      </c>
      <c r="Y21" s="39">
        <v>72.38</v>
      </c>
      <c r="Z21" s="39">
        <v>439.15999999999997</v>
      </c>
      <c r="AA21" s="39">
        <v>455.54</v>
      </c>
      <c r="AB21" s="39">
        <v>0.27</v>
      </c>
      <c r="AC21" s="39">
        <v>1175685.3</v>
      </c>
      <c r="AD21" s="39">
        <v>74709.52</v>
      </c>
      <c r="AE21" s="39">
        <v>158862.66</v>
      </c>
      <c r="AF21" s="39">
        <v>176434.31</v>
      </c>
      <c r="AG21" s="39">
        <v>160951.66999999998</v>
      </c>
      <c r="AH21" s="39">
        <v>88354.41</v>
      </c>
      <c r="AI21" s="39">
        <v>96697</v>
      </c>
      <c r="AJ21" s="39">
        <v>59599.17</v>
      </c>
      <c r="AK21" s="39">
        <v>36762.44</v>
      </c>
      <c r="AL21" s="39">
        <v>863157.61</v>
      </c>
      <c r="AM21" s="39">
        <v>68358.509999999995</v>
      </c>
      <c r="AN21" s="39">
        <v>101431.18</v>
      </c>
      <c r="AO21" s="39">
        <v>82295.59</v>
      </c>
      <c r="AP21" s="39">
        <v>89994.7</v>
      </c>
      <c r="AQ21" s="44">
        <v>73602.45</v>
      </c>
      <c r="AR21" s="44">
        <v>34995.5</v>
      </c>
      <c r="AS21" s="44">
        <v>77657.36</v>
      </c>
      <c r="AT21" s="40">
        <v>64728.639999999999</v>
      </c>
    </row>
    <row r="22" spans="1:55" x14ac:dyDescent="0.25">
      <c r="A22" s="11">
        <v>44470</v>
      </c>
      <c r="B22" s="39">
        <v>75215.720000000016</v>
      </c>
      <c r="C22" s="39">
        <v>7938.4199999999992</v>
      </c>
      <c r="D22" s="39">
        <v>7836.21</v>
      </c>
      <c r="E22" s="39">
        <v>5971.61</v>
      </c>
      <c r="F22" s="39">
        <v>16742.610000000004</v>
      </c>
      <c r="G22" s="39">
        <v>6266.9400000000005</v>
      </c>
      <c r="H22" s="39">
        <v>5342.5</v>
      </c>
      <c r="I22" s="39">
        <v>4541.34</v>
      </c>
      <c r="J22" s="39">
        <v>3921.1499999999992</v>
      </c>
      <c r="K22" s="39">
        <v>1644561.7100000002</v>
      </c>
      <c r="L22" s="39">
        <v>147597.46</v>
      </c>
      <c r="M22" s="39">
        <v>171212.45</v>
      </c>
      <c r="N22" s="39">
        <v>197714.06999999998</v>
      </c>
      <c r="O22" s="39">
        <v>346555.61</v>
      </c>
      <c r="P22" s="39">
        <v>82518.17</v>
      </c>
      <c r="Q22" s="39">
        <v>143002.32999999999</v>
      </c>
      <c r="R22" s="39">
        <v>133830.76</v>
      </c>
      <c r="S22" s="39">
        <v>120210.91999999998</v>
      </c>
      <c r="T22" s="39">
        <v>5083.42</v>
      </c>
      <c r="U22" s="39">
        <v>597.07000000000005</v>
      </c>
      <c r="V22" s="39">
        <v>2918.6499999999996</v>
      </c>
      <c r="W22" s="39">
        <v>370.84</v>
      </c>
      <c r="X22" s="39">
        <v>42.01</v>
      </c>
      <c r="Y22" s="39">
        <v>37.730000000000004</v>
      </c>
      <c r="Z22" s="39">
        <v>440.1</v>
      </c>
      <c r="AA22" s="39">
        <v>473.69</v>
      </c>
      <c r="AB22" s="39">
        <v>0.27</v>
      </c>
      <c r="AC22" s="39">
        <v>1205046.9500000002</v>
      </c>
      <c r="AD22" s="39">
        <v>75420.429999999993</v>
      </c>
      <c r="AE22" s="39">
        <v>162426.35</v>
      </c>
      <c r="AF22" s="39">
        <v>180962.15000000002</v>
      </c>
      <c r="AG22" s="39">
        <v>165523.66</v>
      </c>
      <c r="AH22" s="39">
        <v>89435.68</v>
      </c>
      <c r="AI22" s="39">
        <v>100110.12000000001</v>
      </c>
      <c r="AJ22" s="39">
        <v>60896.37</v>
      </c>
      <c r="AK22" s="39">
        <v>37879.329999999994</v>
      </c>
      <c r="AL22" s="39">
        <v>891907.89999999991</v>
      </c>
      <c r="AM22" s="39">
        <v>69466.83</v>
      </c>
      <c r="AN22" s="39">
        <v>104963.95</v>
      </c>
      <c r="AO22" s="39">
        <v>85691.03</v>
      </c>
      <c r="AP22" s="39">
        <v>93020.77</v>
      </c>
      <c r="AQ22" s="44">
        <v>75943.59</v>
      </c>
      <c r="AR22" s="44">
        <v>36509.649999999994</v>
      </c>
      <c r="AS22" s="44">
        <v>79397.789999999994</v>
      </c>
      <c r="AT22" s="40">
        <v>66149.11</v>
      </c>
    </row>
    <row r="23" spans="1:55" x14ac:dyDescent="0.25">
      <c r="A23" s="11">
        <v>44501</v>
      </c>
      <c r="B23" s="39">
        <v>77313.88</v>
      </c>
      <c r="C23" s="39">
        <v>10474.99</v>
      </c>
      <c r="D23" s="39">
        <v>6485.06</v>
      </c>
      <c r="E23" s="39">
        <v>6397.29</v>
      </c>
      <c r="F23" s="39">
        <v>14123.54</v>
      </c>
      <c r="G23" s="39">
        <v>6590.5599999999995</v>
      </c>
      <c r="H23" s="39">
        <v>5971.89</v>
      </c>
      <c r="I23" s="39">
        <v>4901.57</v>
      </c>
      <c r="J23" s="39">
        <v>4112.2999999999993</v>
      </c>
      <c r="K23" s="39">
        <v>1653390.97</v>
      </c>
      <c r="L23" s="39">
        <v>144355.15</v>
      </c>
      <c r="M23" s="39">
        <v>175026.11</v>
      </c>
      <c r="N23" s="39">
        <v>196628.91999999998</v>
      </c>
      <c r="O23" s="39">
        <v>356022.41</v>
      </c>
      <c r="P23" s="39">
        <v>81417.69</v>
      </c>
      <c r="Q23" s="39">
        <v>142594.46999999997</v>
      </c>
      <c r="R23" s="39">
        <v>138901.95000000001</v>
      </c>
      <c r="S23" s="39">
        <v>118044.11000000002</v>
      </c>
      <c r="T23" s="39">
        <v>5035.9699999999993</v>
      </c>
      <c r="U23" s="39">
        <v>623.77</v>
      </c>
      <c r="V23" s="39">
        <v>2867.1</v>
      </c>
      <c r="W23" s="39">
        <v>383.39</v>
      </c>
      <c r="X23" s="39">
        <v>16.96</v>
      </c>
      <c r="Y23" s="39">
        <v>26.560000000000002</v>
      </c>
      <c r="Z23" s="39">
        <v>440.08</v>
      </c>
      <c r="AA23" s="39">
        <v>477.79</v>
      </c>
      <c r="AB23" s="39">
        <v>0.27</v>
      </c>
      <c r="AC23" s="39">
        <v>1214785.8700000001</v>
      </c>
      <c r="AD23" s="39">
        <v>74996.78</v>
      </c>
      <c r="AE23" s="39">
        <v>161824.28</v>
      </c>
      <c r="AF23" s="39">
        <v>181476.14</v>
      </c>
      <c r="AG23" s="39">
        <v>168911.64</v>
      </c>
      <c r="AH23" s="39">
        <v>89454.020000000019</v>
      </c>
      <c r="AI23" s="39">
        <v>100804.79999999999</v>
      </c>
      <c r="AJ23" s="39">
        <v>60591.079999999994</v>
      </c>
      <c r="AK23" s="39">
        <v>38382.86</v>
      </c>
      <c r="AL23" s="39">
        <v>894850.92</v>
      </c>
      <c r="AM23" s="39">
        <v>68986.61</v>
      </c>
      <c r="AN23" s="39">
        <v>104144.41</v>
      </c>
      <c r="AO23" s="39">
        <v>85965.56</v>
      </c>
      <c r="AP23" s="39">
        <v>94514.719999999987</v>
      </c>
      <c r="AQ23" s="44">
        <v>76559.319999999992</v>
      </c>
      <c r="AR23" s="44">
        <v>36860.17</v>
      </c>
      <c r="AS23" s="44">
        <v>79175.290000000008</v>
      </c>
      <c r="AT23" s="40">
        <v>66355.360000000001</v>
      </c>
    </row>
    <row r="24" spans="1:55" x14ac:dyDescent="0.25">
      <c r="A24" s="11">
        <v>44531</v>
      </c>
      <c r="B24" s="39">
        <v>73896.52</v>
      </c>
      <c r="C24" s="39">
        <v>9871.24</v>
      </c>
      <c r="D24" s="39">
        <v>4670.3499999999995</v>
      </c>
      <c r="E24" s="39">
        <v>5403.47</v>
      </c>
      <c r="F24" s="39">
        <v>13631.649999999998</v>
      </c>
      <c r="G24" s="39">
        <v>6609.4100000000008</v>
      </c>
      <c r="H24" s="39">
        <v>4975.5</v>
      </c>
      <c r="I24" s="39">
        <v>5704.84</v>
      </c>
      <c r="J24" s="39">
        <v>4031.2799999999997</v>
      </c>
      <c r="K24" s="39">
        <v>1626793.6700000004</v>
      </c>
      <c r="L24" s="39">
        <v>143634.45000000001</v>
      </c>
      <c r="M24" s="39">
        <v>171508.97000000003</v>
      </c>
      <c r="N24" s="39">
        <v>192020.55000000002</v>
      </c>
      <c r="O24" s="39">
        <v>352013.63</v>
      </c>
      <c r="P24" s="39">
        <v>80604.639999999999</v>
      </c>
      <c r="Q24" s="39">
        <v>141818.15000000002</v>
      </c>
      <c r="R24" s="39">
        <v>134959.12</v>
      </c>
      <c r="S24" s="39">
        <v>111479.43000000001</v>
      </c>
      <c r="T24" s="39">
        <v>5069.1400000000003</v>
      </c>
      <c r="U24" s="39">
        <v>634.74999999999989</v>
      </c>
      <c r="V24" s="39">
        <v>2771.46</v>
      </c>
      <c r="W24" s="39">
        <v>377.48</v>
      </c>
      <c r="X24" s="39">
        <v>27.89</v>
      </c>
      <c r="Y24" s="39">
        <v>119.16</v>
      </c>
      <c r="Z24" s="39">
        <v>483.76</v>
      </c>
      <c r="AA24" s="39">
        <v>462.61</v>
      </c>
      <c r="AB24" s="39">
        <v>0.27</v>
      </c>
      <c r="AC24" s="39">
        <v>1204349.8400000003</v>
      </c>
      <c r="AD24" s="39">
        <v>73944.22</v>
      </c>
      <c r="AE24" s="39">
        <v>160262.49</v>
      </c>
      <c r="AF24" s="39">
        <v>178671.55</v>
      </c>
      <c r="AG24" s="39">
        <v>167942.54</v>
      </c>
      <c r="AH24" s="39">
        <v>88747.46</v>
      </c>
      <c r="AI24" s="39">
        <v>99702.28</v>
      </c>
      <c r="AJ24" s="39">
        <v>59960.590000000004</v>
      </c>
      <c r="AK24" s="39">
        <v>38170.58</v>
      </c>
      <c r="AL24" s="39">
        <v>881701.76</v>
      </c>
      <c r="AM24" s="39">
        <v>67488.19</v>
      </c>
      <c r="AN24" s="39">
        <v>102053.44</v>
      </c>
      <c r="AO24" s="39">
        <v>84178.290000000008</v>
      </c>
      <c r="AP24" s="39">
        <v>93222.31</v>
      </c>
      <c r="AQ24" s="44">
        <v>76038.929999999993</v>
      </c>
      <c r="AR24" s="44">
        <v>36627.379999999997</v>
      </c>
      <c r="AS24" s="44">
        <v>77640.97</v>
      </c>
      <c r="AT24" s="40">
        <v>64966.69</v>
      </c>
    </row>
    <row r="25" spans="1:55" x14ac:dyDescent="0.25">
      <c r="A25" s="11">
        <v>44562</v>
      </c>
      <c r="B25" s="39">
        <v>66435.680000000008</v>
      </c>
      <c r="C25" s="39">
        <v>7171.9699999999993</v>
      </c>
      <c r="D25" s="39">
        <v>5042.47</v>
      </c>
      <c r="E25" s="39">
        <v>5932.3899999999994</v>
      </c>
      <c r="F25" s="39">
        <v>14113.710000000001</v>
      </c>
      <c r="G25" s="39">
        <v>7512.39</v>
      </c>
      <c r="H25" s="39">
        <v>4106.45</v>
      </c>
      <c r="I25" s="39">
        <v>5623.84</v>
      </c>
      <c r="J25" s="39">
        <v>3814.08</v>
      </c>
      <c r="K25" s="39">
        <v>1675248.9000000004</v>
      </c>
      <c r="L25" s="39">
        <v>149331.37</v>
      </c>
      <c r="M25" s="39">
        <v>168599.22</v>
      </c>
      <c r="N25" s="39">
        <v>196185.06</v>
      </c>
      <c r="O25" s="39">
        <v>371515.26000000013</v>
      </c>
      <c r="P25" s="39">
        <v>85655.44</v>
      </c>
      <c r="Q25" s="39">
        <v>145799.71</v>
      </c>
      <c r="R25" s="39">
        <v>138927.73000000001</v>
      </c>
      <c r="S25" s="39">
        <v>117781.93999999999</v>
      </c>
      <c r="T25" s="39">
        <v>7057.42</v>
      </c>
      <c r="U25" s="39">
        <v>598.09999999999991</v>
      </c>
      <c r="V25" s="39">
        <v>2835.38</v>
      </c>
      <c r="W25" s="39">
        <v>354.02000000000004</v>
      </c>
      <c r="X25" s="39">
        <v>47</v>
      </c>
      <c r="Y25" s="39">
        <v>136.72</v>
      </c>
      <c r="Z25" s="39">
        <v>490.6</v>
      </c>
      <c r="AA25" s="39">
        <v>475.36</v>
      </c>
      <c r="AB25" s="39">
        <v>0.27</v>
      </c>
      <c r="AC25" s="39">
        <v>1230492.71</v>
      </c>
      <c r="AD25" s="39">
        <v>74984.92</v>
      </c>
      <c r="AE25" s="39">
        <v>162934.08000000002</v>
      </c>
      <c r="AF25" s="39">
        <v>181417.35</v>
      </c>
      <c r="AG25" s="39">
        <v>170526.39</v>
      </c>
      <c r="AH25" s="39">
        <v>90987.85</v>
      </c>
      <c r="AI25" s="39">
        <v>101452.06000000001</v>
      </c>
      <c r="AJ25" s="39">
        <v>61125.37</v>
      </c>
      <c r="AK25" s="39">
        <v>39356.920000000006</v>
      </c>
      <c r="AL25" s="39">
        <v>909335.82</v>
      </c>
      <c r="AM25" s="39">
        <v>69038.91</v>
      </c>
      <c r="AN25" s="39">
        <v>105322.26</v>
      </c>
      <c r="AO25" s="39">
        <v>87032.09</v>
      </c>
      <c r="AP25" s="39">
        <v>95604.890000000014</v>
      </c>
      <c r="AQ25" s="44">
        <v>78599.459999999992</v>
      </c>
      <c r="AR25" s="44">
        <v>38086.36</v>
      </c>
      <c r="AS25" s="44">
        <v>79919.22</v>
      </c>
      <c r="AT25" s="40">
        <v>66402.19</v>
      </c>
    </row>
    <row r="26" spans="1:55" x14ac:dyDescent="0.25">
      <c r="A26" s="11">
        <v>44593</v>
      </c>
      <c r="B26" s="39">
        <v>68292.17</v>
      </c>
      <c r="C26" s="39">
        <v>10128.61</v>
      </c>
      <c r="D26" s="39">
        <v>4227.2700000000004</v>
      </c>
      <c r="E26" s="39">
        <v>4986.8900000000003</v>
      </c>
      <c r="F26" s="39">
        <v>13785.790000000003</v>
      </c>
      <c r="G26" s="39">
        <v>8053.3</v>
      </c>
      <c r="H26" s="39">
        <v>3818.65</v>
      </c>
      <c r="I26" s="39">
        <v>5801.4</v>
      </c>
      <c r="J26" s="39">
        <v>3506.99</v>
      </c>
      <c r="K26" s="39">
        <v>1681330.01</v>
      </c>
      <c r="L26" s="39">
        <v>146278.53000000003</v>
      </c>
      <c r="M26" s="39">
        <v>164216.84</v>
      </c>
      <c r="N26" s="39">
        <v>197273.55</v>
      </c>
      <c r="O26" s="39">
        <v>373947.61999999994</v>
      </c>
      <c r="P26" s="39">
        <v>87813.89</v>
      </c>
      <c r="Q26" s="39">
        <v>144028.69</v>
      </c>
      <c r="R26" s="39">
        <v>140779.15</v>
      </c>
      <c r="S26" s="39">
        <v>116897.29</v>
      </c>
      <c r="T26" s="39">
        <v>4512.7300000000005</v>
      </c>
      <c r="U26" s="39">
        <v>583.47</v>
      </c>
      <c r="V26" s="39">
        <v>2392.16</v>
      </c>
      <c r="W26" s="39">
        <v>349.31</v>
      </c>
      <c r="X26" s="39">
        <v>44.51</v>
      </c>
      <c r="Y26" s="39">
        <v>1.04</v>
      </c>
      <c r="Z26" s="39">
        <v>487.3</v>
      </c>
      <c r="AA26" s="39">
        <v>463.64</v>
      </c>
      <c r="AB26" s="39">
        <v>0.25</v>
      </c>
      <c r="AC26" s="39">
        <v>1175104.3</v>
      </c>
      <c r="AD26" s="39">
        <v>74028.179999999993</v>
      </c>
      <c r="AE26" s="39">
        <v>161180.94</v>
      </c>
      <c r="AF26" s="39">
        <v>180637.11000000002</v>
      </c>
      <c r="AG26" s="39">
        <v>169671.28</v>
      </c>
      <c r="AH26" s="39">
        <v>88800.45</v>
      </c>
      <c r="AI26" s="39">
        <v>100437.90000000001</v>
      </c>
      <c r="AJ26" s="39">
        <v>61337.7</v>
      </c>
      <c r="AK26" s="39">
        <v>38926.07</v>
      </c>
      <c r="AL26" s="39">
        <v>926900.67999999993</v>
      </c>
      <c r="AM26" s="39">
        <v>66730.549999999988</v>
      </c>
      <c r="AN26" s="39">
        <v>103036.9</v>
      </c>
      <c r="AO26" s="39">
        <v>86434.290000000008</v>
      </c>
      <c r="AP26" s="39">
        <v>93589.15</v>
      </c>
      <c r="AQ26" s="44">
        <v>76282.679999999993</v>
      </c>
      <c r="AR26" s="44">
        <v>37498.97</v>
      </c>
      <c r="AS26" s="44">
        <v>77713.03</v>
      </c>
      <c r="AT26" s="40">
        <v>64348.47</v>
      </c>
    </row>
    <row r="27" spans="1:55" ht="15.75" thickBot="1" x14ac:dyDescent="0.3">
      <c r="A27" s="28">
        <v>44621</v>
      </c>
      <c r="B27" s="41">
        <v>61312.840000000004</v>
      </c>
      <c r="C27" s="41">
        <v>9330.8199999999979</v>
      </c>
      <c r="D27" s="41">
        <v>3487.5699999999997</v>
      </c>
      <c r="E27" s="41">
        <v>4081.87</v>
      </c>
      <c r="F27" s="41">
        <v>12941.980000000001</v>
      </c>
      <c r="G27" s="41">
        <v>7218.81</v>
      </c>
      <c r="H27" s="41">
        <v>2760.94</v>
      </c>
      <c r="I27" s="41">
        <v>4801.2299999999996</v>
      </c>
      <c r="J27" s="41">
        <v>3718.5400000000004</v>
      </c>
      <c r="K27" s="41">
        <v>1623633.3600000006</v>
      </c>
      <c r="L27" s="41">
        <v>140731.78</v>
      </c>
      <c r="M27" s="41">
        <v>150949.66</v>
      </c>
      <c r="N27" s="41">
        <v>196033.48</v>
      </c>
      <c r="O27" s="41">
        <v>359290.85</v>
      </c>
      <c r="P27" s="41">
        <v>84143.47</v>
      </c>
      <c r="Q27" s="41">
        <v>137980.25999999998</v>
      </c>
      <c r="R27" s="41">
        <v>134498.81</v>
      </c>
      <c r="S27" s="41">
        <v>116168.08</v>
      </c>
      <c r="T27" s="41">
        <v>4372.34</v>
      </c>
      <c r="U27" s="41">
        <v>549.76</v>
      </c>
      <c r="V27" s="41">
        <v>2254.54</v>
      </c>
      <c r="W27" s="41">
        <v>349.91999999999996</v>
      </c>
      <c r="X27" s="41">
        <v>44.28</v>
      </c>
      <c r="Y27" s="41">
        <v>3.7</v>
      </c>
      <c r="Z27" s="41">
        <v>485.94</v>
      </c>
      <c r="AA27" s="41">
        <v>457.32</v>
      </c>
      <c r="AB27" s="41">
        <v>0.24</v>
      </c>
      <c r="AC27" s="41">
        <v>1200939.98</v>
      </c>
      <c r="AD27" s="41">
        <v>72733.680000000008</v>
      </c>
      <c r="AE27" s="41">
        <v>158536.19</v>
      </c>
      <c r="AF27" s="41">
        <v>177937.07</v>
      </c>
      <c r="AG27" s="41">
        <v>172774.94999999998</v>
      </c>
      <c r="AH27" s="41">
        <v>88136.47</v>
      </c>
      <c r="AI27" s="41">
        <v>99166.32</v>
      </c>
      <c r="AJ27" s="41">
        <v>61695.5</v>
      </c>
      <c r="AK27" s="41">
        <v>37632.99</v>
      </c>
      <c r="AL27" s="41">
        <v>880036.81</v>
      </c>
      <c r="AM27" s="41">
        <v>65285.5</v>
      </c>
      <c r="AN27" s="41">
        <v>101385.32999999999</v>
      </c>
      <c r="AO27" s="41">
        <v>85609.77</v>
      </c>
      <c r="AP27" s="41">
        <v>93386.97</v>
      </c>
      <c r="AQ27" s="45">
        <v>76219.260000000009</v>
      </c>
      <c r="AR27" s="45">
        <v>37290.06</v>
      </c>
      <c r="AS27" s="45">
        <v>76437.81</v>
      </c>
      <c r="AT27" s="42">
        <v>63112.42</v>
      </c>
    </row>
    <row r="28" spans="1:55" x14ac:dyDescent="0.25">
      <c r="A28" s="2" t="s">
        <v>60</v>
      </c>
      <c r="B28" s="81">
        <f>_xlfn.RRI(2,B3,B27)</f>
        <v>-0.1060308678802464</v>
      </c>
      <c r="C28" s="81">
        <f t="shared" ref="C28:AT28" si="0">_xlfn.RRI(2,C3,C27)</f>
        <v>0.40124450212878515</v>
      </c>
      <c r="D28" s="81">
        <f t="shared" si="0"/>
        <v>-0.15084515631130702</v>
      </c>
      <c r="E28" s="81">
        <f t="shared" si="0"/>
        <v>-0.29940485743434875</v>
      </c>
      <c r="F28" s="81">
        <f t="shared" si="0"/>
        <v>-8.3972289279360401E-2</v>
      </c>
      <c r="G28" s="81">
        <f t="shared" si="0"/>
        <v>0.26894307312469579</v>
      </c>
      <c r="H28" s="81">
        <f t="shared" si="0"/>
        <v>-1.6509187322091945E-2</v>
      </c>
      <c r="I28" s="81">
        <f t="shared" si="0"/>
        <v>-0.21136704945406659</v>
      </c>
      <c r="J28" s="81">
        <f t="shared" si="0"/>
        <v>-8.9910007622969301E-2</v>
      </c>
      <c r="K28" s="81">
        <f t="shared" si="0"/>
        <v>0.21577442724133666</v>
      </c>
      <c r="L28" s="81">
        <f t="shared" si="0"/>
        <v>0.11242918861774109</v>
      </c>
      <c r="M28" s="81">
        <f t="shared" si="0"/>
        <v>5.1672949730954265E-2</v>
      </c>
      <c r="N28" s="81">
        <f t="shared" si="0"/>
        <v>0.18246045731665106</v>
      </c>
      <c r="O28" s="81">
        <f t="shared" si="0"/>
        <v>0.39692561049901687</v>
      </c>
      <c r="P28" s="81">
        <f t="shared" si="0"/>
        <v>0.29147906735716611</v>
      </c>
      <c r="Q28" s="81">
        <f t="shared" si="0"/>
        <v>0.21838476524845252</v>
      </c>
      <c r="R28" s="81">
        <f t="shared" si="0"/>
        <v>0.25056118655547555</v>
      </c>
      <c r="S28" s="81">
        <f t="shared" si="0"/>
        <v>0.31246125786825241</v>
      </c>
      <c r="T28" s="81">
        <f t="shared" si="0"/>
        <v>-9.8151905792542071E-2</v>
      </c>
      <c r="U28" s="81">
        <f t="shared" si="0"/>
        <v>0.15019029842509202</v>
      </c>
      <c r="V28" s="81">
        <f t="shared" si="0"/>
        <v>-0.16564606847679408</v>
      </c>
      <c r="W28" s="81">
        <f t="shared" si="0"/>
        <v>-0.1948291243759378</v>
      </c>
      <c r="X28" s="81">
        <f t="shared" si="0"/>
        <v>0.47618896428191637</v>
      </c>
      <c r="Y28" s="81">
        <f t="shared" si="0"/>
        <v>-0.38554819521124095</v>
      </c>
      <c r="Z28" s="81">
        <f t="shared" si="0"/>
        <v>-0.26402402967599337</v>
      </c>
      <c r="AA28" s="81">
        <f t="shared" si="0"/>
        <v>0.36774833162028964</v>
      </c>
      <c r="AB28" s="81">
        <f t="shared" si="0"/>
        <v>4.4465935734187001E-2</v>
      </c>
      <c r="AC28" s="81">
        <f t="shared" si="0"/>
        <v>0.20967237457387933</v>
      </c>
      <c r="AD28" s="81">
        <f t="shared" si="0"/>
        <v>5.5833071938756973E-2</v>
      </c>
      <c r="AE28" s="81">
        <f t="shared" si="0"/>
        <v>9.2328728364853729E-2</v>
      </c>
      <c r="AF28" s="81">
        <f t="shared" si="0"/>
        <v>0.17811296451199587</v>
      </c>
      <c r="AG28" s="81">
        <f t="shared" si="0"/>
        <v>0.29662109746842802</v>
      </c>
      <c r="AH28" s="81">
        <f t="shared" si="0"/>
        <v>0.38804513828104681</v>
      </c>
      <c r="AI28" s="81">
        <f t="shared" si="0"/>
        <v>0.30005467967440325</v>
      </c>
      <c r="AJ28" s="81">
        <f t="shared" si="0"/>
        <v>0.15422425835163023</v>
      </c>
      <c r="AK28" s="81">
        <f t="shared" si="0"/>
        <v>0.23836047854274889</v>
      </c>
      <c r="AL28" s="81">
        <f t="shared" si="0"/>
        <v>0.36890304033630872</v>
      </c>
      <c r="AM28" s="81">
        <f t="shared" si="0"/>
        <v>0.25802854376139872</v>
      </c>
      <c r="AN28" s="81">
        <f t="shared" si="0"/>
        <v>0.29337516583623557</v>
      </c>
      <c r="AO28" s="81">
        <f t="shared" si="0"/>
        <v>0.38196196527270021</v>
      </c>
      <c r="AP28" s="81">
        <f t="shared" si="0"/>
        <v>0.40103003335260667</v>
      </c>
      <c r="AQ28" s="81">
        <f t="shared" si="0"/>
        <v>0.56886991216912186</v>
      </c>
      <c r="AR28" s="81">
        <f t="shared" si="0"/>
        <v>0.53242449909064571</v>
      </c>
      <c r="AS28" s="81">
        <f t="shared" si="0"/>
        <v>0.31166461812504198</v>
      </c>
      <c r="AT28" s="81">
        <f t="shared" si="0"/>
        <v>0.29427968582830144</v>
      </c>
    </row>
    <row r="29" spans="1:55" ht="15.75" thickBot="1" x14ac:dyDescent="0.3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6"/>
      <c r="AR29" s="6"/>
      <c r="AS29" s="6"/>
    </row>
    <row r="30" spans="1:55" x14ac:dyDescent="0.25">
      <c r="A30" s="16"/>
      <c r="B30" s="95" t="s">
        <v>11</v>
      </c>
      <c r="C30" s="96"/>
      <c r="D30" s="96"/>
      <c r="E30" s="96"/>
      <c r="F30" s="96"/>
      <c r="G30" s="96"/>
      <c r="H30" s="96"/>
      <c r="I30" s="97"/>
      <c r="J30" s="95" t="s">
        <v>12</v>
      </c>
      <c r="K30" s="96"/>
      <c r="L30" s="96"/>
      <c r="M30" s="96"/>
      <c r="N30" s="96"/>
      <c r="O30" s="96"/>
      <c r="P30" s="96"/>
      <c r="Q30" s="97"/>
      <c r="R30" s="95" t="s">
        <v>13</v>
      </c>
      <c r="S30" s="96"/>
      <c r="T30" s="96"/>
      <c r="U30" s="96"/>
      <c r="V30" s="96"/>
      <c r="W30" s="96"/>
      <c r="X30" s="96"/>
      <c r="Y30" s="97"/>
      <c r="Z30" s="95" t="s">
        <v>14</v>
      </c>
      <c r="AA30" s="96"/>
      <c r="AB30" s="96"/>
      <c r="AC30" s="96"/>
      <c r="AD30" s="96"/>
      <c r="AE30" s="96"/>
      <c r="AF30" s="96"/>
      <c r="AG30" s="97"/>
      <c r="AH30" s="95" t="s">
        <v>15</v>
      </c>
      <c r="AI30" s="96"/>
      <c r="AJ30" s="96"/>
      <c r="AK30" s="96"/>
      <c r="AL30" s="96"/>
      <c r="AM30" s="96"/>
      <c r="AN30" s="96"/>
      <c r="AO30" s="97"/>
    </row>
    <row r="31" spans="1:55" x14ac:dyDescent="0.25">
      <c r="A31" s="17" t="s">
        <v>0</v>
      </c>
      <c r="B31" s="18" t="s">
        <v>2</v>
      </c>
      <c r="C31" s="12" t="s">
        <v>3</v>
      </c>
      <c r="D31" s="12" t="s">
        <v>4</v>
      </c>
      <c r="E31" s="12" t="s">
        <v>5</v>
      </c>
      <c r="F31" s="7" t="s">
        <v>6</v>
      </c>
      <c r="G31" s="7" t="s">
        <v>7</v>
      </c>
      <c r="H31" s="7" t="s">
        <v>8</v>
      </c>
      <c r="I31" s="10" t="s">
        <v>9</v>
      </c>
      <c r="J31" s="18" t="s">
        <v>2</v>
      </c>
      <c r="K31" s="12" t="s">
        <v>3</v>
      </c>
      <c r="L31" s="12" t="s">
        <v>4</v>
      </c>
      <c r="M31" s="12" t="s">
        <v>5</v>
      </c>
      <c r="N31" s="7" t="s">
        <v>6</v>
      </c>
      <c r="O31" s="7" t="s">
        <v>7</v>
      </c>
      <c r="P31" s="7" t="s">
        <v>8</v>
      </c>
      <c r="Q31" s="26" t="s">
        <v>9</v>
      </c>
      <c r="R31" s="18" t="s">
        <v>2</v>
      </c>
      <c r="S31" s="12" t="s">
        <v>3</v>
      </c>
      <c r="T31" s="12" t="s">
        <v>4</v>
      </c>
      <c r="U31" s="12" t="s">
        <v>5</v>
      </c>
      <c r="V31" s="7" t="s">
        <v>6</v>
      </c>
      <c r="W31" s="7" t="s">
        <v>7</v>
      </c>
      <c r="X31" s="7" t="s">
        <v>8</v>
      </c>
      <c r="Y31" s="10" t="s">
        <v>9</v>
      </c>
      <c r="Z31" s="18" t="s">
        <v>2</v>
      </c>
      <c r="AA31" s="12" t="s">
        <v>3</v>
      </c>
      <c r="AB31" s="12" t="s">
        <v>4</v>
      </c>
      <c r="AC31" s="12" t="s">
        <v>5</v>
      </c>
      <c r="AD31" s="7" t="s">
        <v>6</v>
      </c>
      <c r="AE31" s="7" t="s">
        <v>7</v>
      </c>
      <c r="AF31" s="7" t="s">
        <v>8</v>
      </c>
      <c r="AG31" s="10" t="s">
        <v>9</v>
      </c>
      <c r="AH31" s="18" t="s">
        <v>2</v>
      </c>
      <c r="AI31" s="12" t="s">
        <v>3</v>
      </c>
      <c r="AJ31" s="12" t="s">
        <v>4</v>
      </c>
      <c r="AK31" s="12" t="s">
        <v>5</v>
      </c>
      <c r="AL31" s="7" t="s">
        <v>6</v>
      </c>
      <c r="AM31" s="7" t="s">
        <v>7</v>
      </c>
      <c r="AN31" s="7" t="s">
        <v>8</v>
      </c>
      <c r="AO31" s="10" t="s">
        <v>9</v>
      </c>
    </row>
    <row r="32" spans="1:55" x14ac:dyDescent="0.25">
      <c r="A32" s="11">
        <v>43891</v>
      </c>
      <c r="B32" s="19">
        <f t="shared" ref="B32:I32" si="1">C3/$B3</f>
        <v>6.1942051060999918E-2</v>
      </c>
      <c r="C32" s="19">
        <f t="shared" si="1"/>
        <v>6.3043855410630997E-2</v>
      </c>
      <c r="D32" s="19">
        <f t="shared" si="1"/>
        <v>0.10839731849523219</v>
      </c>
      <c r="E32" s="19">
        <f t="shared" si="1"/>
        <v>0.2010375183085524</v>
      </c>
      <c r="F32" s="19">
        <f t="shared" si="1"/>
        <v>5.8435255340844407E-2</v>
      </c>
      <c r="G32" s="19">
        <f t="shared" si="1"/>
        <v>3.7205741791440282E-2</v>
      </c>
      <c r="H32" s="19">
        <f t="shared" si="1"/>
        <v>0.10062277428156895</v>
      </c>
      <c r="I32" s="19">
        <f t="shared" si="1"/>
        <v>5.8519067028625409E-2</v>
      </c>
      <c r="J32" s="19">
        <f t="shared" ref="J32:J56" si="2">L3/$K3</f>
        <v>0.1035298230592607</v>
      </c>
      <c r="K32" s="19">
        <f t="shared" ref="K32:Q32" si="3">M3/$K3</f>
        <v>0.12424781912393054</v>
      </c>
      <c r="L32" s="19">
        <f t="shared" si="3"/>
        <v>0.12763654481327902</v>
      </c>
      <c r="M32" s="19">
        <f t="shared" si="3"/>
        <v>0.16761683675462449</v>
      </c>
      <c r="N32" s="19">
        <f t="shared" si="3"/>
        <v>4.5926538895053257E-2</v>
      </c>
      <c r="O32" s="19">
        <f t="shared" si="3"/>
        <v>8.461864787244977E-2</v>
      </c>
      <c r="P32" s="19">
        <f t="shared" si="3"/>
        <v>7.8293659596425064E-2</v>
      </c>
      <c r="Q32" s="19">
        <f t="shared" si="3"/>
        <v>6.1394839571874374E-2</v>
      </c>
      <c r="R32" s="19">
        <f t="shared" ref="R32:R56" si="4">U3/$T3</f>
        <v>7.7301263986160329E-2</v>
      </c>
      <c r="S32" s="19">
        <f t="shared" ref="S32:Y32" si="5">V3/$T3</f>
        <v>0.60243496377317074</v>
      </c>
      <c r="T32" s="19">
        <f t="shared" si="5"/>
        <v>0.10040272701061227</v>
      </c>
      <c r="U32" s="19">
        <f t="shared" si="5"/>
        <v>3.7798673698112854E-3</v>
      </c>
      <c r="V32" s="19">
        <f t="shared" si="5"/>
        <v>1.8229675307160729E-3</v>
      </c>
      <c r="W32" s="19">
        <f t="shared" si="5"/>
        <v>0.16688151641135821</v>
      </c>
      <c r="X32" s="19">
        <f t="shared" si="5"/>
        <v>4.5473739036617458E-2</v>
      </c>
      <c r="Y32" s="19">
        <f t="shared" si="5"/>
        <v>4.0923760893626122E-5</v>
      </c>
      <c r="Z32" s="19">
        <f t="shared" ref="Z32:Z56" si="6">AD3/$AC3</f>
        <v>7.9498559855803549E-2</v>
      </c>
      <c r="AA32" s="19">
        <f t="shared" ref="AA32:AG32" si="7">AE3/$AC3</f>
        <v>0.16189592882215281</v>
      </c>
      <c r="AB32" s="19">
        <f t="shared" si="7"/>
        <v>0.15620926432127286</v>
      </c>
      <c r="AC32" s="19">
        <f t="shared" si="7"/>
        <v>0.12521859625291276</v>
      </c>
      <c r="AD32" s="19">
        <f t="shared" si="7"/>
        <v>5.5739452201524806E-2</v>
      </c>
      <c r="AE32" s="19">
        <f t="shared" si="7"/>
        <v>7.1491627161285501E-2</v>
      </c>
      <c r="AF32" s="19">
        <f t="shared" si="7"/>
        <v>5.6427046028150463E-2</v>
      </c>
      <c r="AG32" s="19">
        <f t="shared" si="7"/>
        <v>2.9901211223252702E-2</v>
      </c>
      <c r="AH32" s="19">
        <f t="shared" ref="AH32:AH56" si="8">AM3/$AL3</f>
        <v>8.7837563901423582E-2</v>
      </c>
      <c r="AI32" s="19">
        <f t="shared" ref="AI32:AO32" si="9">AN3/$AL3</f>
        <v>0.12905374788982638</v>
      </c>
      <c r="AJ32" s="19">
        <f t="shared" si="9"/>
        <v>9.5449946085170115E-2</v>
      </c>
      <c r="AK32" s="19">
        <f t="shared" si="9"/>
        <v>0.10130617831584723</v>
      </c>
      <c r="AL32" s="19">
        <f t="shared" si="9"/>
        <v>6.5937943434570573E-2</v>
      </c>
      <c r="AM32" s="19">
        <f t="shared" si="9"/>
        <v>3.381266853707688E-2</v>
      </c>
      <c r="AN32" s="19">
        <f t="shared" si="9"/>
        <v>9.4603491773090964E-2</v>
      </c>
      <c r="AO32" s="19">
        <f t="shared" si="9"/>
        <v>8.0223776354812384E-2</v>
      </c>
    </row>
    <row r="33" spans="1:41" x14ac:dyDescent="0.25">
      <c r="A33" s="21">
        <v>43922</v>
      </c>
      <c r="B33" s="19">
        <f t="shared" ref="B33:B56" si="10">C4/$B4</f>
        <v>4.5781603963907909E-2</v>
      </c>
      <c r="C33" s="19">
        <f t="shared" ref="C33:I33" si="11">D4/$B4</f>
        <v>7.382092622427211E-2</v>
      </c>
      <c r="D33" s="19">
        <f t="shared" si="11"/>
        <v>0.12187808675898415</v>
      </c>
      <c r="E33" s="19">
        <f t="shared" si="11"/>
        <v>0.23523779487247184</v>
      </c>
      <c r="F33" s="19">
        <f t="shared" si="11"/>
        <v>5.4380335196556773E-2</v>
      </c>
      <c r="G33" s="19">
        <f t="shared" si="11"/>
        <v>3.4025016056168755E-2</v>
      </c>
      <c r="H33" s="19">
        <f t="shared" si="11"/>
        <v>0.10031719183778419</v>
      </c>
      <c r="I33" s="19">
        <f t="shared" si="11"/>
        <v>5.8706030633849902E-2</v>
      </c>
      <c r="J33" s="19">
        <f t="shared" si="2"/>
        <v>9.9613384706789945E-2</v>
      </c>
      <c r="K33" s="19">
        <f t="shared" ref="K33:K56" si="12">M4/$K4</f>
        <v>0.14362721532266751</v>
      </c>
      <c r="L33" s="19">
        <f t="shared" ref="L33:L56" si="13">N4/$K4</f>
        <v>0.12991932767532419</v>
      </c>
      <c r="M33" s="19">
        <f t="shared" ref="M33:M56" si="14">O4/$K4</f>
        <v>0.16919107926928356</v>
      </c>
      <c r="N33" s="19">
        <f t="shared" ref="N33:N56" si="15">P4/$K4</f>
        <v>4.3888576214539621E-2</v>
      </c>
      <c r="O33" s="19">
        <f t="shared" ref="O33:O56" si="16">Q4/$K4</f>
        <v>8.2367936309186332E-2</v>
      </c>
      <c r="P33" s="19">
        <f t="shared" ref="P33:P56" si="17">R4/$K4</f>
        <v>7.6317490590511211E-2</v>
      </c>
      <c r="Q33" s="19">
        <f t="shared" ref="Q33:Q56" si="18">S4/$K4</f>
        <v>5.8268415879978837E-2</v>
      </c>
      <c r="R33" s="19">
        <f t="shared" si="4"/>
        <v>0.14227249474222703</v>
      </c>
      <c r="S33" s="19">
        <f t="shared" ref="S33:S56" si="19">V4/$T4</f>
        <v>0.58948406203878101</v>
      </c>
      <c r="T33" s="19">
        <f t="shared" ref="T33:T56" si="20">W4/$T4</f>
        <v>8.3124753771582349E-2</v>
      </c>
      <c r="U33" s="19">
        <f t="shared" ref="U33:U56" si="21">X4/$T4</f>
        <v>4.737385754914278E-3</v>
      </c>
      <c r="V33" s="19">
        <f t="shared" ref="V33:V56" si="22">Y4/$T4</f>
        <v>1.8894662257912141E-3</v>
      </c>
      <c r="W33" s="19">
        <f t="shared" ref="W33:W56" si="23">Z4/$T4</f>
        <v>8.6080474796990172E-2</v>
      </c>
      <c r="X33" s="19">
        <f t="shared" ref="X33:X56" si="24">AA4/$T4</f>
        <v>4.2218985999525671E-2</v>
      </c>
      <c r="Y33" s="19">
        <f t="shared" ref="Y33:Y56" si="25">AB4/$T4</f>
        <v>5.2273925562086807E-3</v>
      </c>
      <c r="Z33" s="19">
        <f t="shared" si="6"/>
        <v>7.6866487549819673E-2</v>
      </c>
      <c r="AA33" s="19">
        <f t="shared" ref="AA33:AG33" si="26">AE4/$AC4</f>
        <v>0.16203077243953493</v>
      </c>
      <c r="AB33" s="19">
        <f t="shared" si="26"/>
        <v>0.1577563158499603</v>
      </c>
      <c r="AC33" s="19">
        <f t="shared" si="26"/>
        <v>0.12925432674716406</v>
      </c>
      <c r="AD33" s="19">
        <f t="shared" si="26"/>
        <v>5.6930066808534976E-2</v>
      </c>
      <c r="AE33" s="19">
        <f t="shared" si="26"/>
        <v>7.0819084865612253E-2</v>
      </c>
      <c r="AF33" s="19">
        <f t="shared" si="26"/>
        <v>5.7023660431926464E-2</v>
      </c>
      <c r="AG33" s="19">
        <f t="shared" si="26"/>
        <v>3.0657437626084433E-2</v>
      </c>
      <c r="AH33" s="19">
        <f t="shared" si="8"/>
        <v>8.7165126952340743E-2</v>
      </c>
      <c r="AI33" s="19">
        <f t="shared" ref="AI33:AO33" si="27">AN4/$AL4</f>
        <v>0.12792029423611423</v>
      </c>
      <c r="AJ33" s="19">
        <f t="shared" si="27"/>
        <v>9.7439953636990706E-2</v>
      </c>
      <c r="AK33" s="19">
        <f t="shared" si="27"/>
        <v>0.10246868139326831</v>
      </c>
      <c r="AL33" s="19">
        <f t="shared" si="27"/>
        <v>6.7005449275796339E-2</v>
      </c>
      <c r="AM33" s="19">
        <f t="shared" si="27"/>
        <v>3.4088969452520559E-2</v>
      </c>
      <c r="AN33" s="19">
        <f t="shared" si="27"/>
        <v>9.2045204468839334E-2</v>
      </c>
      <c r="AO33" s="19">
        <f t="shared" si="27"/>
        <v>8.1238837862185373E-2</v>
      </c>
    </row>
    <row r="34" spans="1:41" x14ac:dyDescent="0.25">
      <c r="A34" s="21">
        <v>43952</v>
      </c>
      <c r="B34" s="19">
        <f t="shared" si="10"/>
        <v>5.9422362414167429E-2</v>
      </c>
      <c r="C34" s="19">
        <f t="shared" ref="C34:I43" si="28">D5/$B5</f>
        <v>9.2119593223979918E-2</v>
      </c>
      <c r="D34" s="19">
        <f t="shared" si="28"/>
        <v>0.13600215763617218</v>
      </c>
      <c r="E34" s="19">
        <f t="shared" si="28"/>
        <v>0.22018017683613297</v>
      </c>
      <c r="F34" s="19">
        <f t="shared" si="28"/>
        <v>6.4761564223043674E-2</v>
      </c>
      <c r="G34" s="19">
        <f t="shared" si="28"/>
        <v>2.60110859220163E-2</v>
      </c>
      <c r="H34" s="19">
        <f t="shared" si="28"/>
        <v>8.9450880804422372E-2</v>
      </c>
      <c r="I34" s="19">
        <f t="shared" si="28"/>
        <v>6.6641894391922918E-2</v>
      </c>
      <c r="J34" s="19">
        <f t="shared" si="2"/>
        <v>9.9179243115696522E-2</v>
      </c>
      <c r="K34" s="19">
        <f t="shared" si="12"/>
        <v>0.14700128960383382</v>
      </c>
      <c r="L34" s="19">
        <f t="shared" si="13"/>
        <v>0.12761846722408929</v>
      </c>
      <c r="M34" s="19">
        <f t="shared" si="14"/>
        <v>0.17490773601608334</v>
      </c>
      <c r="N34" s="19">
        <f t="shared" si="15"/>
        <v>4.5026953826380896E-2</v>
      </c>
      <c r="O34" s="19">
        <f t="shared" si="16"/>
        <v>8.2101163540692065E-2</v>
      </c>
      <c r="P34" s="19">
        <f t="shared" si="17"/>
        <v>7.5342289123101591E-2</v>
      </c>
      <c r="Q34" s="19">
        <f t="shared" si="18"/>
        <v>5.9159262088395413E-2</v>
      </c>
      <c r="R34" s="19">
        <f t="shared" si="4"/>
        <v>7.7266554436732984E-2</v>
      </c>
      <c r="S34" s="19">
        <f t="shared" si="19"/>
        <v>0.31118252383843065</v>
      </c>
      <c r="T34" s="19">
        <f t="shared" si="20"/>
        <v>4.6375160887242299E-2</v>
      </c>
      <c r="U34" s="19">
        <f t="shared" si="21"/>
        <v>2.5387328864996572E-3</v>
      </c>
      <c r="V34" s="19">
        <f t="shared" si="22"/>
        <v>8.7197234721187909E-4</v>
      </c>
      <c r="W34" s="19">
        <f t="shared" si="23"/>
        <v>4.7032269235021587E-2</v>
      </c>
      <c r="X34" s="19">
        <f t="shared" si="24"/>
        <v>2.1951590932322011E-2</v>
      </c>
      <c r="Y34" s="19">
        <f t="shared" si="25"/>
        <v>3.9301337371942099E-3</v>
      </c>
      <c r="Z34" s="19">
        <f t="shared" si="6"/>
        <v>7.3323107212563368E-2</v>
      </c>
      <c r="AA34" s="19">
        <f t="shared" ref="AA34:AA56" si="29">AE5/$AC5</f>
        <v>0.16020272800916788</v>
      </c>
      <c r="AB34" s="19">
        <f t="shared" ref="AB34:AB56" si="30">AF5/$AC5</f>
        <v>0.15889468912562504</v>
      </c>
      <c r="AC34" s="19">
        <f t="shared" ref="AC34:AC56" si="31">AG5/$AC5</f>
        <v>0.13194093394030923</v>
      </c>
      <c r="AD34" s="19">
        <f t="shared" ref="AD34:AD56" si="32">AH5/$AC5</f>
        <v>5.9546152254024438E-2</v>
      </c>
      <c r="AE34" s="19">
        <f t="shared" ref="AE34:AE56" si="33">AI5/$AC5</f>
        <v>7.2306826293367724E-2</v>
      </c>
      <c r="AF34" s="19">
        <f t="shared" ref="AF34:AF56" si="34">AJ5/$AC5</f>
        <v>5.6353622569241951E-2</v>
      </c>
      <c r="AG34" s="19">
        <f t="shared" ref="AG34:AG56" si="35">AK5/$AC5</f>
        <v>3.045388807458347E-2</v>
      </c>
      <c r="AH34" s="19">
        <f t="shared" si="8"/>
        <v>8.7289933327246619E-2</v>
      </c>
      <c r="AI34" s="19">
        <f t="shared" ref="AI34:AI56" si="36">AN5/$AL5</f>
        <v>0.12730489787696289</v>
      </c>
      <c r="AJ34" s="19">
        <f t="shared" ref="AJ34:AJ56" si="37">AO5/$AL5</f>
        <v>9.878019582527045E-2</v>
      </c>
      <c r="AK34" s="19">
        <f t="shared" ref="AK34:AK56" si="38">AP5/$AL5</f>
        <v>0.10300496005693381</v>
      </c>
      <c r="AL34" s="19">
        <f t="shared" ref="AL34:AL56" si="39">AQ5/$AL5</f>
        <v>6.8395350754237388E-2</v>
      </c>
      <c r="AM34" s="19">
        <f t="shared" ref="AM34:AM56" si="40">AR5/$AL5</f>
        <v>3.4880720637895081E-2</v>
      </c>
      <c r="AN34" s="19">
        <f t="shared" ref="AN34:AN56" si="41">AS5/$AL5</f>
        <v>9.1139156231183849E-2</v>
      </c>
      <c r="AO34" s="19">
        <f t="shared" ref="AO34:AO56" si="42">AT5/$AL5</f>
        <v>8.0848411062406672E-2</v>
      </c>
    </row>
    <row r="35" spans="1:41" x14ac:dyDescent="0.25">
      <c r="A35" s="21">
        <v>43983</v>
      </c>
      <c r="B35" s="19">
        <f t="shared" si="10"/>
        <v>5.8173519057111524E-2</v>
      </c>
      <c r="C35" s="19">
        <f t="shared" si="28"/>
        <v>0.10064701430418423</v>
      </c>
      <c r="D35" s="19">
        <f t="shared" si="28"/>
        <v>0.16186655737229166</v>
      </c>
      <c r="E35" s="19">
        <f t="shared" si="28"/>
        <v>0.20076681283967973</v>
      </c>
      <c r="F35" s="19">
        <f t="shared" si="28"/>
        <v>6.1008729769566485E-2</v>
      </c>
      <c r="G35" s="19">
        <f t="shared" si="28"/>
        <v>3.4899365853520534E-2</v>
      </c>
      <c r="H35" s="19">
        <f t="shared" si="28"/>
        <v>9.4590649398958518E-2</v>
      </c>
      <c r="I35" s="19">
        <f t="shared" si="28"/>
        <v>6.602599501367229E-2</v>
      </c>
      <c r="J35" s="19">
        <f t="shared" si="2"/>
        <v>9.7969023094235108E-2</v>
      </c>
      <c r="K35" s="19">
        <f t="shared" si="12"/>
        <v>0.14070327559056514</v>
      </c>
      <c r="L35" s="19">
        <f t="shared" si="13"/>
        <v>0.12789352279543056</v>
      </c>
      <c r="M35" s="19">
        <f t="shared" si="14"/>
        <v>0.1791810320297291</v>
      </c>
      <c r="N35" s="19">
        <f t="shared" si="15"/>
        <v>4.7181147689413429E-2</v>
      </c>
      <c r="O35" s="19">
        <f t="shared" si="16"/>
        <v>8.2462724017840341E-2</v>
      </c>
      <c r="P35" s="19">
        <f t="shared" si="17"/>
        <v>7.5571274888841883E-2</v>
      </c>
      <c r="Q35" s="19">
        <f t="shared" si="18"/>
        <v>6.1198175070004593E-2</v>
      </c>
      <c r="R35" s="19">
        <f t="shared" si="4"/>
        <v>0.14001311420731061</v>
      </c>
      <c r="S35" s="19">
        <f t="shared" si="19"/>
        <v>0.6056792856168226</v>
      </c>
      <c r="T35" s="19">
        <f t="shared" si="20"/>
        <v>8.9045846662320544E-2</v>
      </c>
      <c r="U35" s="19">
        <f t="shared" si="21"/>
        <v>4.4137267090162075E-3</v>
      </c>
      <c r="V35" s="19">
        <f t="shared" si="22"/>
        <v>1.8761654967479797E-3</v>
      </c>
      <c r="W35" s="19">
        <f t="shared" si="23"/>
        <v>8.8041434830728182E-2</v>
      </c>
      <c r="X35" s="19">
        <f t="shared" si="24"/>
        <v>4.4036825907002843E-2</v>
      </c>
      <c r="Y35" s="19">
        <f t="shared" si="25"/>
        <v>7.2886186873663958E-3</v>
      </c>
      <c r="Z35" s="19">
        <f t="shared" si="6"/>
        <v>7.1800565550065726E-2</v>
      </c>
      <c r="AA35" s="19">
        <f t="shared" si="29"/>
        <v>0.15600725911300248</v>
      </c>
      <c r="AB35" s="19">
        <f t="shared" si="30"/>
        <v>0.15595965869181191</v>
      </c>
      <c r="AC35" s="19">
        <f t="shared" si="31"/>
        <v>0.12998350896576003</v>
      </c>
      <c r="AD35" s="19">
        <f t="shared" si="32"/>
        <v>5.9928857122544053E-2</v>
      </c>
      <c r="AE35" s="19">
        <f t="shared" si="33"/>
        <v>7.2150326226877393E-2</v>
      </c>
      <c r="AF35" s="19">
        <f t="shared" si="34"/>
        <v>5.5090171889583456E-2</v>
      </c>
      <c r="AG35" s="19">
        <f t="shared" si="35"/>
        <v>2.9588380356774181E-2</v>
      </c>
      <c r="AH35" s="19">
        <f t="shared" si="8"/>
        <v>8.8085310512416665E-2</v>
      </c>
      <c r="AI35" s="19">
        <f t="shared" si="36"/>
        <v>0.12948215488593173</v>
      </c>
      <c r="AJ35" s="19">
        <f t="shared" si="37"/>
        <v>0.10018242750095431</v>
      </c>
      <c r="AK35" s="19">
        <f t="shared" si="38"/>
        <v>0.10358705468931188</v>
      </c>
      <c r="AL35" s="19">
        <f t="shared" si="39"/>
        <v>6.8960968547725002E-2</v>
      </c>
      <c r="AM35" s="19">
        <f t="shared" si="40"/>
        <v>3.5936965306892374E-2</v>
      </c>
      <c r="AN35" s="19">
        <f t="shared" si="41"/>
        <v>9.2528609922705965E-2</v>
      </c>
      <c r="AO35" s="19">
        <f t="shared" si="42"/>
        <v>8.0573958823518435E-2</v>
      </c>
    </row>
    <row r="36" spans="1:41" x14ac:dyDescent="0.25">
      <c r="A36" s="21">
        <v>44013</v>
      </c>
      <c r="B36" s="19">
        <f t="shared" si="10"/>
        <v>5.8628903850115863E-2</v>
      </c>
      <c r="C36" s="19">
        <f t="shared" si="28"/>
        <v>7.3540445101653543E-2</v>
      </c>
      <c r="D36" s="19">
        <f t="shared" si="28"/>
        <v>0.1503296473658258</v>
      </c>
      <c r="E36" s="19">
        <f t="shared" si="28"/>
        <v>0.20548010047621595</v>
      </c>
      <c r="F36" s="19">
        <f t="shared" si="28"/>
        <v>6.9297548833607059E-2</v>
      </c>
      <c r="G36" s="19">
        <f t="shared" si="28"/>
        <v>4.929817487403116E-2</v>
      </c>
      <c r="H36" s="19">
        <f t="shared" si="28"/>
        <v>7.9194877113390835E-2</v>
      </c>
      <c r="I36" s="19">
        <f t="shared" si="28"/>
        <v>5.7151055810631249E-2</v>
      </c>
      <c r="J36" s="19">
        <f t="shared" si="2"/>
        <v>9.7888828492304708E-2</v>
      </c>
      <c r="K36" s="19">
        <f t="shared" si="12"/>
        <v>0.13489747692258161</v>
      </c>
      <c r="L36" s="19">
        <f t="shared" si="13"/>
        <v>0.1305733895475126</v>
      </c>
      <c r="M36" s="19">
        <f t="shared" si="14"/>
        <v>0.18246888211331344</v>
      </c>
      <c r="N36" s="19">
        <f t="shared" si="15"/>
        <v>4.497345684047957E-2</v>
      </c>
      <c r="O36" s="19">
        <f t="shared" si="16"/>
        <v>8.3415266917802586E-2</v>
      </c>
      <c r="P36" s="19">
        <f t="shared" si="17"/>
        <v>7.8225454947793011E-2</v>
      </c>
      <c r="Q36" s="19">
        <f t="shared" si="18"/>
        <v>6.3557788873458615E-2</v>
      </c>
      <c r="R36" s="19">
        <f t="shared" si="4"/>
        <v>0.12002048051635725</v>
      </c>
      <c r="S36" s="19">
        <f t="shared" si="19"/>
        <v>0.64085009658425318</v>
      </c>
      <c r="T36" s="19">
        <f t="shared" si="20"/>
        <v>9.1115024475768608E-2</v>
      </c>
      <c r="U36" s="19">
        <f t="shared" si="21"/>
        <v>4.5111440385406081E-3</v>
      </c>
      <c r="V36" s="19">
        <f t="shared" si="22"/>
        <v>1.7629535387073997E-3</v>
      </c>
      <c r="W36" s="19">
        <f t="shared" si="23"/>
        <v>8.9674018447980272E-2</v>
      </c>
      <c r="X36" s="19">
        <f t="shared" si="24"/>
        <v>4.7091611521842006E-2</v>
      </c>
      <c r="Y36" s="19">
        <f t="shared" si="25"/>
        <v>3.1612918240847771E-3</v>
      </c>
      <c r="Z36" s="19">
        <f t="shared" si="6"/>
        <v>7.1345389552685032E-2</v>
      </c>
      <c r="AA36" s="19">
        <f t="shared" si="29"/>
        <v>0.15251831808805677</v>
      </c>
      <c r="AB36" s="19">
        <f t="shared" si="30"/>
        <v>0.15449059827663397</v>
      </c>
      <c r="AC36" s="19">
        <f t="shared" si="31"/>
        <v>0.13259110029281146</v>
      </c>
      <c r="AD36" s="19">
        <f t="shared" si="32"/>
        <v>6.1942586359853127E-2</v>
      </c>
      <c r="AE36" s="19">
        <f t="shared" si="33"/>
        <v>7.2671440346235669E-2</v>
      </c>
      <c r="AF36" s="19">
        <f t="shared" si="34"/>
        <v>5.3843321919094494E-2</v>
      </c>
      <c r="AG36" s="19">
        <f t="shared" si="35"/>
        <v>2.9398167449400252E-2</v>
      </c>
      <c r="AH36" s="19">
        <f t="shared" si="8"/>
        <v>8.8108078535560172E-2</v>
      </c>
      <c r="AI36" s="19">
        <f t="shared" si="36"/>
        <v>0.12886245767792581</v>
      </c>
      <c r="AJ36" s="19">
        <f t="shared" si="37"/>
        <v>9.9527123008306156E-2</v>
      </c>
      <c r="AK36" s="19">
        <f t="shared" si="38"/>
        <v>0.10427714659133609</v>
      </c>
      <c r="AL36" s="19">
        <f t="shared" si="39"/>
        <v>6.9372364628426816E-2</v>
      </c>
      <c r="AM36" s="19">
        <f t="shared" si="40"/>
        <v>3.6590178707466267E-2</v>
      </c>
      <c r="AN36" s="19">
        <f t="shared" si="41"/>
        <v>9.2112041509320758E-2</v>
      </c>
      <c r="AO36" s="19">
        <f t="shared" si="42"/>
        <v>8.0003884866537714E-2</v>
      </c>
    </row>
    <row r="37" spans="1:41" x14ac:dyDescent="0.25">
      <c r="A37" s="21">
        <v>44044</v>
      </c>
      <c r="B37" s="19">
        <f t="shared" si="10"/>
        <v>7.0431971399411458E-2</v>
      </c>
      <c r="C37" s="19">
        <f t="shared" si="28"/>
        <v>8.1978978358002802E-2</v>
      </c>
      <c r="D37" s="19">
        <f t="shared" si="28"/>
        <v>0.11834542910996043</v>
      </c>
      <c r="E37" s="19">
        <f t="shared" si="28"/>
        <v>0.21681605242299046</v>
      </c>
      <c r="F37" s="19">
        <f t="shared" si="28"/>
        <v>7.1178206138304237E-2</v>
      </c>
      <c r="G37" s="19">
        <f t="shared" si="28"/>
        <v>5.0880192916909296E-2</v>
      </c>
      <c r="H37" s="19">
        <f t="shared" si="28"/>
        <v>6.9807689882356208E-2</v>
      </c>
      <c r="I37" s="19">
        <f t="shared" si="28"/>
        <v>5.8771815646705451E-2</v>
      </c>
      <c r="J37" s="19">
        <f t="shared" si="2"/>
        <v>9.7230745110710212E-2</v>
      </c>
      <c r="K37" s="19">
        <f t="shared" si="12"/>
        <v>0.13151517695789949</v>
      </c>
      <c r="L37" s="19">
        <f t="shared" si="13"/>
        <v>0.12828382979459979</v>
      </c>
      <c r="M37" s="19">
        <f t="shared" si="14"/>
        <v>0.18651458704186255</v>
      </c>
      <c r="N37" s="19">
        <f t="shared" si="15"/>
        <v>4.5633493224122933E-2</v>
      </c>
      <c r="O37" s="19">
        <f t="shared" si="16"/>
        <v>8.1189668650230334E-2</v>
      </c>
      <c r="P37" s="19">
        <f t="shared" si="17"/>
        <v>7.6899632103290427E-2</v>
      </c>
      <c r="Q37" s="19">
        <f t="shared" si="18"/>
        <v>6.4294505185789733E-2</v>
      </c>
      <c r="R37" s="19">
        <f t="shared" si="4"/>
        <v>0.11889197197008888</v>
      </c>
      <c r="S37" s="19">
        <f t="shared" si="19"/>
        <v>0.59255695158437016</v>
      </c>
      <c r="T37" s="19">
        <f t="shared" si="20"/>
        <v>8.1767172300022783E-2</v>
      </c>
      <c r="U37" s="19">
        <f t="shared" si="21"/>
        <v>4.0608641229437914E-3</v>
      </c>
      <c r="V37" s="19">
        <f t="shared" si="22"/>
        <v>1.9246144440143403E-3</v>
      </c>
      <c r="W37" s="19">
        <f t="shared" si="23"/>
        <v>8.0097605446803583E-2</v>
      </c>
      <c r="X37" s="19">
        <f t="shared" si="24"/>
        <v>4.6847358539029514E-2</v>
      </c>
      <c r="Y37" s="19">
        <f t="shared" si="25"/>
        <v>2.9050101476381868E-3</v>
      </c>
      <c r="Z37" s="19">
        <f t="shared" si="6"/>
        <v>7.070053312117594E-2</v>
      </c>
      <c r="AA37" s="19">
        <f t="shared" si="29"/>
        <v>0.15207345630543806</v>
      </c>
      <c r="AB37" s="19">
        <f t="shared" si="30"/>
        <v>0.1536182706782076</v>
      </c>
      <c r="AC37" s="19">
        <f t="shared" si="31"/>
        <v>0.13146949603404515</v>
      </c>
      <c r="AD37" s="19">
        <f t="shared" si="32"/>
        <v>6.3361906526494635E-2</v>
      </c>
      <c r="AE37" s="19">
        <f t="shared" si="33"/>
        <v>7.3050778836405733E-2</v>
      </c>
      <c r="AF37" s="19">
        <f t="shared" si="34"/>
        <v>5.3042348097776686E-2</v>
      </c>
      <c r="AG37" s="19">
        <f t="shared" si="35"/>
        <v>2.9388693678419349E-2</v>
      </c>
      <c r="AH37" s="19">
        <f t="shared" si="8"/>
        <v>8.7736517076676485E-2</v>
      </c>
      <c r="AI37" s="19">
        <f t="shared" si="36"/>
        <v>0.12897567467557128</v>
      </c>
      <c r="AJ37" s="19">
        <f t="shared" si="37"/>
        <v>9.8961814755467267E-2</v>
      </c>
      <c r="AK37" s="19">
        <f t="shared" si="38"/>
        <v>0.10416808044024742</v>
      </c>
      <c r="AL37" s="19">
        <f t="shared" si="39"/>
        <v>6.9861909352119667E-2</v>
      </c>
      <c r="AM37" s="19">
        <f t="shared" si="40"/>
        <v>3.654883107443916E-2</v>
      </c>
      <c r="AN37" s="19">
        <f t="shared" si="41"/>
        <v>9.2954690435513007E-2</v>
      </c>
      <c r="AO37" s="19">
        <f t="shared" si="42"/>
        <v>7.950098234708039E-2</v>
      </c>
    </row>
    <row r="38" spans="1:41" x14ac:dyDescent="0.25">
      <c r="A38" s="21">
        <v>44075</v>
      </c>
      <c r="B38" s="19">
        <f t="shared" si="10"/>
        <v>7.4284270853084061E-2</v>
      </c>
      <c r="C38" s="19">
        <f t="shared" si="28"/>
        <v>7.6369823470049975E-2</v>
      </c>
      <c r="D38" s="19">
        <f t="shared" si="28"/>
        <v>0.12206362632427516</v>
      </c>
      <c r="E38" s="19">
        <f t="shared" si="28"/>
        <v>0.2092728631194698</v>
      </c>
      <c r="F38" s="19">
        <f t="shared" si="28"/>
        <v>7.4616396328385431E-2</v>
      </c>
      <c r="G38" s="19">
        <f t="shared" si="28"/>
        <v>3.3304470644340958E-2</v>
      </c>
      <c r="H38" s="19">
        <f t="shared" si="28"/>
        <v>6.7458165590348021E-2</v>
      </c>
      <c r="I38" s="19">
        <f t="shared" si="28"/>
        <v>8.0426713608403033E-2</v>
      </c>
      <c r="J38" s="19">
        <f t="shared" si="2"/>
        <v>9.8510103385919034E-2</v>
      </c>
      <c r="K38" s="19">
        <f t="shared" si="12"/>
        <v>0.12504839422264508</v>
      </c>
      <c r="L38" s="19">
        <f t="shared" si="13"/>
        <v>0.12636918787651097</v>
      </c>
      <c r="M38" s="19">
        <f t="shared" si="14"/>
        <v>0.18496033361517433</v>
      </c>
      <c r="N38" s="19">
        <f t="shared" si="15"/>
        <v>4.5672423962880335E-2</v>
      </c>
      <c r="O38" s="19">
        <f t="shared" si="16"/>
        <v>8.3631911702446673E-2</v>
      </c>
      <c r="P38" s="19">
        <f t="shared" si="17"/>
        <v>7.628334230245741E-2</v>
      </c>
      <c r="Q38" s="19">
        <f t="shared" si="18"/>
        <v>6.5324619617761856E-2</v>
      </c>
      <c r="R38" s="19">
        <f t="shared" si="4"/>
        <v>0.12483377031778944</v>
      </c>
      <c r="S38" s="19">
        <f t="shared" si="19"/>
        <v>0.63619901047371241</v>
      </c>
      <c r="T38" s="19">
        <f t="shared" si="20"/>
        <v>8.5147365470740588E-2</v>
      </c>
      <c r="U38" s="19">
        <f t="shared" si="21"/>
        <v>4.3075601955199E-3</v>
      </c>
      <c r="V38" s="19">
        <f t="shared" si="22"/>
        <v>3.729110718410397E-3</v>
      </c>
      <c r="W38" s="19">
        <f t="shared" si="23"/>
        <v>8.8168819784164812E-2</v>
      </c>
      <c r="X38" s="19">
        <f t="shared" si="24"/>
        <v>5.1702649139581246E-2</v>
      </c>
      <c r="Y38" s="19">
        <f t="shared" si="25"/>
        <v>3.2202342024652683E-3</v>
      </c>
      <c r="Z38" s="19">
        <f t="shared" si="6"/>
        <v>7.0523671145158853E-2</v>
      </c>
      <c r="AA38" s="19">
        <f t="shared" si="29"/>
        <v>0.15006680965142347</v>
      </c>
      <c r="AB38" s="19">
        <f t="shared" si="30"/>
        <v>0.1523690489897454</v>
      </c>
      <c r="AC38" s="19">
        <f t="shared" si="31"/>
        <v>0.13291806174246384</v>
      </c>
      <c r="AD38" s="19">
        <f t="shared" si="32"/>
        <v>6.4067653789594586E-2</v>
      </c>
      <c r="AE38" s="19">
        <f t="shared" si="33"/>
        <v>7.37302600039456E-2</v>
      </c>
      <c r="AF38" s="19">
        <f t="shared" si="34"/>
        <v>5.2741445413014357E-2</v>
      </c>
      <c r="AG38" s="19">
        <f t="shared" si="35"/>
        <v>2.9130919816013165E-2</v>
      </c>
      <c r="AH38" s="19">
        <f t="shared" si="8"/>
        <v>8.7744032093280744E-2</v>
      </c>
      <c r="AI38" s="19">
        <f t="shared" si="36"/>
        <v>0.12727689648321011</v>
      </c>
      <c r="AJ38" s="19">
        <f t="shared" si="37"/>
        <v>9.7720912206375576E-2</v>
      </c>
      <c r="AK38" s="19">
        <f t="shared" si="38"/>
        <v>0.10411927083900502</v>
      </c>
      <c r="AL38" s="19">
        <f t="shared" si="39"/>
        <v>7.069349485180404E-2</v>
      </c>
      <c r="AM38" s="19">
        <f t="shared" si="40"/>
        <v>3.6793413965225737E-2</v>
      </c>
      <c r="AN38" s="19">
        <f t="shared" si="41"/>
        <v>9.2865468179048713E-2</v>
      </c>
      <c r="AO38" s="19">
        <f t="shared" si="42"/>
        <v>7.8808841147578995E-2</v>
      </c>
    </row>
    <row r="39" spans="1:41" x14ac:dyDescent="0.25">
      <c r="A39" s="21">
        <v>44105</v>
      </c>
      <c r="B39" s="19">
        <f t="shared" si="10"/>
        <v>8.3828286330308727E-2</v>
      </c>
      <c r="C39" s="19">
        <f t="shared" si="28"/>
        <v>8.0495379076795923E-2</v>
      </c>
      <c r="D39" s="19">
        <f t="shared" si="28"/>
        <v>0.12139539390203899</v>
      </c>
      <c r="E39" s="19">
        <f t="shared" si="28"/>
        <v>0.20555287066901534</v>
      </c>
      <c r="F39" s="19">
        <f t="shared" si="28"/>
        <v>6.4439465730925322E-2</v>
      </c>
      <c r="G39" s="19">
        <f t="shared" si="28"/>
        <v>4.8154753358151017E-2</v>
      </c>
      <c r="H39" s="19">
        <f t="shared" si="28"/>
        <v>7.4751035140495428E-2</v>
      </c>
      <c r="I39" s="19">
        <f t="shared" si="28"/>
        <v>7.2785377174028498E-2</v>
      </c>
      <c r="J39" s="19">
        <f t="shared" si="2"/>
        <v>9.6441199620071721E-2</v>
      </c>
      <c r="K39" s="19">
        <f t="shared" si="12"/>
        <v>0.12569654867628621</v>
      </c>
      <c r="L39" s="19">
        <f t="shared" si="13"/>
        <v>0.12502079926081353</v>
      </c>
      <c r="M39" s="19">
        <f t="shared" si="14"/>
        <v>0.18510092664399386</v>
      </c>
      <c r="N39" s="19">
        <f t="shared" si="15"/>
        <v>4.7666691990076823E-2</v>
      </c>
      <c r="O39" s="19">
        <f t="shared" si="16"/>
        <v>8.6340290329683808E-2</v>
      </c>
      <c r="P39" s="19">
        <f t="shared" si="17"/>
        <v>7.759779046176403E-2</v>
      </c>
      <c r="Q39" s="19">
        <f t="shared" si="18"/>
        <v>6.4771647755735268E-2</v>
      </c>
      <c r="R39" s="19">
        <f t="shared" si="4"/>
        <v>0.1264513828530677</v>
      </c>
      <c r="S39" s="19">
        <f t="shared" si="19"/>
        <v>0.6470366565973974</v>
      </c>
      <c r="T39" s="19">
        <f t="shared" si="20"/>
        <v>6.9479984035041867E-2</v>
      </c>
      <c r="U39" s="19">
        <f t="shared" si="21"/>
        <v>4.692238963817489E-3</v>
      </c>
      <c r="V39" s="19">
        <f t="shared" si="22"/>
        <v>3.1160032497199036E-3</v>
      </c>
      <c r="W39" s="19">
        <f t="shared" si="23"/>
        <v>9.0467420747557134E-2</v>
      </c>
      <c r="X39" s="19">
        <f t="shared" si="24"/>
        <v>5.2429084587939961E-2</v>
      </c>
      <c r="Y39" s="19">
        <f t="shared" si="25"/>
        <v>3.3449423701479596E-3</v>
      </c>
      <c r="Z39" s="19">
        <f t="shared" si="6"/>
        <v>7.0438427474210488E-2</v>
      </c>
      <c r="AA39" s="19">
        <f t="shared" si="29"/>
        <v>0.1478592260509011</v>
      </c>
      <c r="AB39" s="19">
        <f t="shared" si="30"/>
        <v>0.15130783623680805</v>
      </c>
      <c r="AC39" s="19">
        <f t="shared" si="31"/>
        <v>0.13319443766025618</v>
      </c>
      <c r="AD39" s="19">
        <f t="shared" si="32"/>
        <v>6.5526737318241352E-2</v>
      </c>
      <c r="AE39" s="19">
        <f t="shared" si="33"/>
        <v>7.4386407370180041E-2</v>
      </c>
      <c r="AF39" s="19">
        <f t="shared" si="34"/>
        <v>5.1911425250043428E-2</v>
      </c>
      <c r="AG39" s="19">
        <f t="shared" si="35"/>
        <v>2.9028657164586507E-2</v>
      </c>
      <c r="AH39" s="19">
        <f t="shared" si="8"/>
        <v>8.7668008706620393E-2</v>
      </c>
      <c r="AI39" s="19">
        <f t="shared" si="36"/>
        <v>0.12546378057817797</v>
      </c>
      <c r="AJ39" s="19">
        <f t="shared" si="37"/>
        <v>9.6774306161695051E-2</v>
      </c>
      <c r="AK39" s="19">
        <f t="shared" si="38"/>
        <v>0.10382873029294912</v>
      </c>
      <c r="AL39" s="19">
        <f t="shared" si="39"/>
        <v>7.2461789595831813E-2</v>
      </c>
      <c r="AM39" s="19">
        <f t="shared" si="40"/>
        <v>3.740983078606077E-2</v>
      </c>
      <c r="AN39" s="19">
        <f t="shared" si="41"/>
        <v>9.1482317082915543E-2</v>
      </c>
      <c r="AO39" s="19">
        <f t="shared" si="42"/>
        <v>7.896017787954461E-2</v>
      </c>
    </row>
    <row r="40" spans="1:41" x14ac:dyDescent="0.25">
      <c r="A40" s="21">
        <v>44136</v>
      </c>
      <c r="B40" s="19">
        <f t="shared" si="10"/>
        <v>9.2888184742324229E-2</v>
      </c>
      <c r="C40" s="19">
        <f t="shared" si="28"/>
        <v>8.5320442271216837E-2</v>
      </c>
      <c r="D40" s="19">
        <f t="shared" si="28"/>
        <v>0.11222424572704612</v>
      </c>
      <c r="E40" s="19">
        <f t="shared" si="28"/>
        <v>0.21168976726264857</v>
      </c>
      <c r="F40" s="19">
        <f t="shared" si="28"/>
        <v>6.3192512298911999E-2</v>
      </c>
      <c r="G40" s="19">
        <f t="shared" si="28"/>
        <v>5.6236788382078406E-2</v>
      </c>
      <c r="H40" s="19">
        <f t="shared" si="28"/>
        <v>6.84083739039546E-2</v>
      </c>
      <c r="I40" s="19">
        <f t="shared" si="28"/>
        <v>7.035951566448187E-2</v>
      </c>
      <c r="J40" s="19">
        <f t="shared" si="2"/>
        <v>9.7201467052716109E-2</v>
      </c>
      <c r="K40" s="19">
        <f t="shared" si="12"/>
        <v>0.1221678964267799</v>
      </c>
      <c r="L40" s="19">
        <f t="shared" si="13"/>
        <v>0.12748071547657799</v>
      </c>
      <c r="M40" s="19">
        <f t="shared" si="14"/>
        <v>0.18563126694207643</v>
      </c>
      <c r="N40" s="19">
        <f t="shared" si="15"/>
        <v>4.9133700020860802E-2</v>
      </c>
      <c r="O40" s="19">
        <f t="shared" si="16"/>
        <v>8.8021720706360898E-2</v>
      </c>
      <c r="P40" s="19">
        <f t="shared" si="17"/>
        <v>7.7015830997762089E-2</v>
      </c>
      <c r="Q40" s="19">
        <f t="shared" si="18"/>
        <v>6.237133773642034E-2</v>
      </c>
      <c r="R40" s="19">
        <f t="shared" si="4"/>
        <v>0.12436589035693912</v>
      </c>
      <c r="S40" s="19">
        <f t="shared" si="19"/>
        <v>0.6673149739847547</v>
      </c>
      <c r="T40" s="19">
        <f t="shared" si="20"/>
        <v>4.6249325211625121E-2</v>
      </c>
      <c r="U40" s="19">
        <f t="shared" si="21"/>
        <v>4.1961308304587037E-3</v>
      </c>
      <c r="V40" s="19">
        <f t="shared" si="22"/>
        <v>6.9010272097644286E-3</v>
      </c>
      <c r="W40" s="19">
        <f t="shared" si="23"/>
        <v>8.5080764032726755E-2</v>
      </c>
      <c r="X40" s="19">
        <f t="shared" si="24"/>
        <v>5.3544696833376086E-2</v>
      </c>
      <c r="Y40" s="19">
        <f t="shared" si="25"/>
        <v>3.171983935250945E-3</v>
      </c>
      <c r="Z40" s="19">
        <f t="shared" si="6"/>
        <v>6.9992465843194393E-2</v>
      </c>
      <c r="AA40" s="19">
        <f t="shared" si="29"/>
        <v>0.14711064190717746</v>
      </c>
      <c r="AB40" s="19">
        <f t="shared" si="30"/>
        <v>0.15063975213976907</v>
      </c>
      <c r="AC40" s="19">
        <f t="shared" si="31"/>
        <v>0.13429679295354172</v>
      </c>
      <c r="AD40" s="19">
        <f t="shared" si="32"/>
        <v>6.708047223776023E-2</v>
      </c>
      <c r="AE40" s="19">
        <f t="shared" si="33"/>
        <v>7.4802057674786218E-2</v>
      </c>
      <c r="AF40" s="19">
        <f t="shared" si="34"/>
        <v>5.1077815473653372E-2</v>
      </c>
      <c r="AG40" s="19">
        <f t="shared" si="35"/>
        <v>2.894838484119798E-2</v>
      </c>
      <c r="AH40" s="19">
        <f t="shared" si="8"/>
        <v>8.6877822325099094E-2</v>
      </c>
      <c r="AI40" s="19">
        <f t="shared" si="36"/>
        <v>0.12559556097962762</v>
      </c>
      <c r="AJ40" s="19">
        <f t="shared" si="37"/>
        <v>9.6504354599697029E-2</v>
      </c>
      <c r="AK40" s="19">
        <f t="shared" si="38"/>
        <v>0.10405965214212196</v>
      </c>
      <c r="AL40" s="19">
        <f t="shared" si="39"/>
        <v>7.4688668903327773E-2</v>
      </c>
      <c r="AM40" s="19">
        <f t="shared" si="40"/>
        <v>3.7501487853864375E-2</v>
      </c>
      <c r="AN40" s="19">
        <f t="shared" si="41"/>
        <v>9.0929297366188336E-2</v>
      </c>
      <c r="AO40" s="19">
        <f t="shared" si="42"/>
        <v>7.8463177085908303E-2</v>
      </c>
    </row>
    <row r="41" spans="1:41" x14ac:dyDescent="0.25">
      <c r="A41" s="21">
        <v>44166</v>
      </c>
      <c r="B41" s="19">
        <f t="shared" si="10"/>
        <v>9.8403652368895936E-2</v>
      </c>
      <c r="C41" s="19">
        <f t="shared" si="28"/>
        <v>8.3587702699800703E-2</v>
      </c>
      <c r="D41" s="19">
        <f t="shared" si="28"/>
        <v>0.1298294808847168</v>
      </c>
      <c r="E41" s="19">
        <f t="shared" si="28"/>
        <v>0.19838302802043295</v>
      </c>
      <c r="F41" s="19">
        <f t="shared" si="28"/>
        <v>6.1680205568977624E-2</v>
      </c>
      <c r="G41" s="19">
        <f t="shared" si="28"/>
        <v>5.697681641634722E-2</v>
      </c>
      <c r="H41" s="19">
        <f t="shared" si="28"/>
        <v>6.0388841751867602E-2</v>
      </c>
      <c r="I41" s="19">
        <f t="shared" si="28"/>
        <v>6.6009877491946617E-2</v>
      </c>
      <c r="J41" s="19">
        <f t="shared" si="2"/>
        <v>9.5219626933390908E-2</v>
      </c>
      <c r="K41" s="19">
        <f t="shared" si="12"/>
        <v>0.12145982766906686</v>
      </c>
      <c r="L41" s="19">
        <f t="shared" si="13"/>
        <v>0.12728371466182664</v>
      </c>
      <c r="M41" s="19">
        <f t="shared" si="14"/>
        <v>0.19077920246632013</v>
      </c>
      <c r="N41" s="19">
        <f t="shared" si="15"/>
        <v>4.7788369055449094E-2</v>
      </c>
      <c r="O41" s="19">
        <f t="shared" si="16"/>
        <v>8.9544266356775024E-2</v>
      </c>
      <c r="P41" s="19">
        <f t="shared" si="17"/>
        <v>7.7340477521575107E-2</v>
      </c>
      <c r="Q41" s="19">
        <f t="shared" si="18"/>
        <v>6.2502912779914016E-2</v>
      </c>
      <c r="R41" s="19">
        <f t="shared" si="4"/>
        <v>0.11807010764159143</v>
      </c>
      <c r="S41" s="19">
        <f t="shared" si="19"/>
        <v>0.68255436961723992</v>
      </c>
      <c r="T41" s="19">
        <f t="shared" si="20"/>
        <v>3.025140561811818E-2</v>
      </c>
      <c r="U41" s="19">
        <f t="shared" si="21"/>
        <v>4.2490579319679018E-3</v>
      </c>
      <c r="V41" s="19">
        <f t="shared" si="22"/>
        <v>8.9680159512029612E-3</v>
      </c>
      <c r="W41" s="19">
        <f t="shared" si="23"/>
        <v>8.0713957846877876E-2</v>
      </c>
      <c r="X41" s="19">
        <f t="shared" si="24"/>
        <v>5.5551624602444567E-2</v>
      </c>
      <c r="Y41" s="19">
        <f t="shared" si="25"/>
        <v>3.0135291310839814E-3</v>
      </c>
      <c r="Z41" s="19">
        <f t="shared" si="6"/>
        <v>6.89364704611653E-2</v>
      </c>
      <c r="AA41" s="19">
        <f t="shared" si="29"/>
        <v>0.1458554272369576</v>
      </c>
      <c r="AB41" s="19">
        <f t="shared" si="30"/>
        <v>0.15107833697268061</v>
      </c>
      <c r="AC41" s="19">
        <f t="shared" si="31"/>
        <v>0.1339415416962462</v>
      </c>
      <c r="AD41" s="19">
        <f t="shared" si="32"/>
        <v>6.8313582776350176E-2</v>
      </c>
      <c r="AE41" s="19">
        <f t="shared" si="33"/>
        <v>7.5510477178062141E-2</v>
      </c>
      <c r="AF41" s="19">
        <f t="shared" si="34"/>
        <v>5.1017667110753742E-2</v>
      </c>
      <c r="AG41" s="19">
        <f t="shared" si="35"/>
        <v>2.8935328575931316E-2</v>
      </c>
      <c r="AH41" s="19">
        <f t="shared" si="8"/>
        <v>8.6182404830888862E-2</v>
      </c>
      <c r="AI41" s="19">
        <f t="shared" si="36"/>
        <v>0.12569330930554021</v>
      </c>
      <c r="AJ41" s="19">
        <f t="shared" si="37"/>
        <v>9.6748595567188775E-2</v>
      </c>
      <c r="AK41" s="19">
        <f t="shared" si="38"/>
        <v>0.10456198119433895</v>
      </c>
      <c r="AL41" s="19">
        <f t="shared" si="39"/>
        <v>7.5860826298195891E-2</v>
      </c>
      <c r="AM41" s="19">
        <f t="shared" si="40"/>
        <v>3.7684484243742739E-2</v>
      </c>
      <c r="AN41" s="19">
        <f t="shared" si="41"/>
        <v>9.084029148244846E-2</v>
      </c>
      <c r="AO41" s="19">
        <f t="shared" si="42"/>
        <v>7.7810892568569393E-2</v>
      </c>
    </row>
    <row r="42" spans="1:41" x14ac:dyDescent="0.25">
      <c r="A42" s="21">
        <v>44197</v>
      </c>
      <c r="B42" s="19">
        <f t="shared" si="10"/>
        <v>7.8152018195340706E-2</v>
      </c>
      <c r="C42" s="19">
        <f t="shared" si="28"/>
        <v>7.65286643167465E-2</v>
      </c>
      <c r="D42" s="19">
        <f t="shared" si="28"/>
        <v>0.13565140814236828</v>
      </c>
      <c r="E42" s="19">
        <f t="shared" si="28"/>
        <v>0.22129875899463272</v>
      </c>
      <c r="F42" s="19">
        <f t="shared" si="28"/>
        <v>6.7465583088047287E-2</v>
      </c>
      <c r="G42" s="19">
        <f t="shared" si="28"/>
        <v>4.4744466615215944E-2</v>
      </c>
      <c r="H42" s="19">
        <f t="shared" si="28"/>
        <v>6.3690405997550437E-2</v>
      </c>
      <c r="I42" s="19">
        <f t="shared" si="28"/>
        <v>6.4765004092317072E-2</v>
      </c>
      <c r="J42" s="19">
        <f t="shared" si="2"/>
        <v>9.4000204046237462E-2</v>
      </c>
      <c r="K42" s="19">
        <f t="shared" si="12"/>
        <v>0.12628579116019956</v>
      </c>
      <c r="L42" s="19">
        <f t="shared" si="13"/>
        <v>0.12157898795780936</v>
      </c>
      <c r="M42" s="19">
        <f t="shared" si="14"/>
        <v>0.19381202776391723</v>
      </c>
      <c r="N42" s="19">
        <f t="shared" si="15"/>
        <v>4.8767383161852966E-2</v>
      </c>
      <c r="O42" s="19">
        <f t="shared" si="16"/>
        <v>8.8207462668416753E-2</v>
      </c>
      <c r="P42" s="19">
        <f t="shared" si="17"/>
        <v>7.6610200023761996E-2</v>
      </c>
      <c r="Q42" s="19">
        <f t="shared" si="18"/>
        <v>6.4657206891776633E-2</v>
      </c>
      <c r="R42" s="19">
        <f t="shared" si="4"/>
        <v>0.11180471225632148</v>
      </c>
      <c r="S42" s="19">
        <f t="shared" si="19"/>
        <v>0.67748025781603671</v>
      </c>
      <c r="T42" s="19">
        <f t="shared" si="20"/>
        <v>3.2356343725973465E-2</v>
      </c>
      <c r="U42" s="19">
        <f t="shared" si="21"/>
        <v>9.6950470291516083E-3</v>
      </c>
      <c r="V42" s="19">
        <f t="shared" si="22"/>
        <v>6.675337179975426E-3</v>
      </c>
      <c r="W42" s="19">
        <f t="shared" si="23"/>
        <v>7.9606449712220403E-2</v>
      </c>
      <c r="X42" s="19">
        <f t="shared" si="24"/>
        <v>5.7884658221299283E-2</v>
      </c>
      <c r="Y42" s="19">
        <f t="shared" si="25"/>
        <v>3.6699983473330992E-3</v>
      </c>
      <c r="Z42" s="19">
        <f t="shared" si="6"/>
        <v>6.8311220278252066E-2</v>
      </c>
      <c r="AA42" s="19">
        <f t="shared" si="29"/>
        <v>0.14506224795854211</v>
      </c>
      <c r="AB42" s="19">
        <f t="shared" si="30"/>
        <v>0.15024804202339687</v>
      </c>
      <c r="AC42" s="19">
        <f t="shared" si="31"/>
        <v>0.13367341721296352</v>
      </c>
      <c r="AD42" s="19">
        <f t="shared" si="32"/>
        <v>6.9162193280897788E-2</v>
      </c>
      <c r="AE42" s="19">
        <f t="shared" si="33"/>
        <v>7.6557992224768875E-2</v>
      </c>
      <c r="AF42" s="19">
        <f t="shared" si="34"/>
        <v>5.0047495058136666E-2</v>
      </c>
      <c r="AG42" s="19">
        <f t="shared" si="35"/>
        <v>2.9235862520630665E-2</v>
      </c>
      <c r="AH42" s="19">
        <f t="shared" si="8"/>
        <v>8.5813175930445199E-2</v>
      </c>
      <c r="AI42" s="19">
        <f t="shared" si="36"/>
        <v>0.12484939640006805</v>
      </c>
      <c r="AJ42" s="19">
        <f t="shared" si="37"/>
        <v>9.6367618775788116E-2</v>
      </c>
      <c r="AK42" s="19">
        <f t="shared" si="38"/>
        <v>0.10461094486320821</v>
      </c>
      <c r="AL42" s="19">
        <f t="shared" si="39"/>
        <v>7.6470033846571847E-2</v>
      </c>
      <c r="AM42" s="19">
        <f t="shared" si="40"/>
        <v>3.8103646533048985E-2</v>
      </c>
      <c r="AN42" s="19">
        <f t="shared" si="41"/>
        <v>9.0126514927490908E-2</v>
      </c>
      <c r="AO42" s="19">
        <f t="shared" si="42"/>
        <v>7.8295559592827094E-2</v>
      </c>
    </row>
    <row r="43" spans="1:41" x14ac:dyDescent="0.25">
      <c r="A43" s="21">
        <v>44228</v>
      </c>
      <c r="B43" s="19">
        <f t="shared" si="10"/>
        <v>7.7595646041422509E-2</v>
      </c>
      <c r="C43" s="19">
        <f t="shared" si="28"/>
        <v>6.6548672170698972E-2</v>
      </c>
      <c r="D43" s="19">
        <f t="shared" si="28"/>
        <v>0.12449430645152788</v>
      </c>
      <c r="E43" s="19">
        <f t="shared" si="28"/>
        <v>0.23431876941236468</v>
      </c>
      <c r="F43" s="19">
        <f t="shared" si="28"/>
        <v>6.8832127546471916E-2</v>
      </c>
      <c r="G43" s="19">
        <f t="shared" si="28"/>
        <v>4.27097174120179E-2</v>
      </c>
      <c r="H43" s="19">
        <f t="shared" si="28"/>
        <v>6.0928657348997731E-2</v>
      </c>
      <c r="I43" s="19">
        <f t="shared" si="28"/>
        <v>5.8630830575754904E-2</v>
      </c>
      <c r="J43" s="19">
        <f t="shared" si="2"/>
        <v>9.4607636846697846E-2</v>
      </c>
      <c r="K43" s="19">
        <f t="shared" si="12"/>
        <v>0.11933011657720462</v>
      </c>
      <c r="L43" s="19">
        <f t="shared" si="13"/>
        <v>0.12496570955933854</v>
      </c>
      <c r="M43" s="19">
        <f t="shared" si="14"/>
        <v>0.19718051978981002</v>
      </c>
      <c r="N43" s="19">
        <f t="shared" si="15"/>
        <v>4.7637772223468669E-2</v>
      </c>
      <c r="O43" s="19">
        <f t="shared" si="16"/>
        <v>8.7776547833320007E-2</v>
      </c>
      <c r="P43" s="19">
        <f t="shared" si="17"/>
        <v>7.7523897564802172E-2</v>
      </c>
      <c r="Q43" s="19">
        <f t="shared" si="18"/>
        <v>6.640647834119244E-2</v>
      </c>
      <c r="R43" s="19">
        <f t="shared" si="4"/>
        <v>0.10894140771728336</v>
      </c>
      <c r="S43" s="19">
        <f t="shared" si="19"/>
        <v>0.66238386083711087</v>
      </c>
      <c r="T43" s="19">
        <f t="shared" si="20"/>
        <v>4.3354618723939975E-2</v>
      </c>
      <c r="U43" s="19">
        <f t="shared" si="21"/>
        <v>9.5484101133905871E-3</v>
      </c>
      <c r="V43" s="19">
        <f t="shared" si="22"/>
        <v>5.3890972833255286E-3</v>
      </c>
      <c r="W43" s="19">
        <f t="shared" si="23"/>
        <v>7.5491956660817899E-2</v>
      </c>
      <c r="X43" s="19">
        <f t="shared" si="24"/>
        <v>6.0178824723984566E-2</v>
      </c>
      <c r="Y43" s="19">
        <f t="shared" si="25"/>
        <v>7.8006411344890211E-3</v>
      </c>
      <c r="Z43" s="19">
        <f t="shared" si="6"/>
        <v>6.7064565490446412E-2</v>
      </c>
      <c r="AA43" s="19">
        <f t="shared" si="29"/>
        <v>0.14620744620362883</v>
      </c>
      <c r="AB43" s="19">
        <f t="shared" si="30"/>
        <v>0.15075611834184313</v>
      </c>
      <c r="AC43" s="19">
        <f t="shared" si="31"/>
        <v>0.13396985548153306</v>
      </c>
      <c r="AD43" s="19">
        <f t="shared" si="32"/>
        <v>6.9504217427540177E-2</v>
      </c>
      <c r="AE43" s="19">
        <f t="shared" si="33"/>
        <v>7.7182937986467234E-2</v>
      </c>
      <c r="AF43" s="19">
        <f t="shared" si="34"/>
        <v>4.9608704233948343E-2</v>
      </c>
      <c r="AG43" s="19">
        <f t="shared" si="35"/>
        <v>2.9431951084859524E-2</v>
      </c>
      <c r="AH43" s="19">
        <f t="shared" si="8"/>
        <v>8.4405569714702408E-2</v>
      </c>
      <c r="AI43" s="19">
        <f t="shared" si="36"/>
        <v>0.12577014618137353</v>
      </c>
      <c r="AJ43" s="19">
        <f t="shared" si="37"/>
        <v>9.6302607026468895E-2</v>
      </c>
      <c r="AK43" s="19">
        <f t="shared" si="38"/>
        <v>0.10482273683054662</v>
      </c>
      <c r="AL43" s="19">
        <f t="shared" si="39"/>
        <v>7.6382619831174087E-2</v>
      </c>
      <c r="AM43" s="19">
        <f t="shared" si="40"/>
        <v>3.8519328150297898E-2</v>
      </c>
      <c r="AN43" s="19">
        <f t="shared" si="41"/>
        <v>9.0718196053713632E-2</v>
      </c>
      <c r="AO43" s="19">
        <f t="shared" si="42"/>
        <v>7.7427732471831504E-2</v>
      </c>
    </row>
    <row r="44" spans="1:41" x14ac:dyDescent="0.25">
      <c r="A44" s="21">
        <v>44256</v>
      </c>
      <c r="B44" s="19">
        <f t="shared" si="10"/>
        <v>6.2739133102104175E-2</v>
      </c>
      <c r="C44" s="19">
        <f t="shared" ref="C44:I53" si="43">D15/$B15</f>
        <v>6.6584152496169183E-2</v>
      </c>
      <c r="D44" s="19">
        <f t="shared" si="43"/>
        <v>0.14896967621564275</v>
      </c>
      <c r="E44" s="19">
        <f t="shared" si="43"/>
        <v>0.23978713839539625</v>
      </c>
      <c r="F44" s="19">
        <f t="shared" si="43"/>
        <v>7.2112960073978549E-2</v>
      </c>
      <c r="G44" s="19">
        <f t="shared" si="43"/>
        <v>3.913733063770098E-2</v>
      </c>
      <c r="H44" s="19">
        <f t="shared" si="43"/>
        <v>5.4909067466252313E-2</v>
      </c>
      <c r="I44" s="19">
        <f t="shared" si="43"/>
        <v>5.9687483644760196E-2</v>
      </c>
      <c r="J44" s="19">
        <f t="shared" si="2"/>
        <v>9.7974215431848102E-2</v>
      </c>
      <c r="K44" s="19">
        <f t="shared" si="12"/>
        <v>0.11637134697316412</v>
      </c>
      <c r="L44" s="19">
        <f t="shared" si="13"/>
        <v>0.12466573769270059</v>
      </c>
      <c r="M44" s="19">
        <f t="shared" si="14"/>
        <v>0.19595270633728146</v>
      </c>
      <c r="N44" s="19">
        <f t="shared" si="15"/>
        <v>4.7018104941471107E-2</v>
      </c>
      <c r="O44" s="19">
        <f t="shared" si="16"/>
        <v>8.654717119843619E-2</v>
      </c>
      <c r="P44" s="19">
        <f t="shared" si="17"/>
        <v>7.8297595852841087E-2</v>
      </c>
      <c r="Q44" s="19">
        <f t="shared" si="18"/>
        <v>6.8072891890311835E-2</v>
      </c>
      <c r="R44" s="19">
        <f t="shared" si="4"/>
        <v>0.1066110914137964</v>
      </c>
      <c r="S44" s="19">
        <f t="shared" si="19"/>
        <v>0.65799600480806653</v>
      </c>
      <c r="T44" s="19">
        <f t="shared" si="20"/>
        <v>4.2809086899748355E-2</v>
      </c>
      <c r="U44" s="19">
        <f t="shared" si="21"/>
        <v>7.3297071057342239E-3</v>
      </c>
      <c r="V44" s="19">
        <f t="shared" si="22"/>
        <v>6.7053502711023096E-3</v>
      </c>
      <c r="W44" s="19">
        <f t="shared" si="23"/>
        <v>7.4827696538365088E-2</v>
      </c>
      <c r="X44" s="19">
        <f t="shared" si="24"/>
        <v>6.3456100450540037E-2</v>
      </c>
      <c r="Y44" s="19">
        <f t="shared" si="25"/>
        <v>7.8814240870294632E-3</v>
      </c>
      <c r="Z44" s="19">
        <f t="shared" si="6"/>
        <v>6.6461825309635361E-2</v>
      </c>
      <c r="AA44" s="19">
        <f t="shared" si="29"/>
        <v>0.14513320232811588</v>
      </c>
      <c r="AB44" s="19">
        <f t="shared" si="30"/>
        <v>0.15013687056808123</v>
      </c>
      <c r="AC44" s="19">
        <f t="shared" si="31"/>
        <v>0.1357097508452246</v>
      </c>
      <c r="AD44" s="19">
        <f t="shared" si="32"/>
        <v>7.0004250667914603E-2</v>
      </c>
      <c r="AE44" s="19">
        <f t="shared" si="33"/>
        <v>7.7965403153966648E-2</v>
      </c>
      <c r="AF44" s="19">
        <f t="shared" si="34"/>
        <v>4.962280260574118E-2</v>
      </c>
      <c r="AG44" s="19">
        <f t="shared" si="35"/>
        <v>2.9653249232145608E-2</v>
      </c>
      <c r="AH44" s="19">
        <f t="shared" si="8"/>
        <v>8.378925426009938E-2</v>
      </c>
      <c r="AI44" s="19">
        <f t="shared" si="36"/>
        <v>0.12453045068698282</v>
      </c>
      <c r="AJ44" s="19">
        <f t="shared" si="37"/>
        <v>9.5894938395340246E-2</v>
      </c>
      <c r="AK44" s="19">
        <f t="shared" si="38"/>
        <v>0.10475026838183817</v>
      </c>
      <c r="AL44" s="19">
        <f t="shared" si="39"/>
        <v>7.7112341186057046E-2</v>
      </c>
      <c r="AM44" s="19">
        <f t="shared" si="40"/>
        <v>3.8928321725530741E-2</v>
      </c>
      <c r="AN44" s="19">
        <f t="shared" si="41"/>
        <v>9.1353083166184165E-2</v>
      </c>
      <c r="AO44" s="19">
        <f t="shared" si="42"/>
        <v>7.7117920791019312E-2</v>
      </c>
    </row>
    <row r="45" spans="1:41" x14ac:dyDescent="0.25">
      <c r="A45" s="21">
        <v>44287</v>
      </c>
      <c r="B45" s="19">
        <f t="shared" si="10"/>
        <v>5.6443117721882201E-2</v>
      </c>
      <c r="C45" s="19">
        <f t="shared" si="43"/>
        <v>6.98300148613865E-2</v>
      </c>
      <c r="D45" s="19">
        <f t="shared" si="43"/>
        <v>0.17748521356283534</v>
      </c>
      <c r="E45" s="19">
        <f t="shared" si="43"/>
        <v>0.22746332835098562</v>
      </c>
      <c r="F45" s="19">
        <f t="shared" si="43"/>
        <v>6.2671537660980478E-2</v>
      </c>
      <c r="G45" s="19">
        <f t="shared" si="43"/>
        <v>3.9879738405334667E-2</v>
      </c>
      <c r="H45" s="19">
        <f t="shared" si="43"/>
        <v>4.977579435609937E-2</v>
      </c>
      <c r="I45" s="19">
        <f t="shared" si="43"/>
        <v>4.9167805183069131E-2</v>
      </c>
      <c r="J45" s="19">
        <f t="shared" si="2"/>
        <v>9.639299384528395E-2</v>
      </c>
      <c r="K45" s="19">
        <f t="shared" si="12"/>
        <v>0.11713438023313981</v>
      </c>
      <c r="L45" s="19">
        <f t="shared" si="13"/>
        <v>0.12196403133903139</v>
      </c>
      <c r="M45" s="19">
        <f t="shared" si="14"/>
        <v>0.19531783508405651</v>
      </c>
      <c r="N45" s="19">
        <f t="shared" si="15"/>
        <v>4.6792771742676341E-2</v>
      </c>
      <c r="O45" s="19">
        <f t="shared" si="16"/>
        <v>8.8920151801831215E-2</v>
      </c>
      <c r="P45" s="19">
        <f t="shared" si="17"/>
        <v>7.8362292305517528E-2</v>
      </c>
      <c r="Q45" s="19">
        <f t="shared" si="18"/>
        <v>6.5026498716861336E-2</v>
      </c>
      <c r="R45" s="19">
        <f t="shared" si="4"/>
        <v>9.5715758590085728E-2</v>
      </c>
      <c r="S45" s="19">
        <f t="shared" si="19"/>
        <v>0.57545502614967303</v>
      </c>
      <c r="T45" s="19">
        <f t="shared" si="20"/>
        <v>3.7994625006044135E-2</v>
      </c>
      <c r="U45" s="19">
        <f t="shared" si="21"/>
        <v>7.0923092040922316E-3</v>
      </c>
      <c r="V45" s="19">
        <f t="shared" si="22"/>
        <v>7.2248903086332113E-3</v>
      </c>
      <c r="W45" s="19">
        <f t="shared" si="23"/>
        <v>6.7956394854605306E-2</v>
      </c>
      <c r="X45" s="19">
        <f t="shared" si="24"/>
        <v>5.5716819238922057E-2</v>
      </c>
      <c r="Y45" s="19">
        <f t="shared" si="25"/>
        <v>7.1656187560148916E-3</v>
      </c>
      <c r="Z45" s="19">
        <f t="shared" si="6"/>
        <v>6.6553586588298339E-2</v>
      </c>
      <c r="AA45" s="19">
        <f t="shared" si="29"/>
        <v>0.14505374163794035</v>
      </c>
      <c r="AB45" s="19">
        <f t="shared" si="30"/>
        <v>0.15168111330509054</v>
      </c>
      <c r="AC45" s="19">
        <f t="shared" si="31"/>
        <v>0.13649733116595522</v>
      </c>
      <c r="AD45" s="19">
        <f t="shared" si="32"/>
        <v>7.1319448917444059E-2</v>
      </c>
      <c r="AE45" s="19">
        <f t="shared" si="33"/>
        <v>8.0116770762346703E-2</v>
      </c>
      <c r="AF45" s="19">
        <f t="shared" si="34"/>
        <v>5.0645521124994847E-2</v>
      </c>
      <c r="AG45" s="19">
        <f t="shared" si="35"/>
        <v>3.0080137019671594E-2</v>
      </c>
      <c r="AH45" s="19">
        <f t="shared" si="8"/>
        <v>8.3462457092473921E-2</v>
      </c>
      <c r="AI45" s="19">
        <f t="shared" si="36"/>
        <v>0.12313909869523833</v>
      </c>
      <c r="AJ45" s="19">
        <f t="shared" si="37"/>
        <v>9.5865758683929672E-2</v>
      </c>
      <c r="AK45" s="19">
        <f t="shared" si="38"/>
        <v>0.10467690568867359</v>
      </c>
      <c r="AL45" s="19">
        <f t="shared" si="39"/>
        <v>7.8454704805571457E-2</v>
      </c>
      <c r="AM45" s="19">
        <f t="shared" si="40"/>
        <v>3.936495731831241E-2</v>
      </c>
      <c r="AN45" s="19">
        <f t="shared" si="41"/>
        <v>9.1267017848976117E-2</v>
      </c>
      <c r="AO45" s="19">
        <f t="shared" si="42"/>
        <v>7.6816743052360137E-2</v>
      </c>
    </row>
    <row r="46" spans="1:41" x14ac:dyDescent="0.25">
      <c r="A46" s="21">
        <v>44317</v>
      </c>
      <c r="B46" s="19">
        <f t="shared" si="10"/>
        <v>8.0811374370986983E-2</v>
      </c>
      <c r="C46" s="19">
        <f t="shared" si="43"/>
        <v>8.4967090588430119E-2</v>
      </c>
      <c r="D46" s="19">
        <f t="shared" si="43"/>
        <v>0.10069501733320503</v>
      </c>
      <c r="E46" s="19">
        <f t="shared" si="43"/>
        <v>0.24243005109924767</v>
      </c>
      <c r="F46" s="19">
        <f t="shared" si="43"/>
        <v>5.8393430725847004E-2</v>
      </c>
      <c r="G46" s="19">
        <f t="shared" si="43"/>
        <v>4.3897212721694757E-2</v>
      </c>
      <c r="H46" s="19">
        <f t="shared" si="43"/>
        <v>6.2542511069090617E-2</v>
      </c>
      <c r="I46" s="19">
        <f t="shared" si="43"/>
        <v>5.4741286870953074E-2</v>
      </c>
      <c r="J46" s="19">
        <f t="shared" si="2"/>
        <v>9.3373352575054774E-2</v>
      </c>
      <c r="K46" s="19">
        <f t="shared" si="12"/>
        <v>0.11136502455293114</v>
      </c>
      <c r="L46" s="19">
        <f t="shared" si="13"/>
        <v>0.12540438750721822</v>
      </c>
      <c r="M46" s="19">
        <f t="shared" si="14"/>
        <v>0.19764077484565734</v>
      </c>
      <c r="N46" s="19">
        <f t="shared" si="15"/>
        <v>4.7865819277768493E-2</v>
      </c>
      <c r="O46" s="19">
        <f t="shared" si="16"/>
        <v>8.8507472387097538E-2</v>
      </c>
      <c r="P46" s="19">
        <f t="shared" si="17"/>
        <v>7.9162740114599645E-2</v>
      </c>
      <c r="Q46" s="19">
        <f t="shared" si="18"/>
        <v>6.5163434967144246E-2</v>
      </c>
      <c r="R46" s="19">
        <f t="shared" si="4"/>
        <v>0.11102849930340544</v>
      </c>
      <c r="S46" s="19">
        <f t="shared" si="19"/>
        <v>0.64915178326438194</v>
      </c>
      <c r="T46" s="19">
        <f t="shared" si="20"/>
        <v>4.4872373608359849E-2</v>
      </c>
      <c r="U46" s="19">
        <f t="shared" si="21"/>
        <v>8.104218335926755E-3</v>
      </c>
      <c r="V46" s="19">
        <f t="shared" si="22"/>
        <v>8.3998505906449222E-3</v>
      </c>
      <c r="W46" s="19">
        <f t="shared" si="23"/>
        <v>7.7400772892469522E-2</v>
      </c>
      <c r="X46" s="19">
        <f t="shared" si="24"/>
        <v>6.5619739029299448E-2</v>
      </c>
      <c r="Y46" s="19">
        <f t="shared" si="25"/>
        <v>8.1803392158841266E-3</v>
      </c>
      <c r="Z46" s="19">
        <f t="shared" si="6"/>
        <v>6.6342482741813161E-2</v>
      </c>
      <c r="AA46" s="19">
        <f t="shared" si="29"/>
        <v>0.14457104827885595</v>
      </c>
      <c r="AB46" s="19">
        <f t="shared" si="30"/>
        <v>0.15115069106225071</v>
      </c>
      <c r="AC46" s="19">
        <f t="shared" si="31"/>
        <v>0.13414922001321666</v>
      </c>
      <c r="AD46" s="19">
        <f t="shared" si="32"/>
        <v>7.2435192512285279E-2</v>
      </c>
      <c r="AE46" s="19">
        <f t="shared" si="33"/>
        <v>8.0186809657724123E-2</v>
      </c>
      <c r="AF46" s="19">
        <f t="shared" si="34"/>
        <v>5.1099497383329577E-2</v>
      </c>
      <c r="AG46" s="19">
        <f t="shared" si="35"/>
        <v>2.9734925610562415E-2</v>
      </c>
      <c r="AH46" s="19">
        <f t="shared" si="8"/>
        <v>8.2575358819220221E-2</v>
      </c>
      <c r="AI46" s="19">
        <f t="shared" si="36"/>
        <v>0.12328599448501444</v>
      </c>
      <c r="AJ46" s="19">
        <f t="shared" si="37"/>
        <v>9.6205732521483137E-2</v>
      </c>
      <c r="AK46" s="19">
        <f t="shared" si="38"/>
        <v>0.10397201912420324</v>
      </c>
      <c r="AL46" s="19">
        <f t="shared" si="39"/>
        <v>7.9296274379632811E-2</v>
      </c>
      <c r="AM46" s="19">
        <f t="shared" si="40"/>
        <v>3.9161535362638292E-2</v>
      </c>
      <c r="AN46" s="19">
        <f t="shared" si="41"/>
        <v>9.0823823721031982E-2</v>
      </c>
      <c r="AO46" s="19">
        <f t="shared" si="42"/>
        <v>7.59670337256238E-2</v>
      </c>
    </row>
    <row r="47" spans="1:41" x14ac:dyDescent="0.25">
      <c r="A47" s="21">
        <v>44348</v>
      </c>
      <c r="B47" s="19">
        <f t="shared" si="10"/>
        <v>0.10360923427661886</v>
      </c>
      <c r="C47" s="19">
        <f t="shared" si="43"/>
        <v>8.4274456547007312E-2</v>
      </c>
      <c r="D47" s="19">
        <f t="shared" si="43"/>
        <v>7.1147365172337926E-2</v>
      </c>
      <c r="E47" s="19">
        <f t="shared" si="43"/>
        <v>0.23888522599281586</v>
      </c>
      <c r="F47" s="19">
        <f t="shared" si="43"/>
        <v>9.0316685286183376E-2</v>
      </c>
      <c r="G47" s="19">
        <f t="shared" si="43"/>
        <v>4.2165419535422771E-2</v>
      </c>
      <c r="H47" s="19">
        <f t="shared" si="43"/>
        <v>6.7795261772102738E-2</v>
      </c>
      <c r="I47" s="19">
        <f t="shared" si="43"/>
        <v>5.3085474577754685E-2</v>
      </c>
      <c r="J47" s="19">
        <f t="shared" si="2"/>
        <v>9.4949528971795066E-2</v>
      </c>
      <c r="K47" s="19">
        <f t="shared" si="12"/>
        <v>0.11318338130311233</v>
      </c>
      <c r="L47" s="19">
        <f t="shared" si="13"/>
        <v>0.12321788446401882</v>
      </c>
      <c r="M47" s="19">
        <f t="shared" si="14"/>
        <v>0.19997627610223687</v>
      </c>
      <c r="N47" s="19">
        <f t="shared" si="15"/>
        <v>4.8349170510622617E-2</v>
      </c>
      <c r="O47" s="19">
        <f t="shared" si="16"/>
        <v>8.8973030474658002E-2</v>
      </c>
      <c r="P47" s="19">
        <f t="shared" si="17"/>
        <v>7.9524608767864047E-2</v>
      </c>
      <c r="Q47" s="19">
        <f t="shared" si="18"/>
        <v>6.6678670621670308E-2</v>
      </c>
      <c r="R47" s="19">
        <f t="shared" si="4"/>
        <v>9.4617862819685233E-2</v>
      </c>
      <c r="S47" s="19">
        <f t="shared" si="19"/>
        <v>0.56378853757556069</v>
      </c>
      <c r="T47" s="19">
        <f t="shared" si="20"/>
        <v>3.8473245177426875E-2</v>
      </c>
      <c r="U47" s="19">
        <f t="shared" si="21"/>
        <v>5.6346063642231901E-3</v>
      </c>
      <c r="V47" s="19">
        <f t="shared" si="22"/>
        <v>9.9370223928549901E-3</v>
      </c>
      <c r="W47" s="19">
        <f t="shared" si="23"/>
        <v>6.4720041524343352E-2</v>
      </c>
      <c r="X47" s="19">
        <f t="shared" si="24"/>
        <v>5.8006155131064885E-2</v>
      </c>
      <c r="Y47" s="19">
        <f t="shared" si="25"/>
        <v>6.8138741888857692E-3</v>
      </c>
      <c r="Z47" s="19">
        <f t="shared" si="6"/>
        <v>6.6825391826848879E-2</v>
      </c>
      <c r="AA47" s="19">
        <f t="shared" si="29"/>
        <v>0.14530170585954946</v>
      </c>
      <c r="AB47" s="19">
        <f t="shared" si="30"/>
        <v>0.15163198421314317</v>
      </c>
      <c r="AC47" s="19">
        <f t="shared" si="31"/>
        <v>0.13422589756214759</v>
      </c>
      <c r="AD47" s="19">
        <f t="shared" si="32"/>
        <v>7.4257878482849538E-2</v>
      </c>
      <c r="AE47" s="19">
        <f t="shared" si="33"/>
        <v>8.1629538521737766E-2</v>
      </c>
      <c r="AF47" s="19">
        <f t="shared" si="34"/>
        <v>5.1355218833082687E-2</v>
      </c>
      <c r="AG47" s="19">
        <f t="shared" si="35"/>
        <v>3.0196651114502267E-2</v>
      </c>
      <c r="AH47" s="19">
        <f t="shared" si="8"/>
        <v>8.0697984141880924E-2</v>
      </c>
      <c r="AI47" s="19">
        <f t="shared" si="36"/>
        <v>0.12086689847891381</v>
      </c>
      <c r="AJ47" s="19">
        <f t="shared" si="37"/>
        <v>9.3943915510380185E-2</v>
      </c>
      <c r="AK47" s="19">
        <f t="shared" si="38"/>
        <v>0.1021179104989888</v>
      </c>
      <c r="AL47" s="19">
        <f t="shared" si="39"/>
        <v>7.89489468698336E-2</v>
      </c>
      <c r="AM47" s="19">
        <f t="shared" si="40"/>
        <v>3.9084013436883877E-2</v>
      </c>
      <c r="AN47" s="19">
        <f t="shared" si="41"/>
        <v>8.9175921585179285E-2</v>
      </c>
      <c r="AO47" s="19">
        <f t="shared" si="42"/>
        <v>7.4274666932770642E-2</v>
      </c>
    </row>
    <row r="48" spans="1:41" x14ac:dyDescent="0.25">
      <c r="A48" s="21">
        <v>44378</v>
      </c>
      <c r="B48" s="19">
        <f t="shared" si="10"/>
        <v>0.14375085518249298</v>
      </c>
      <c r="C48" s="19">
        <f t="shared" si="43"/>
        <v>8.7493168581338279E-2</v>
      </c>
      <c r="D48" s="19">
        <f t="shared" si="43"/>
        <v>7.2722710942560401E-2</v>
      </c>
      <c r="E48" s="19">
        <f t="shared" si="43"/>
        <v>0.22055153145612244</v>
      </c>
      <c r="F48" s="19">
        <f t="shared" si="43"/>
        <v>6.8533354326306334E-2</v>
      </c>
      <c r="G48" s="19">
        <f t="shared" si="43"/>
        <v>4.2459358916377019E-2</v>
      </c>
      <c r="H48" s="19">
        <f t="shared" si="43"/>
        <v>6.140645421456694E-2</v>
      </c>
      <c r="I48" s="19">
        <f t="shared" si="43"/>
        <v>6.0380904641830165E-2</v>
      </c>
      <c r="J48" s="19">
        <f t="shared" si="2"/>
        <v>9.6042783055166794E-2</v>
      </c>
      <c r="K48" s="19">
        <f t="shared" si="12"/>
        <v>0.11403960575713157</v>
      </c>
      <c r="L48" s="19">
        <f t="shared" si="13"/>
        <v>0.1227865353798878</v>
      </c>
      <c r="M48" s="19">
        <f t="shared" si="14"/>
        <v>0.20052727693824307</v>
      </c>
      <c r="N48" s="19">
        <f t="shared" si="15"/>
        <v>4.9418955343552298E-2</v>
      </c>
      <c r="O48" s="19">
        <f t="shared" si="16"/>
        <v>8.6487626010356089E-2</v>
      </c>
      <c r="P48" s="19">
        <f t="shared" si="17"/>
        <v>8.1305140062219908E-2</v>
      </c>
      <c r="Q48" s="19">
        <f t="shared" si="18"/>
        <v>6.8024879871440957E-2</v>
      </c>
      <c r="R48" s="19">
        <f t="shared" si="4"/>
        <v>0.10826051919442874</v>
      </c>
      <c r="S48" s="19">
        <f t="shared" si="19"/>
        <v>0.64613208244331777</v>
      </c>
      <c r="T48" s="19">
        <f t="shared" si="20"/>
        <v>4.7694873861161065E-2</v>
      </c>
      <c r="U48" s="19">
        <f t="shared" si="21"/>
        <v>6.0685291602591398E-3</v>
      </c>
      <c r="V48" s="19">
        <f t="shared" si="22"/>
        <v>6.1828969177009623E-3</v>
      </c>
      <c r="W48" s="19">
        <f t="shared" si="23"/>
        <v>7.6450447089956408E-2</v>
      </c>
      <c r="X48" s="19">
        <f t="shared" si="24"/>
        <v>7.1786002090290721E-2</v>
      </c>
      <c r="Y48" s="19">
        <f t="shared" si="25"/>
        <v>7.319536476276609E-3</v>
      </c>
      <c r="Z48" s="19">
        <f t="shared" si="6"/>
        <v>6.5313945331603021E-2</v>
      </c>
      <c r="AA48" s="19">
        <f t="shared" si="29"/>
        <v>0.14102756766210345</v>
      </c>
      <c r="AB48" s="19">
        <f t="shared" si="30"/>
        <v>0.14975099827979921</v>
      </c>
      <c r="AC48" s="19">
        <f t="shared" si="31"/>
        <v>0.13242415190545165</v>
      </c>
      <c r="AD48" s="19">
        <f t="shared" si="32"/>
        <v>7.4827216245164641E-2</v>
      </c>
      <c r="AE48" s="19">
        <f t="shared" si="33"/>
        <v>8.1618395678349859E-2</v>
      </c>
      <c r="AF48" s="19">
        <f t="shared" si="34"/>
        <v>5.0299065533864054E-2</v>
      </c>
      <c r="AG48" s="19">
        <f t="shared" si="35"/>
        <v>3.007759313373768E-2</v>
      </c>
      <c r="AH48" s="19">
        <f t="shared" si="8"/>
        <v>8.0848404158541734E-2</v>
      </c>
      <c r="AI48" s="19">
        <f t="shared" si="36"/>
        <v>0.12135014229843932</v>
      </c>
      <c r="AJ48" s="19">
        <f t="shared" si="37"/>
        <v>9.4309812592646994E-2</v>
      </c>
      <c r="AK48" s="19">
        <f t="shared" si="38"/>
        <v>0.10337245349504687</v>
      </c>
      <c r="AL48" s="19">
        <f t="shared" si="39"/>
        <v>8.1998576952651517E-2</v>
      </c>
      <c r="AM48" s="19">
        <f t="shared" si="40"/>
        <v>4.0016338225441581E-2</v>
      </c>
      <c r="AN48" s="19">
        <f t="shared" si="41"/>
        <v>9.0283515302165912E-2</v>
      </c>
      <c r="AO48" s="19">
        <f t="shared" si="42"/>
        <v>7.4868545654927274E-2</v>
      </c>
    </row>
    <row r="49" spans="1:48" x14ac:dyDescent="0.25">
      <c r="A49" s="21">
        <v>44409</v>
      </c>
      <c r="B49" s="19">
        <f t="shared" si="10"/>
        <v>0.131741844181408</v>
      </c>
      <c r="C49" s="19">
        <f t="shared" si="43"/>
        <v>8.6962740764365956E-2</v>
      </c>
      <c r="D49" s="19">
        <f t="shared" si="43"/>
        <v>7.3953416805533884E-2</v>
      </c>
      <c r="E49" s="19">
        <f t="shared" si="43"/>
        <v>0.21297187774108672</v>
      </c>
      <c r="F49" s="19">
        <f t="shared" si="43"/>
        <v>9.7581631634285917E-2</v>
      </c>
      <c r="G49" s="19">
        <f t="shared" si="43"/>
        <v>5.8957252304100143E-2</v>
      </c>
      <c r="H49" s="19">
        <f t="shared" si="43"/>
        <v>6.2230808626672414E-2</v>
      </c>
      <c r="I49" s="19">
        <f t="shared" si="43"/>
        <v>5.7906442716374532E-2</v>
      </c>
      <c r="J49" s="19">
        <f t="shared" si="2"/>
        <v>9.630089503936512E-2</v>
      </c>
      <c r="K49" s="19">
        <f t="shared" si="12"/>
        <v>0.11032360915062563</v>
      </c>
      <c r="L49" s="19">
        <f t="shared" si="13"/>
        <v>0.12199439085628029</v>
      </c>
      <c r="M49" s="19">
        <f t="shared" si="14"/>
        <v>0.20545825295992468</v>
      </c>
      <c r="N49" s="19">
        <f t="shared" si="15"/>
        <v>4.9151563150791534E-2</v>
      </c>
      <c r="O49" s="19">
        <f t="shared" si="16"/>
        <v>8.6954150700639221E-2</v>
      </c>
      <c r="P49" s="19">
        <f t="shared" si="17"/>
        <v>8.2143724190421624E-2</v>
      </c>
      <c r="Q49" s="19">
        <f t="shared" si="18"/>
        <v>6.7467777584846039E-2</v>
      </c>
      <c r="R49" s="19">
        <f t="shared" si="4"/>
        <v>0.12606346732171492</v>
      </c>
      <c r="S49" s="19">
        <f t="shared" si="19"/>
        <v>0.59788999922471453</v>
      </c>
      <c r="T49" s="19">
        <f t="shared" si="20"/>
        <v>4.8375776815698303E-2</v>
      </c>
      <c r="U49" s="19">
        <f t="shared" si="21"/>
        <v>7.5631143627765017E-3</v>
      </c>
      <c r="V49" s="19">
        <f t="shared" si="22"/>
        <v>7.8609872241105633E-3</v>
      </c>
      <c r="W49" s="19">
        <f t="shared" si="23"/>
        <v>8.8570251070098055E-2</v>
      </c>
      <c r="X49" s="19">
        <f t="shared" si="24"/>
        <v>8.6007728372594058E-2</v>
      </c>
      <c r="Y49" s="19">
        <f t="shared" si="25"/>
        <v>1.2322959468888607E-3</v>
      </c>
      <c r="Z49" s="19">
        <f t="shared" si="6"/>
        <v>6.465622582036093E-2</v>
      </c>
      <c r="AA49" s="19">
        <f t="shared" si="29"/>
        <v>0.13797988118771848</v>
      </c>
      <c r="AB49" s="19">
        <f t="shared" si="30"/>
        <v>0.15206160999618359</v>
      </c>
      <c r="AC49" s="19">
        <f t="shared" si="31"/>
        <v>0.13078084915279564</v>
      </c>
      <c r="AD49" s="19">
        <f t="shared" si="32"/>
        <v>7.4824319093889244E-2</v>
      </c>
      <c r="AE49" s="19">
        <f t="shared" si="33"/>
        <v>8.2786723846266577E-2</v>
      </c>
      <c r="AF49" s="19">
        <f t="shared" si="34"/>
        <v>5.0646717805205459E-2</v>
      </c>
      <c r="AG49" s="19">
        <f t="shared" si="35"/>
        <v>3.0355566920413538E-2</v>
      </c>
      <c r="AH49" s="19">
        <f t="shared" si="8"/>
        <v>8.0343578473576358E-2</v>
      </c>
      <c r="AI49" s="19">
        <f t="shared" si="36"/>
        <v>0.11942368940813324</v>
      </c>
      <c r="AJ49" s="19">
        <f t="shared" si="37"/>
        <v>9.6058331428730478E-2</v>
      </c>
      <c r="AK49" s="19">
        <f t="shared" si="38"/>
        <v>0.10284142491563061</v>
      </c>
      <c r="AL49" s="19">
        <f t="shared" si="39"/>
        <v>8.3098885571815329E-2</v>
      </c>
      <c r="AM49" s="19">
        <f t="shared" si="40"/>
        <v>4.0597839617457013E-2</v>
      </c>
      <c r="AN49" s="19">
        <f t="shared" si="41"/>
        <v>9.0070840691274495E-2</v>
      </c>
      <c r="AO49" s="19">
        <f t="shared" si="42"/>
        <v>7.4867032137262354E-2</v>
      </c>
    </row>
    <row r="50" spans="1:48" x14ac:dyDescent="0.25">
      <c r="A50" s="21">
        <v>44440</v>
      </c>
      <c r="B50" s="19">
        <f t="shared" si="10"/>
        <v>0.11243818140197635</v>
      </c>
      <c r="C50" s="19">
        <f t="shared" si="43"/>
        <v>9.3559488320540687E-2</v>
      </c>
      <c r="D50" s="19">
        <f t="shared" si="43"/>
        <v>7.904080117324426E-2</v>
      </c>
      <c r="E50" s="19">
        <f t="shared" si="43"/>
        <v>0.21972538618071832</v>
      </c>
      <c r="F50" s="19">
        <f t="shared" si="43"/>
        <v>8.4989565061553071E-2</v>
      </c>
      <c r="G50" s="19">
        <f t="shared" si="43"/>
        <v>6.8801684363530735E-2</v>
      </c>
      <c r="H50" s="19">
        <f t="shared" si="43"/>
        <v>6.4441058740666093E-2</v>
      </c>
      <c r="I50" s="19">
        <f t="shared" si="43"/>
        <v>5.5651145984162986E-2</v>
      </c>
      <c r="J50" s="19">
        <f t="shared" si="2"/>
        <v>9.3122493489631891E-2</v>
      </c>
      <c r="K50" s="19">
        <f t="shared" si="12"/>
        <v>0.10625671500568513</v>
      </c>
      <c r="L50" s="19">
        <f t="shared" si="13"/>
        <v>0.1196290557220645</v>
      </c>
      <c r="M50" s="19">
        <f t="shared" si="14"/>
        <v>0.20986909921606339</v>
      </c>
      <c r="N50" s="19">
        <f t="shared" si="15"/>
        <v>4.9412765620566658E-2</v>
      </c>
      <c r="O50" s="19">
        <f t="shared" si="16"/>
        <v>8.8358234869783975E-2</v>
      </c>
      <c r="P50" s="19">
        <f t="shared" si="17"/>
        <v>8.0538078120309539E-2</v>
      </c>
      <c r="Q50" s="19">
        <f t="shared" si="18"/>
        <v>6.942885351501106E-2</v>
      </c>
      <c r="R50" s="19">
        <f t="shared" si="4"/>
        <v>0.12582948051342083</v>
      </c>
      <c r="S50" s="19">
        <f t="shared" si="19"/>
        <v>0.57997399219765933</v>
      </c>
      <c r="T50" s="19">
        <f t="shared" si="20"/>
        <v>5.5261508249666781E-2</v>
      </c>
      <c r="U50" s="19">
        <f t="shared" si="21"/>
        <v>4.9946341156637169E-3</v>
      </c>
      <c r="V50" s="19">
        <f t="shared" si="22"/>
        <v>1.468365626692688E-2</v>
      </c>
      <c r="W50" s="19">
        <f t="shared" si="23"/>
        <v>8.9091938189881301E-2</v>
      </c>
      <c r="X50" s="19">
        <f t="shared" si="24"/>
        <v>9.2414931967889899E-2</v>
      </c>
      <c r="Y50" s="19">
        <f t="shared" si="25"/>
        <v>5.4774622714427435E-5</v>
      </c>
      <c r="Z50" s="19">
        <f t="shared" si="6"/>
        <v>6.3545508309068757E-2</v>
      </c>
      <c r="AA50" s="19">
        <f t="shared" si="29"/>
        <v>0.13512345523074926</v>
      </c>
      <c r="AB50" s="19">
        <f t="shared" si="30"/>
        <v>0.15006933403011843</v>
      </c>
      <c r="AC50" s="19">
        <f t="shared" si="31"/>
        <v>0.13690029976559201</v>
      </c>
      <c r="AD50" s="19">
        <f t="shared" si="32"/>
        <v>7.5151411691547043E-2</v>
      </c>
      <c r="AE50" s="19">
        <f t="shared" si="33"/>
        <v>8.2247349694684446E-2</v>
      </c>
      <c r="AF50" s="19">
        <f t="shared" si="34"/>
        <v>5.0693131912085652E-2</v>
      </c>
      <c r="AG50" s="19">
        <f t="shared" si="35"/>
        <v>3.1268945865020173E-2</v>
      </c>
      <c r="AH50" s="19">
        <f t="shared" si="8"/>
        <v>7.919586088107361E-2</v>
      </c>
      <c r="AI50" s="19">
        <f t="shared" si="36"/>
        <v>0.11751177169138322</v>
      </c>
      <c r="AJ50" s="19">
        <f t="shared" si="37"/>
        <v>9.5342483280660639E-2</v>
      </c>
      <c r="AK50" s="19">
        <f t="shared" si="38"/>
        <v>0.10426218683283114</v>
      </c>
      <c r="AL50" s="19">
        <f t="shared" si="39"/>
        <v>8.5271159226644591E-2</v>
      </c>
      <c r="AM50" s="19">
        <f t="shared" si="40"/>
        <v>4.0543580447607939E-2</v>
      </c>
      <c r="AN50" s="19">
        <f t="shared" si="41"/>
        <v>8.9968922361699386E-2</v>
      </c>
      <c r="AO50" s="19">
        <f t="shared" si="42"/>
        <v>7.4990522298702789E-2</v>
      </c>
    </row>
    <row r="51" spans="1:48" x14ac:dyDescent="0.25">
      <c r="A51" s="21">
        <v>44470</v>
      </c>
      <c r="B51" s="19">
        <f t="shared" si="10"/>
        <v>0.10554203296864004</v>
      </c>
      <c r="C51" s="19">
        <f t="shared" si="43"/>
        <v>0.10418314150286667</v>
      </c>
      <c r="D51" s="19">
        <f t="shared" si="43"/>
        <v>7.9393110908198422E-2</v>
      </c>
      <c r="E51" s="19">
        <f t="shared" si="43"/>
        <v>0.2225945586906567</v>
      </c>
      <c r="F51" s="19">
        <f t="shared" si="43"/>
        <v>8.3319550753486099E-2</v>
      </c>
      <c r="G51" s="19">
        <f t="shared" si="43"/>
        <v>7.1029034887919687E-2</v>
      </c>
      <c r="H51" s="19">
        <f t="shared" si="43"/>
        <v>6.0377538099748287E-2</v>
      </c>
      <c r="I51" s="19">
        <f t="shared" si="43"/>
        <v>5.2132054309923487E-2</v>
      </c>
      <c r="J51" s="19">
        <f t="shared" si="2"/>
        <v>8.9748812162238636E-2</v>
      </c>
      <c r="K51" s="19">
        <f t="shared" si="12"/>
        <v>0.10410825508031558</v>
      </c>
      <c r="L51" s="19">
        <f t="shared" si="13"/>
        <v>0.12022295593881968</v>
      </c>
      <c r="M51" s="19">
        <f t="shared" si="14"/>
        <v>0.21072824929141756</v>
      </c>
      <c r="N51" s="19">
        <f t="shared" si="15"/>
        <v>5.0176390158080474E-2</v>
      </c>
      <c r="O51" s="19">
        <f t="shared" si="16"/>
        <v>8.6954675601683545E-2</v>
      </c>
      <c r="P51" s="19">
        <f t="shared" si="17"/>
        <v>8.137776721069348E-2</v>
      </c>
      <c r="Q51" s="19">
        <f t="shared" si="18"/>
        <v>7.3096022647882258E-2</v>
      </c>
      <c r="R51" s="19">
        <f t="shared" si="4"/>
        <v>0.1174543909415315</v>
      </c>
      <c r="S51" s="19">
        <f t="shared" si="19"/>
        <v>0.57415086693603901</v>
      </c>
      <c r="T51" s="19">
        <f t="shared" si="20"/>
        <v>7.2950887394706704E-2</v>
      </c>
      <c r="U51" s="19">
        <f t="shared" si="21"/>
        <v>8.2641213985859916E-3</v>
      </c>
      <c r="V51" s="19">
        <f t="shared" si="22"/>
        <v>7.4221685400773499E-3</v>
      </c>
      <c r="W51" s="19">
        <f t="shared" si="23"/>
        <v>8.6575573137769452E-2</v>
      </c>
      <c r="X51" s="19">
        <f t="shared" si="24"/>
        <v>9.3183329333401524E-2</v>
      </c>
      <c r="Y51" s="19">
        <f t="shared" si="25"/>
        <v>5.3113848550778808E-5</v>
      </c>
      <c r="Z51" s="19">
        <f t="shared" si="6"/>
        <v>6.2587129903942731E-2</v>
      </c>
      <c r="AA51" s="19">
        <f t="shared" si="29"/>
        <v>0.13478839973828405</v>
      </c>
      <c r="AB51" s="19">
        <f t="shared" si="30"/>
        <v>0.15017020706122694</v>
      </c>
      <c r="AC51" s="19">
        <f t="shared" si="31"/>
        <v>0.13735868133602594</v>
      </c>
      <c r="AD51" s="19">
        <f t="shared" si="32"/>
        <v>7.4217589613417123E-2</v>
      </c>
      <c r="AE51" s="19">
        <f t="shared" si="33"/>
        <v>8.30757009094127E-2</v>
      </c>
      <c r="AF51" s="19">
        <f t="shared" si="34"/>
        <v>5.0534437683112672E-2</v>
      </c>
      <c r="AG51" s="19">
        <f t="shared" si="35"/>
        <v>3.1433903882334205E-2</v>
      </c>
      <c r="AH51" s="19">
        <f t="shared" si="8"/>
        <v>7.7885653888703096E-2</v>
      </c>
      <c r="AI51" s="19">
        <f t="shared" si="36"/>
        <v>0.11768474076751648</v>
      </c>
      <c r="AJ51" s="19">
        <f t="shared" si="37"/>
        <v>9.6076097094778518E-2</v>
      </c>
      <c r="AK51" s="19">
        <f t="shared" si="38"/>
        <v>0.10429414292664076</v>
      </c>
      <c r="AL51" s="19">
        <f t="shared" si="39"/>
        <v>8.5147345370525374E-2</v>
      </c>
      <c r="AM51" s="19">
        <f t="shared" si="40"/>
        <v>4.0934327412056784E-2</v>
      </c>
      <c r="AN51" s="19">
        <f t="shared" si="41"/>
        <v>8.9020166768340098E-2</v>
      </c>
      <c r="AO51" s="19">
        <f t="shared" si="42"/>
        <v>7.4165852774709148E-2</v>
      </c>
    </row>
    <row r="52" spans="1:48" x14ac:dyDescent="0.25">
      <c r="A52" s="21">
        <v>44501</v>
      </c>
      <c r="B52" s="19">
        <f t="shared" si="10"/>
        <v>0.13548653876897654</v>
      </c>
      <c r="C52" s="19">
        <f t="shared" si="43"/>
        <v>8.3879634549449592E-2</v>
      </c>
      <c r="D52" s="19">
        <f t="shared" si="43"/>
        <v>8.2744392080697532E-2</v>
      </c>
      <c r="E52" s="19">
        <f t="shared" si="43"/>
        <v>0.18267793570831006</v>
      </c>
      <c r="F52" s="19">
        <f t="shared" si="43"/>
        <v>8.5244201946662088E-2</v>
      </c>
      <c r="G52" s="19">
        <f t="shared" si="43"/>
        <v>7.7242145912221713E-2</v>
      </c>
      <c r="H52" s="19">
        <f t="shared" si="43"/>
        <v>6.3398318646018012E-2</v>
      </c>
      <c r="I52" s="19">
        <f t="shared" si="43"/>
        <v>5.3189673057412186E-2</v>
      </c>
      <c r="J52" s="19">
        <f t="shared" si="2"/>
        <v>8.7308539008169372E-2</v>
      </c>
      <c r="K52" s="19">
        <f t="shared" si="12"/>
        <v>0.10585887619792674</v>
      </c>
      <c r="L52" s="19">
        <f t="shared" si="13"/>
        <v>0.11892463643974056</v>
      </c>
      <c r="M52" s="19">
        <f t="shared" si="14"/>
        <v>0.21532862853363713</v>
      </c>
      <c r="N52" s="19">
        <f t="shared" si="15"/>
        <v>4.9242853914945477E-2</v>
      </c>
      <c r="O52" s="19">
        <f t="shared" si="16"/>
        <v>8.6243648711834917E-2</v>
      </c>
      <c r="P52" s="19">
        <f t="shared" si="17"/>
        <v>8.4010347534437063E-2</v>
      </c>
      <c r="Q52" s="19">
        <f t="shared" si="18"/>
        <v>7.1395158278867346E-2</v>
      </c>
      <c r="R52" s="19">
        <f t="shared" si="4"/>
        <v>0.12386293008099732</v>
      </c>
      <c r="S52" s="19">
        <f t="shared" si="19"/>
        <v>0.56932428112161115</v>
      </c>
      <c r="T52" s="19">
        <f t="shared" si="20"/>
        <v>7.6130318488791635E-2</v>
      </c>
      <c r="U52" s="19">
        <f t="shared" si="21"/>
        <v>3.3677722464589745E-3</v>
      </c>
      <c r="V52" s="19">
        <f t="shared" si="22"/>
        <v>5.274058423699904E-3</v>
      </c>
      <c r="W52" s="19">
        <f t="shared" si="23"/>
        <v>8.7387335508352912E-2</v>
      </c>
      <c r="X52" s="19">
        <f t="shared" si="24"/>
        <v>9.4875465898327446E-2</v>
      </c>
      <c r="Y52" s="19">
        <f t="shared" si="25"/>
        <v>5.3614298734901134E-5</v>
      </c>
      <c r="Z52" s="19">
        <f t="shared" si="6"/>
        <v>6.1736625237499669E-2</v>
      </c>
      <c r="AA52" s="19">
        <f t="shared" si="29"/>
        <v>0.13321218495898374</v>
      </c>
      <c r="AB52" s="19">
        <f t="shared" si="30"/>
        <v>0.14938940638155429</v>
      </c>
      <c r="AC52" s="19">
        <f t="shared" si="31"/>
        <v>0.13904643128586933</v>
      </c>
      <c r="AD52" s="19">
        <f t="shared" si="32"/>
        <v>7.363768562767363E-2</v>
      </c>
      <c r="AE52" s="19">
        <f t="shared" si="33"/>
        <v>8.2981538137252106E-2</v>
      </c>
      <c r="AF52" s="19">
        <f t="shared" si="34"/>
        <v>4.9877992077731352E-2</v>
      </c>
      <c r="AG52" s="19">
        <f t="shared" si="35"/>
        <v>3.1596399783609598E-2</v>
      </c>
      <c r="AH52" s="19">
        <f t="shared" si="8"/>
        <v>7.7092852516707472E-2</v>
      </c>
      <c r="AI52" s="19">
        <f t="shared" si="36"/>
        <v>0.11638185497982166</v>
      </c>
      <c r="AJ52" s="19">
        <f t="shared" si="37"/>
        <v>9.6066906876510774E-2</v>
      </c>
      <c r="AK52" s="19">
        <f t="shared" si="38"/>
        <v>0.10562063231716852</v>
      </c>
      <c r="AL52" s="19">
        <f t="shared" si="39"/>
        <v>8.5555390611879792E-2</v>
      </c>
      <c r="AM52" s="19">
        <f t="shared" si="40"/>
        <v>4.1191408732082428E-2</v>
      </c>
      <c r="AN52" s="19">
        <f t="shared" si="41"/>
        <v>8.8478749063587048E-2</v>
      </c>
      <c r="AO52" s="19">
        <f t="shared" si="42"/>
        <v>7.4152418595043734E-2</v>
      </c>
    </row>
    <row r="53" spans="1:48" x14ac:dyDescent="0.25">
      <c r="A53" s="21">
        <v>44531</v>
      </c>
      <c r="B53" s="19">
        <f t="shared" si="10"/>
        <v>0.13358193322229517</v>
      </c>
      <c r="C53" s="19">
        <f t="shared" si="43"/>
        <v>6.3201217053252295E-2</v>
      </c>
      <c r="D53" s="19">
        <f t="shared" si="43"/>
        <v>7.3122117252612168E-2</v>
      </c>
      <c r="E53" s="19">
        <f t="shared" si="43"/>
        <v>0.18446944456924355</v>
      </c>
      <c r="F53" s="19">
        <f t="shared" si="43"/>
        <v>8.9441424305231165E-2</v>
      </c>
      <c r="G53" s="19">
        <f t="shared" si="43"/>
        <v>6.733064019794166E-2</v>
      </c>
      <c r="H53" s="19">
        <f t="shared" si="43"/>
        <v>7.7200387785514121E-2</v>
      </c>
      <c r="I53" s="19">
        <f t="shared" si="43"/>
        <v>5.4553042551936132E-2</v>
      </c>
      <c r="J53" s="19">
        <f t="shared" si="2"/>
        <v>8.8292973257020346E-2</v>
      </c>
      <c r="K53" s="19">
        <f t="shared" si="12"/>
        <v>0.10542761086598031</v>
      </c>
      <c r="L53" s="19">
        <f t="shared" si="13"/>
        <v>0.11803620430856482</v>
      </c>
      <c r="M53" s="19">
        <f t="shared" si="14"/>
        <v>0.21638492729074851</v>
      </c>
      <c r="N53" s="19">
        <f t="shared" si="15"/>
        <v>4.9548164273346344E-2</v>
      </c>
      <c r="O53" s="19">
        <f t="shared" si="16"/>
        <v>8.7176482559094284E-2</v>
      </c>
      <c r="P53" s="19">
        <f t="shared" si="17"/>
        <v>8.2960194945926949E-2</v>
      </c>
      <c r="Q53" s="19">
        <f t="shared" si="18"/>
        <v>6.8527086166987591E-2</v>
      </c>
      <c r="R53" s="19">
        <f t="shared" si="4"/>
        <v>0.12521847887412851</v>
      </c>
      <c r="S53" s="19">
        <f t="shared" si="19"/>
        <v>0.54673179276958217</v>
      </c>
      <c r="T53" s="19">
        <f t="shared" si="20"/>
        <v>7.4466280276338781E-2</v>
      </c>
      <c r="U53" s="19">
        <f t="shared" si="21"/>
        <v>5.5019194577383933E-3</v>
      </c>
      <c r="V53" s="19">
        <f t="shared" si="22"/>
        <v>2.3506945951384257E-2</v>
      </c>
      <c r="W53" s="19">
        <f t="shared" si="23"/>
        <v>9.5432361307835251E-2</v>
      </c>
      <c r="X53" s="19">
        <f t="shared" si="24"/>
        <v>9.1260055946373542E-2</v>
      </c>
      <c r="Y53" s="19">
        <f t="shared" si="25"/>
        <v>5.3263472699511161E-5</v>
      </c>
      <c r="Z53" s="19">
        <f t="shared" si="6"/>
        <v>6.139762512859219E-2</v>
      </c>
      <c r="AA53" s="19">
        <f t="shared" si="29"/>
        <v>0.13306971502566062</v>
      </c>
      <c r="AB53" s="19">
        <f t="shared" si="30"/>
        <v>0.1483551905482878</v>
      </c>
      <c r="AC53" s="19">
        <f t="shared" si="31"/>
        <v>0.13944664118525557</v>
      </c>
      <c r="AD53" s="19">
        <f t="shared" si="32"/>
        <v>7.368910349172296E-2</v>
      </c>
      <c r="AE53" s="19">
        <f t="shared" si="33"/>
        <v>8.2785148209095105E-2</v>
      </c>
      <c r="AF53" s="19">
        <f t="shared" si="34"/>
        <v>4.97866882267365E-2</v>
      </c>
      <c r="AG53" s="19">
        <f t="shared" si="35"/>
        <v>3.1693930394842744E-2</v>
      </c>
      <c r="AH53" s="19">
        <f t="shared" si="8"/>
        <v>7.6543104552723132E-2</v>
      </c>
      <c r="AI53" s="19">
        <f t="shared" si="36"/>
        <v>0.1157459864886739</v>
      </c>
      <c r="AJ53" s="19">
        <f t="shared" si="37"/>
        <v>9.5472521229854418E-2</v>
      </c>
      <c r="AK53" s="19">
        <f t="shared" si="38"/>
        <v>0.10572998062292628</v>
      </c>
      <c r="AL53" s="19">
        <f t="shared" si="39"/>
        <v>8.6241100392041858E-2</v>
      </c>
      <c r="AM53" s="19">
        <f t="shared" si="40"/>
        <v>4.1541688654449321E-2</v>
      </c>
      <c r="AN53" s="19">
        <f t="shared" si="41"/>
        <v>8.8058086670939617E-2</v>
      </c>
      <c r="AO53" s="19">
        <f t="shared" si="42"/>
        <v>7.3683293997280894E-2</v>
      </c>
    </row>
    <row r="54" spans="1:48" x14ac:dyDescent="0.25">
      <c r="A54" s="21">
        <v>44562</v>
      </c>
      <c r="B54" s="19">
        <f t="shared" si="10"/>
        <v>0.10795358759028278</v>
      </c>
      <c r="C54" s="19">
        <f t="shared" ref="C54:I56" si="44">D25/$B25</f>
        <v>7.5900028418464285E-2</v>
      </c>
      <c r="D54" s="19">
        <f t="shared" si="44"/>
        <v>8.9295240148065003E-2</v>
      </c>
      <c r="E54" s="19">
        <f t="shared" si="44"/>
        <v>0.21244171806475073</v>
      </c>
      <c r="F54" s="19">
        <f t="shared" si="44"/>
        <v>0.11307764141196416</v>
      </c>
      <c r="G54" s="19">
        <f t="shared" si="44"/>
        <v>6.1810912449454865E-2</v>
      </c>
      <c r="H54" s="19">
        <f t="shared" si="44"/>
        <v>8.4650898432890267E-2</v>
      </c>
      <c r="I54" s="19">
        <f t="shared" si="44"/>
        <v>5.741011456494461E-2</v>
      </c>
      <c r="J54" s="19">
        <f t="shared" si="2"/>
        <v>8.9139810806621006E-2</v>
      </c>
      <c r="K54" s="19">
        <f t="shared" si="12"/>
        <v>0.10064129575014194</v>
      </c>
      <c r="L54" s="19">
        <f t="shared" si="13"/>
        <v>0.11710800705495163</v>
      </c>
      <c r="M54" s="19">
        <f t="shared" si="14"/>
        <v>0.2217672012797621</v>
      </c>
      <c r="N54" s="19">
        <f t="shared" si="15"/>
        <v>5.1129978357245892E-2</v>
      </c>
      <c r="O54" s="19">
        <f t="shared" si="16"/>
        <v>8.7031670338658315E-2</v>
      </c>
      <c r="P54" s="19">
        <f t="shared" si="17"/>
        <v>8.2929605266417419E-2</v>
      </c>
      <c r="Q54" s="19">
        <f t="shared" si="18"/>
        <v>7.0307128689951662E-2</v>
      </c>
      <c r="R54" s="19">
        <f t="shared" si="4"/>
        <v>8.4747683997834888E-2</v>
      </c>
      <c r="S54" s="19">
        <f t="shared" si="19"/>
        <v>0.40175871635810256</v>
      </c>
      <c r="T54" s="19">
        <f t="shared" si="20"/>
        <v>5.0162807371532378E-2</v>
      </c>
      <c r="U54" s="19">
        <f t="shared" si="21"/>
        <v>6.6596574952319685E-3</v>
      </c>
      <c r="V54" s="19">
        <f t="shared" si="22"/>
        <v>1.9372518569108824E-2</v>
      </c>
      <c r="W54" s="19">
        <f t="shared" si="23"/>
        <v>6.9515488662995825E-2</v>
      </c>
      <c r="X54" s="19">
        <f t="shared" si="24"/>
        <v>6.7356059296456786E-2</v>
      </c>
      <c r="Y54" s="19">
        <f t="shared" si="25"/>
        <v>3.82576068875028E-5</v>
      </c>
      <c r="Z54" s="19">
        <f t="shared" si="6"/>
        <v>6.0938938841823775E-2</v>
      </c>
      <c r="AA54" s="19">
        <f t="shared" si="29"/>
        <v>0.13241368979747961</v>
      </c>
      <c r="AB54" s="19">
        <f t="shared" si="30"/>
        <v>0.1474347214946117</v>
      </c>
      <c r="AC54" s="19">
        <f t="shared" si="31"/>
        <v>0.13858382793669702</v>
      </c>
      <c r="AD54" s="19">
        <f t="shared" si="32"/>
        <v>7.3944241408793077E-2</v>
      </c>
      <c r="AE54" s="19">
        <f t="shared" si="33"/>
        <v>8.2448322672305813E-2</v>
      </c>
      <c r="AF54" s="19">
        <f t="shared" si="34"/>
        <v>4.967552388018618E-2</v>
      </c>
      <c r="AG54" s="19">
        <f t="shared" si="35"/>
        <v>3.1984683598816288E-2</v>
      </c>
      <c r="AH54" s="19">
        <f t="shared" si="8"/>
        <v>7.5922347367774437E-2</v>
      </c>
      <c r="AI54" s="19">
        <f t="shared" si="36"/>
        <v>0.11582328297591972</v>
      </c>
      <c r="AJ54" s="19">
        <f t="shared" si="37"/>
        <v>9.5709514665330134E-2</v>
      </c>
      <c r="AK54" s="19">
        <f t="shared" si="38"/>
        <v>0.1051370548671447</v>
      </c>
      <c r="AL54" s="19">
        <f t="shared" si="39"/>
        <v>8.643611993641688E-2</v>
      </c>
      <c r="AM54" s="19">
        <f t="shared" si="40"/>
        <v>4.1883712444100135E-2</v>
      </c>
      <c r="AN54" s="19">
        <f t="shared" si="41"/>
        <v>8.7887464941169918E-2</v>
      </c>
      <c r="AO54" s="19">
        <f t="shared" si="42"/>
        <v>7.3022736528733687E-2</v>
      </c>
    </row>
    <row r="55" spans="1:48" x14ac:dyDescent="0.25">
      <c r="A55" s="21">
        <v>44593</v>
      </c>
      <c r="B55" s="19">
        <f t="shared" si="10"/>
        <v>0.14831290322155527</v>
      </c>
      <c r="C55" s="19">
        <f t="shared" si="44"/>
        <v>6.18997756258148E-2</v>
      </c>
      <c r="D55" s="19">
        <f t="shared" si="44"/>
        <v>7.3022866311028056E-2</v>
      </c>
      <c r="E55" s="19">
        <f t="shared" si="44"/>
        <v>0.2018648697207894</v>
      </c>
      <c r="F55" s="19">
        <f t="shared" si="44"/>
        <v>0.11792420712359851</v>
      </c>
      <c r="G55" s="19">
        <f t="shared" si="44"/>
        <v>5.5916366400423363E-2</v>
      </c>
      <c r="H55" s="19">
        <f t="shared" si="44"/>
        <v>8.4949709461567852E-2</v>
      </c>
      <c r="I55" s="19">
        <f t="shared" si="44"/>
        <v>5.1352739267180994E-2</v>
      </c>
      <c r="J55" s="19">
        <f t="shared" si="2"/>
        <v>8.7001676726153263E-2</v>
      </c>
      <c r="K55" s="19">
        <f t="shared" si="12"/>
        <v>9.7670795752940853E-2</v>
      </c>
      <c r="L55" s="19">
        <f t="shared" si="13"/>
        <v>0.1173318437348299</v>
      </c>
      <c r="M55" s="19">
        <f t="shared" si="14"/>
        <v>0.22241179172195941</v>
      </c>
      <c r="N55" s="19">
        <f t="shared" si="15"/>
        <v>5.2228824488774812E-2</v>
      </c>
      <c r="O55" s="19">
        <f t="shared" si="16"/>
        <v>8.566354561172676E-2</v>
      </c>
      <c r="P55" s="19">
        <f t="shared" si="17"/>
        <v>8.3730825693166561E-2</v>
      </c>
      <c r="Q55" s="19">
        <f t="shared" si="18"/>
        <v>6.9526677870931475E-2</v>
      </c>
      <c r="R55" s="19">
        <f t="shared" si="4"/>
        <v>0.12929424095835557</v>
      </c>
      <c r="S55" s="19">
        <f t="shared" si="19"/>
        <v>0.53009154104056733</v>
      </c>
      <c r="T55" s="19">
        <f t="shared" si="20"/>
        <v>7.740547296204292E-2</v>
      </c>
      <c r="U55" s="19">
        <f t="shared" si="21"/>
        <v>9.8632091882297403E-3</v>
      </c>
      <c r="V55" s="19">
        <f t="shared" si="22"/>
        <v>2.3045916773217098E-4</v>
      </c>
      <c r="W55" s="19">
        <f t="shared" si="23"/>
        <v>0.10798341580373742</v>
      </c>
      <c r="X55" s="19">
        <f t="shared" si="24"/>
        <v>0.10274046973783052</v>
      </c>
      <c r="Y55" s="19">
        <f t="shared" si="25"/>
        <v>5.5398838397156483E-5</v>
      </c>
      <c r="Z55" s="19">
        <f t="shared" si="6"/>
        <v>6.2997114383804051E-2</v>
      </c>
      <c r="AA55" s="19">
        <f t="shared" si="29"/>
        <v>0.137163092671859</v>
      </c>
      <c r="AB55" s="19">
        <f t="shared" si="30"/>
        <v>0.15372006552950238</v>
      </c>
      <c r="AC55" s="19">
        <f t="shared" si="31"/>
        <v>0.14438827259844084</v>
      </c>
      <c r="AD55" s="19">
        <f t="shared" si="32"/>
        <v>7.5568143185247461E-2</v>
      </c>
      <c r="AE55" s="19">
        <f t="shared" si="33"/>
        <v>8.5471476872308272E-2</v>
      </c>
      <c r="AF55" s="19">
        <f t="shared" si="34"/>
        <v>5.2197664496674887E-2</v>
      </c>
      <c r="AG55" s="19">
        <f t="shared" si="35"/>
        <v>3.3125629784522104E-2</v>
      </c>
      <c r="AH55" s="19">
        <f t="shared" si="8"/>
        <v>7.1993204277291056E-2</v>
      </c>
      <c r="AI55" s="19">
        <f t="shared" si="36"/>
        <v>0.11116282706794432</v>
      </c>
      <c r="AJ55" s="19">
        <f t="shared" si="37"/>
        <v>9.3250864806788167E-2</v>
      </c>
      <c r="AK55" s="19">
        <f t="shared" si="38"/>
        <v>0.10096998742087449</v>
      </c>
      <c r="AL55" s="19">
        <f t="shared" si="39"/>
        <v>8.2298655773992951E-2</v>
      </c>
      <c r="AM55" s="19">
        <f t="shared" si="40"/>
        <v>4.0456297863542406E-2</v>
      </c>
      <c r="AN55" s="19">
        <f t="shared" si="41"/>
        <v>8.3841809243251395E-2</v>
      </c>
      <c r="AO55" s="19">
        <f t="shared" si="42"/>
        <v>6.9423263342519081E-2</v>
      </c>
    </row>
    <row r="56" spans="1:48" ht="15.75" thickBot="1" x14ac:dyDescent="0.3">
      <c r="A56" s="21">
        <v>44621</v>
      </c>
      <c r="B56" s="22">
        <f t="shared" si="10"/>
        <v>0.15218378401652896</v>
      </c>
      <c r="C56" s="22">
        <f t="shared" si="44"/>
        <v>5.688156020826958E-2</v>
      </c>
      <c r="D56" s="22">
        <f t="shared" si="44"/>
        <v>6.6574472818417801E-2</v>
      </c>
      <c r="E56" s="22">
        <f t="shared" si="44"/>
        <v>0.21108107208865223</v>
      </c>
      <c r="F56" s="22">
        <f t="shared" si="44"/>
        <v>0.11773732875528192</v>
      </c>
      <c r="G56" s="22">
        <f t="shared" si="44"/>
        <v>4.5030372104766306E-2</v>
      </c>
      <c r="H56" s="22">
        <f t="shared" si="44"/>
        <v>7.8307088694635568E-2</v>
      </c>
      <c r="I56" s="80">
        <f t="shared" si="44"/>
        <v>6.0648634119704781E-2</v>
      </c>
      <c r="J56" s="22">
        <f t="shared" si="2"/>
        <v>8.6677068522415648E-2</v>
      </c>
      <c r="K56" s="22">
        <f t="shared" si="12"/>
        <v>9.2970287331371387E-2</v>
      </c>
      <c r="L56" s="22">
        <f t="shared" si="13"/>
        <v>0.12073752906875475</v>
      </c>
      <c r="M56" s="22">
        <f t="shared" si="14"/>
        <v>0.22128816692950917</v>
      </c>
      <c r="N56" s="22">
        <f t="shared" si="15"/>
        <v>5.1824181538127533E-2</v>
      </c>
      <c r="O56" s="22">
        <f t="shared" si="16"/>
        <v>8.498240021380192E-2</v>
      </c>
      <c r="P56" s="22">
        <f t="shared" si="17"/>
        <v>8.2838166123908638E-2</v>
      </c>
      <c r="Q56" s="22">
        <f t="shared" si="18"/>
        <v>7.1548221945870807E-2</v>
      </c>
      <c r="R56" s="22">
        <f t="shared" si="4"/>
        <v>0.12573587598402686</v>
      </c>
      <c r="S56" s="22">
        <f t="shared" si="19"/>
        <v>0.51563693582841219</v>
      </c>
      <c r="T56" s="22">
        <f t="shared" si="20"/>
        <v>8.00303727523477E-2</v>
      </c>
      <c r="U56" s="22">
        <f t="shared" si="21"/>
        <v>1.0127300255698322E-2</v>
      </c>
      <c r="V56" s="22">
        <f t="shared" si="22"/>
        <v>8.4622879282032044E-4</v>
      </c>
      <c r="W56" s="22">
        <f t="shared" si="23"/>
        <v>0.11113957286029906</v>
      </c>
      <c r="X56" s="22">
        <f t="shared" si="24"/>
        <v>0.1045938787925916</v>
      </c>
      <c r="Y56" s="22">
        <f t="shared" si="25"/>
        <v>5.4890516291047808E-5</v>
      </c>
      <c r="Z56" s="22">
        <f t="shared" si="6"/>
        <v>6.0563959241326952E-2</v>
      </c>
      <c r="AA56" s="22">
        <f t="shared" si="29"/>
        <v>0.13201008596616129</v>
      </c>
      <c r="AB56" s="22">
        <f t="shared" si="30"/>
        <v>0.14816483168459427</v>
      </c>
      <c r="AC56" s="22">
        <f t="shared" si="31"/>
        <v>0.14386643202602015</v>
      </c>
      <c r="AD56" s="22">
        <f t="shared" si="32"/>
        <v>7.3389571059163175E-2</v>
      </c>
      <c r="AE56" s="22">
        <f t="shared" si="33"/>
        <v>8.2573918473427793E-2</v>
      </c>
      <c r="AF56" s="22">
        <f t="shared" si="34"/>
        <v>5.1372675593662889E-2</v>
      </c>
      <c r="AG56" s="22">
        <f t="shared" si="35"/>
        <v>3.1336278770567702E-2</v>
      </c>
      <c r="AH56" s="22">
        <f t="shared" si="8"/>
        <v>7.4184965058450222E-2</v>
      </c>
      <c r="AI56" s="22">
        <f t="shared" si="36"/>
        <v>0.11520578326717945</v>
      </c>
      <c r="AJ56" s="22">
        <f t="shared" si="37"/>
        <v>9.7279760377296035E-2</v>
      </c>
      <c r="AK56" s="22">
        <f t="shared" si="38"/>
        <v>0.10611711798737146</v>
      </c>
      <c r="AL56" s="22">
        <f t="shared" si="39"/>
        <v>8.6609172632222065E-2</v>
      </c>
      <c r="AM56" s="22">
        <f t="shared" si="40"/>
        <v>4.2373295726118539E-2</v>
      </c>
      <c r="AN56" s="22">
        <f t="shared" si="41"/>
        <v>8.6857514516921169E-2</v>
      </c>
      <c r="AO56" s="22">
        <f t="shared" si="42"/>
        <v>7.1715659257480371E-2</v>
      </c>
    </row>
    <row r="57" spans="1:48" ht="15.75" thickBot="1" x14ac:dyDescent="0.3">
      <c r="B57" s="79"/>
      <c r="C57" s="79"/>
      <c r="D57" s="79"/>
      <c r="E57" s="79"/>
      <c r="F57" s="79"/>
      <c r="G57" s="79"/>
      <c r="H57" s="79"/>
      <c r="I57" s="79"/>
    </row>
    <row r="58" spans="1:48" ht="15.75" thickBot="1" x14ac:dyDescent="0.3">
      <c r="A58" s="24" t="s">
        <v>32</v>
      </c>
      <c r="B58" s="78">
        <f>B56-B33</f>
        <v>0.10640218005262106</v>
      </c>
      <c r="C58" s="78">
        <f>C56-C33</f>
        <v>-1.693936601600253E-2</v>
      </c>
      <c r="D58" s="78">
        <f>D56-D32</f>
        <v>-4.1822845676814394E-2</v>
      </c>
      <c r="E58" s="78">
        <f t="shared" ref="E58:AO58" si="45">E56-E32</f>
        <v>1.0043553780099829E-2</v>
      </c>
      <c r="F58" s="78">
        <f t="shared" si="45"/>
        <v>5.9302073414437516E-2</v>
      </c>
      <c r="G58" s="78">
        <f t="shared" si="45"/>
        <v>7.8246303133260239E-3</v>
      </c>
      <c r="H58" s="78">
        <f t="shared" si="45"/>
        <v>-2.2315685586933379E-2</v>
      </c>
      <c r="I58" s="78">
        <f t="shared" si="45"/>
        <v>2.1295670910793721E-3</v>
      </c>
      <c r="J58" s="25">
        <f t="shared" si="45"/>
        <v>-1.6852754536845052E-2</v>
      </c>
      <c r="K58" s="25">
        <f t="shared" si="45"/>
        <v>-3.1277531792559154E-2</v>
      </c>
      <c r="L58" s="25">
        <f t="shared" si="45"/>
        <v>-6.89901574452427E-3</v>
      </c>
      <c r="M58" s="25">
        <f t="shared" si="45"/>
        <v>5.3671330174884679E-2</v>
      </c>
      <c r="N58" s="25">
        <f t="shared" si="45"/>
        <v>5.8976426430742759E-3</v>
      </c>
      <c r="O58" s="25">
        <f t="shared" si="45"/>
        <v>3.6375234135214984E-4</v>
      </c>
      <c r="P58" s="25">
        <f t="shared" si="45"/>
        <v>4.5445065274835744E-3</v>
      </c>
      <c r="Q58" s="25">
        <f t="shared" si="45"/>
        <v>1.0153382373996434E-2</v>
      </c>
      <c r="R58" s="25">
        <f t="shared" si="45"/>
        <v>4.8434611997866528E-2</v>
      </c>
      <c r="S58" s="25">
        <f t="shared" si="45"/>
        <v>-8.6798027944758549E-2</v>
      </c>
      <c r="T58" s="25">
        <f t="shared" si="45"/>
        <v>-2.0372354258264572E-2</v>
      </c>
      <c r="U58" s="25">
        <f t="shared" si="45"/>
        <v>6.3474328858870374E-3</v>
      </c>
      <c r="V58" s="25">
        <f t="shared" si="45"/>
        <v>-9.7673873789575231E-4</v>
      </c>
      <c r="W58" s="25">
        <f t="shared" si="45"/>
        <v>-5.5741943551059145E-2</v>
      </c>
      <c r="X58" s="25">
        <f t="shared" si="45"/>
        <v>5.9120139755974147E-2</v>
      </c>
      <c r="Y58" s="25">
        <f t="shared" si="45"/>
        <v>1.3966755397421686E-5</v>
      </c>
      <c r="Z58" s="25">
        <f t="shared" si="45"/>
        <v>-1.8934600614476597E-2</v>
      </c>
      <c r="AA58" s="25">
        <f t="shared" si="45"/>
        <v>-2.9885842855991523E-2</v>
      </c>
      <c r="AB58" s="25">
        <f t="shared" si="45"/>
        <v>-8.044432636678589E-3</v>
      </c>
      <c r="AC58" s="25">
        <f t="shared" si="45"/>
        <v>1.8647835773107385E-2</v>
      </c>
      <c r="AD58" s="25">
        <f t="shared" si="45"/>
        <v>1.7650118857638369E-2</v>
      </c>
      <c r="AE58" s="25">
        <f t="shared" si="45"/>
        <v>1.1082291312142292E-2</v>
      </c>
      <c r="AF58" s="25">
        <f t="shared" si="45"/>
        <v>-5.0543704344875734E-3</v>
      </c>
      <c r="AG58" s="25">
        <f t="shared" si="45"/>
        <v>1.4350675473150006E-3</v>
      </c>
      <c r="AH58" s="25">
        <f t="shared" si="45"/>
        <v>-1.365259884297336E-2</v>
      </c>
      <c r="AI58" s="25">
        <f t="shared" si="45"/>
        <v>-1.3847964622646924E-2</v>
      </c>
      <c r="AJ58" s="25">
        <f t="shared" si="45"/>
        <v>1.8298142921259197E-3</v>
      </c>
      <c r="AK58" s="25">
        <f t="shared" si="45"/>
        <v>4.8109396715242253E-3</v>
      </c>
      <c r="AL58" s="25">
        <f t="shared" si="45"/>
        <v>2.0671229197651492E-2</v>
      </c>
      <c r="AM58" s="25">
        <f t="shared" si="45"/>
        <v>8.5606271890416585E-3</v>
      </c>
      <c r="AN58" s="25">
        <f t="shared" si="45"/>
        <v>-7.7459772561697948E-3</v>
      </c>
      <c r="AO58" s="25">
        <f t="shared" si="45"/>
        <v>-8.508117097332013E-3</v>
      </c>
    </row>
    <row r="60" spans="1:48" x14ac:dyDescent="0.25">
      <c r="B60" s="94" t="s">
        <v>2</v>
      </c>
      <c r="C60" s="94"/>
      <c r="D60" s="94"/>
      <c r="E60" s="94"/>
      <c r="F60" s="94"/>
      <c r="H60" s="94" t="s">
        <v>3</v>
      </c>
      <c r="I60" s="94"/>
      <c r="J60" s="94"/>
      <c r="K60" s="94"/>
      <c r="L60" s="94"/>
      <c r="N60" s="94" t="s">
        <v>4</v>
      </c>
      <c r="O60" s="94"/>
      <c r="P60" s="94"/>
      <c r="Q60" s="94"/>
      <c r="R60" s="94"/>
      <c r="T60" s="94" t="s">
        <v>5</v>
      </c>
      <c r="U60" s="94"/>
      <c r="V60" s="94"/>
      <c r="W60" s="94"/>
      <c r="X60" s="94"/>
      <c r="Z60" s="94" t="s">
        <v>39</v>
      </c>
      <c r="AA60" s="94"/>
      <c r="AB60" s="94"/>
      <c r="AC60" s="94"/>
      <c r="AD60" s="94"/>
      <c r="AF60" s="94" t="s">
        <v>40</v>
      </c>
      <c r="AG60" s="94"/>
      <c r="AH60" s="94"/>
      <c r="AI60" s="94"/>
      <c r="AJ60" s="94"/>
      <c r="AL60" s="94" t="s">
        <v>41</v>
      </c>
      <c r="AM60" s="94"/>
      <c r="AN60" s="94"/>
      <c r="AO60" s="94"/>
      <c r="AP60" s="94"/>
      <c r="AR60" s="94" t="s">
        <v>9</v>
      </c>
      <c r="AS60" s="94"/>
      <c r="AT60" s="94"/>
      <c r="AU60" s="94"/>
      <c r="AV60" s="94"/>
    </row>
    <row r="61" spans="1:48" x14ac:dyDescent="0.25">
      <c r="A61" t="s">
        <v>38</v>
      </c>
      <c r="B61" t="s">
        <v>37</v>
      </c>
      <c r="C61" t="s">
        <v>12</v>
      </c>
      <c r="D61" t="s">
        <v>13</v>
      </c>
      <c r="E61" t="s">
        <v>35</v>
      </c>
      <c r="F61" t="s">
        <v>36</v>
      </c>
      <c r="H61" t="s">
        <v>37</v>
      </c>
      <c r="I61" t="s">
        <v>12</v>
      </c>
      <c r="J61" t="s">
        <v>13</v>
      </c>
      <c r="K61" t="s">
        <v>35</v>
      </c>
      <c r="L61" t="s">
        <v>36</v>
      </c>
      <c r="N61" t="s">
        <v>37</v>
      </c>
      <c r="O61" t="s">
        <v>12</v>
      </c>
      <c r="P61" t="s">
        <v>13</v>
      </c>
      <c r="Q61" t="s">
        <v>35</v>
      </c>
      <c r="R61" t="s">
        <v>36</v>
      </c>
      <c r="T61" t="s">
        <v>37</v>
      </c>
      <c r="U61" t="s">
        <v>12</v>
      </c>
      <c r="V61" t="s">
        <v>13</v>
      </c>
      <c r="W61" t="s">
        <v>35</v>
      </c>
      <c r="X61" t="s">
        <v>36</v>
      </c>
      <c r="Z61" t="s">
        <v>37</v>
      </c>
      <c r="AA61" t="s">
        <v>12</v>
      </c>
      <c r="AB61" t="s">
        <v>13</v>
      </c>
      <c r="AC61" t="s">
        <v>35</v>
      </c>
      <c r="AD61" t="s">
        <v>36</v>
      </c>
      <c r="AF61" t="s">
        <v>37</v>
      </c>
      <c r="AG61" t="s">
        <v>12</v>
      </c>
      <c r="AH61" t="s">
        <v>13</v>
      </c>
      <c r="AI61" t="s">
        <v>35</v>
      </c>
      <c r="AJ61" t="s">
        <v>36</v>
      </c>
      <c r="AL61" t="s">
        <v>37</v>
      </c>
      <c r="AM61" t="s">
        <v>12</v>
      </c>
      <c r="AN61" t="s">
        <v>13</v>
      </c>
      <c r="AO61" t="s">
        <v>35</v>
      </c>
      <c r="AP61" t="s">
        <v>36</v>
      </c>
      <c r="AR61" t="s">
        <v>37</v>
      </c>
      <c r="AS61" t="s">
        <v>12</v>
      </c>
      <c r="AT61" t="s">
        <v>13</v>
      </c>
      <c r="AU61" t="s">
        <v>35</v>
      </c>
      <c r="AV61" t="s">
        <v>36</v>
      </c>
    </row>
    <row r="62" spans="1:48" x14ac:dyDescent="0.25">
      <c r="A62">
        <f>Summary!B3</f>
        <v>2470881.81</v>
      </c>
      <c r="B62" s="57">
        <f t="shared" ref="B62:B86" si="46">C3*100/$A62</f>
        <v>0.19232688430370531</v>
      </c>
      <c r="C62" s="57">
        <f t="shared" ref="C62:C86" si="47">L3*100/$A62</f>
        <v>4.602517592696997</v>
      </c>
      <c r="D62" s="57">
        <f t="shared" ref="D62:D86" si="48">U3*100/$A62</f>
        <v>1.6818287233252974E-2</v>
      </c>
      <c r="E62" s="57">
        <f t="shared" ref="E62:E86" si="49">AD3*100/$A62</f>
        <v>2.6405419205380776</v>
      </c>
      <c r="F62" s="57">
        <f t="shared" ref="F62:F86" si="50">AM3*100/$A62</f>
        <v>1.669489808579715</v>
      </c>
      <c r="H62" s="57">
        <f>D3*100/$A62</f>
        <v>0.19574793016910833</v>
      </c>
      <c r="I62" s="57">
        <f>M3*100/$A62</f>
        <v>5.5235559810123007</v>
      </c>
      <c r="J62" s="57">
        <f>V3*100/$A62</f>
        <v>0.13107061563580008</v>
      </c>
      <c r="K62" s="57">
        <f>AE3*100/$A62</f>
        <v>5.3773676855875197</v>
      </c>
      <c r="L62" s="57">
        <f>AN3*100/$A62</f>
        <v>2.4528676262342146</v>
      </c>
      <c r="N62" s="57">
        <f>E3*100/$A62</f>
        <v>0.33656810157180284</v>
      </c>
      <c r="O62" s="57">
        <f>N3*100/$A62</f>
        <v>5.6742050320893336</v>
      </c>
      <c r="P62" s="57">
        <f>W3*100/$A62</f>
        <v>2.1844428082944203E-2</v>
      </c>
      <c r="Q62" s="57">
        <f>AF3*100/$A62</f>
        <v>5.1884853205503996</v>
      </c>
      <c r="R62" s="57">
        <f>AO3*100/$A62</f>
        <v>1.8141749969012075</v>
      </c>
      <c r="T62" s="57">
        <f>F3*100/$A62</f>
        <v>0.62421115965882645</v>
      </c>
      <c r="U62" s="57">
        <f>O3*100/$A62</f>
        <v>7.451567260515791</v>
      </c>
      <c r="V62" s="57">
        <f>X3*100/$A62</f>
        <v>8.2237846900495815E-4</v>
      </c>
      <c r="W62" s="57">
        <f>AG3*100/$A62</f>
        <v>4.1591313507625847</v>
      </c>
      <c r="X62" s="57">
        <f>AP3*100/$A62</f>
        <v>1.9254818181691984</v>
      </c>
      <c r="Z62" s="57">
        <f>G3*100/$A62</f>
        <v>0.18143846386565934</v>
      </c>
      <c r="AA62" s="57">
        <f>P3*100/$A62</f>
        <v>2.0417083405539338</v>
      </c>
      <c r="AB62" s="57">
        <f>Y3*100/$A62</f>
        <v>3.9661953721695822E-4</v>
      </c>
      <c r="AC62" s="57">
        <f>AH3*100/$A62</f>
        <v>1.8513839801993603</v>
      </c>
      <c r="AD62" s="57">
        <f>AQ3*100/$A62</f>
        <v>1.2532533881092434</v>
      </c>
      <c r="AF62" s="57">
        <f>H3*100/$A62</f>
        <v>0.11552191563545486</v>
      </c>
      <c r="AG62" s="57">
        <f>Q3*100/$A62</f>
        <v>3.7618031596582111</v>
      </c>
      <c r="AH62" s="57">
        <f>Z3*100/$A62</f>
        <v>3.63080903493316E-2</v>
      </c>
      <c r="AI62" s="57">
        <f>AI3*100/$A62</f>
        <v>2.3745919275677534</v>
      </c>
      <c r="AJ62" s="57">
        <f>AR3*100/$A62</f>
        <v>0.64266246712949815</v>
      </c>
      <c r="AL62" s="57">
        <f>I3*100/$A62</f>
        <v>0.31242854145257559</v>
      </c>
      <c r="AM62" s="57">
        <f>R3*100/$A62</f>
        <v>3.4806197387482496</v>
      </c>
      <c r="AN62" s="57">
        <f>AA3*100/$A62</f>
        <v>9.8936338844956718E-3</v>
      </c>
      <c r="AO62" s="57">
        <f>AJ3*100/$A62</f>
        <v>1.8742223854082281</v>
      </c>
      <c r="AP62" s="57">
        <f>AS3*100/$A62</f>
        <v>1.7980868133874846</v>
      </c>
      <c r="AR62" s="57">
        <f>J3*100/$A62</f>
        <v>0.18169869484773132</v>
      </c>
      <c r="AS62" s="57">
        <f>S3*100/$A62</f>
        <v>2.7293664847530685</v>
      </c>
      <c r="AT62" s="57">
        <f>AB3*100/$A62</f>
        <v>8.9037038967072239E-6</v>
      </c>
      <c r="AU62" s="57">
        <f>AK3*100/$A62</f>
        <v>0.99316769829634222</v>
      </c>
      <c r="AV62" s="57">
        <f>AT3*100/$A62</f>
        <v>1.5247779091465326</v>
      </c>
    </row>
    <row r="63" spans="1:48" x14ac:dyDescent="0.25">
      <c r="A63">
        <f>Summary!B4</f>
        <v>2352878.2799999998</v>
      </c>
      <c r="B63" s="57">
        <f t="shared" si="46"/>
        <v>0.1356062498906658</v>
      </c>
      <c r="C63" s="57">
        <f t="shared" si="47"/>
        <v>4.4579696659871422</v>
      </c>
      <c r="D63" s="57">
        <f t="shared" si="48"/>
        <v>3.0850299659360196E-2</v>
      </c>
      <c r="E63" s="57">
        <f t="shared" si="49"/>
        <v>2.536218745663291</v>
      </c>
      <c r="F63" s="57">
        <f t="shared" si="50"/>
        <v>1.6625267160016457</v>
      </c>
      <c r="H63" s="57">
        <f t="shared" ref="H63:H86" si="51">D4*100/$A63</f>
        <v>0.21865941998495564</v>
      </c>
      <c r="I63" s="57">
        <f t="shared" ref="I63:I86" si="52">M4*100/$A63</f>
        <v>6.4277081940677361</v>
      </c>
      <c r="J63" s="57">
        <f t="shared" ref="J63:J86" si="53">V4*100/$A63</f>
        <v>0.12782344184842406</v>
      </c>
      <c r="K63" s="57">
        <f t="shared" ref="K63:K86" si="54">AE4*100/$A63</f>
        <v>5.3462242849213606</v>
      </c>
      <c r="L63" s="57">
        <f t="shared" ref="L63:L86" si="55">AN4*100/$A63</f>
        <v>2.4398622949590067</v>
      </c>
      <c r="N63" s="57">
        <f t="shared" ref="N63:N86" si="56">E4*100/$A63</f>
        <v>0.36100592504938256</v>
      </c>
      <c r="O63" s="57">
        <f t="shared" ref="O63:O86" si="57">N4*100/$A63</f>
        <v>5.8142429705288459</v>
      </c>
      <c r="P63" s="57">
        <f t="shared" ref="P63:P86" si="58">W4*100/$A63</f>
        <v>1.8024731819106257E-2</v>
      </c>
      <c r="Q63" s="57">
        <f t="shared" ref="Q63:Q86" si="59">AF4*100/$A63</f>
        <v>5.2051880898828315</v>
      </c>
      <c r="R63" s="57">
        <f t="shared" ref="R63:R86" si="60">AO4*100/$A63</f>
        <v>1.8585015796057247</v>
      </c>
      <c r="T63" s="57">
        <f t="shared" ref="T63:T86" si="61">F4*100/$A63</f>
        <v>0.69678020063154311</v>
      </c>
      <c r="U63" s="57">
        <f t="shared" ref="U63:U86" si="62">O4*100/$A63</f>
        <v>7.5717605757319522</v>
      </c>
      <c r="V63" s="57">
        <f t="shared" ref="V63:V86" si="63">X4*100/$A63</f>
        <v>1.0272524594854946E-3</v>
      </c>
      <c r="W63" s="57">
        <f t="shared" ref="W63:W86" si="64">AG4*100/$A63</f>
        <v>4.2647616263430344</v>
      </c>
      <c r="X63" s="57">
        <f t="shared" ref="X63:X86" si="65">AP4*100/$A63</f>
        <v>1.9544160184945905</v>
      </c>
      <c r="Z63" s="57">
        <f t="shared" ref="Z63:Z86" si="66">G4*100/$A63</f>
        <v>0.1610759057200358</v>
      </c>
      <c r="AA63" s="57">
        <f t="shared" ref="AA63:AA86" si="67">P4*100/$A63</f>
        <v>1.9641330532406462</v>
      </c>
      <c r="AB63" s="57">
        <f t="shared" ref="AB63:AB86" si="68">Y4*100/$A63</f>
        <v>4.0971095198345748E-4</v>
      </c>
      <c r="AC63" s="57">
        <f t="shared" ref="AC63:AC86" si="69">AH4*100/$A63</f>
        <v>1.8784142118902982</v>
      </c>
      <c r="AD63" s="57">
        <f t="shared" ref="AD63:AD86" si="70">AQ4*100/$A63</f>
        <v>1.2780151126219756</v>
      </c>
      <c r="AF63" s="57">
        <f t="shared" ref="AF63:AF86" si="71">H4*100/$A63</f>
        <v>0.10078294402887686</v>
      </c>
      <c r="AG63" s="57">
        <f t="shared" ref="AG63:AG86" si="72">Q4*100/$A63</f>
        <v>3.6861889855177723</v>
      </c>
      <c r="AH63" s="57">
        <f t="shared" ref="AH63:AH86" si="73">Z4*100/$A63</f>
        <v>1.8665648951462124E-2</v>
      </c>
      <c r="AI63" s="57">
        <f t="shared" ref="AI63:AI86" si="74">AI4*100/$A63</f>
        <v>2.3366839868996538</v>
      </c>
      <c r="AJ63" s="57">
        <f t="shared" ref="AJ63:AJ86" si="75">AR4*100/$A63</f>
        <v>0.65018918020697614</v>
      </c>
      <c r="AL63" s="57">
        <f t="shared" ref="AL63:AL86" si="76">I4*100/$A63</f>
        <v>0.2971420179032806</v>
      </c>
      <c r="AM63" s="57">
        <f t="shared" ref="AM63:AM86" si="77">R4*100/$A63</f>
        <v>3.4154150974609707</v>
      </c>
      <c r="AN63" s="57">
        <f t="shared" ref="AN63:AN86" si="78">AA4*100/$A63</f>
        <v>9.1547447154809898E-3</v>
      </c>
      <c r="AO63" s="57">
        <f t="shared" ref="AO63:AO86" si="79">AJ4*100/$A63</f>
        <v>1.8815023444391699</v>
      </c>
      <c r="AP63" s="57">
        <f t="shared" ref="AP63:AP86" si="80">AS4*100/$A63</f>
        <v>1.7556059041014229</v>
      </c>
      <c r="AR63" s="57">
        <f t="shared" ref="AR63:AR86" si="81">J4*100/$A63</f>
        <v>0.17388872321946036</v>
      </c>
      <c r="AS63" s="57">
        <f t="shared" ref="AS63:AS86" si="82">S4*100/$A63</f>
        <v>2.607669955625584</v>
      </c>
      <c r="AT63" s="57">
        <f t="shared" ref="AT63:AT86" si="83">AB4*100/$A63</f>
        <v>1.1335052997301673E-3</v>
      </c>
      <c r="AU63" s="57">
        <f t="shared" ref="AU63:AU86" si="84">AK4*100/$A63</f>
        <v>1.0115457396291661</v>
      </c>
      <c r="AV63" s="57">
        <f t="shared" ref="AV63:AV86" si="85">AT4*100/$A63</f>
        <v>1.5494928194925579</v>
      </c>
    </row>
    <row r="64" spans="1:48" x14ac:dyDescent="0.25">
      <c r="A64">
        <f>Summary!B5</f>
        <v>2428438.63</v>
      </c>
      <c r="B64" s="57">
        <f t="shared" si="46"/>
        <v>0.2478650242851721</v>
      </c>
      <c r="C64" s="57">
        <f t="shared" si="47"/>
        <v>4.4375541827054521</v>
      </c>
      <c r="D64" s="57">
        <f t="shared" si="48"/>
        <v>3.0504785702573017E-2</v>
      </c>
      <c r="E64" s="57">
        <f t="shared" si="49"/>
        <v>2.320930794944569</v>
      </c>
      <c r="F64" s="57">
        <f t="shared" si="50"/>
        <v>1.6618011055111572</v>
      </c>
      <c r="H64" s="57">
        <f t="shared" si="51"/>
        <v>0.38425307045951579</v>
      </c>
      <c r="I64" s="57">
        <f t="shared" si="52"/>
        <v>6.5772450671318792</v>
      </c>
      <c r="J64" s="57">
        <f t="shared" si="53"/>
        <v>0.12285465908603176</v>
      </c>
      <c r="K64" s="57">
        <f t="shared" si="54"/>
        <v>5.0709722897135761</v>
      </c>
      <c r="L64" s="57">
        <f t="shared" si="55"/>
        <v>2.4235947029058749</v>
      </c>
      <c r="N64" s="57">
        <f t="shared" si="56"/>
        <v>0.5672978443766562</v>
      </c>
      <c r="O64" s="57">
        <f t="shared" si="57"/>
        <v>5.7100038801474673</v>
      </c>
      <c r="P64" s="57">
        <f t="shared" si="58"/>
        <v>1.8308883515001571E-2</v>
      </c>
      <c r="Q64" s="57">
        <f t="shared" si="59"/>
        <v>5.0295683197890826</v>
      </c>
      <c r="R64" s="57">
        <f t="shared" si="60"/>
        <v>1.8805494788229427</v>
      </c>
      <c r="T64" s="57">
        <f t="shared" si="61"/>
        <v>0.91842469167112517</v>
      </c>
      <c r="U64" s="57">
        <f t="shared" si="62"/>
        <v>7.8258568140138687</v>
      </c>
      <c r="V64" s="57">
        <f t="shared" si="63"/>
        <v>1.0022901011091229E-3</v>
      </c>
      <c r="W64" s="57">
        <f t="shared" si="64"/>
        <v>4.1763884311130397</v>
      </c>
      <c r="X64" s="57">
        <f t="shared" si="65"/>
        <v>1.9609793474583297</v>
      </c>
      <c r="Z64" s="57">
        <f t="shared" si="66"/>
        <v>0.27013612446117286</v>
      </c>
      <c r="AA64" s="57">
        <f t="shared" si="67"/>
        <v>2.0146306929732876</v>
      </c>
      <c r="AB64" s="57">
        <f t="shared" si="68"/>
        <v>3.4425411854035619E-4</v>
      </c>
      <c r="AC64" s="57">
        <f t="shared" si="69"/>
        <v>1.8848423606241185</v>
      </c>
      <c r="AD64" s="57">
        <f t="shared" si="70"/>
        <v>1.3020913771248979</v>
      </c>
      <c r="AF64" s="57">
        <f t="shared" si="71"/>
        <v>0.10849852112589727</v>
      </c>
      <c r="AG64" s="57">
        <f t="shared" si="72"/>
        <v>3.6734335757128029</v>
      </c>
      <c r="AH64" s="57">
        <f t="shared" si="73"/>
        <v>1.8568309465576242E-2</v>
      </c>
      <c r="AI64" s="57">
        <f t="shared" si="74"/>
        <v>2.2887619770733099</v>
      </c>
      <c r="AJ64" s="57">
        <f t="shared" si="75"/>
        <v>0.66404931138819845</v>
      </c>
      <c r="AL64" s="57">
        <f t="shared" si="76"/>
        <v>0.37312122645652362</v>
      </c>
      <c r="AM64" s="57">
        <f t="shared" si="77"/>
        <v>3.3710228040640255</v>
      </c>
      <c r="AN64" s="57">
        <f t="shared" si="78"/>
        <v>8.6664738980865245E-3</v>
      </c>
      <c r="AO64" s="57">
        <f t="shared" si="79"/>
        <v>1.7837877171308216</v>
      </c>
      <c r="AP64" s="57">
        <f t="shared" si="80"/>
        <v>1.7350815243784852</v>
      </c>
      <c r="AR64" s="57">
        <f t="shared" si="81"/>
        <v>0.27797943570021372</v>
      </c>
      <c r="AS64" s="57">
        <f t="shared" si="82"/>
        <v>2.6469493280956411</v>
      </c>
      <c r="AT64" s="57">
        <f t="shared" si="83"/>
        <v>1.551614256770409E-3</v>
      </c>
      <c r="AU64" s="57">
        <f t="shared" si="84"/>
        <v>0.9639712410603517</v>
      </c>
      <c r="AV64" s="57">
        <f t="shared" si="85"/>
        <v>1.5391692233128411</v>
      </c>
    </row>
    <row r="65" spans="1:48" x14ac:dyDescent="0.25">
      <c r="A65">
        <f>Summary!B6</f>
        <v>2606945.69</v>
      </c>
      <c r="B65" s="57">
        <f t="shared" si="46"/>
        <v>0.24451602595526262</v>
      </c>
      <c r="C65" s="57">
        <f t="shared" si="47"/>
        <v>4.4136964740527453</v>
      </c>
      <c r="D65" s="57">
        <f t="shared" si="48"/>
        <v>2.8340061046687934E-2</v>
      </c>
      <c r="E65" s="57">
        <f t="shared" si="49"/>
        <v>2.2588890219650106</v>
      </c>
      <c r="F65" s="57">
        <f t="shared" si="50"/>
        <v>1.6808271138168591</v>
      </c>
      <c r="H65" s="57">
        <f t="shared" si="51"/>
        <v>0.42304141748346119</v>
      </c>
      <c r="I65" s="57">
        <f t="shared" si="52"/>
        <v>6.3389582926063959</v>
      </c>
      <c r="J65" s="57">
        <f t="shared" si="53"/>
        <v>0.12259557275241895</v>
      </c>
      <c r="K65" s="57">
        <f t="shared" si="54"/>
        <v>4.9080823007095331</v>
      </c>
      <c r="L65" s="57">
        <f t="shared" si="55"/>
        <v>2.4707538115226333</v>
      </c>
      <c r="N65" s="57">
        <f t="shared" si="56"/>
        <v>0.68036054866950457</v>
      </c>
      <c r="O65" s="57">
        <f t="shared" si="57"/>
        <v>5.76185382672855</v>
      </c>
      <c r="P65" s="57">
        <f t="shared" si="58"/>
        <v>1.8023774020393957E-2</v>
      </c>
      <c r="Q65" s="57">
        <f t="shared" si="59"/>
        <v>4.9065847627995653</v>
      </c>
      <c r="R65" s="57">
        <f t="shared" si="60"/>
        <v>1.9116619955362399</v>
      </c>
      <c r="T65" s="57">
        <f t="shared" si="61"/>
        <v>0.84386683176357213</v>
      </c>
      <c r="U65" s="57">
        <f t="shared" si="62"/>
        <v>8.0724566226003756</v>
      </c>
      <c r="V65" s="57">
        <f t="shared" si="63"/>
        <v>8.9338263122773378E-4</v>
      </c>
      <c r="W65" s="57">
        <f t="shared" si="64"/>
        <v>4.0893594526704549</v>
      </c>
      <c r="X65" s="57">
        <f t="shared" si="65"/>
        <v>1.9766284429193459</v>
      </c>
      <c r="Z65" s="57">
        <f t="shared" si="66"/>
        <v>0.25643303677722573</v>
      </c>
      <c r="AA65" s="57">
        <f t="shared" si="67"/>
        <v>2.1256031612994595</v>
      </c>
      <c r="AB65" s="57">
        <f t="shared" si="68"/>
        <v>3.7975474663609117E-4</v>
      </c>
      <c r="AC65" s="57">
        <f t="shared" si="69"/>
        <v>1.8853979271044961</v>
      </c>
      <c r="AD65" s="57">
        <f t="shared" si="70"/>
        <v>1.3159000638789682</v>
      </c>
      <c r="AF65" s="57">
        <f t="shared" si="71"/>
        <v>0.14668966885919285</v>
      </c>
      <c r="AG65" s="57">
        <f t="shared" si="72"/>
        <v>3.7151073139540549</v>
      </c>
      <c r="AH65" s="57">
        <f t="shared" si="73"/>
        <v>1.782047097421504E-2</v>
      </c>
      <c r="AI65" s="57">
        <f t="shared" si="74"/>
        <v>2.2698927034417813</v>
      </c>
      <c r="AJ65" s="57">
        <f t="shared" si="75"/>
        <v>0.68574232553344827</v>
      </c>
      <c r="AL65" s="57">
        <f t="shared" si="76"/>
        <v>0.39758519096728862</v>
      </c>
      <c r="AM65" s="57">
        <f t="shared" si="77"/>
        <v>3.4046340259585537</v>
      </c>
      <c r="AN65" s="57">
        <f t="shared" si="78"/>
        <v>8.9134960076594459E-3</v>
      </c>
      <c r="AO65" s="57">
        <f t="shared" si="79"/>
        <v>1.7331699763948669</v>
      </c>
      <c r="AP65" s="57">
        <f t="shared" si="80"/>
        <v>1.76561330665849</v>
      </c>
      <c r="AR65" s="57">
        <f t="shared" si="81"/>
        <v>0.27752170011643007</v>
      </c>
      <c r="AS65" s="57">
        <f t="shared" si="82"/>
        <v>2.7570977130712682</v>
      </c>
      <c r="AT65" s="57">
        <f t="shared" si="83"/>
        <v>1.4752896520832393E-3</v>
      </c>
      <c r="AU65" s="57">
        <f t="shared" si="84"/>
        <v>0.9308682606272477</v>
      </c>
      <c r="AV65" s="57">
        <f t="shared" si="85"/>
        <v>1.5374969318981098</v>
      </c>
    </row>
    <row r="66" spans="1:48" x14ac:dyDescent="0.25">
      <c r="A66">
        <f>Summary!B7</f>
        <v>2728115</v>
      </c>
      <c r="B66" s="57">
        <f t="shared" si="46"/>
        <v>0.19704191355569689</v>
      </c>
      <c r="C66" s="57">
        <f t="shared" si="47"/>
        <v>4.4934931262061903</v>
      </c>
      <c r="D66" s="57">
        <f t="shared" si="48"/>
        <v>2.2683794488135577E-2</v>
      </c>
      <c r="E66" s="57">
        <f t="shared" si="49"/>
        <v>2.2281117181643735</v>
      </c>
      <c r="F66" s="57">
        <f t="shared" si="50"/>
        <v>1.7019124926918403</v>
      </c>
      <c r="H66" s="57">
        <f t="shared" si="51"/>
        <v>0.24715710298136254</v>
      </c>
      <c r="I66" s="57">
        <f t="shared" si="52"/>
        <v>6.1923397657356833</v>
      </c>
      <c r="J66" s="57">
        <f t="shared" si="53"/>
        <v>0.1211202606928227</v>
      </c>
      <c r="K66" s="57">
        <f t="shared" si="54"/>
        <v>4.7631368179127342</v>
      </c>
      <c r="L66" s="57">
        <f t="shared" si="55"/>
        <v>2.4891318731065222</v>
      </c>
      <c r="N66" s="57">
        <f t="shared" si="56"/>
        <v>0.50523273395732948</v>
      </c>
      <c r="O66" s="57">
        <f t="shared" si="57"/>
        <v>5.9938466670210016</v>
      </c>
      <c r="P66" s="57">
        <f t="shared" si="58"/>
        <v>1.7220681679474655E-2</v>
      </c>
      <c r="Q66" s="57">
        <f t="shared" si="59"/>
        <v>4.8247309955775322</v>
      </c>
      <c r="R66" s="57">
        <f t="shared" si="60"/>
        <v>1.9224849392345997</v>
      </c>
      <c r="T66" s="57">
        <f t="shared" si="61"/>
        <v>0.69058415792589378</v>
      </c>
      <c r="U66" s="57">
        <f t="shared" si="62"/>
        <v>8.3760596602415962</v>
      </c>
      <c r="V66" s="57">
        <f t="shared" si="63"/>
        <v>8.5260335433073756E-4</v>
      </c>
      <c r="W66" s="57">
        <f t="shared" si="64"/>
        <v>4.1408111461576951</v>
      </c>
      <c r="X66" s="57">
        <f t="shared" si="65"/>
        <v>2.0142373030462424</v>
      </c>
      <c r="Z66" s="57">
        <f t="shared" si="66"/>
        <v>0.23289744017389299</v>
      </c>
      <c r="AA66" s="57">
        <f t="shared" si="67"/>
        <v>2.0644635581711182</v>
      </c>
      <c r="AB66" s="57">
        <f t="shared" si="68"/>
        <v>3.3319709762968193E-4</v>
      </c>
      <c r="AC66" s="57">
        <f t="shared" si="69"/>
        <v>1.9344628067365195</v>
      </c>
      <c r="AD66" s="57">
        <f t="shared" si="70"/>
        <v>1.3400098602881476</v>
      </c>
      <c r="AF66" s="57">
        <f t="shared" si="71"/>
        <v>0.16568289826491919</v>
      </c>
      <c r="AG66" s="57">
        <f t="shared" si="72"/>
        <v>3.8290981135326034</v>
      </c>
      <c r="AH66" s="57">
        <f t="shared" si="73"/>
        <v>1.6948332456659634E-2</v>
      </c>
      <c r="AI66" s="57">
        <f t="shared" si="74"/>
        <v>2.2695241952776919</v>
      </c>
      <c r="AJ66" s="57">
        <f t="shared" si="75"/>
        <v>0.70678288855125238</v>
      </c>
      <c r="AL66" s="57">
        <f t="shared" si="76"/>
        <v>0.26616070070359937</v>
      </c>
      <c r="AM66" s="57">
        <f t="shared" si="77"/>
        <v>3.590864754601621</v>
      </c>
      <c r="AN66" s="57">
        <f t="shared" si="78"/>
        <v>8.9002846287638167E-3</v>
      </c>
      <c r="AO66" s="57">
        <f t="shared" si="79"/>
        <v>1.6815233228804505</v>
      </c>
      <c r="AP66" s="57">
        <f t="shared" si="80"/>
        <v>1.7792538071159023</v>
      </c>
      <c r="AR66" s="57">
        <f t="shared" si="81"/>
        <v>0.19207511413558445</v>
      </c>
      <c r="AS66" s="57">
        <f t="shared" si="82"/>
        <v>2.9175595603557767</v>
      </c>
      <c r="AT66" s="57">
        <f t="shared" si="83"/>
        <v>5.9748214426444629E-4</v>
      </c>
      <c r="AU66" s="57">
        <f t="shared" si="84"/>
        <v>0.91810279258755589</v>
      </c>
      <c r="AV66" s="57">
        <f t="shared" si="85"/>
        <v>1.5453703381272417</v>
      </c>
    </row>
    <row r="67" spans="1:48" x14ac:dyDescent="0.25">
      <c r="A67">
        <f>Summary!B8</f>
        <v>2778149.8</v>
      </c>
      <c r="B67" s="57">
        <f t="shared" si="46"/>
        <v>0.21308102248482066</v>
      </c>
      <c r="C67" s="57">
        <f t="shared" si="47"/>
        <v>4.3976681890947704</v>
      </c>
      <c r="D67" s="57">
        <f t="shared" si="48"/>
        <v>2.3658911409312776E-2</v>
      </c>
      <c r="E67" s="57">
        <f t="shared" si="49"/>
        <v>2.2316899542278099</v>
      </c>
      <c r="F67" s="57">
        <f t="shared" si="50"/>
        <v>1.7530699748444092</v>
      </c>
      <c r="H67" s="57">
        <f t="shared" si="51"/>
        <v>0.24801470388673783</v>
      </c>
      <c r="I67" s="57">
        <f t="shared" si="52"/>
        <v>5.9483253926768089</v>
      </c>
      <c r="J67" s="57">
        <f t="shared" si="53"/>
        <v>0.11791588776098395</v>
      </c>
      <c r="K67" s="57">
        <f t="shared" si="54"/>
        <v>4.8002580710370628</v>
      </c>
      <c r="L67" s="57">
        <f t="shared" si="55"/>
        <v>2.5770726978077283</v>
      </c>
      <c r="N67" s="57">
        <f t="shared" si="56"/>
        <v>0.35803576898553136</v>
      </c>
      <c r="O67" s="57">
        <f t="shared" si="57"/>
        <v>5.80217416641824</v>
      </c>
      <c r="P67" s="57">
        <f t="shared" si="58"/>
        <v>1.6271260822580555E-2</v>
      </c>
      <c r="Q67" s="57">
        <f t="shared" si="59"/>
        <v>4.8490207403502863</v>
      </c>
      <c r="R67" s="57">
        <f t="shared" si="60"/>
        <v>1.9773634956617532</v>
      </c>
      <c r="T67" s="57">
        <f t="shared" si="61"/>
        <v>0.65594339081355513</v>
      </c>
      <c r="U67" s="57">
        <f t="shared" si="62"/>
        <v>8.4359043562013838</v>
      </c>
      <c r="V67" s="57">
        <f t="shared" si="63"/>
        <v>8.0809177388490715E-4</v>
      </c>
      <c r="W67" s="57">
        <f t="shared" si="64"/>
        <v>4.149886014065908</v>
      </c>
      <c r="X67" s="57">
        <f t="shared" si="65"/>
        <v>2.081390283562103</v>
      </c>
      <c r="Z67" s="57">
        <f t="shared" si="66"/>
        <v>0.21533864012660509</v>
      </c>
      <c r="AA67" s="57">
        <f t="shared" si="67"/>
        <v>2.0639660971485414</v>
      </c>
      <c r="AB67" s="57">
        <f t="shared" si="68"/>
        <v>3.8298870708843702E-4</v>
      </c>
      <c r="AC67" s="57">
        <f t="shared" si="69"/>
        <v>2.0000433381958023</v>
      </c>
      <c r="AD67" s="57">
        <f t="shared" si="70"/>
        <v>1.3959160877501999</v>
      </c>
      <c r="AF67" s="57">
        <f t="shared" si="71"/>
        <v>0.15393014444361497</v>
      </c>
      <c r="AG67" s="57">
        <f t="shared" si="72"/>
        <v>3.6721432372005292</v>
      </c>
      <c r="AH67" s="57">
        <f t="shared" si="73"/>
        <v>1.5939025318217184E-2</v>
      </c>
      <c r="AI67" s="57">
        <f t="shared" si="74"/>
        <v>2.3058763785883687</v>
      </c>
      <c r="AJ67" s="57">
        <f t="shared" si="75"/>
        <v>0.73028495439662766</v>
      </c>
      <c r="AL67" s="57">
        <f t="shared" si="76"/>
        <v>0.21119235543022197</v>
      </c>
      <c r="AM67" s="57">
        <f t="shared" si="77"/>
        <v>3.4781083439057183</v>
      </c>
      <c r="AN67" s="57">
        <f t="shared" si="78"/>
        <v>9.3223914707551061E-3</v>
      </c>
      <c r="AO67" s="57">
        <f t="shared" si="79"/>
        <v>1.6743024440222771</v>
      </c>
      <c r="AP67" s="57">
        <f t="shared" si="80"/>
        <v>1.8573346908795201</v>
      </c>
      <c r="AR67" s="57">
        <f t="shared" si="81"/>
        <v>0.17780502692835354</v>
      </c>
      <c r="AS67" s="57">
        <f t="shared" si="82"/>
        <v>2.907988618900248</v>
      </c>
      <c r="AT67" s="57">
        <f t="shared" si="83"/>
        <v>5.7808257855641908E-4</v>
      </c>
      <c r="AU67" s="57">
        <f t="shared" si="84"/>
        <v>0.92766559960157657</v>
      </c>
      <c r="AV67" s="57">
        <f t="shared" si="85"/>
        <v>1.5885151333452214</v>
      </c>
    </row>
    <row r="68" spans="1:48" x14ac:dyDescent="0.25">
      <c r="A68">
        <f>Summary!B9</f>
        <v>2774145.33</v>
      </c>
      <c r="B68" s="57">
        <f t="shared" si="46"/>
        <v>0.21381540238196528</v>
      </c>
      <c r="C68" s="57">
        <f t="shared" si="47"/>
        <v>4.4288328614708874</v>
      </c>
      <c r="D68" s="57">
        <f t="shared" si="48"/>
        <v>2.2637602767552202E-2</v>
      </c>
      <c r="E68" s="57">
        <f t="shared" si="49"/>
        <v>2.2419290484684158</v>
      </c>
      <c r="F68" s="57">
        <f t="shared" si="50"/>
        <v>1.771764423026821</v>
      </c>
      <c r="H68" s="57">
        <f t="shared" si="51"/>
        <v>0.2198183323005648</v>
      </c>
      <c r="I68" s="57">
        <f t="shared" si="52"/>
        <v>5.6219455525064363</v>
      </c>
      <c r="J68" s="57">
        <f t="shared" si="53"/>
        <v>0.11536958663950024</v>
      </c>
      <c r="K68" s="57">
        <f t="shared" si="54"/>
        <v>4.7705846037993984</v>
      </c>
      <c r="L68" s="57">
        <f t="shared" si="55"/>
        <v>2.5700286581597367</v>
      </c>
      <c r="N68" s="57">
        <f t="shared" si="56"/>
        <v>0.3513406415517531</v>
      </c>
      <c r="O68" s="57">
        <f t="shared" si="57"/>
        <v>5.6813260032054629</v>
      </c>
      <c r="P68" s="57">
        <f t="shared" si="58"/>
        <v>1.5440791632931501E-2</v>
      </c>
      <c r="Q68" s="57">
        <f t="shared" si="59"/>
        <v>4.843772189829723</v>
      </c>
      <c r="R68" s="57">
        <f t="shared" si="60"/>
        <v>1.9732217850317166</v>
      </c>
      <c r="T68" s="57">
        <f t="shared" si="61"/>
        <v>0.60235849287679544</v>
      </c>
      <c r="U68" s="57">
        <f t="shared" si="62"/>
        <v>8.315476031675674</v>
      </c>
      <c r="V68" s="57">
        <f t="shared" si="63"/>
        <v>7.8114148403321028E-4</v>
      </c>
      <c r="W68" s="57">
        <f t="shared" si="64"/>
        <v>4.2254303958906148</v>
      </c>
      <c r="X68" s="57">
        <f t="shared" si="65"/>
        <v>2.1024201352854139</v>
      </c>
      <c r="Z68" s="57">
        <f t="shared" si="66"/>
        <v>0.21477137248609826</v>
      </c>
      <c r="AA68" s="57">
        <f t="shared" si="67"/>
        <v>2.0533480846874022</v>
      </c>
      <c r="AB68" s="57">
        <f t="shared" si="68"/>
        <v>6.7624431197337443E-4</v>
      </c>
      <c r="AC68" s="57">
        <f t="shared" si="69"/>
        <v>2.0366939463838394</v>
      </c>
      <c r="AD68" s="57">
        <f t="shared" si="70"/>
        <v>1.4274727993432124</v>
      </c>
      <c r="AF68" s="57">
        <f t="shared" si="71"/>
        <v>9.5861596407423977E-2</v>
      </c>
      <c r="AG68" s="57">
        <f t="shared" si="72"/>
        <v>3.7599367586124268</v>
      </c>
      <c r="AH68" s="57">
        <f t="shared" si="73"/>
        <v>1.5988708133037859E-2</v>
      </c>
      <c r="AI68" s="57">
        <f t="shared" si="74"/>
        <v>2.3438656690707691</v>
      </c>
      <c r="AJ68" s="57">
        <f t="shared" si="75"/>
        <v>0.74294809926198058</v>
      </c>
      <c r="AL68" s="57">
        <f t="shared" si="76"/>
        <v>0.19416754925380927</v>
      </c>
      <c r="AM68" s="57">
        <f t="shared" si="77"/>
        <v>3.4295586093177026</v>
      </c>
      <c r="AN68" s="57">
        <f t="shared" si="78"/>
        <v>9.3758606366884153E-3</v>
      </c>
      <c r="AO68" s="57">
        <f t="shared" si="79"/>
        <v>1.6766367463524341</v>
      </c>
      <c r="AP68" s="57">
        <f t="shared" si="80"/>
        <v>1.8751786158225527</v>
      </c>
      <c r="AR68" s="57">
        <f t="shared" si="81"/>
        <v>0.23149544223769991</v>
      </c>
      <c r="AS68" s="57">
        <f t="shared" si="82"/>
        <v>2.9368746157217362</v>
      </c>
      <c r="AT68" s="57">
        <f t="shared" si="83"/>
        <v>5.8396363827125091E-4</v>
      </c>
      <c r="AU68" s="57">
        <f t="shared" si="84"/>
        <v>0.92606431689719726</v>
      </c>
      <c r="AV68" s="57">
        <f t="shared" si="85"/>
        <v>1.5913412870839034</v>
      </c>
    </row>
    <row r="69" spans="1:48" x14ac:dyDescent="0.25">
      <c r="A69">
        <f>Summary!B10</f>
        <v>2833890</v>
      </c>
      <c r="B69" s="57">
        <f t="shared" si="46"/>
        <v>0.20272134768816008</v>
      </c>
      <c r="C69" s="57">
        <f t="shared" si="47"/>
        <v>4.4123748628210695</v>
      </c>
      <c r="D69" s="57">
        <f t="shared" si="48"/>
        <v>2.2024143491808083E-2</v>
      </c>
      <c r="E69" s="57">
        <f t="shared" si="49"/>
        <v>2.2216723302598194</v>
      </c>
      <c r="F69" s="57">
        <f t="shared" si="50"/>
        <v>1.763436477774367</v>
      </c>
      <c r="H69" s="57">
        <f t="shared" si="51"/>
        <v>0.19466140181870153</v>
      </c>
      <c r="I69" s="57">
        <f t="shared" si="52"/>
        <v>5.7508647124623753</v>
      </c>
      <c r="J69" s="57">
        <f t="shared" si="53"/>
        <v>0.11269491758678001</v>
      </c>
      <c r="K69" s="57">
        <f t="shared" si="54"/>
        <v>4.6635730391793615</v>
      </c>
      <c r="L69" s="57">
        <f t="shared" si="55"/>
        <v>2.5236960503054102</v>
      </c>
      <c r="N69" s="57">
        <f t="shared" si="56"/>
        <v>0.29356961632244016</v>
      </c>
      <c r="O69" s="57">
        <f t="shared" si="57"/>
        <v>5.7199478455409345</v>
      </c>
      <c r="P69" s="57">
        <f t="shared" si="58"/>
        <v>1.2101387139232644E-2</v>
      </c>
      <c r="Q69" s="57">
        <f t="shared" si="59"/>
        <v>4.7723443746934429</v>
      </c>
      <c r="R69" s="57">
        <f t="shared" si="60"/>
        <v>1.9466090779811496</v>
      </c>
      <c r="T69" s="57">
        <f t="shared" si="61"/>
        <v>0.49708704289863059</v>
      </c>
      <c r="U69" s="57">
        <f t="shared" si="62"/>
        <v>8.4687320255902669</v>
      </c>
      <c r="V69" s="57">
        <f t="shared" si="63"/>
        <v>8.1725119888210193E-4</v>
      </c>
      <c r="W69" s="57">
        <f t="shared" si="64"/>
        <v>4.2010363846161987</v>
      </c>
      <c r="X69" s="57">
        <f t="shared" si="65"/>
        <v>2.0885083754133014</v>
      </c>
      <c r="Z69" s="57">
        <f t="shared" si="66"/>
        <v>0.1558335009474609</v>
      </c>
      <c r="AA69" s="57">
        <f t="shared" si="67"/>
        <v>2.1808450575004676</v>
      </c>
      <c r="AB69" s="57">
        <f t="shared" si="68"/>
        <v>5.4271690150288119E-4</v>
      </c>
      <c r="AC69" s="57">
        <f t="shared" si="69"/>
        <v>2.0667545317567022</v>
      </c>
      <c r="AD69" s="57">
        <f t="shared" si="70"/>
        <v>1.4575643373596012</v>
      </c>
      <c r="AF69" s="57">
        <f t="shared" si="71"/>
        <v>0.11645229701929151</v>
      </c>
      <c r="AG69" s="57">
        <f t="shared" si="72"/>
        <v>3.9502383649330071</v>
      </c>
      <c r="AH69" s="57">
        <f t="shared" si="73"/>
        <v>1.5756786607807643E-2</v>
      </c>
      <c r="AI69" s="57">
        <f t="shared" si="74"/>
        <v>2.3461941006884528</v>
      </c>
      <c r="AJ69" s="57">
        <f t="shared" si="75"/>
        <v>0.752496391885359</v>
      </c>
      <c r="AL69" s="57">
        <f t="shared" si="76"/>
        <v>0.18076989579694341</v>
      </c>
      <c r="AM69" s="57">
        <f t="shared" si="77"/>
        <v>3.5502517740632134</v>
      </c>
      <c r="AN69" s="57">
        <f t="shared" si="78"/>
        <v>9.1316176704106349E-3</v>
      </c>
      <c r="AO69" s="57">
        <f t="shared" si="79"/>
        <v>1.6373190208511974</v>
      </c>
      <c r="AP69" s="57">
        <f t="shared" si="80"/>
        <v>1.8401610507112132</v>
      </c>
      <c r="AR69" s="57">
        <f t="shared" si="81"/>
        <v>0.17601635913885152</v>
      </c>
      <c r="AS69" s="57">
        <f t="shared" si="82"/>
        <v>2.9634304789529589</v>
      </c>
      <c r="AT69" s="57">
        <f t="shared" si="83"/>
        <v>5.8259142027389916E-4</v>
      </c>
      <c r="AU69" s="57">
        <f t="shared" si="84"/>
        <v>0.91558211504327969</v>
      </c>
      <c r="AV69" s="57">
        <f t="shared" si="85"/>
        <v>1.5882790087124059</v>
      </c>
    </row>
    <row r="70" spans="1:48" x14ac:dyDescent="0.25">
      <c r="A70">
        <f>Summary!B11</f>
        <v>2983419.96</v>
      </c>
      <c r="B70" s="57">
        <f t="shared" si="46"/>
        <v>0.23401264634563884</v>
      </c>
      <c r="C70" s="57">
        <f t="shared" si="47"/>
        <v>4.450214578573779</v>
      </c>
      <c r="D70" s="57">
        <f t="shared" si="48"/>
        <v>2.1776015737321807E-2</v>
      </c>
      <c r="E70" s="57">
        <f t="shared" si="49"/>
        <v>2.1868486795268343</v>
      </c>
      <c r="F70" s="57">
        <f t="shared" si="50"/>
        <v>1.7617208004467464</v>
      </c>
      <c r="H70" s="57">
        <f t="shared" si="51"/>
        <v>0.21494727815657577</v>
      </c>
      <c r="I70" s="57">
        <f t="shared" si="52"/>
        <v>5.5932628405422351</v>
      </c>
      <c r="J70" s="57">
        <f t="shared" si="53"/>
        <v>0.11684442843239544</v>
      </c>
      <c r="K70" s="57">
        <f t="shared" si="54"/>
        <v>4.5963334642300913</v>
      </c>
      <c r="L70" s="57">
        <f t="shared" si="55"/>
        <v>2.5468445950867746</v>
      </c>
      <c r="N70" s="57">
        <f t="shared" si="56"/>
        <v>0.28272586873756789</v>
      </c>
      <c r="O70" s="57">
        <f t="shared" si="57"/>
        <v>5.8365018111630524</v>
      </c>
      <c r="P70" s="57">
        <f t="shared" si="58"/>
        <v>8.0980888791801209E-3</v>
      </c>
      <c r="Q70" s="57">
        <f t="shared" si="59"/>
        <v>4.7065971898907586</v>
      </c>
      <c r="R70" s="57">
        <f t="shared" si="60"/>
        <v>1.9569289869603206</v>
      </c>
      <c r="T70" s="57">
        <f t="shared" si="61"/>
        <v>0.53330876019211193</v>
      </c>
      <c r="U70" s="57">
        <f t="shared" si="62"/>
        <v>8.4988323266430115</v>
      </c>
      <c r="V70" s="57">
        <f t="shared" si="63"/>
        <v>7.3472726917064672E-4</v>
      </c>
      <c r="W70" s="57">
        <f t="shared" si="64"/>
        <v>4.1959768211780686</v>
      </c>
      <c r="X70" s="57">
        <f t="shared" si="65"/>
        <v>2.1101363818722993</v>
      </c>
      <c r="Z70" s="57">
        <f t="shared" si="66"/>
        <v>0.15920051697984886</v>
      </c>
      <c r="AA70" s="57">
        <f t="shared" si="67"/>
        <v>2.2495083126010864</v>
      </c>
      <c r="AB70" s="57">
        <f t="shared" si="68"/>
        <v>1.2083448017154114E-3</v>
      </c>
      <c r="AC70" s="57">
        <f t="shared" si="69"/>
        <v>2.0958661817091286</v>
      </c>
      <c r="AD70" s="57">
        <f t="shared" si="70"/>
        <v>1.5145474189292478</v>
      </c>
      <c r="AF70" s="57">
        <f t="shared" si="71"/>
        <v>0.14167700346149056</v>
      </c>
      <c r="AG70" s="57">
        <f t="shared" si="72"/>
        <v>4.0299344916898656</v>
      </c>
      <c r="AH70" s="57">
        <f t="shared" si="73"/>
        <v>1.4897332791190416E-2</v>
      </c>
      <c r="AI70" s="57">
        <f t="shared" si="74"/>
        <v>2.3371198468485144</v>
      </c>
      <c r="AJ70" s="57">
        <f t="shared" si="75"/>
        <v>0.76046048843891223</v>
      </c>
      <c r="AL70" s="57">
        <f t="shared" si="76"/>
        <v>0.17234080581803171</v>
      </c>
      <c r="AM70" s="57">
        <f t="shared" si="77"/>
        <v>3.5260473352869841</v>
      </c>
      <c r="AN70" s="57">
        <f t="shared" si="78"/>
        <v>9.3754819552792686E-3</v>
      </c>
      <c r="AO70" s="57">
        <f t="shared" si="79"/>
        <v>1.5958782416941395</v>
      </c>
      <c r="AP70" s="57">
        <f t="shared" si="80"/>
        <v>1.8438771858320613</v>
      </c>
      <c r="AR70" s="57">
        <f t="shared" si="81"/>
        <v>0.17725630554539834</v>
      </c>
      <c r="AS70" s="57">
        <f t="shared" si="82"/>
        <v>2.8555725021025866</v>
      </c>
      <c r="AT70" s="57">
        <f t="shared" si="83"/>
        <v>5.5540286725171606E-4</v>
      </c>
      <c r="AU70" s="57">
        <f t="shared" si="84"/>
        <v>0.90446502208157109</v>
      </c>
      <c r="AV70" s="57">
        <f t="shared" si="85"/>
        <v>1.5910874310836212</v>
      </c>
    </row>
    <row r="71" spans="1:48" x14ac:dyDescent="0.25">
      <c r="A71">
        <f>Summary!B12</f>
        <v>3096274.63</v>
      </c>
      <c r="B71" s="57">
        <f t="shared" si="46"/>
        <v>0.22051144733243511</v>
      </c>
      <c r="C71" s="57">
        <f t="shared" si="47"/>
        <v>4.320178472023974</v>
      </c>
      <c r="D71" s="57">
        <f t="shared" si="48"/>
        <v>2.101816142840017E-2</v>
      </c>
      <c r="E71" s="57">
        <f t="shared" si="49"/>
        <v>2.1619235371249999</v>
      </c>
      <c r="F71" s="57">
        <f t="shared" si="50"/>
        <v>1.7968451332109387</v>
      </c>
      <c r="H71" s="57">
        <f t="shared" si="51"/>
        <v>0.1873105810384785</v>
      </c>
      <c r="I71" s="57">
        <f t="shared" si="52"/>
        <v>5.5107140157008621</v>
      </c>
      <c r="J71" s="57">
        <f t="shared" si="53"/>
        <v>0.12150440285718453</v>
      </c>
      <c r="K71" s="57">
        <f t="shared" si="54"/>
        <v>4.5741866250410741</v>
      </c>
      <c r="L71" s="57">
        <f t="shared" si="55"/>
        <v>2.6206208975719965</v>
      </c>
      <c r="N71" s="57">
        <f t="shared" si="56"/>
        <v>0.29093317216502856</v>
      </c>
      <c r="O71" s="57">
        <f t="shared" si="57"/>
        <v>5.7749476828546058</v>
      </c>
      <c r="P71" s="57">
        <f t="shared" si="58"/>
        <v>5.3851812234110502E-3</v>
      </c>
      <c r="Q71" s="57">
        <f t="shared" si="59"/>
        <v>4.737982819049873</v>
      </c>
      <c r="R71" s="57">
        <f t="shared" si="60"/>
        <v>2.0171430981882894</v>
      </c>
      <c r="T71" s="57">
        <f t="shared" si="61"/>
        <v>0.44455391219608975</v>
      </c>
      <c r="U71" s="57">
        <f t="shared" si="62"/>
        <v>8.6557806404918285</v>
      </c>
      <c r="V71" s="57">
        <f t="shared" si="63"/>
        <v>7.5639285265855123E-4</v>
      </c>
      <c r="W71" s="57">
        <f t="shared" si="64"/>
        <v>4.2005540703603543</v>
      </c>
      <c r="X71" s="57">
        <f t="shared" si="65"/>
        <v>2.1800469294934608</v>
      </c>
      <c r="Z71" s="57">
        <f t="shared" si="66"/>
        <v>0.13821835952581507</v>
      </c>
      <c r="AA71" s="57">
        <f t="shared" si="67"/>
        <v>2.1681904230827227</v>
      </c>
      <c r="AB71" s="57">
        <f t="shared" si="68"/>
        <v>1.5964346160082061E-3</v>
      </c>
      <c r="AC71" s="57">
        <f t="shared" si="69"/>
        <v>2.1423890942128736</v>
      </c>
      <c r="AD71" s="57">
        <f t="shared" si="70"/>
        <v>1.5816471680356081</v>
      </c>
      <c r="AF71" s="57">
        <f t="shared" si="71"/>
        <v>0.127678596778736</v>
      </c>
      <c r="AG71" s="57">
        <f t="shared" si="72"/>
        <v>4.0626835481967571</v>
      </c>
      <c r="AH71" s="57">
        <f t="shared" si="73"/>
        <v>1.4368234512841001E-2</v>
      </c>
      <c r="AI71" s="57">
        <f t="shared" si="74"/>
        <v>2.3680916185396641</v>
      </c>
      <c r="AJ71" s="57">
        <f t="shared" si="75"/>
        <v>0.78569613187057641</v>
      </c>
      <c r="AL71" s="57">
        <f t="shared" si="76"/>
        <v>0.13532455937217686</v>
      </c>
      <c r="AM71" s="57">
        <f t="shared" si="77"/>
        <v>3.5089894464561757</v>
      </c>
      <c r="AN71" s="57">
        <f t="shared" si="78"/>
        <v>9.8889806812776163E-3</v>
      </c>
      <c r="AO71" s="57">
        <f t="shared" si="79"/>
        <v>1.5999701551021654</v>
      </c>
      <c r="AP71" s="57">
        <f t="shared" si="80"/>
        <v>1.8939589347731729</v>
      </c>
      <c r="AR71" s="57">
        <f t="shared" si="81"/>
        <v>0.14792066425968164</v>
      </c>
      <c r="AS71" s="57">
        <f t="shared" si="82"/>
        <v>2.8357991616525311</v>
      </c>
      <c r="AT71" s="57">
        <f t="shared" si="83"/>
        <v>5.3645112223136356E-4</v>
      </c>
      <c r="AU71" s="57">
        <f t="shared" si="84"/>
        <v>0.90744373020942259</v>
      </c>
      <c r="AV71" s="57">
        <f t="shared" si="85"/>
        <v>1.6223047372254571</v>
      </c>
    </row>
    <row r="72" spans="1:48" x14ac:dyDescent="0.25">
      <c r="A72">
        <f>Summary!B13</f>
        <v>3184328.75</v>
      </c>
      <c r="B72" s="57">
        <f t="shared" si="46"/>
        <v>0.16816322749339244</v>
      </c>
      <c r="C72" s="57">
        <f t="shared" si="47"/>
        <v>4.262594432186062</v>
      </c>
      <c r="D72" s="57">
        <f t="shared" si="48"/>
        <v>1.9545406547612273E-2</v>
      </c>
      <c r="E72" s="57">
        <f t="shared" si="49"/>
        <v>2.1359468616423474</v>
      </c>
      <c r="F72" s="57">
        <f t="shared" si="50"/>
        <v>1.8071318798349574</v>
      </c>
      <c r="H72" s="57">
        <f t="shared" si="51"/>
        <v>0.16467018362975241</v>
      </c>
      <c r="I72" s="57">
        <f t="shared" si="52"/>
        <v>5.7266376783490083</v>
      </c>
      <c r="J72" s="57">
        <f t="shared" si="53"/>
        <v>0.11843532172989363</v>
      </c>
      <c r="K72" s="57">
        <f t="shared" si="54"/>
        <v>4.5357885865270671</v>
      </c>
      <c r="L72" s="57">
        <f t="shared" si="55"/>
        <v>2.6291921021031515</v>
      </c>
      <c r="N72" s="57">
        <f t="shared" si="56"/>
        <v>0.29188726195434439</v>
      </c>
      <c r="O72" s="57">
        <f t="shared" si="57"/>
        <v>5.5131999169369683</v>
      </c>
      <c r="P72" s="57">
        <f t="shared" si="58"/>
        <v>5.6564511437457582E-3</v>
      </c>
      <c r="Q72" s="57">
        <f t="shared" si="59"/>
        <v>4.6979373596397673</v>
      </c>
      <c r="R72" s="57">
        <f t="shared" si="60"/>
        <v>2.0293969333411321</v>
      </c>
      <c r="T72" s="57">
        <f t="shared" si="61"/>
        <v>0.4761785352721512</v>
      </c>
      <c r="U72" s="57">
        <f t="shared" si="62"/>
        <v>8.7887263524534021</v>
      </c>
      <c r="V72" s="57">
        <f t="shared" si="63"/>
        <v>1.6948626928045666E-3</v>
      </c>
      <c r="W72" s="57">
        <f t="shared" si="64"/>
        <v>4.1796840228886545</v>
      </c>
      <c r="X72" s="57">
        <f t="shared" si="65"/>
        <v>2.2029923888982879</v>
      </c>
      <c r="Z72" s="57">
        <f t="shared" si="66"/>
        <v>0.14516874239194055</v>
      </c>
      <c r="AA72" s="57">
        <f t="shared" si="67"/>
        <v>2.2114374968350865</v>
      </c>
      <c r="AB72" s="57">
        <f t="shared" si="68"/>
        <v>1.1669649372728866E-3</v>
      </c>
      <c r="AC72" s="57">
        <f t="shared" si="69"/>
        <v>2.1625549811714637</v>
      </c>
      <c r="AD72" s="57">
        <f t="shared" si="70"/>
        <v>1.6103754990749621</v>
      </c>
      <c r="AF72" s="57">
        <f t="shared" si="71"/>
        <v>9.6278689818066046E-2</v>
      </c>
      <c r="AG72" s="57">
        <f t="shared" si="72"/>
        <v>3.9999130114941805</v>
      </c>
      <c r="AH72" s="57">
        <f t="shared" si="73"/>
        <v>1.3916590741455322E-2</v>
      </c>
      <c r="AI72" s="57">
        <f t="shared" si="74"/>
        <v>2.3938059159249807</v>
      </c>
      <c r="AJ72" s="57">
        <f t="shared" si="75"/>
        <v>0.80242123241829222</v>
      </c>
      <c r="AL72" s="57">
        <f t="shared" si="76"/>
        <v>0.13704552333046641</v>
      </c>
      <c r="AM72" s="57">
        <f t="shared" si="77"/>
        <v>3.4740159915963451</v>
      </c>
      <c r="AN72" s="57">
        <f t="shared" si="78"/>
        <v>1.0119244126411256E-2</v>
      </c>
      <c r="AO72" s="57">
        <f t="shared" si="79"/>
        <v>1.5648789403418224</v>
      </c>
      <c r="AP72" s="57">
        <f t="shared" si="80"/>
        <v>1.8979660941101009</v>
      </c>
      <c r="AR72" s="57">
        <f t="shared" si="81"/>
        <v>0.13935778458803919</v>
      </c>
      <c r="AS72" s="57">
        <f t="shared" si="82"/>
        <v>2.9319877854948238</v>
      </c>
      <c r="AT72" s="57">
        <f t="shared" si="83"/>
        <v>6.4157948515837125E-4</v>
      </c>
      <c r="AU72" s="57">
        <f t="shared" si="84"/>
        <v>0.91414336537959529</v>
      </c>
      <c r="AV72" s="57">
        <f t="shared" si="85"/>
        <v>1.6488190800023397</v>
      </c>
    </row>
    <row r="73" spans="1:48" x14ac:dyDescent="0.25">
      <c r="A73">
        <f>Summary!B14</f>
        <v>3229580.33</v>
      </c>
      <c r="B73" s="57">
        <f t="shared" si="46"/>
        <v>0.15046475094180425</v>
      </c>
      <c r="C73" s="57">
        <f t="shared" si="47"/>
        <v>4.226082526332454</v>
      </c>
      <c r="D73" s="57">
        <f t="shared" si="48"/>
        <v>1.9666951588103089E-2</v>
      </c>
      <c r="E73" s="57">
        <f t="shared" si="49"/>
        <v>2.1176992987197192</v>
      </c>
      <c r="F73" s="57">
        <f t="shared" si="50"/>
        <v>1.8260124837953788</v>
      </c>
      <c r="H73" s="57">
        <f t="shared" si="51"/>
        <v>0.12904370147684172</v>
      </c>
      <c r="I73" s="57">
        <f t="shared" si="52"/>
        <v>5.3304250834349114</v>
      </c>
      <c r="J73" s="57">
        <f t="shared" si="53"/>
        <v>0.11957869461014457</v>
      </c>
      <c r="K73" s="57">
        <f t="shared" si="54"/>
        <v>4.6167958299399228</v>
      </c>
      <c r="L73" s="57">
        <f t="shared" si="55"/>
        <v>2.7208851002631662</v>
      </c>
      <c r="N73" s="57">
        <f t="shared" si="56"/>
        <v>0.24140535931490512</v>
      </c>
      <c r="O73" s="57">
        <f t="shared" si="57"/>
        <v>5.5821646027922149</v>
      </c>
      <c r="P73" s="57">
        <f t="shared" si="58"/>
        <v>7.8267135098633693E-3</v>
      </c>
      <c r="Q73" s="57">
        <f t="shared" si="59"/>
        <v>4.7604293527512294</v>
      </c>
      <c r="R73" s="57">
        <f t="shared" si="60"/>
        <v>2.0833905066544669</v>
      </c>
      <c r="T73" s="57">
        <f t="shared" si="61"/>
        <v>0.45436460780029575</v>
      </c>
      <c r="U73" s="57">
        <f t="shared" si="62"/>
        <v>8.8079691766019632</v>
      </c>
      <c r="V73" s="57">
        <f t="shared" si="63"/>
        <v>1.723753376959662E-3</v>
      </c>
      <c r="W73" s="57">
        <f t="shared" si="64"/>
        <v>4.2303691513999286</v>
      </c>
      <c r="X73" s="57">
        <f t="shared" si="65"/>
        <v>2.2677132170915839</v>
      </c>
      <c r="Z73" s="57">
        <f t="shared" si="66"/>
        <v>0.13347152136017623</v>
      </c>
      <c r="AA73" s="57">
        <f t="shared" si="67"/>
        <v>2.1279588360633839</v>
      </c>
      <c r="AB73" s="57">
        <f t="shared" si="68"/>
        <v>9.7288182331727296E-4</v>
      </c>
      <c r="AC73" s="57">
        <f t="shared" si="69"/>
        <v>2.1947362430213957</v>
      </c>
      <c r="AD73" s="57">
        <f t="shared" si="70"/>
        <v>1.6524456600217154</v>
      </c>
      <c r="AF73" s="57">
        <f t="shared" si="71"/>
        <v>8.2817881170337698E-2</v>
      </c>
      <c r="AG73" s="57">
        <f t="shared" si="72"/>
        <v>3.9209407124423494</v>
      </c>
      <c r="AH73" s="57">
        <f t="shared" si="73"/>
        <v>1.3628396108047884E-2</v>
      </c>
      <c r="AI73" s="57">
        <f t="shared" si="74"/>
        <v>2.4372073754858419</v>
      </c>
      <c r="AJ73" s="57">
        <f t="shared" si="75"/>
        <v>0.83331910805884801</v>
      </c>
      <c r="AL73" s="57">
        <f t="shared" si="76"/>
        <v>0.11814600072201953</v>
      </c>
      <c r="AM73" s="57">
        <f t="shared" si="77"/>
        <v>3.4629592260366535</v>
      </c>
      <c r="AN73" s="57">
        <f t="shared" si="78"/>
        <v>1.0863950239627572E-2</v>
      </c>
      <c r="AO73" s="57">
        <f t="shared" si="79"/>
        <v>1.5664951736933572</v>
      </c>
      <c r="AP73" s="57">
        <f t="shared" si="80"/>
        <v>1.9625785248698242</v>
      </c>
      <c r="AR73" s="57">
        <f t="shared" si="81"/>
        <v>0.11369031344081787</v>
      </c>
      <c r="AS73" s="57">
        <f t="shared" si="82"/>
        <v>2.9663488816207892</v>
      </c>
      <c r="AT73" s="57">
        <f t="shared" si="83"/>
        <v>1.4082325055528189E-3</v>
      </c>
      <c r="AU73" s="57">
        <f t="shared" si="84"/>
        <v>0.92937338394056912</v>
      </c>
      <c r="AV73" s="57">
        <f t="shared" si="85"/>
        <v>1.6750554088245884</v>
      </c>
    </row>
    <row r="74" spans="1:48" x14ac:dyDescent="0.25">
      <c r="A74">
        <f>Summary!B15</f>
        <v>3217194.4</v>
      </c>
      <c r="B74" s="57">
        <f t="shared" si="46"/>
        <v>0.11252817050781887</v>
      </c>
      <c r="C74" s="57">
        <f t="shared" si="47"/>
        <v>4.3449031242874234</v>
      </c>
      <c r="D74" s="57">
        <f t="shared" si="48"/>
        <v>1.916017260256328E-2</v>
      </c>
      <c r="E74" s="57">
        <f t="shared" si="49"/>
        <v>2.1125521665709726</v>
      </c>
      <c r="F74" s="57">
        <f t="shared" si="50"/>
        <v>1.834425672256548</v>
      </c>
      <c r="H74" s="57">
        <f t="shared" si="51"/>
        <v>0.11942455202582723</v>
      </c>
      <c r="I74" s="57">
        <f t="shared" si="52"/>
        <v>5.1607683390223489</v>
      </c>
      <c r="J74" s="57">
        <f t="shared" si="53"/>
        <v>0.11825521019183671</v>
      </c>
      <c r="K74" s="57">
        <f t="shared" si="54"/>
        <v>4.6131965168160187</v>
      </c>
      <c r="L74" s="57">
        <f t="shared" si="55"/>
        <v>2.726386071043764</v>
      </c>
      <c r="N74" s="57">
        <f t="shared" si="56"/>
        <v>0.26719025744916136</v>
      </c>
      <c r="O74" s="57">
        <f t="shared" si="57"/>
        <v>5.5286031207812618</v>
      </c>
      <c r="P74" s="57">
        <f t="shared" si="58"/>
        <v>7.6936600411837098E-3</v>
      </c>
      <c r="Q74" s="57">
        <f t="shared" si="59"/>
        <v>4.7722428585602419</v>
      </c>
      <c r="R74" s="57">
        <f t="shared" si="60"/>
        <v>2.0994593923202154</v>
      </c>
      <c r="T74" s="57">
        <f t="shared" si="61"/>
        <v>0.43007938842613919</v>
      </c>
      <c r="U74" s="57">
        <f t="shared" si="62"/>
        <v>8.6899958547733398</v>
      </c>
      <c r="V74" s="57">
        <f t="shared" si="63"/>
        <v>1.317296834782505E-3</v>
      </c>
      <c r="W74" s="57">
        <f t="shared" si="64"/>
        <v>4.3136631718617942</v>
      </c>
      <c r="X74" s="57">
        <f t="shared" si="65"/>
        <v>2.293332041110105</v>
      </c>
      <c r="Z74" s="57">
        <f t="shared" si="66"/>
        <v>0.12934095620706043</v>
      </c>
      <c r="AA74" s="57">
        <f t="shared" si="67"/>
        <v>2.0851313803107452</v>
      </c>
      <c r="AB74" s="57">
        <f t="shared" si="68"/>
        <v>1.2050872648541224E-3</v>
      </c>
      <c r="AC74" s="57">
        <f t="shared" si="69"/>
        <v>2.2251515171106853</v>
      </c>
      <c r="AD74" s="57">
        <f t="shared" si="70"/>
        <v>1.6882458206442235</v>
      </c>
      <c r="AF74" s="57">
        <f t="shared" si="71"/>
        <v>7.0196255470294247E-2</v>
      </c>
      <c r="AG74" s="57">
        <f t="shared" si="72"/>
        <v>3.8381432592323295</v>
      </c>
      <c r="AH74" s="57">
        <f t="shared" si="73"/>
        <v>1.3448052750558064E-2</v>
      </c>
      <c r="AI74" s="57">
        <f t="shared" si="74"/>
        <v>2.4782043012383705</v>
      </c>
      <c r="AJ74" s="57">
        <f t="shared" si="75"/>
        <v>0.85227053733526337</v>
      </c>
      <c r="AL74" s="57">
        <f t="shared" si="76"/>
        <v>9.8484256966256067E-2</v>
      </c>
      <c r="AM74" s="57">
        <f t="shared" si="77"/>
        <v>3.4722959234294328</v>
      </c>
      <c r="AN74" s="57">
        <f t="shared" si="78"/>
        <v>1.1404346594660242E-2</v>
      </c>
      <c r="AO74" s="57">
        <f t="shared" si="79"/>
        <v>1.577307855565085</v>
      </c>
      <c r="AP74" s="57">
        <f t="shared" si="80"/>
        <v>2.0000230635736531</v>
      </c>
      <c r="AR74" s="57">
        <f t="shared" si="81"/>
        <v>0.10705476796801584</v>
      </c>
      <c r="AS74" s="57">
        <f t="shared" si="82"/>
        <v>3.0188567405190065</v>
      </c>
      <c r="AT74" s="57">
        <f t="shared" si="83"/>
        <v>1.4164515516998288E-3</v>
      </c>
      <c r="AU74" s="57">
        <f t="shared" si="84"/>
        <v>0.94255665744040817</v>
      </c>
      <c r="AV74" s="57">
        <f t="shared" si="85"/>
        <v>1.6883679767688269</v>
      </c>
    </row>
    <row r="75" spans="1:48" x14ac:dyDescent="0.25">
      <c r="A75">
        <f>Summary!B16</f>
        <v>3242537.36</v>
      </c>
      <c r="B75" s="57">
        <f t="shared" si="46"/>
        <v>0.10160993179736255</v>
      </c>
      <c r="C75" s="57">
        <f t="shared" si="47"/>
        <v>4.3741016448920735</v>
      </c>
      <c r="D75" s="57">
        <f t="shared" si="48"/>
        <v>1.8924993974471893E-2</v>
      </c>
      <c r="E75" s="57">
        <f t="shared" si="49"/>
        <v>2.0668172039195878</v>
      </c>
      <c r="F75" s="57">
        <f t="shared" si="50"/>
        <v>1.8002293734558543</v>
      </c>
      <c r="H75" s="57">
        <f t="shared" si="51"/>
        <v>0.12570926862042386</v>
      </c>
      <c r="I75" s="57">
        <f t="shared" si="52"/>
        <v>5.3153000525489711</v>
      </c>
      <c r="J75" s="57">
        <f t="shared" si="53"/>
        <v>0.11377941378599876</v>
      </c>
      <c r="K75" s="57">
        <f t="shared" si="54"/>
        <v>4.5046342966423065</v>
      </c>
      <c r="L75" s="57">
        <f t="shared" si="55"/>
        <v>2.6560279940768363</v>
      </c>
      <c r="N75" s="57">
        <f t="shared" si="56"/>
        <v>0.3195121242951538</v>
      </c>
      <c r="O75" s="57">
        <f t="shared" si="57"/>
        <v>5.5344589769044337</v>
      </c>
      <c r="P75" s="57">
        <f t="shared" si="58"/>
        <v>7.512326704541039E-3</v>
      </c>
      <c r="Q75" s="57">
        <f t="shared" si="59"/>
        <v>4.7104468828695314</v>
      </c>
      <c r="R75" s="57">
        <f t="shared" si="60"/>
        <v>2.067760292513638</v>
      </c>
      <c r="T75" s="57">
        <f t="shared" si="61"/>
        <v>0.40948363968888862</v>
      </c>
      <c r="U75" s="57">
        <f t="shared" si="62"/>
        <v>8.8630929452112763</v>
      </c>
      <c r="V75" s="57">
        <f t="shared" si="63"/>
        <v>1.4022968728415824E-3</v>
      </c>
      <c r="W75" s="57">
        <f t="shared" si="64"/>
        <v>4.2389155386632149</v>
      </c>
      <c r="X75" s="57">
        <f t="shared" si="65"/>
        <v>2.2578108398417962</v>
      </c>
      <c r="Z75" s="57">
        <f t="shared" si="66"/>
        <v>0.11282244717143365</v>
      </c>
      <c r="AA75" s="57">
        <f t="shared" si="67"/>
        <v>2.1233528670892481</v>
      </c>
      <c r="AB75" s="57">
        <f t="shared" si="68"/>
        <v>1.428510911590545E-3</v>
      </c>
      <c r="AC75" s="57">
        <f t="shared" si="69"/>
        <v>2.2148207414948646</v>
      </c>
      <c r="AD75" s="57">
        <f t="shared" si="70"/>
        <v>1.6922155061923485</v>
      </c>
      <c r="AF75" s="57">
        <f t="shared" si="71"/>
        <v>7.1792233721556881E-2</v>
      </c>
      <c r="AG75" s="57">
        <f t="shared" si="72"/>
        <v>4.0350005404409588</v>
      </c>
      <c r="AH75" s="57">
        <f t="shared" si="73"/>
        <v>1.3436391061350795E-2</v>
      </c>
      <c r="AI75" s="57">
        <f t="shared" si="74"/>
        <v>2.4880209861329092</v>
      </c>
      <c r="AJ75" s="57">
        <f t="shared" si="75"/>
        <v>0.84907579908346842</v>
      </c>
      <c r="AL75" s="57">
        <f t="shared" si="76"/>
        <v>8.9607294455352093E-2</v>
      </c>
      <c r="AM75" s="57">
        <f t="shared" si="77"/>
        <v>3.5559081422580743</v>
      </c>
      <c r="AN75" s="57">
        <f t="shared" si="78"/>
        <v>1.101637268413771E-2</v>
      </c>
      <c r="AO75" s="57">
        <f t="shared" si="79"/>
        <v>1.5727932892652932</v>
      </c>
      <c r="AP75" s="57">
        <f t="shared" si="80"/>
        <v>1.9685685286907539</v>
      </c>
      <c r="AR75" s="57">
        <f t="shared" si="81"/>
        <v>8.8512781237468904E-2</v>
      </c>
      <c r="AS75" s="57">
        <f t="shared" si="82"/>
        <v>2.950759216541456</v>
      </c>
      <c r="AT75" s="57">
        <f t="shared" si="83"/>
        <v>1.4167916942674796E-3</v>
      </c>
      <c r="AU75" s="57">
        <f t="shared" si="84"/>
        <v>0.93413665401838275</v>
      </c>
      <c r="AV75" s="57">
        <f t="shared" si="85"/>
        <v>1.6568857667687753</v>
      </c>
    </row>
    <row r="76" spans="1:48" x14ac:dyDescent="0.25">
      <c r="A76">
        <f>Summary!B17</f>
        <v>3299501.8</v>
      </c>
      <c r="B76" s="57">
        <f t="shared" si="46"/>
        <v>0.1623972443354933</v>
      </c>
      <c r="C76" s="57">
        <f t="shared" si="47"/>
        <v>4.1582220079407133</v>
      </c>
      <c r="D76" s="57">
        <f t="shared" si="48"/>
        <v>1.900862730246124E-2</v>
      </c>
      <c r="E76" s="57">
        <f t="shared" si="49"/>
        <v>2.0714936418582952</v>
      </c>
      <c r="F76" s="57">
        <f t="shared" si="50"/>
        <v>1.8217516959681612</v>
      </c>
      <c r="H76" s="57">
        <f t="shared" si="51"/>
        <v>0.17074850512280371</v>
      </c>
      <c r="I76" s="57">
        <f t="shared" si="52"/>
        <v>4.9594502418516644</v>
      </c>
      <c r="J76" s="57">
        <f t="shared" si="53"/>
        <v>0.11113799058997331</v>
      </c>
      <c r="K76" s="57">
        <f t="shared" si="54"/>
        <v>4.5141211924782105</v>
      </c>
      <c r="L76" s="57">
        <f t="shared" si="55"/>
        <v>2.7198969856600779</v>
      </c>
      <c r="N76" s="57">
        <f t="shared" si="56"/>
        <v>0.20235509494190909</v>
      </c>
      <c r="O76" s="57">
        <f t="shared" si="57"/>
        <v>5.5846691764193013</v>
      </c>
      <c r="P76" s="57">
        <f t="shared" si="58"/>
        <v>7.6823719265738848E-3</v>
      </c>
      <c r="Q76" s="57">
        <f t="shared" si="59"/>
        <v>4.7195655416826874</v>
      </c>
      <c r="R76" s="57">
        <f t="shared" si="60"/>
        <v>2.1224607302835841</v>
      </c>
      <c r="T76" s="57">
        <f t="shared" si="61"/>
        <v>0.48718354995290503</v>
      </c>
      <c r="U76" s="57">
        <f t="shared" si="62"/>
        <v>8.8015927131786977</v>
      </c>
      <c r="V76" s="57">
        <f t="shared" si="63"/>
        <v>1.3874821950392634E-3</v>
      </c>
      <c r="W76" s="57">
        <f t="shared" si="64"/>
        <v>4.1887075194200527</v>
      </c>
      <c r="X76" s="57">
        <f t="shared" si="65"/>
        <v>2.2937981121877247</v>
      </c>
      <c r="Z76" s="57">
        <f t="shared" si="66"/>
        <v>0.11734650364488361</v>
      </c>
      <c r="AA76" s="57">
        <f t="shared" si="67"/>
        <v>2.1316221133748128</v>
      </c>
      <c r="AB76" s="57">
        <f t="shared" si="68"/>
        <v>1.4380958967805382E-3</v>
      </c>
      <c r="AC76" s="57">
        <f t="shared" si="69"/>
        <v>2.2617338775205398</v>
      </c>
      <c r="AD76" s="57">
        <f t="shared" si="70"/>
        <v>1.7494095623769625</v>
      </c>
      <c r="AF76" s="57">
        <f t="shared" si="71"/>
        <v>8.8215135994167374E-2</v>
      </c>
      <c r="AG76" s="57">
        <f t="shared" si="72"/>
        <v>3.9415283846791662</v>
      </c>
      <c r="AH76" s="57">
        <f t="shared" si="73"/>
        <v>1.3251394498405789E-2</v>
      </c>
      <c r="AI76" s="57">
        <f t="shared" si="74"/>
        <v>2.5037722361600165</v>
      </c>
      <c r="AJ76" s="57">
        <f t="shared" si="75"/>
        <v>0.86396952412633932</v>
      </c>
      <c r="AL76" s="57">
        <f t="shared" si="76"/>
        <v>0.12568442908562741</v>
      </c>
      <c r="AM76" s="57">
        <f t="shared" si="77"/>
        <v>3.5253767705172954</v>
      </c>
      <c r="AN76" s="57">
        <f t="shared" si="78"/>
        <v>1.1234423330213062E-2</v>
      </c>
      <c r="AO76" s="57">
        <f t="shared" si="79"/>
        <v>1.5955429998553117</v>
      </c>
      <c r="AP76" s="57">
        <f t="shared" si="80"/>
        <v>2.0037267444436613</v>
      </c>
      <c r="AR76" s="57">
        <f t="shared" si="81"/>
        <v>0.11000721381634042</v>
      </c>
      <c r="AS76" s="57">
        <f t="shared" si="82"/>
        <v>2.9019417416289945</v>
      </c>
      <c r="AT76" s="57">
        <f t="shared" si="83"/>
        <v>1.4005144655474958E-3</v>
      </c>
      <c r="AU76" s="57">
        <f t="shared" si="84"/>
        <v>0.92845047091654875</v>
      </c>
      <c r="AV76" s="57">
        <f t="shared" si="85"/>
        <v>1.6759608980967977</v>
      </c>
    </row>
    <row r="77" spans="1:48" x14ac:dyDescent="0.25">
      <c r="A77">
        <f>Summary!B18</f>
        <v>3410403.12</v>
      </c>
      <c r="B77" s="57">
        <f t="shared" si="46"/>
        <v>0.20583138570433862</v>
      </c>
      <c r="C77" s="57">
        <f t="shared" si="47"/>
        <v>4.1825269617979952</v>
      </c>
      <c r="D77" s="57">
        <f t="shared" si="48"/>
        <v>1.8868150695334807E-2</v>
      </c>
      <c r="E77" s="57">
        <f t="shared" si="49"/>
        <v>2.0639389985076018</v>
      </c>
      <c r="F77" s="57">
        <f t="shared" si="50"/>
        <v>1.84624244655277</v>
      </c>
      <c r="H77" s="57">
        <f t="shared" si="51"/>
        <v>0.16742067723653734</v>
      </c>
      <c r="I77" s="57">
        <f t="shared" si="52"/>
        <v>4.9857281974337386</v>
      </c>
      <c r="J77" s="57">
        <f t="shared" si="53"/>
        <v>0.11242747162394105</v>
      </c>
      <c r="K77" s="57">
        <f t="shared" si="54"/>
        <v>4.4877231404831699</v>
      </c>
      <c r="L77" s="57">
        <f t="shared" si="55"/>
        <v>2.7652437756390511</v>
      </c>
      <c r="N77" s="57">
        <f t="shared" si="56"/>
        <v>0.14134223522525982</v>
      </c>
      <c r="O77" s="57">
        <f t="shared" si="57"/>
        <v>5.4277480839273924</v>
      </c>
      <c r="P77" s="57">
        <f t="shared" si="58"/>
        <v>7.6721135535437824E-3</v>
      </c>
      <c r="Q77" s="57">
        <f t="shared" si="59"/>
        <v>4.6832372707892667</v>
      </c>
      <c r="R77" s="57">
        <f t="shared" si="60"/>
        <v>2.1492884395437684</v>
      </c>
      <c r="T77" s="57">
        <f t="shared" si="61"/>
        <v>0.47457234322492647</v>
      </c>
      <c r="U77" s="57">
        <f t="shared" si="62"/>
        <v>8.8089554058348387</v>
      </c>
      <c r="V77" s="57">
        <f t="shared" si="63"/>
        <v>1.1236208345950609E-3</v>
      </c>
      <c r="W77" s="57">
        <f t="shared" si="64"/>
        <v>4.1456407065449783</v>
      </c>
      <c r="X77" s="57">
        <f t="shared" si="65"/>
        <v>2.3362965372844253</v>
      </c>
      <c r="Z77" s="57">
        <f t="shared" si="66"/>
        <v>0.17942424354807646</v>
      </c>
      <c r="AA77" s="57">
        <f t="shared" si="67"/>
        <v>2.1297810682274996</v>
      </c>
      <c r="AB77" s="57">
        <f t="shared" si="68"/>
        <v>1.9815839248938992E-3</v>
      </c>
      <c r="AC77" s="57">
        <f t="shared" si="69"/>
        <v>2.2934954387444964</v>
      </c>
      <c r="AD77" s="57">
        <f t="shared" si="70"/>
        <v>1.8062272356823319</v>
      </c>
      <c r="AF77" s="57">
        <f t="shared" si="71"/>
        <v>8.3766343727717435E-2</v>
      </c>
      <c r="AG77" s="57">
        <f t="shared" si="72"/>
        <v>3.9192621897437143</v>
      </c>
      <c r="AH77" s="57">
        <f t="shared" si="73"/>
        <v>1.2906098913022341E-2</v>
      </c>
      <c r="AI77" s="57">
        <f t="shared" si="74"/>
        <v>2.5211732154408777</v>
      </c>
      <c r="AJ77" s="57">
        <f t="shared" si="75"/>
        <v>0.89418050966362017</v>
      </c>
      <c r="AL77" s="57">
        <f t="shared" si="76"/>
        <v>0.13468290516928685</v>
      </c>
      <c r="AM77" s="57">
        <f t="shared" si="77"/>
        <v>3.5030591926036005</v>
      </c>
      <c r="AN77" s="57">
        <f t="shared" si="78"/>
        <v>1.1567254254681775E-2</v>
      </c>
      <c r="AO77" s="57">
        <f t="shared" si="79"/>
        <v>1.586134192839936</v>
      </c>
      <c r="AP77" s="57">
        <f t="shared" si="80"/>
        <v>2.0402042676995906</v>
      </c>
      <c r="AR77" s="57">
        <f t="shared" si="81"/>
        <v>0.10546026007623405</v>
      </c>
      <c r="AS77" s="57">
        <f t="shared" si="82"/>
        <v>2.9371955887725085</v>
      </c>
      <c r="AT77" s="57">
        <f t="shared" si="83"/>
        <v>1.3587836501861984E-3</v>
      </c>
      <c r="AU77" s="57">
        <f t="shared" si="84"/>
        <v>0.9326401859496305</v>
      </c>
      <c r="AV77" s="57">
        <f t="shared" si="85"/>
        <v>1.6992870919024963</v>
      </c>
    </row>
    <row r="78" spans="1:48" x14ac:dyDescent="0.25">
      <c r="A78">
        <f>Summary!B19</f>
        <v>3514709.68</v>
      </c>
      <c r="B78" s="57">
        <f t="shared" si="46"/>
        <v>0.30548725151034384</v>
      </c>
      <c r="C78" s="57">
        <f t="shared" si="47"/>
        <v>4.234634821957755</v>
      </c>
      <c r="D78" s="57">
        <f t="shared" si="48"/>
        <v>1.750614008039492E-2</v>
      </c>
      <c r="E78" s="57">
        <f t="shared" si="49"/>
        <v>2.026383015509833</v>
      </c>
      <c r="F78" s="57">
        <f t="shared" si="50"/>
        <v>1.8269133398238455</v>
      </c>
      <c r="H78" s="57">
        <f t="shared" si="51"/>
        <v>0.18593313801098929</v>
      </c>
      <c r="I78" s="57">
        <f t="shared" si="52"/>
        <v>5.0281350691815883</v>
      </c>
      <c r="J78" s="57">
        <f t="shared" si="53"/>
        <v>0.1044820293663629</v>
      </c>
      <c r="K78" s="57">
        <f t="shared" si="54"/>
        <v>4.375418853940733</v>
      </c>
      <c r="L78" s="57">
        <f t="shared" si="55"/>
        <v>2.7421220747882651</v>
      </c>
      <c r="N78" s="57">
        <f t="shared" si="56"/>
        <v>0.15454420121550408</v>
      </c>
      <c r="O78" s="57">
        <f t="shared" si="57"/>
        <v>5.4137970792512222</v>
      </c>
      <c r="P78" s="57">
        <f t="shared" si="58"/>
        <v>7.7124435495337981E-3</v>
      </c>
      <c r="Q78" s="57">
        <f t="shared" si="59"/>
        <v>4.6460656744769881</v>
      </c>
      <c r="R78" s="57">
        <f t="shared" si="60"/>
        <v>2.1310977810263978</v>
      </c>
      <c r="T78" s="57">
        <f t="shared" si="61"/>
        <v>0.46869760235787095</v>
      </c>
      <c r="U78" s="57">
        <f t="shared" si="62"/>
        <v>8.8414742124589907</v>
      </c>
      <c r="V78" s="57">
        <f t="shared" si="63"/>
        <v>9.8130437902910921E-4</v>
      </c>
      <c r="W78" s="57">
        <f t="shared" si="64"/>
        <v>4.1084955272891843</v>
      </c>
      <c r="X78" s="57">
        <f t="shared" si="65"/>
        <v>2.3358842543148541</v>
      </c>
      <c r="Z78" s="57">
        <f t="shared" si="66"/>
        <v>0.14564133217398487</v>
      </c>
      <c r="AA78" s="57">
        <f t="shared" si="67"/>
        <v>2.1789375787077812</v>
      </c>
      <c r="AB78" s="57">
        <f t="shared" si="68"/>
        <v>9.9979808289599615E-4</v>
      </c>
      <c r="AC78" s="57">
        <f t="shared" si="69"/>
        <v>2.3215348472252764</v>
      </c>
      <c r="AD78" s="57">
        <f t="shared" si="70"/>
        <v>1.8529035376828051</v>
      </c>
      <c r="AF78" s="57">
        <f t="shared" si="71"/>
        <v>9.0231065685061076E-2</v>
      </c>
      <c r="AG78" s="57">
        <f t="shared" si="72"/>
        <v>3.8133371516477563</v>
      </c>
      <c r="AH78" s="57">
        <f t="shared" si="73"/>
        <v>1.2362329738711163E-2</v>
      </c>
      <c r="AI78" s="57">
        <f t="shared" si="74"/>
        <v>2.532233046343674</v>
      </c>
      <c r="AJ78" s="57">
        <f t="shared" si="75"/>
        <v>0.90424026146022962</v>
      </c>
      <c r="AL78" s="57">
        <f t="shared" si="76"/>
        <v>0.13049584226256775</v>
      </c>
      <c r="AM78" s="57">
        <f t="shared" si="77"/>
        <v>3.584835490594489</v>
      </c>
      <c r="AN78" s="57">
        <f t="shared" si="78"/>
        <v>1.1608071139463216E-2</v>
      </c>
      <c r="AO78" s="57">
        <f t="shared" si="79"/>
        <v>1.5605422636216144</v>
      </c>
      <c r="AP78" s="57">
        <f t="shared" si="80"/>
        <v>2.0401164400013831</v>
      </c>
      <c r="AR78" s="57">
        <f t="shared" si="81"/>
        <v>0.12831643039148541</v>
      </c>
      <c r="AS78" s="57">
        <f t="shared" si="82"/>
        <v>2.9992938136500649</v>
      </c>
      <c r="AT78" s="57">
        <f t="shared" si="83"/>
        <v>1.1835970474807465E-3</v>
      </c>
      <c r="AU78" s="57">
        <f t="shared" si="84"/>
        <v>0.9331655523821244</v>
      </c>
      <c r="AV78" s="57">
        <f t="shared" si="85"/>
        <v>1.6917878121870935</v>
      </c>
    </row>
    <row r="79" spans="1:48" x14ac:dyDescent="0.25">
      <c r="A79">
        <f>Summary!B20</f>
        <v>3609470.62</v>
      </c>
      <c r="B79" s="57">
        <f t="shared" si="46"/>
        <v>0.29319063968444214</v>
      </c>
      <c r="C79" s="57">
        <f t="shared" si="47"/>
        <v>4.2265289307161611</v>
      </c>
      <c r="D79" s="57">
        <f t="shared" si="48"/>
        <v>1.7118576795618855E-2</v>
      </c>
      <c r="E79" s="57">
        <f t="shared" si="49"/>
        <v>2.0130131991488547</v>
      </c>
      <c r="F79" s="57">
        <f t="shared" si="50"/>
        <v>1.8170370922703341</v>
      </c>
      <c r="H79" s="57">
        <f t="shared" si="51"/>
        <v>0.19353502869071701</v>
      </c>
      <c r="I79" s="57">
        <f t="shared" si="52"/>
        <v>4.8419687649376124</v>
      </c>
      <c r="J79" s="57">
        <f t="shared" si="53"/>
        <v>8.1189468166387238E-2</v>
      </c>
      <c r="K79" s="57">
        <f t="shared" si="54"/>
        <v>4.2958789895898919</v>
      </c>
      <c r="L79" s="57">
        <f t="shared" si="55"/>
        <v>2.7008664223453356</v>
      </c>
      <c r="N79" s="57">
        <f t="shared" si="56"/>
        <v>0.16458286063012756</v>
      </c>
      <c r="O79" s="57">
        <f t="shared" si="57"/>
        <v>5.3541851519489576</v>
      </c>
      <c r="P79" s="57">
        <f t="shared" si="58"/>
        <v>6.5691073556930629E-3</v>
      </c>
      <c r="Q79" s="57">
        <f t="shared" si="59"/>
        <v>4.7343008986730579</v>
      </c>
      <c r="R79" s="57">
        <f t="shared" si="60"/>
        <v>2.1724393479063697</v>
      </c>
      <c r="T79" s="57">
        <f t="shared" si="61"/>
        <v>0.47396756480594354</v>
      </c>
      <c r="U79" s="57">
        <f t="shared" si="62"/>
        <v>9.0173123503634454</v>
      </c>
      <c r="V79" s="57">
        <f t="shared" si="63"/>
        <v>1.0270204110984008E-3</v>
      </c>
      <c r="W79" s="57">
        <f t="shared" si="64"/>
        <v>4.0717436287097417</v>
      </c>
      <c r="X79" s="57">
        <f t="shared" si="65"/>
        <v>2.3258446691553898</v>
      </c>
      <c r="Z79" s="57">
        <f t="shared" si="66"/>
        <v>0.21716730305454046</v>
      </c>
      <c r="AA79" s="57">
        <f t="shared" si="67"/>
        <v>2.1572022104449218</v>
      </c>
      <c r="AB79" s="57">
        <f t="shared" si="68"/>
        <v>1.0674695559649687E-3</v>
      </c>
      <c r="AC79" s="57">
        <f t="shared" si="69"/>
        <v>2.3295876003002349</v>
      </c>
      <c r="AD79" s="57">
        <f t="shared" si="70"/>
        <v>1.8793506622309062</v>
      </c>
      <c r="AF79" s="57">
        <f t="shared" si="71"/>
        <v>0.13120899152795984</v>
      </c>
      <c r="AG79" s="57">
        <f t="shared" si="72"/>
        <v>3.8163117116603651</v>
      </c>
      <c r="AH79" s="57">
        <f t="shared" si="73"/>
        <v>1.2027248472242725E-2</v>
      </c>
      <c r="AI79" s="57">
        <f t="shared" si="74"/>
        <v>2.5774898813278053</v>
      </c>
      <c r="AJ79" s="57">
        <f t="shared" si="75"/>
        <v>0.91815403113047089</v>
      </c>
      <c r="AL79" s="57">
        <f t="shared" si="76"/>
        <v>0.13849427038694112</v>
      </c>
      <c r="AM79" s="57">
        <f t="shared" si="77"/>
        <v>3.6051879541271901</v>
      </c>
      <c r="AN79" s="57">
        <f t="shared" si="78"/>
        <v>1.1679275006815265E-2</v>
      </c>
      <c r="AO79" s="57">
        <f t="shared" si="79"/>
        <v>1.5768398192419695</v>
      </c>
      <c r="AP79" s="57">
        <f t="shared" si="80"/>
        <v>2.0370272469484734</v>
      </c>
      <c r="AR79" s="57">
        <f t="shared" si="81"/>
        <v>0.12887042144700986</v>
      </c>
      <c r="AS79" s="57">
        <f t="shared" si="82"/>
        <v>2.9610785417613399</v>
      </c>
      <c r="AT79" s="57">
        <f t="shared" si="83"/>
        <v>1.6733755821511577E-4</v>
      </c>
      <c r="AU79" s="57">
        <f t="shared" si="84"/>
        <v>0.94509316161160495</v>
      </c>
      <c r="AV79" s="57">
        <f t="shared" si="85"/>
        <v>1.6931804254442167</v>
      </c>
    </row>
    <row r="80" spans="1:48" x14ac:dyDescent="0.25">
      <c r="A80">
        <f>Summary!B21</f>
        <v>3740791.2</v>
      </c>
      <c r="B80" s="57">
        <f t="shared" si="46"/>
        <v>0.24251955040954976</v>
      </c>
      <c r="C80" s="57">
        <f t="shared" si="47"/>
        <v>4.0236672391658743</v>
      </c>
      <c r="D80" s="57">
        <f t="shared" si="48"/>
        <v>1.6580716934962852E-2</v>
      </c>
      <c r="E80" s="57">
        <f t="shared" si="49"/>
        <v>1.9971582482336891</v>
      </c>
      <c r="F80" s="57">
        <f t="shared" si="50"/>
        <v>1.8273810631291045</v>
      </c>
      <c r="H80" s="57">
        <f t="shared" si="51"/>
        <v>0.20179982245467215</v>
      </c>
      <c r="I80" s="57">
        <f t="shared" si="52"/>
        <v>4.5911749899326111</v>
      </c>
      <c r="J80" s="57">
        <f t="shared" si="53"/>
        <v>7.6423939406187649E-2</v>
      </c>
      <c r="K80" s="57">
        <f t="shared" si="54"/>
        <v>4.2467662990652881</v>
      </c>
      <c r="L80" s="57">
        <f t="shared" si="55"/>
        <v>2.711490018475236</v>
      </c>
      <c r="N80" s="57">
        <f t="shared" si="56"/>
        <v>0.17048425477476525</v>
      </c>
      <c r="O80" s="57">
        <f t="shared" si="57"/>
        <v>5.1689714732006431</v>
      </c>
      <c r="P80" s="57">
        <f t="shared" si="58"/>
        <v>7.2818819719208047E-3</v>
      </c>
      <c r="Q80" s="57">
        <f t="shared" si="59"/>
        <v>4.7164971410326242</v>
      </c>
      <c r="R80" s="57">
        <f t="shared" si="60"/>
        <v>2.199951443427262</v>
      </c>
      <c r="T80" s="57">
        <f t="shared" si="61"/>
        <v>0.47392888434938568</v>
      </c>
      <c r="U80" s="57">
        <f t="shared" si="62"/>
        <v>9.0680928676265076</v>
      </c>
      <c r="V80" s="57">
        <f t="shared" si="63"/>
        <v>6.5814953799078649E-4</v>
      </c>
      <c r="W80" s="57">
        <f t="shared" si="64"/>
        <v>4.3026103675607441</v>
      </c>
      <c r="X80" s="57">
        <f t="shared" si="65"/>
        <v>2.4057664592453061</v>
      </c>
      <c r="Z80" s="57">
        <f t="shared" si="66"/>
        <v>0.18331523021119167</v>
      </c>
      <c r="AA80" s="57">
        <f t="shared" si="67"/>
        <v>2.1350429823508992</v>
      </c>
      <c r="AB80" s="57">
        <f t="shared" si="68"/>
        <v>1.9348847912174301E-3</v>
      </c>
      <c r="AC80" s="57">
        <f t="shared" si="69"/>
        <v>2.3619177140921415</v>
      </c>
      <c r="AD80" s="57">
        <f t="shared" si="70"/>
        <v>1.9675637068436216</v>
      </c>
      <c r="AF80" s="57">
        <f t="shared" si="71"/>
        <v>0.14839935466058624</v>
      </c>
      <c r="AG80" s="57">
        <f t="shared" si="72"/>
        <v>3.8178115902325693</v>
      </c>
      <c r="AH80" s="57">
        <f t="shared" si="73"/>
        <v>1.1739762433145159E-2</v>
      </c>
      <c r="AI80" s="57">
        <f t="shared" si="74"/>
        <v>2.5849344384685251</v>
      </c>
      <c r="AJ80" s="57">
        <f t="shared" si="75"/>
        <v>0.93551064812171281</v>
      </c>
      <c r="AL80" s="57">
        <f t="shared" si="76"/>
        <v>0.13899385776998191</v>
      </c>
      <c r="AM80" s="57">
        <f t="shared" si="77"/>
        <v>3.4799156927015873</v>
      </c>
      <c r="AN80" s="57">
        <f t="shared" si="78"/>
        <v>1.2177637714716609E-2</v>
      </c>
      <c r="AO80" s="57">
        <f t="shared" si="79"/>
        <v>1.5932236474465615</v>
      </c>
      <c r="AP80" s="57">
        <f t="shared" si="80"/>
        <v>2.0759608288214535</v>
      </c>
      <c r="AR80" s="57">
        <f t="shared" si="81"/>
        <v>0.12003476697656902</v>
      </c>
      <c r="AS80" s="57">
        <f t="shared" si="82"/>
        <v>2.9999046725730105</v>
      </c>
      <c r="AT80" s="57">
        <f t="shared" si="83"/>
        <v>7.2177244215074065E-6</v>
      </c>
      <c r="AU80" s="57">
        <f t="shared" si="84"/>
        <v>0.9827450406748176</v>
      </c>
      <c r="AV80" s="57">
        <f t="shared" si="85"/>
        <v>1.7303462433294858</v>
      </c>
    </row>
    <row r="81" spans="1:48" x14ac:dyDescent="0.25">
      <c r="A81">
        <f>Summary!B22</f>
        <v>3821815.7</v>
      </c>
      <c r="B81" s="57">
        <f t="shared" si="46"/>
        <v>0.20771331281097616</v>
      </c>
      <c r="C81" s="57">
        <f t="shared" si="47"/>
        <v>3.8619722034215305</v>
      </c>
      <c r="D81" s="57">
        <f t="shared" si="48"/>
        <v>1.5622679031853891E-2</v>
      </c>
      <c r="E81" s="57">
        <f t="shared" si="49"/>
        <v>1.9734188124246803</v>
      </c>
      <c r="F81" s="57">
        <f t="shared" si="50"/>
        <v>1.8176394534147735</v>
      </c>
      <c r="H81" s="57">
        <f t="shared" si="51"/>
        <v>0.20503892953289191</v>
      </c>
      <c r="I81" s="57">
        <f t="shared" si="52"/>
        <v>4.4798719624287484</v>
      </c>
      <c r="J81" s="57">
        <f t="shared" si="53"/>
        <v>7.6368151399869938E-2</v>
      </c>
      <c r="K81" s="57">
        <f t="shared" si="54"/>
        <v>4.249978616184972</v>
      </c>
      <c r="L81" s="57">
        <f t="shared" si="55"/>
        <v>2.7464419595115483</v>
      </c>
      <c r="N81" s="57">
        <f t="shared" si="56"/>
        <v>0.15625060099051871</v>
      </c>
      <c r="O81" s="57">
        <f t="shared" si="57"/>
        <v>5.1733020511690286</v>
      </c>
      <c r="P81" s="57">
        <f t="shared" si="58"/>
        <v>9.703241315377923E-3</v>
      </c>
      <c r="Q81" s="57">
        <f t="shared" si="59"/>
        <v>4.7349784553975232</v>
      </c>
      <c r="R81" s="57">
        <f t="shared" si="60"/>
        <v>2.2421549526838773</v>
      </c>
      <c r="T81" s="57">
        <f t="shared" si="61"/>
        <v>0.43807999428125233</v>
      </c>
      <c r="U81" s="57">
        <f t="shared" si="62"/>
        <v>9.0678263214000605</v>
      </c>
      <c r="V81" s="57">
        <f t="shared" si="63"/>
        <v>1.0992157471120337E-3</v>
      </c>
      <c r="W81" s="57">
        <f t="shared" si="64"/>
        <v>4.331021508964966</v>
      </c>
      <c r="X81" s="57">
        <f t="shared" si="65"/>
        <v>2.4339418041534548</v>
      </c>
      <c r="Z81" s="57">
        <f t="shared" si="66"/>
        <v>0.16397807984304422</v>
      </c>
      <c r="AA81" s="57">
        <f t="shared" si="67"/>
        <v>2.1591352508180863</v>
      </c>
      <c r="AB81" s="57">
        <f t="shared" si="68"/>
        <v>9.8722709208609941E-4</v>
      </c>
      <c r="AC81" s="57">
        <f t="shared" si="69"/>
        <v>2.3401358678808086</v>
      </c>
      <c r="AD81" s="57">
        <f t="shared" si="70"/>
        <v>1.9871075939114489</v>
      </c>
      <c r="AF81" s="57">
        <f t="shared" si="71"/>
        <v>0.13978957698038658</v>
      </c>
      <c r="AG81" s="57">
        <f t="shared" si="72"/>
        <v>3.7417379911857074</v>
      </c>
      <c r="AH81" s="57">
        <f t="shared" si="73"/>
        <v>1.1515468943204142E-2</v>
      </c>
      <c r="AI81" s="57">
        <f t="shared" si="74"/>
        <v>2.619438713384322</v>
      </c>
      <c r="AJ81" s="57">
        <f t="shared" si="75"/>
        <v>0.95529593433822546</v>
      </c>
      <c r="AL81" s="57">
        <f t="shared" si="76"/>
        <v>0.11882676603165349</v>
      </c>
      <c r="AM81" s="57">
        <f t="shared" si="77"/>
        <v>3.5017586012847244</v>
      </c>
      <c r="AN81" s="57">
        <f t="shared" si="78"/>
        <v>1.2394370560568893E-2</v>
      </c>
      <c r="AO81" s="57">
        <f t="shared" si="79"/>
        <v>1.5933884514630048</v>
      </c>
      <c r="AP81" s="57">
        <f t="shared" si="80"/>
        <v>2.0774887182550428</v>
      </c>
      <c r="AR81" s="57">
        <f t="shared" si="81"/>
        <v>0.1025991389380707</v>
      </c>
      <c r="AS81" s="57">
        <f t="shared" si="82"/>
        <v>3.145387675287429</v>
      </c>
      <c r="AT81" s="57">
        <f t="shared" si="83"/>
        <v>7.0647048731313753E-6</v>
      </c>
      <c r="AU81" s="57">
        <f t="shared" si="84"/>
        <v>0.99113439719241281</v>
      </c>
      <c r="AV81" s="57">
        <f t="shared" si="85"/>
        <v>1.7308294065566792</v>
      </c>
    </row>
    <row r="82" spans="1:48" x14ac:dyDescent="0.25">
      <c r="A82">
        <f>Summary!B23</f>
        <v>3845377.61</v>
      </c>
      <c r="B82" s="57">
        <f t="shared" si="46"/>
        <v>0.27240471710137198</v>
      </c>
      <c r="C82" s="57">
        <f t="shared" si="47"/>
        <v>3.7539915358273488</v>
      </c>
      <c r="D82" s="57">
        <f t="shared" si="48"/>
        <v>1.6221293804225382E-2</v>
      </c>
      <c r="E82" s="57">
        <f t="shared" si="49"/>
        <v>1.9503098942732962</v>
      </c>
      <c r="F82" s="57">
        <f t="shared" si="50"/>
        <v>1.7940139304030536</v>
      </c>
      <c r="H82" s="57">
        <f t="shared" si="51"/>
        <v>0.16864559629034717</v>
      </c>
      <c r="I82" s="57">
        <f t="shared" si="52"/>
        <v>4.5515974697735864</v>
      </c>
      <c r="J82" s="57">
        <f t="shared" si="53"/>
        <v>7.4559647732488882E-2</v>
      </c>
      <c r="K82" s="57">
        <f t="shared" si="54"/>
        <v>4.2082806010825031</v>
      </c>
      <c r="L82" s="57">
        <f t="shared" si="55"/>
        <v>2.7083012531505326</v>
      </c>
      <c r="N82" s="57">
        <f t="shared" si="56"/>
        <v>0.1663631156369062</v>
      </c>
      <c r="O82" s="57">
        <f t="shared" si="57"/>
        <v>5.1133839102995147</v>
      </c>
      <c r="P82" s="57">
        <f t="shared" si="58"/>
        <v>9.9701521900732136E-3</v>
      </c>
      <c r="Q82" s="57">
        <f t="shared" si="59"/>
        <v>4.7193321022119337</v>
      </c>
      <c r="R82" s="57">
        <f t="shared" si="60"/>
        <v>2.2355557429898285</v>
      </c>
      <c r="T82" s="57">
        <f t="shared" si="61"/>
        <v>0.36728616620826482</v>
      </c>
      <c r="U82" s="57">
        <f t="shared" si="62"/>
        <v>9.258451213585758</v>
      </c>
      <c r="V82" s="57">
        <f t="shared" si="63"/>
        <v>4.4104901312929837E-4</v>
      </c>
      <c r="W82" s="57">
        <f t="shared" si="64"/>
        <v>4.3925891584935925</v>
      </c>
      <c r="X82" s="57">
        <f t="shared" si="65"/>
        <v>2.4578787725349027</v>
      </c>
      <c r="Z82" s="57">
        <f t="shared" si="66"/>
        <v>0.17138914999819746</v>
      </c>
      <c r="AA82" s="57">
        <f t="shared" si="67"/>
        <v>2.1172872538777798</v>
      </c>
      <c r="AB82" s="57">
        <f t="shared" si="68"/>
        <v>6.9069939791946726E-4</v>
      </c>
      <c r="AC82" s="57">
        <f t="shared" si="69"/>
        <v>2.3262740118778615</v>
      </c>
      <c r="AD82" s="57">
        <f t="shared" si="70"/>
        <v>1.990944135132674</v>
      </c>
      <c r="AF82" s="57">
        <f t="shared" si="71"/>
        <v>0.15530048296089186</v>
      </c>
      <c r="AG82" s="57">
        <f t="shared" si="72"/>
        <v>3.7082046150468946</v>
      </c>
      <c r="AH82" s="57">
        <f t="shared" si="73"/>
        <v>1.1444389722755993E-2</v>
      </c>
      <c r="AI82" s="57">
        <f t="shared" si="74"/>
        <v>2.6214538654891681</v>
      </c>
      <c r="AJ82" s="57">
        <f t="shared" si="75"/>
        <v>0.95855787749281662</v>
      </c>
      <c r="AL82" s="57">
        <f t="shared" si="76"/>
        <v>0.12746654547666128</v>
      </c>
      <c r="AM82" s="57">
        <f t="shared" si="77"/>
        <v>3.6121797151671671</v>
      </c>
      <c r="AN82" s="57">
        <f t="shared" si="78"/>
        <v>1.2425047640509874E-2</v>
      </c>
      <c r="AO82" s="57">
        <f t="shared" si="79"/>
        <v>1.5756860871720735</v>
      </c>
      <c r="AP82" s="57">
        <f t="shared" si="80"/>
        <v>2.058973084830543</v>
      </c>
      <c r="AR82" s="57">
        <f t="shared" si="81"/>
        <v>0.10694138305964702</v>
      </c>
      <c r="AS82" s="57">
        <f t="shared" si="82"/>
        <v>3.0697664045534405</v>
      </c>
      <c r="AT82" s="57">
        <f t="shared" si="83"/>
        <v>7.0214170722235001E-6</v>
      </c>
      <c r="AU82" s="57">
        <f t="shared" si="84"/>
        <v>0.99815580920283153</v>
      </c>
      <c r="AV82" s="57">
        <f t="shared" si="85"/>
        <v>1.7255876205093938</v>
      </c>
    </row>
    <row r="83" spans="1:48" x14ac:dyDescent="0.25">
      <c r="A83">
        <f>Summary!B24</f>
        <v>3791810.93</v>
      </c>
      <c r="B83" s="57">
        <f t="shared" si="46"/>
        <v>0.2603304906872031</v>
      </c>
      <c r="C83" s="57">
        <f t="shared" si="47"/>
        <v>3.7880171942011889</v>
      </c>
      <c r="D83" s="57">
        <f t="shared" si="48"/>
        <v>1.6740022425116009E-2</v>
      </c>
      <c r="E83" s="57">
        <f t="shared" si="49"/>
        <v>1.9501030342776082</v>
      </c>
      <c r="F83" s="57">
        <f t="shared" si="50"/>
        <v>1.7798405892563847</v>
      </c>
      <c r="H83" s="57">
        <f t="shared" si="51"/>
        <v>0.12316937965047743</v>
      </c>
      <c r="I83" s="57">
        <f t="shared" si="52"/>
        <v>4.5231414004073258</v>
      </c>
      <c r="J83" s="57">
        <f t="shared" si="53"/>
        <v>7.3090669634205629E-2</v>
      </c>
      <c r="K83" s="57">
        <f t="shared" si="54"/>
        <v>4.2265422237178898</v>
      </c>
      <c r="L83" s="57">
        <f t="shared" si="55"/>
        <v>2.6914168950929205</v>
      </c>
      <c r="N83" s="57">
        <f t="shared" si="56"/>
        <v>0.14250367699636332</v>
      </c>
      <c r="O83" s="57">
        <f t="shared" si="57"/>
        <v>5.0640855661017889</v>
      </c>
      <c r="P83" s="57">
        <f t="shared" si="58"/>
        <v>9.9551377156877376E-3</v>
      </c>
      <c r="Q83" s="57">
        <f t="shared" si="59"/>
        <v>4.712037422182334</v>
      </c>
      <c r="R83" s="57">
        <f t="shared" si="60"/>
        <v>2.2200023037541063</v>
      </c>
      <c r="T83" s="57">
        <f t="shared" si="61"/>
        <v>0.35950236579965755</v>
      </c>
      <c r="U83" s="57">
        <f t="shared" si="62"/>
        <v>9.2835227414674915</v>
      </c>
      <c r="V83" s="57">
        <f t="shared" si="63"/>
        <v>7.3553245440958733E-4</v>
      </c>
      <c r="W83" s="57">
        <f t="shared" si="64"/>
        <v>4.4290852866970347</v>
      </c>
      <c r="X83" s="57">
        <f t="shared" si="65"/>
        <v>2.4585168332747012</v>
      </c>
      <c r="Z83" s="57">
        <f t="shared" si="66"/>
        <v>0.17430747793113199</v>
      </c>
      <c r="AA83" s="57">
        <f t="shared" si="67"/>
        <v>2.1257557797060307</v>
      </c>
      <c r="AB83" s="57">
        <f t="shared" si="68"/>
        <v>3.1425617521493878E-3</v>
      </c>
      <c r="AC83" s="57">
        <f t="shared" si="69"/>
        <v>2.3405033014132908</v>
      </c>
      <c r="AD83" s="57">
        <f t="shared" si="70"/>
        <v>2.0053460313222944</v>
      </c>
      <c r="AF83" s="57">
        <f t="shared" si="71"/>
        <v>0.13121698554732528</v>
      </c>
      <c r="AG83" s="57">
        <f t="shared" si="72"/>
        <v>3.7401165991153471</v>
      </c>
      <c r="AH83" s="57">
        <f t="shared" si="73"/>
        <v>1.275802008408684E-2</v>
      </c>
      <c r="AI83" s="57">
        <f t="shared" si="74"/>
        <v>2.6294106388896346</v>
      </c>
      <c r="AJ83" s="57">
        <f t="shared" si="75"/>
        <v>0.96596008282512102</v>
      </c>
      <c r="AL83" s="57">
        <f t="shared" si="76"/>
        <v>0.15045159437841485</v>
      </c>
      <c r="AM83" s="57">
        <f t="shared" si="77"/>
        <v>3.5592259870404455</v>
      </c>
      <c r="AN83" s="57">
        <f t="shared" si="78"/>
        <v>1.2200239108440989E-2</v>
      </c>
      <c r="AO83" s="57">
        <f t="shared" si="79"/>
        <v>1.5813180326477934</v>
      </c>
      <c r="AP83" s="57">
        <f t="shared" si="80"/>
        <v>2.0475960282123031</v>
      </c>
      <c r="AR83" s="57">
        <f t="shared" si="81"/>
        <v>0.1063154274941657</v>
      </c>
      <c r="AS83" s="57">
        <f t="shared" si="82"/>
        <v>2.9400049754063025</v>
      </c>
      <c r="AT83" s="57">
        <f t="shared" si="83"/>
        <v>7.1206081997342622E-6</v>
      </c>
      <c r="AU83" s="57">
        <f t="shared" si="84"/>
        <v>1.0066583145800467</v>
      </c>
      <c r="AV83" s="57">
        <f t="shared" si="85"/>
        <v>1.7133420204577552</v>
      </c>
    </row>
    <row r="84" spans="1:48" x14ac:dyDescent="0.25">
      <c r="A84">
        <f>Summary!B25</f>
        <v>3888570.53</v>
      </c>
      <c r="B84" s="57">
        <f t="shared" si="46"/>
        <v>0.18443718442725532</v>
      </c>
      <c r="C84" s="57">
        <f t="shared" si="47"/>
        <v>3.8402638925517962</v>
      </c>
      <c r="D84" s="57">
        <f t="shared" si="48"/>
        <v>1.5380973429328539E-2</v>
      </c>
      <c r="E84" s="57">
        <f t="shared" si="49"/>
        <v>1.9283415183419601</v>
      </c>
      <c r="F84" s="57">
        <f t="shared" si="50"/>
        <v>1.7754316005681399</v>
      </c>
      <c r="H84" s="57">
        <f t="shared" si="51"/>
        <v>0.12967412989163399</v>
      </c>
      <c r="I84" s="57">
        <f t="shared" si="52"/>
        <v>4.3357634559864859</v>
      </c>
      <c r="J84" s="57">
        <f t="shared" si="53"/>
        <v>7.2915740581925362E-2</v>
      </c>
      <c r="K84" s="57">
        <f t="shared" si="54"/>
        <v>4.1900765009397949</v>
      </c>
      <c r="L84" s="57">
        <f t="shared" si="55"/>
        <v>2.7085084142732523</v>
      </c>
      <c r="N84" s="57">
        <f t="shared" si="56"/>
        <v>0.1525596605290325</v>
      </c>
      <c r="O84" s="57">
        <f t="shared" si="57"/>
        <v>5.0451717022090383</v>
      </c>
      <c r="P84" s="57">
        <f t="shared" si="58"/>
        <v>9.1041167253818611E-3</v>
      </c>
      <c r="Q84" s="57">
        <f t="shared" si="59"/>
        <v>4.6653994983601343</v>
      </c>
      <c r="R84" s="57">
        <f t="shared" si="60"/>
        <v>2.238151251946046</v>
      </c>
      <c r="T84" s="57">
        <f t="shared" si="61"/>
        <v>0.36295368416527091</v>
      </c>
      <c r="U84" s="57">
        <f t="shared" si="62"/>
        <v>9.554031671376169</v>
      </c>
      <c r="V84" s="57">
        <f t="shared" si="63"/>
        <v>1.2086703748176583E-3</v>
      </c>
      <c r="W84" s="57">
        <f t="shared" si="64"/>
        <v>4.3853233131404723</v>
      </c>
      <c r="X84" s="57">
        <f t="shared" si="65"/>
        <v>2.4586127283127874</v>
      </c>
      <c r="Z84" s="57">
        <f t="shared" si="66"/>
        <v>0.19319155823566869</v>
      </c>
      <c r="AA84" s="57">
        <f t="shared" si="67"/>
        <v>2.202748782339818</v>
      </c>
      <c r="AB84" s="57">
        <f t="shared" si="68"/>
        <v>3.5159449711717073E-3</v>
      </c>
      <c r="AC84" s="57">
        <f t="shared" si="69"/>
        <v>2.339879122624529</v>
      </c>
      <c r="AD84" s="57">
        <f t="shared" si="70"/>
        <v>2.0212944420992667</v>
      </c>
      <c r="AF84" s="57">
        <f t="shared" si="71"/>
        <v>0.10560307363127602</v>
      </c>
      <c r="AG84" s="57">
        <f t="shared" si="72"/>
        <v>3.749442343276721</v>
      </c>
      <c r="AH84" s="57">
        <f t="shared" si="73"/>
        <v>1.2616461401820067E-2</v>
      </c>
      <c r="AI84" s="57">
        <f t="shared" si="74"/>
        <v>2.608980838004757</v>
      </c>
      <c r="AJ84" s="57">
        <f t="shared" si="75"/>
        <v>0.97944372375830357</v>
      </c>
      <c r="AL84" s="57">
        <f t="shared" si="76"/>
        <v>0.14462486810030936</v>
      </c>
      <c r="AM84" s="57">
        <f t="shared" si="77"/>
        <v>3.5727198189716267</v>
      </c>
      <c r="AN84" s="57">
        <f t="shared" si="78"/>
        <v>1.2224543603687703E-2</v>
      </c>
      <c r="AO84" s="57">
        <f t="shared" si="79"/>
        <v>1.5719239121014479</v>
      </c>
      <c r="AP84" s="57">
        <f t="shared" si="80"/>
        <v>2.0552339062241467</v>
      </c>
      <c r="AR84" s="57">
        <f t="shared" si="81"/>
        <v>9.8084372408181575E-2</v>
      </c>
      <c r="AS84" s="57">
        <f t="shared" si="82"/>
        <v>3.0289264163095941</v>
      </c>
      <c r="AT84" s="57">
        <f t="shared" si="83"/>
        <v>6.9434255574631438E-6</v>
      </c>
      <c r="AU84" s="57">
        <f t="shared" si="84"/>
        <v>1.0121179414482679</v>
      </c>
      <c r="AV84" s="57">
        <f t="shared" si="85"/>
        <v>1.7076246782130502</v>
      </c>
    </row>
    <row r="85" spans="1:48" x14ac:dyDescent="0.25">
      <c r="A85">
        <f>Summary!B26</f>
        <v>3856139.89</v>
      </c>
      <c r="B85" s="57">
        <f t="shared" si="46"/>
        <v>0.26266189217528618</v>
      </c>
      <c r="C85" s="57">
        <f t="shared" si="47"/>
        <v>3.7933927236234171</v>
      </c>
      <c r="D85" s="57">
        <f t="shared" si="48"/>
        <v>1.5130934474475197E-2</v>
      </c>
      <c r="E85" s="57">
        <f t="shared" si="49"/>
        <v>1.9197483004175968</v>
      </c>
      <c r="F85" s="57">
        <f t="shared" si="50"/>
        <v>1.7305012759793834</v>
      </c>
      <c r="H85" s="57">
        <f t="shared" si="51"/>
        <v>0.10962439435774723</v>
      </c>
      <c r="I85" s="57">
        <f t="shared" si="52"/>
        <v>4.2585809821334051</v>
      </c>
      <c r="J85" s="57">
        <f t="shared" si="53"/>
        <v>6.203509385651463E-2</v>
      </c>
      <c r="K85" s="57">
        <f t="shared" si="54"/>
        <v>4.1798519918321739</v>
      </c>
      <c r="L85" s="57">
        <f t="shared" si="55"/>
        <v>2.6720218389172596</v>
      </c>
      <c r="N85" s="57">
        <f t="shared" si="56"/>
        <v>0.12932336850466283</v>
      </c>
      <c r="O85" s="57">
        <f t="shared" si="57"/>
        <v>5.1158297060639049</v>
      </c>
      <c r="P85" s="57">
        <f t="shared" si="58"/>
        <v>9.0585406640940093E-3</v>
      </c>
      <c r="Q85" s="57">
        <f t="shared" si="59"/>
        <v>4.6844024115525533</v>
      </c>
      <c r="R85" s="57">
        <f t="shared" si="60"/>
        <v>2.2414718466035732</v>
      </c>
      <c r="T85" s="57">
        <f t="shared" si="61"/>
        <v>0.35750233117191199</v>
      </c>
      <c r="U85" s="57">
        <f t="shared" si="62"/>
        <v>9.6974599124307161</v>
      </c>
      <c r="V85" s="57">
        <f t="shared" si="63"/>
        <v>1.1542631042879515E-3</v>
      </c>
      <c r="W85" s="57">
        <f t="shared" si="64"/>
        <v>4.4000291701035774</v>
      </c>
      <c r="X85" s="57">
        <f t="shared" si="65"/>
        <v>2.4270164638658893</v>
      </c>
      <c r="Z85" s="57">
        <f t="shared" si="66"/>
        <v>0.20884356454194922</v>
      </c>
      <c r="AA85" s="57">
        <f t="shared" si="67"/>
        <v>2.2772485569759762</v>
      </c>
      <c r="AB85" s="57">
        <f t="shared" si="68"/>
        <v>2.6969975925847441E-5</v>
      </c>
      <c r="AC85" s="57">
        <f t="shared" si="69"/>
        <v>2.3028326910619414</v>
      </c>
      <c r="AD85" s="57">
        <f t="shared" si="70"/>
        <v>1.9782135030376191</v>
      </c>
      <c r="AF85" s="57">
        <f t="shared" si="71"/>
        <v>9.9027787085805119E-2</v>
      </c>
      <c r="AG85" s="57">
        <f t="shared" si="72"/>
        <v>3.735048367241677</v>
      </c>
      <c r="AH85" s="57">
        <f t="shared" si="73"/>
        <v>1.2636989681409094E-2</v>
      </c>
      <c r="AI85" s="57">
        <f t="shared" si="74"/>
        <v>2.6046228317718008</v>
      </c>
      <c r="AJ85" s="57">
        <f t="shared" si="75"/>
        <v>0.97244838283084167</v>
      </c>
      <c r="AL85" s="57">
        <f t="shared" si="76"/>
        <v>0.15044578686174168</v>
      </c>
      <c r="AM85" s="57">
        <f t="shared" si="77"/>
        <v>3.6507791215012171</v>
      </c>
      <c r="AN85" s="57">
        <f t="shared" si="78"/>
        <v>1.2023422729096065E-2</v>
      </c>
      <c r="AO85" s="57">
        <f t="shared" si="79"/>
        <v>1.5906502811027428</v>
      </c>
      <c r="AP85" s="57">
        <f t="shared" si="80"/>
        <v>2.0153062963698654</v>
      </c>
      <c r="AR85" s="57">
        <f t="shared" si="81"/>
        <v>9.0945611415565106E-2</v>
      </c>
      <c r="AS85" s="57">
        <f t="shared" si="82"/>
        <v>3.0314587472084682</v>
      </c>
      <c r="AT85" s="57">
        <f t="shared" si="83"/>
        <v>6.4831672898671731E-6</v>
      </c>
      <c r="AU85" s="57">
        <f t="shared" si="84"/>
        <v>1.0094568949883196</v>
      </c>
      <c r="AV85" s="57">
        <f t="shared" si="85"/>
        <v>1.6687275834279964</v>
      </c>
    </row>
    <row r="86" spans="1:48" x14ac:dyDescent="0.25">
      <c r="A86">
        <f>Summary!B27</f>
        <v>3770295.33</v>
      </c>
      <c r="B86" s="57">
        <f t="shared" si="46"/>
        <v>0.24748246976185809</v>
      </c>
      <c r="C86" s="57">
        <f t="shared" si="47"/>
        <v>3.7326460577293821</v>
      </c>
      <c r="D86" s="57">
        <f t="shared" si="48"/>
        <v>1.4581351111293448E-2</v>
      </c>
      <c r="E86" s="57">
        <f t="shared" si="49"/>
        <v>1.9291242100124821</v>
      </c>
      <c r="F86" s="57">
        <f t="shared" si="50"/>
        <v>1.7315752291478981</v>
      </c>
      <c r="H86" s="57">
        <f t="shared" si="51"/>
        <v>9.2501241805903828E-2</v>
      </c>
      <c r="I86" s="57">
        <f t="shared" si="52"/>
        <v>4.0036561273835281</v>
      </c>
      <c r="J86" s="57">
        <f t="shared" si="53"/>
        <v>5.9797437671812302E-2</v>
      </c>
      <c r="K86" s="57">
        <f t="shared" si="54"/>
        <v>4.2048745820662274</v>
      </c>
      <c r="L86" s="57">
        <f t="shared" si="55"/>
        <v>2.6890553955623413</v>
      </c>
      <c r="N86" s="57">
        <f t="shared" si="56"/>
        <v>0.10826393273547619</v>
      </c>
      <c r="O86" s="57">
        <f t="shared" si="57"/>
        <v>5.199419749433793</v>
      </c>
      <c r="P86" s="57">
        <f t="shared" si="58"/>
        <v>9.2809705705467881E-3</v>
      </c>
      <c r="Q86" s="57">
        <f t="shared" si="59"/>
        <v>4.7194464737063448</v>
      </c>
      <c r="R86" s="57">
        <f t="shared" si="60"/>
        <v>2.2706383056735238</v>
      </c>
      <c r="T86" s="57">
        <f t="shared" si="61"/>
        <v>0.34326170411695578</v>
      </c>
      <c r="U86" s="57">
        <f t="shared" si="62"/>
        <v>9.5295147608503115</v>
      </c>
      <c r="V86" s="57">
        <f t="shared" si="63"/>
        <v>1.1744438067667236E-3</v>
      </c>
      <c r="W86" s="57">
        <f t="shared" si="64"/>
        <v>4.5825309392938189</v>
      </c>
      <c r="X86" s="57">
        <f t="shared" si="65"/>
        <v>2.4769139238755602</v>
      </c>
      <c r="Z86" s="57">
        <f t="shared" si="66"/>
        <v>0.19146537255478074</v>
      </c>
      <c r="AA86" s="57">
        <f t="shared" si="67"/>
        <v>2.2317474530569466</v>
      </c>
      <c r="AB86" s="57">
        <f t="shared" si="68"/>
        <v>9.8135548442567234E-5</v>
      </c>
      <c r="AC86" s="57">
        <f t="shared" si="69"/>
        <v>2.337654276011317</v>
      </c>
      <c r="AD86" s="57">
        <f t="shared" si="70"/>
        <v>2.0215726708071968</v>
      </c>
      <c r="AF86" s="57">
        <f t="shared" si="71"/>
        <v>7.322874624784366E-2</v>
      </c>
      <c r="AG86" s="57">
        <f t="shared" si="72"/>
        <v>3.6596671592832486</v>
      </c>
      <c r="AH86" s="57">
        <f t="shared" si="73"/>
        <v>1.2888645516265167E-2</v>
      </c>
      <c r="AI86" s="57">
        <f t="shared" si="74"/>
        <v>2.6302003243867902</v>
      </c>
      <c r="AJ86" s="57">
        <f t="shared" si="75"/>
        <v>0.98904878096114557</v>
      </c>
      <c r="AL86" s="57">
        <f t="shared" si="76"/>
        <v>0.12734360520240728</v>
      </c>
      <c r="AM86" s="57">
        <f t="shared" si="77"/>
        <v>3.5673282389790932</v>
      </c>
      <c r="AN86" s="57">
        <f t="shared" si="78"/>
        <v>1.212955378750131E-2</v>
      </c>
      <c r="AO86" s="57">
        <f t="shared" si="79"/>
        <v>1.6363572240374071</v>
      </c>
      <c r="AP86" s="57">
        <f t="shared" si="80"/>
        <v>2.027369298945608</v>
      </c>
      <c r="AR86" s="57">
        <f t="shared" si="81"/>
        <v>9.8627287109628106E-2</v>
      </c>
      <c r="AS86" s="57">
        <f t="shared" si="82"/>
        <v>3.0811400654918986</v>
      </c>
      <c r="AT86" s="57">
        <f t="shared" si="83"/>
        <v>6.3655490881665229E-6</v>
      </c>
      <c r="AU86" s="57">
        <f t="shared" si="84"/>
        <v>0.99814435491449949</v>
      </c>
      <c r="AV86" s="57">
        <f t="shared" si="85"/>
        <v>1.6739383649290942</v>
      </c>
    </row>
    <row r="87" spans="1:48" s="56" customFormat="1" x14ac:dyDescent="0.25">
      <c r="B87" s="58">
        <f>B86-B62</f>
        <v>5.5155585458152773E-2</v>
      </c>
      <c r="C87" s="58">
        <f>C86-C62</f>
        <v>-0.86987153496761493</v>
      </c>
      <c r="D87" s="58">
        <f>D86-D62</f>
        <v>-2.2369361219595259E-3</v>
      </c>
      <c r="E87" s="58">
        <f>E86-E62</f>
        <v>-0.71141771052559544</v>
      </c>
      <c r="F87" s="58">
        <f>F86-F62</f>
        <v>6.2085420568183114E-2</v>
      </c>
      <c r="H87" s="58">
        <f>H86-H62</f>
        <v>-0.1032466883632045</v>
      </c>
      <c r="I87" s="58">
        <f>I86-I62</f>
        <v>-1.5198998536287727</v>
      </c>
      <c r="J87" s="58">
        <f>J86-J62</f>
        <v>-7.1273177963987772E-2</v>
      </c>
      <c r="K87" s="58">
        <f>K86-K62</f>
        <v>-1.1724931035212922</v>
      </c>
      <c r="L87" s="58">
        <f>L86-L62</f>
        <v>0.23618776932812668</v>
      </c>
      <c r="N87" s="58">
        <f>N86-N62</f>
        <v>-0.22830416883632665</v>
      </c>
      <c r="O87" s="58">
        <f>O86-O62</f>
        <v>-0.47478528265554054</v>
      </c>
      <c r="P87" s="58">
        <f>P86-P62</f>
        <v>-1.2563457512397415E-2</v>
      </c>
      <c r="Q87" s="58">
        <f>Q86-Q62</f>
        <v>-0.46903884684405472</v>
      </c>
      <c r="R87" s="58">
        <f>R86-R62</f>
        <v>0.45646330877231622</v>
      </c>
      <c r="T87" s="58">
        <f>T86-T62</f>
        <v>-0.28094945554187067</v>
      </c>
      <c r="U87" s="58">
        <f>U86-U62</f>
        <v>2.0779475003345205</v>
      </c>
      <c r="V87" s="58">
        <f>V86-V62</f>
        <v>3.5206533776176543E-4</v>
      </c>
      <c r="W87" s="58">
        <f>W86-W62</f>
        <v>0.42339958853123427</v>
      </c>
      <c r="X87" s="58">
        <f>X86-X62</f>
        <v>0.55143210570636181</v>
      </c>
      <c r="Z87" s="58">
        <f>Z86-Z62</f>
        <v>1.00269086891214E-2</v>
      </c>
      <c r="AA87" s="58">
        <f>AA86-AA62</f>
        <v>0.19003911250301275</v>
      </c>
      <c r="AB87" s="58">
        <f>AB86-AB62</f>
        <v>-2.9848398877439097E-4</v>
      </c>
      <c r="AC87" s="58">
        <f>AC86-AC62</f>
        <v>0.48627029581195669</v>
      </c>
      <c r="AD87" s="58">
        <f>AD86-AD62</f>
        <v>0.76831928269795347</v>
      </c>
      <c r="AF87" s="58">
        <f>AF86-AF62</f>
        <v>-4.2293169387611199E-2</v>
      </c>
      <c r="AG87" s="58">
        <f>AG86-AG62</f>
        <v>-0.10213600037496251</v>
      </c>
      <c r="AH87" s="58">
        <f>AH86-AH62</f>
        <v>-2.3419444833066433E-2</v>
      </c>
      <c r="AI87" s="58">
        <f>AI86-AI62</f>
        <v>0.2556083968190368</v>
      </c>
      <c r="AJ87" s="58">
        <f>AJ86-AJ62</f>
        <v>0.34638631383164742</v>
      </c>
      <c r="AL87" s="58">
        <f>AL86-AL62</f>
        <v>-0.18508493625016831</v>
      </c>
      <c r="AM87" s="58">
        <f>AM86-AM62</f>
        <v>8.6708500230843644E-2</v>
      </c>
      <c r="AN87" s="58">
        <f>AN86-AN62</f>
        <v>2.2359199030056384E-3</v>
      </c>
      <c r="AO87" s="58">
        <f>AO86-AO62</f>
        <v>-0.23786516137082092</v>
      </c>
      <c r="AP87" s="58">
        <f>AP86-AP62</f>
        <v>0.22928248555812347</v>
      </c>
      <c r="AR87" s="58">
        <f>AR86-AR62</f>
        <v>-8.3071407738103217E-2</v>
      </c>
      <c r="AS87" s="58">
        <f>AS86-AS62</f>
        <v>0.35177358073883003</v>
      </c>
      <c r="AT87" s="58">
        <f>AT86-AT62</f>
        <v>-2.538154808540701E-6</v>
      </c>
      <c r="AU87" s="58">
        <f>AU86-AU62</f>
        <v>4.9766566181572713E-3</v>
      </c>
      <c r="AV87" s="58">
        <f>AV86-AV62</f>
        <v>0.14916045578256165</v>
      </c>
    </row>
  </sheetData>
  <mergeCells count="21">
    <mergeCell ref="AY2:BC2"/>
    <mergeCell ref="AY16:BC16"/>
    <mergeCell ref="AY9:BC9"/>
    <mergeCell ref="AF60:AJ60"/>
    <mergeCell ref="AL60:AP60"/>
    <mergeCell ref="AR60:AV60"/>
    <mergeCell ref="AH30:AO30"/>
    <mergeCell ref="B1:J1"/>
    <mergeCell ref="K1:S1"/>
    <mergeCell ref="T1:AB1"/>
    <mergeCell ref="AC1:AK1"/>
    <mergeCell ref="AL1:AT1"/>
    <mergeCell ref="B30:I30"/>
    <mergeCell ref="J30:Q30"/>
    <mergeCell ref="R30:Y30"/>
    <mergeCell ref="Z30:AG30"/>
    <mergeCell ref="B60:F60"/>
    <mergeCell ref="H60:L60"/>
    <mergeCell ref="N60:R60"/>
    <mergeCell ref="T60:X60"/>
    <mergeCell ref="Z60:AD60"/>
  </mergeCells>
  <conditionalFormatting sqref="B32:I57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I57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I57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I57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C56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:D56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:E56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F56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G56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:H56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I56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B57 C57:I57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C56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56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E56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56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G56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56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I56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:J5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:J56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:J56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:J5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:J56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K56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K56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K56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K5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K56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:L56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:L5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:L56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:L56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:L5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M56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M56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M56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M56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M56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N56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N56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N56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N56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N56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:O56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:O56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:O56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:O56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:O56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:P56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:P5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:P56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:P56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:P5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Q56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Q56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Q56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Q56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Q56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:R5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:R56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:R5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:R56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:R56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:S56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:S56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:S56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:S56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:S56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T56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T56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T56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T56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T56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2:U56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2:U56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2:U56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2:U5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2:U5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V5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V56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V56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V56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V5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:W56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:W56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:W56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:W56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:W56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2:X5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2:X56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2:X56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2:X5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2:X56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:Y56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:Y5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:Y5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:Y5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:Y5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:Z5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:Z56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:Z5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:Z5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:Z5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2:AA5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2:AA5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2:AA5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2:AA5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2:AA5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B5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B5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B5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B5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B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:AC5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:AC5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:AC5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:AC56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:AC5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2:AD5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2:AD5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2:AD5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2:AD5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2:AD5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2:AE5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2:AE5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2:AE5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2:AE5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2:AE5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:AF5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:AF5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:AF5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:AF5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:AF5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:AG5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:AG5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:AG5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:AG5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:AG5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:AH5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:AH5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:AH5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:AH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:AH5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:AI5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:AI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:AI5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:AI5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:AI5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2:AJ5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2:AJ5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2:AJ5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2:AJ5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2:AJ5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2:AK5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2:AK5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2:AK5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2:AK5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2:AK5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2:AL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2:AL5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2:AL5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2:AL5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2:AL5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2:AM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2:AM5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2:AM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2:AM5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2:AM5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2:AN5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2:AN5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2:AN5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2:AN5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2:AN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2:AO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2:AO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2:AO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2:AO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2:AO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B1E64-89B0-4C60-AABF-BC65D75E425C}">
  <sheetPr codeName="Sheet4"/>
  <dimension ref="A1:AP57"/>
  <sheetViews>
    <sheetView zoomScale="70" zoomScaleNormal="70" workbookViewId="0">
      <pane xSplit="1" topLeftCell="B1" activePane="topRight" state="frozen"/>
      <selection pane="topRight" activeCell="E55" sqref="E55"/>
    </sheetView>
  </sheetViews>
  <sheetFormatPr defaultRowHeight="15" x14ac:dyDescent="0.25"/>
  <cols>
    <col min="1" max="1" width="13.85546875" bestFit="1" customWidth="1"/>
    <col min="2" max="2" width="14.5703125" bestFit="1" customWidth="1"/>
    <col min="3" max="3" width="13.140625" bestFit="1" customWidth="1"/>
    <col min="4" max="4" width="11.140625" bestFit="1" customWidth="1"/>
    <col min="10" max="10" width="11.7109375" bestFit="1" customWidth="1"/>
    <col min="11" max="11" width="12.140625" customWidth="1"/>
    <col min="12" max="12" width="11.140625" bestFit="1" customWidth="1"/>
    <col min="19" max="19" width="11.7109375" bestFit="1" customWidth="1"/>
    <col min="20" max="20" width="14.5703125" bestFit="1" customWidth="1"/>
    <col min="23" max="23" width="13.140625" bestFit="1" customWidth="1"/>
    <col min="25" max="25" width="11.140625" bestFit="1" customWidth="1"/>
    <col min="29" max="29" width="13.5703125" bestFit="1" customWidth="1"/>
    <col min="32" max="32" width="10.7109375" bestFit="1" customWidth="1"/>
    <col min="38" max="38" width="10.7109375" bestFit="1" customWidth="1"/>
    <col min="40" max="40" width="9.28515625" bestFit="1" customWidth="1"/>
    <col min="41" max="41" width="11.42578125" bestFit="1" customWidth="1"/>
    <col min="42" max="42" width="9.28515625" bestFit="1" customWidth="1"/>
  </cols>
  <sheetData>
    <row r="1" spans="1:42" x14ac:dyDescent="0.25">
      <c r="A1" s="8"/>
      <c r="B1" s="96" t="s">
        <v>18</v>
      </c>
      <c r="C1" s="96"/>
      <c r="D1" s="96"/>
      <c r="E1" s="96"/>
      <c r="F1" s="96"/>
      <c r="G1" s="96"/>
      <c r="H1" s="96"/>
      <c r="I1" s="96"/>
      <c r="J1" s="96"/>
      <c r="K1" s="96" t="s">
        <v>19</v>
      </c>
      <c r="L1" s="96"/>
      <c r="M1" s="96"/>
      <c r="N1" s="96"/>
      <c r="O1" s="96"/>
      <c r="P1" s="96"/>
      <c r="Q1" s="96"/>
      <c r="R1" s="96"/>
      <c r="S1" s="96"/>
      <c r="T1" s="96" t="s">
        <v>20</v>
      </c>
      <c r="U1" s="96"/>
      <c r="V1" s="96"/>
      <c r="W1" s="96"/>
      <c r="X1" s="96"/>
      <c r="Y1" s="96"/>
      <c r="Z1" s="96"/>
      <c r="AA1" s="96"/>
      <c r="AB1" s="97"/>
    </row>
    <row r="2" spans="1:42" x14ac:dyDescent="0.25">
      <c r="A2" s="9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7" t="s">
        <v>8</v>
      </c>
      <c r="S2" s="7" t="s">
        <v>9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7" t="s">
        <v>8</v>
      </c>
      <c r="AB2" s="10" t="s">
        <v>9</v>
      </c>
    </row>
    <row r="3" spans="1:42" s="34" customFormat="1" x14ac:dyDescent="0.25">
      <c r="A3" s="11">
        <v>43891</v>
      </c>
      <c r="B3" s="37">
        <v>121094</v>
      </c>
      <c r="C3" s="37">
        <v>2617</v>
      </c>
      <c r="D3" s="37">
        <v>11788</v>
      </c>
      <c r="E3" s="37">
        <v>19383</v>
      </c>
      <c r="F3" s="37">
        <v>56729</v>
      </c>
      <c r="G3" s="37">
        <v>14426</v>
      </c>
      <c r="H3" s="37">
        <v>4943</v>
      </c>
      <c r="I3" s="39">
        <v>0</v>
      </c>
      <c r="J3" s="37">
        <v>136</v>
      </c>
      <c r="K3" s="37">
        <v>183909.34</v>
      </c>
      <c r="L3" s="37">
        <v>15787.82</v>
      </c>
      <c r="M3" s="37">
        <v>38153.990000000005</v>
      </c>
      <c r="N3" s="37">
        <v>28830.370000000003</v>
      </c>
      <c r="O3" s="37">
        <v>13305.36</v>
      </c>
      <c r="P3" s="37">
        <v>8704.7000000000007</v>
      </c>
      <c r="Q3" s="37">
        <v>14263.939999999999</v>
      </c>
      <c r="R3" s="37">
        <v>13379.380000000001</v>
      </c>
      <c r="S3" s="37">
        <v>4856.24</v>
      </c>
      <c r="T3" s="37">
        <v>515699.7</v>
      </c>
      <c r="U3" s="37">
        <v>46839.9</v>
      </c>
      <c r="V3" s="37">
        <v>82926.289999999994</v>
      </c>
      <c r="W3" s="37">
        <v>79987.87</v>
      </c>
      <c r="X3" s="37">
        <v>32732.530000000002</v>
      </c>
      <c r="Y3" s="37">
        <v>22614.63</v>
      </c>
      <c r="Z3" s="37">
        <v>39466.670000000006</v>
      </c>
      <c r="AA3" s="37">
        <v>32930.44</v>
      </c>
      <c r="AB3" s="38">
        <v>19547.87</v>
      </c>
      <c r="AC3" s="34">
        <f>B3+K3+T3</f>
        <v>820703.04</v>
      </c>
    </row>
    <row r="4" spans="1:42" x14ac:dyDescent="0.25">
      <c r="A4" s="11">
        <v>43922</v>
      </c>
      <c r="B4" s="39">
        <v>115978</v>
      </c>
      <c r="C4" s="39">
        <v>2374.19</v>
      </c>
      <c r="D4" s="39">
        <v>10886</v>
      </c>
      <c r="E4" s="39">
        <v>18525</v>
      </c>
      <c r="F4" s="39">
        <v>55234</v>
      </c>
      <c r="G4" s="39">
        <v>13442</v>
      </c>
      <c r="H4" s="39">
        <v>4631</v>
      </c>
      <c r="I4" s="39">
        <v>0</v>
      </c>
      <c r="J4" s="37">
        <v>128</v>
      </c>
      <c r="K4" s="39">
        <v>174914.55</v>
      </c>
      <c r="L4" s="39">
        <v>14284.75</v>
      </c>
      <c r="M4" s="39">
        <v>36642.550000000003</v>
      </c>
      <c r="N4" s="39">
        <v>26965.42</v>
      </c>
      <c r="O4" s="39">
        <v>13054.579999999998</v>
      </c>
      <c r="P4" s="39">
        <v>8307.4500000000007</v>
      </c>
      <c r="Q4" s="39">
        <v>12991.939999999999</v>
      </c>
      <c r="R4" s="39">
        <v>14113.35</v>
      </c>
      <c r="S4" s="37">
        <v>4911.8</v>
      </c>
      <c r="T4" s="39">
        <v>485442.31</v>
      </c>
      <c r="U4" s="39">
        <v>43015.200000000004</v>
      </c>
      <c r="V4" s="39">
        <v>78262.02</v>
      </c>
      <c r="W4" s="39">
        <v>76981.78</v>
      </c>
      <c r="X4" s="39">
        <v>32056.07</v>
      </c>
      <c r="Y4" s="39">
        <v>22447.09</v>
      </c>
      <c r="Z4" s="39">
        <v>37356.89</v>
      </c>
      <c r="AA4" s="39">
        <v>30156.11</v>
      </c>
      <c r="AB4" s="38">
        <v>18760.400000000001</v>
      </c>
      <c r="AC4" s="34">
        <f t="shared" ref="AC4:AC27" si="0">B4+K4+T4</f>
        <v>776334.86</v>
      </c>
      <c r="AH4" t="s">
        <v>48</v>
      </c>
      <c r="AI4" t="s">
        <v>49</v>
      </c>
      <c r="AJ4" t="s">
        <v>50</v>
      </c>
      <c r="AM4" s="94" t="s">
        <v>5</v>
      </c>
      <c r="AN4" s="94"/>
      <c r="AO4" s="94"/>
      <c r="AP4" s="94"/>
    </row>
    <row r="5" spans="1:42" x14ac:dyDescent="0.25">
      <c r="A5" s="11">
        <v>43952</v>
      </c>
      <c r="B5" s="39">
        <v>114617</v>
      </c>
      <c r="C5" s="39">
        <v>2325</v>
      </c>
      <c r="D5" s="39">
        <v>10536</v>
      </c>
      <c r="E5" s="39">
        <v>18386</v>
      </c>
      <c r="F5" s="39">
        <v>55087</v>
      </c>
      <c r="G5" s="39">
        <v>13286</v>
      </c>
      <c r="H5" s="39">
        <v>4496</v>
      </c>
      <c r="I5" s="39">
        <v>0</v>
      </c>
      <c r="J5" s="37">
        <v>126</v>
      </c>
      <c r="K5" s="39">
        <v>175218.51999999996</v>
      </c>
      <c r="L5" s="39">
        <v>13260.72</v>
      </c>
      <c r="M5" s="39">
        <v>36340.49</v>
      </c>
      <c r="N5" s="39">
        <v>27311.879999999997</v>
      </c>
      <c r="O5" s="39">
        <v>13417.380000000001</v>
      </c>
      <c r="P5" s="39">
        <v>8950.1</v>
      </c>
      <c r="Q5" s="39">
        <v>13455.32</v>
      </c>
      <c r="R5" s="39">
        <v>13966.650000000001</v>
      </c>
      <c r="S5" s="37">
        <v>4890.38</v>
      </c>
      <c r="T5" s="39">
        <v>478849.8</v>
      </c>
      <c r="U5" s="39">
        <v>40777.07</v>
      </c>
      <c r="V5" s="39">
        <v>76269.39</v>
      </c>
      <c r="W5" s="39">
        <v>76442.3</v>
      </c>
      <c r="X5" s="39">
        <v>32917.06</v>
      </c>
      <c r="Y5" s="39">
        <v>23535.739999999998</v>
      </c>
      <c r="Z5" s="39">
        <v>37630.11</v>
      </c>
      <c r="AA5" s="39">
        <v>29351.54</v>
      </c>
      <c r="AB5" s="38">
        <v>18393.21</v>
      </c>
      <c r="AC5" s="34">
        <f t="shared" si="0"/>
        <v>768685.32</v>
      </c>
      <c r="AG5" s="66">
        <v>43891</v>
      </c>
      <c r="AH5" s="68">
        <f>B3/AC3</f>
        <v>0.14754910619071179</v>
      </c>
      <c r="AI5" s="68">
        <f>K3/AC3</f>
        <v>0.22408755790645055</v>
      </c>
      <c r="AJ5" s="68">
        <f>T3/AC3</f>
        <v>0.62836333590283766</v>
      </c>
      <c r="AN5" t="s">
        <v>48</v>
      </c>
      <c r="AO5" t="s">
        <v>49</v>
      </c>
      <c r="AP5" t="s">
        <v>50</v>
      </c>
    </row>
    <row r="6" spans="1:42" x14ac:dyDescent="0.25">
      <c r="A6" s="11">
        <v>43983</v>
      </c>
      <c r="B6" s="39">
        <v>118580</v>
      </c>
      <c r="C6" s="39">
        <v>2459</v>
      </c>
      <c r="D6" s="39">
        <v>10992</v>
      </c>
      <c r="E6" s="39">
        <v>19249</v>
      </c>
      <c r="F6" s="39">
        <v>56271</v>
      </c>
      <c r="G6" s="39">
        <v>13807</v>
      </c>
      <c r="H6" s="39">
        <v>4739</v>
      </c>
      <c r="I6" s="39">
        <v>0</v>
      </c>
      <c r="J6" s="37">
        <v>131</v>
      </c>
      <c r="K6" s="39">
        <v>189249.34000000003</v>
      </c>
      <c r="L6" s="39">
        <v>14480.49</v>
      </c>
      <c r="M6" s="39">
        <v>37363.1</v>
      </c>
      <c r="N6" s="39">
        <v>28767.63</v>
      </c>
      <c r="O6" s="39">
        <v>15260.669999999998</v>
      </c>
      <c r="P6" s="39">
        <v>9894.11</v>
      </c>
      <c r="Q6" s="39">
        <v>14394.56</v>
      </c>
      <c r="R6" s="39">
        <v>14525.349999999999</v>
      </c>
      <c r="S6" s="37">
        <v>5063.3600000000006</v>
      </c>
      <c r="T6" s="39">
        <v>512331.19999999995</v>
      </c>
      <c r="U6" s="39">
        <v>41948.71</v>
      </c>
      <c r="V6" s="39">
        <v>79595.839999999997</v>
      </c>
      <c r="W6" s="39">
        <v>79895.520000000004</v>
      </c>
      <c r="X6" s="39">
        <v>35075.85</v>
      </c>
      <c r="Y6" s="39">
        <v>25450.07</v>
      </c>
      <c r="Z6" s="39">
        <v>40041</v>
      </c>
      <c r="AA6" s="39">
        <v>30657.45</v>
      </c>
      <c r="AB6" s="38">
        <v>19072.949999999997</v>
      </c>
      <c r="AC6" s="34">
        <f t="shared" si="0"/>
        <v>820160.54</v>
      </c>
      <c r="AG6" s="66">
        <v>44256</v>
      </c>
      <c r="AH6" s="68">
        <f>B15/AC15</f>
        <v>0.14244160197952002</v>
      </c>
      <c r="AI6" s="68">
        <f>K15/AC15</f>
        <v>0.23394662375422273</v>
      </c>
      <c r="AJ6" s="68">
        <f>T15/AC15</f>
        <v>0.62361177426625736</v>
      </c>
      <c r="AL6">
        <f>F3+O3+X3</f>
        <v>102766.89</v>
      </c>
      <c r="AM6" s="66">
        <v>43891</v>
      </c>
      <c r="AN6" s="68">
        <f>F3/AL6</f>
        <v>0.55201631576084476</v>
      </c>
      <c r="AO6" s="68">
        <f>O3/AL6</f>
        <v>0.1294712723134854</v>
      </c>
      <c r="AP6" s="68">
        <f>X3/AL6</f>
        <v>0.31851241192566987</v>
      </c>
    </row>
    <row r="7" spans="1:42" x14ac:dyDescent="0.25">
      <c r="A7" s="11">
        <v>44013</v>
      </c>
      <c r="B7" s="39">
        <v>123253</v>
      </c>
      <c r="C7" s="39">
        <v>2553</v>
      </c>
      <c r="D7" s="39">
        <v>11252</v>
      </c>
      <c r="E7" s="39">
        <v>19521</v>
      </c>
      <c r="F7" s="39">
        <v>59450</v>
      </c>
      <c r="G7" s="39">
        <v>14481</v>
      </c>
      <c r="H7" s="39">
        <v>4936</v>
      </c>
      <c r="I7" s="39">
        <v>0</v>
      </c>
      <c r="J7" s="37">
        <v>141</v>
      </c>
      <c r="K7" s="39">
        <v>197210.34</v>
      </c>
      <c r="L7" s="39">
        <v>15011.69</v>
      </c>
      <c r="M7" s="39">
        <v>37757.129999999997</v>
      </c>
      <c r="N7" s="39">
        <v>29782.489999999998</v>
      </c>
      <c r="O7" s="39">
        <v>16627.920000000002</v>
      </c>
      <c r="P7" s="39">
        <v>10806.67</v>
      </c>
      <c r="Q7" s="39">
        <v>15062.52</v>
      </c>
      <c r="R7" s="39">
        <v>14842.64</v>
      </c>
      <c r="S7" s="37">
        <v>5214.9399999999996</v>
      </c>
      <c r="T7" s="39">
        <v>531524.81000000006</v>
      </c>
      <c r="U7" s="39">
        <v>43221.06</v>
      </c>
      <c r="V7" s="39">
        <v>80934.23</v>
      </c>
      <c r="W7" s="39">
        <v>82320.78</v>
      </c>
      <c r="X7" s="39">
        <v>36888.590000000004</v>
      </c>
      <c r="Y7" s="39">
        <v>27486.98</v>
      </c>
      <c r="Z7" s="39">
        <v>41916.759999999995</v>
      </c>
      <c r="AA7" s="39">
        <v>31031.25</v>
      </c>
      <c r="AB7" s="38">
        <v>19691.310000000001</v>
      </c>
      <c r="AC7" s="34">
        <f t="shared" si="0"/>
        <v>851988.15</v>
      </c>
      <c r="AG7" s="66">
        <v>44621</v>
      </c>
      <c r="AH7" s="68">
        <f>B27/AC27</f>
        <v>0.14023684602390496</v>
      </c>
      <c r="AI7" s="68">
        <f>K27/AC27</f>
        <v>0.24369222925117154</v>
      </c>
      <c r="AJ7" s="68">
        <f>T27/AC27</f>
        <v>0.61607092472492364</v>
      </c>
      <c r="AL7" s="67">
        <f>F27+O27+X27</f>
        <v>172774.97</v>
      </c>
      <c r="AM7" s="66">
        <v>44621</v>
      </c>
      <c r="AN7" s="68">
        <f>F27/AL7</f>
        <v>0.51677624368853892</v>
      </c>
      <c r="AO7" s="68">
        <f>O27/AL7</f>
        <v>0.13443978604076737</v>
      </c>
      <c r="AP7" s="68">
        <f>X27/AL7</f>
        <v>0.34878397027069374</v>
      </c>
    </row>
    <row r="8" spans="1:42" x14ac:dyDescent="0.25">
      <c r="A8" s="11">
        <v>44044</v>
      </c>
      <c r="B8" s="39">
        <v>125424</v>
      </c>
      <c r="C8" s="39">
        <v>2562</v>
      </c>
      <c r="D8" s="39">
        <v>11582</v>
      </c>
      <c r="E8" s="39">
        <v>19888</v>
      </c>
      <c r="F8" s="39">
        <v>60245</v>
      </c>
      <c r="G8" s="39">
        <v>14861</v>
      </c>
      <c r="H8" s="39">
        <v>5034</v>
      </c>
      <c r="I8" s="39">
        <v>0</v>
      </c>
      <c r="J8" s="37">
        <v>149</v>
      </c>
      <c r="K8" s="39">
        <v>203006.03999999998</v>
      </c>
      <c r="L8" s="39">
        <v>15132.24</v>
      </c>
      <c r="M8" s="39">
        <v>39488.67</v>
      </c>
      <c r="N8" s="39">
        <v>30335.58</v>
      </c>
      <c r="O8" s="39">
        <v>16595.669999999998</v>
      </c>
      <c r="P8" s="39">
        <v>11459.1</v>
      </c>
      <c r="Q8" s="39">
        <v>15621.95</v>
      </c>
      <c r="R8" s="39">
        <v>15148.349999999999</v>
      </c>
      <c r="S8" s="37">
        <v>5394.74</v>
      </c>
      <c r="T8" s="39">
        <v>548503.43000000005</v>
      </c>
      <c r="U8" s="39">
        <v>44305.14</v>
      </c>
      <c r="V8" s="39">
        <v>82287.48</v>
      </c>
      <c r="W8" s="39">
        <v>84489.659999999989</v>
      </c>
      <c r="X8" s="39">
        <v>38449.72</v>
      </c>
      <c r="Y8" s="39">
        <v>29244.480000000003</v>
      </c>
      <c r="Z8" s="39">
        <v>43404.63</v>
      </c>
      <c r="AA8" s="39">
        <v>31366.280000000002</v>
      </c>
      <c r="AB8" s="38">
        <v>20228.59</v>
      </c>
      <c r="AC8" s="34">
        <f t="shared" si="0"/>
        <v>876933.47</v>
      </c>
    </row>
    <row r="9" spans="1:42" x14ac:dyDescent="0.25">
      <c r="A9" s="11">
        <v>44075</v>
      </c>
      <c r="B9" s="39">
        <v>126889</v>
      </c>
      <c r="C9" s="39">
        <v>2507</v>
      </c>
      <c r="D9" s="39">
        <v>11393</v>
      </c>
      <c r="E9" s="39">
        <v>19578</v>
      </c>
      <c r="F9" s="39">
        <v>61488</v>
      </c>
      <c r="G9" s="39">
        <v>14675</v>
      </c>
      <c r="H9" s="39">
        <v>5042</v>
      </c>
      <c r="I9" s="84">
        <v>819</v>
      </c>
      <c r="J9" s="37">
        <v>150</v>
      </c>
      <c r="K9" s="39">
        <v>206063.31</v>
      </c>
      <c r="L9" s="39">
        <v>15357.369999999999</v>
      </c>
      <c r="M9" s="39">
        <v>39756.44</v>
      </c>
      <c r="N9" s="39">
        <v>30652.969999999998</v>
      </c>
      <c r="O9" s="39">
        <v>16899.09</v>
      </c>
      <c r="P9" s="39">
        <v>11776.75</v>
      </c>
      <c r="Q9" s="39">
        <v>15867.41</v>
      </c>
      <c r="R9" s="39">
        <v>15454.73</v>
      </c>
      <c r="S9" s="37">
        <v>5484.87</v>
      </c>
      <c r="T9" s="39">
        <v>548940.86</v>
      </c>
      <c r="U9" s="39">
        <v>44329.599999999999</v>
      </c>
      <c r="V9" s="39">
        <v>81193.58</v>
      </c>
      <c r="W9" s="39">
        <v>84142.510000000009</v>
      </c>
      <c r="X9" s="39">
        <v>38832.800000000003</v>
      </c>
      <c r="Y9" s="39">
        <v>30048.77</v>
      </c>
      <c r="Z9" s="39">
        <v>44112.37</v>
      </c>
      <c r="AA9" s="39">
        <v>30238.99</v>
      </c>
      <c r="AB9" s="38">
        <v>20055.509999999998</v>
      </c>
      <c r="AC9" s="34">
        <f t="shared" si="0"/>
        <v>881893.16999999993</v>
      </c>
    </row>
    <row r="10" spans="1:42" x14ac:dyDescent="0.25">
      <c r="A10" s="11">
        <v>44105</v>
      </c>
      <c r="B10" s="39">
        <v>128683</v>
      </c>
      <c r="C10" s="39">
        <v>2556</v>
      </c>
      <c r="D10" s="39">
        <v>11340</v>
      </c>
      <c r="E10" s="39">
        <v>19626</v>
      </c>
      <c r="F10" s="39">
        <v>62236</v>
      </c>
      <c r="G10" s="39">
        <v>15188</v>
      </c>
      <c r="H10" s="39">
        <v>5107</v>
      </c>
      <c r="I10" s="84">
        <v>808</v>
      </c>
      <c r="J10" s="37">
        <v>144</v>
      </c>
      <c r="K10" s="39">
        <v>210382.76999999996</v>
      </c>
      <c r="L10" s="39">
        <v>15891.039999999999</v>
      </c>
      <c r="M10" s="39">
        <v>40041.43</v>
      </c>
      <c r="N10" s="39">
        <v>31336.16</v>
      </c>
      <c r="O10" s="39">
        <v>17436.61</v>
      </c>
      <c r="P10" s="39">
        <v>12198.91</v>
      </c>
      <c r="Q10" s="39">
        <v>16447.03</v>
      </c>
      <c r="R10" s="39">
        <v>15620.22</v>
      </c>
      <c r="S10" s="37">
        <v>5525.85</v>
      </c>
      <c r="T10" s="39">
        <v>554761.15</v>
      </c>
      <c r="U10" s="39">
        <v>44512.78</v>
      </c>
      <c r="V10" s="39">
        <v>80779.48</v>
      </c>
      <c r="W10" s="39">
        <v>84281.23</v>
      </c>
      <c r="X10" s="39">
        <v>39379.67</v>
      </c>
      <c r="Y10" s="39">
        <v>31182.21</v>
      </c>
      <c r="Z10" s="39">
        <v>44934.400000000001</v>
      </c>
      <c r="AA10" s="39">
        <v>29971.57</v>
      </c>
      <c r="AB10" s="38">
        <v>20277.05</v>
      </c>
      <c r="AC10" s="34">
        <f t="shared" si="0"/>
        <v>893826.91999999993</v>
      </c>
      <c r="AG10" s="94" t="s">
        <v>51</v>
      </c>
      <c r="AH10" s="94"/>
      <c r="AI10" s="94"/>
      <c r="AJ10" s="94"/>
      <c r="AM10" s="94" t="s">
        <v>7</v>
      </c>
      <c r="AN10" s="94"/>
      <c r="AO10" s="94"/>
      <c r="AP10" s="94"/>
    </row>
    <row r="11" spans="1:42" x14ac:dyDescent="0.25">
      <c r="A11" s="11">
        <v>44136</v>
      </c>
      <c r="B11" s="39">
        <v>134725</v>
      </c>
      <c r="C11" s="39">
        <v>2705</v>
      </c>
      <c r="D11" s="39">
        <v>11873</v>
      </c>
      <c r="E11" s="39">
        <v>20470</v>
      </c>
      <c r="F11" s="39">
        <v>65785</v>
      </c>
      <c r="G11" s="39">
        <v>15716</v>
      </c>
      <c r="H11" s="39">
        <v>5265</v>
      </c>
      <c r="I11" s="84">
        <v>808</v>
      </c>
      <c r="J11" s="37">
        <v>154</v>
      </c>
      <c r="K11" s="39">
        <v>219170.4</v>
      </c>
      <c r="L11" s="39">
        <v>16692.46</v>
      </c>
      <c r="M11" s="39">
        <v>41380.03</v>
      </c>
      <c r="N11" s="39">
        <v>32555.74</v>
      </c>
      <c r="O11" s="39">
        <v>17941.420000000002</v>
      </c>
      <c r="P11" s="39">
        <v>13315.470000000001</v>
      </c>
      <c r="Q11" s="39">
        <v>17349.34</v>
      </c>
      <c r="R11" s="39">
        <v>16260.189999999999</v>
      </c>
      <c r="S11" s="37">
        <v>5697.77</v>
      </c>
      <c r="T11" s="39">
        <v>578245.79</v>
      </c>
      <c r="U11" s="39">
        <v>45845.270000000004</v>
      </c>
      <c r="V11" s="39">
        <v>83874.5</v>
      </c>
      <c r="W11" s="39">
        <v>87391.459999999992</v>
      </c>
      <c r="X11" s="39">
        <v>41456.720000000001</v>
      </c>
      <c r="Y11" s="39">
        <v>33496.559999999998</v>
      </c>
      <c r="Z11" s="39">
        <v>47111.79</v>
      </c>
      <c r="AA11" s="39">
        <v>30543.48</v>
      </c>
      <c r="AB11" s="38">
        <v>21132.41</v>
      </c>
      <c r="AC11" s="34">
        <f t="shared" si="0"/>
        <v>932141.19000000006</v>
      </c>
      <c r="AH11" t="s">
        <v>48</v>
      </c>
      <c r="AI11" t="s">
        <v>49</v>
      </c>
      <c r="AJ11" t="s">
        <v>50</v>
      </c>
      <c r="AN11" t="s">
        <v>48</v>
      </c>
      <c r="AO11" t="s">
        <v>49</v>
      </c>
      <c r="AP11" t="s">
        <v>50</v>
      </c>
    </row>
    <row r="12" spans="1:42" x14ac:dyDescent="0.25">
      <c r="A12" s="11">
        <v>44166</v>
      </c>
      <c r="B12" s="39">
        <v>140173</v>
      </c>
      <c r="C12" s="39">
        <v>2798</v>
      </c>
      <c r="D12" s="39">
        <v>12516</v>
      </c>
      <c r="E12" s="39">
        <v>21464</v>
      </c>
      <c r="F12" s="39">
        <v>68115</v>
      </c>
      <c r="G12" s="39">
        <v>16187</v>
      </c>
      <c r="H12" s="39">
        <v>5713</v>
      </c>
      <c r="I12" s="84">
        <v>826</v>
      </c>
      <c r="J12" s="37">
        <v>163</v>
      </c>
      <c r="K12" s="39">
        <v>226945.41</v>
      </c>
      <c r="L12" s="39">
        <v>16841.27</v>
      </c>
      <c r="M12" s="39">
        <v>41888.590000000004</v>
      </c>
      <c r="N12" s="39">
        <v>34063.26</v>
      </c>
      <c r="O12" s="39">
        <v>18392.82</v>
      </c>
      <c r="P12" s="39">
        <v>14292.74</v>
      </c>
      <c r="Q12" s="39">
        <v>17945.689999999999</v>
      </c>
      <c r="R12" s="39">
        <v>17297.62</v>
      </c>
      <c r="S12" s="37">
        <v>6013.61</v>
      </c>
      <c r="T12" s="39">
        <v>603907.43999999994</v>
      </c>
      <c r="U12" s="39">
        <v>47299.5</v>
      </c>
      <c r="V12" s="39">
        <v>87224.760000000009</v>
      </c>
      <c r="W12" s="39">
        <v>91174.12</v>
      </c>
      <c r="X12" s="39">
        <v>43553.18</v>
      </c>
      <c r="Y12" s="39">
        <v>35854.44</v>
      </c>
      <c r="Z12" s="39">
        <v>49664.32</v>
      </c>
      <c r="AA12" s="39">
        <v>31415.870000000003</v>
      </c>
      <c r="AB12" s="38">
        <v>21920.799999999999</v>
      </c>
      <c r="AC12" s="34">
        <f t="shared" si="0"/>
        <v>971025.85</v>
      </c>
      <c r="AF12">
        <f>C3+L3+U3</f>
        <v>65244.72</v>
      </c>
      <c r="AG12" s="66">
        <v>43891</v>
      </c>
      <c r="AH12" s="68">
        <f>C3/AF12</f>
        <v>4.0110525418761853E-2</v>
      </c>
      <c r="AI12" s="68">
        <f>L3/AF12</f>
        <v>0.24197850799267739</v>
      </c>
      <c r="AJ12" s="68">
        <f>U3/AF12</f>
        <v>0.71791096658856068</v>
      </c>
      <c r="AL12">
        <f>H3+Q3+Z3</f>
        <v>58673.61</v>
      </c>
      <c r="AM12" s="66">
        <v>43891</v>
      </c>
      <c r="AN12" s="68">
        <f>H3/AL12</f>
        <v>8.4245711146800073E-2</v>
      </c>
      <c r="AO12" s="68">
        <f>Q3/AL12</f>
        <v>0.24310656869417099</v>
      </c>
      <c r="AP12" s="68">
        <f>Z3/AL12</f>
        <v>0.67264772015902896</v>
      </c>
    </row>
    <row r="13" spans="1:42" x14ac:dyDescent="0.25">
      <c r="A13" s="11">
        <v>44197</v>
      </c>
      <c r="B13" s="37">
        <v>143110</v>
      </c>
      <c r="C13" s="37">
        <v>2903</v>
      </c>
      <c r="D13" s="37">
        <v>12852</v>
      </c>
      <c r="E13" s="37">
        <v>21768</v>
      </c>
      <c r="F13" s="37">
        <v>69794</v>
      </c>
      <c r="G13" s="37">
        <v>16369</v>
      </c>
      <c r="H13" s="37">
        <v>5944</v>
      </c>
      <c r="I13" s="37">
        <v>826</v>
      </c>
      <c r="J13" s="37">
        <v>175</v>
      </c>
      <c r="K13" s="37">
        <v>232347.96000000002</v>
      </c>
      <c r="L13" s="37">
        <v>17076.97</v>
      </c>
      <c r="M13" s="37">
        <v>42748.82</v>
      </c>
      <c r="N13" s="37">
        <v>34717.549999999996</v>
      </c>
      <c r="O13" s="37">
        <v>18616.510000000002</v>
      </c>
      <c r="P13" s="37">
        <v>15033.33</v>
      </c>
      <c r="Q13" s="37">
        <v>18392.11</v>
      </c>
      <c r="R13" s="37">
        <v>17602.23</v>
      </c>
      <c r="S13" s="37">
        <v>6183.68</v>
      </c>
      <c r="T13" s="37">
        <v>620213.69999999995</v>
      </c>
      <c r="U13" s="37">
        <v>48035.64</v>
      </c>
      <c r="V13" s="37">
        <v>88833.959999999992</v>
      </c>
      <c r="W13" s="37">
        <v>93112.66</v>
      </c>
      <c r="X13" s="37">
        <v>44684.479999999996</v>
      </c>
      <c r="Y13" s="37">
        <v>37460.18</v>
      </c>
      <c r="Z13" s="43">
        <v>51890.340000000004</v>
      </c>
      <c r="AA13" s="37">
        <v>31402.67</v>
      </c>
      <c r="AB13" s="38">
        <v>22751</v>
      </c>
      <c r="AC13" s="34">
        <f t="shared" si="0"/>
        <v>995671.65999999992</v>
      </c>
      <c r="AF13">
        <f>C15+L15+U15</f>
        <v>67964.540000000008</v>
      </c>
      <c r="AG13" s="66">
        <v>44256</v>
      </c>
      <c r="AH13" s="68">
        <f>C15/AF13</f>
        <v>4.2360324957691167E-2</v>
      </c>
      <c r="AI13" s="68">
        <f>L15/AF13</f>
        <v>0.24878458678599158</v>
      </c>
      <c r="AJ13" s="68">
        <f>U15/AF13</f>
        <v>0.70885508825631716</v>
      </c>
      <c r="AL13" s="67">
        <f>H27+Q27+Z27</f>
        <v>99165.84</v>
      </c>
      <c r="AM13" s="66">
        <v>44621</v>
      </c>
      <c r="AN13" s="68">
        <f>H27/AL13</f>
        <v>6.7361906075721234E-2</v>
      </c>
      <c r="AO13" s="68">
        <f>Q27/AL13</f>
        <v>0.2417146872350398</v>
      </c>
      <c r="AP13" s="68">
        <f>Z27/AL13</f>
        <v>0.69092340668923902</v>
      </c>
    </row>
    <row r="14" spans="1:42" x14ac:dyDescent="0.25">
      <c r="A14" s="11">
        <v>44228</v>
      </c>
      <c r="B14" s="37">
        <v>146204</v>
      </c>
      <c r="C14" s="37">
        <v>2918</v>
      </c>
      <c r="D14" s="37">
        <v>13194</v>
      </c>
      <c r="E14" s="37">
        <v>22461</v>
      </c>
      <c r="F14" s="37">
        <v>71492</v>
      </c>
      <c r="G14" s="37">
        <v>16507</v>
      </c>
      <c r="H14" s="37">
        <v>6019</v>
      </c>
      <c r="I14" s="37">
        <v>803</v>
      </c>
      <c r="J14" s="37">
        <v>177</v>
      </c>
      <c r="K14" s="37">
        <v>237446.65</v>
      </c>
      <c r="L14" s="37">
        <v>17155.440000000002</v>
      </c>
      <c r="M14" s="37">
        <v>44398.16</v>
      </c>
      <c r="N14" s="37">
        <v>35380.81</v>
      </c>
      <c r="O14" s="37">
        <v>18960.190000000002</v>
      </c>
      <c r="P14" s="37">
        <v>15568.210000000001</v>
      </c>
      <c r="Q14" s="37">
        <v>18807.04</v>
      </c>
      <c r="R14" s="37">
        <v>18007.759999999998</v>
      </c>
      <c r="S14" s="37">
        <v>6487.15</v>
      </c>
      <c r="T14" s="37">
        <v>636154.76</v>
      </c>
      <c r="U14" s="37">
        <v>48319.15</v>
      </c>
      <c r="V14" s="37">
        <v>91510.76</v>
      </c>
      <c r="W14" s="37">
        <v>95900.409999999989</v>
      </c>
      <c r="X14" s="37">
        <v>46170.990000000005</v>
      </c>
      <c r="Y14" s="37">
        <v>38805.08</v>
      </c>
      <c r="Z14" s="43">
        <v>53885.74</v>
      </c>
      <c r="AA14" s="37">
        <v>31780.539999999997</v>
      </c>
      <c r="AB14" s="38">
        <v>23350.47</v>
      </c>
      <c r="AC14" s="34">
        <f t="shared" si="0"/>
        <v>1019805.41</v>
      </c>
      <c r="AF14" s="67">
        <f>C27+L27+U27</f>
        <v>72733.429999999993</v>
      </c>
      <c r="AG14" s="66">
        <v>44621</v>
      </c>
      <c r="AH14" s="68">
        <f>C27/AF14</f>
        <v>6.0054915600707963E-2</v>
      </c>
      <c r="AI14" s="68">
        <f>L27/AF14</f>
        <v>0.23236976449481347</v>
      </c>
      <c r="AJ14" s="68">
        <f>U27/AF14</f>
        <v>0.70757531990447864</v>
      </c>
    </row>
    <row r="15" spans="1:42" x14ac:dyDescent="0.25">
      <c r="A15" s="11">
        <v>44256</v>
      </c>
      <c r="B15" s="37">
        <v>145663</v>
      </c>
      <c r="C15" s="37">
        <v>2879</v>
      </c>
      <c r="D15" s="37">
        <v>12963</v>
      </c>
      <c r="E15" s="37">
        <v>21822</v>
      </c>
      <c r="F15" s="37">
        <v>72985</v>
      </c>
      <c r="G15" s="37">
        <v>16241</v>
      </c>
      <c r="H15" s="37">
        <v>5905</v>
      </c>
      <c r="I15" s="37">
        <v>103</v>
      </c>
      <c r="J15" s="37">
        <v>179</v>
      </c>
      <c r="K15" s="37">
        <v>239237.46000000002</v>
      </c>
      <c r="L15" s="37">
        <v>16908.53</v>
      </c>
      <c r="M15" s="37">
        <v>44672.800000000003</v>
      </c>
      <c r="N15" s="37">
        <v>35771.279999999999</v>
      </c>
      <c r="O15" s="37">
        <v>19419.07</v>
      </c>
      <c r="P15" s="37">
        <v>16028.75</v>
      </c>
      <c r="Q15" s="37">
        <v>19107.36</v>
      </c>
      <c r="R15" s="37">
        <v>18210.649999999998</v>
      </c>
      <c r="S15" s="37">
        <v>6591.1299999999992</v>
      </c>
      <c r="T15" s="37">
        <v>637715.1100000001</v>
      </c>
      <c r="U15" s="37">
        <v>48177.01</v>
      </c>
      <c r="V15" s="37">
        <v>90780.13</v>
      </c>
      <c r="W15" s="37">
        <v>95939.27</v>
      </c>
      <c r="X15" s="37">
        <v>46375.340000000004</v>
      </c>
      <c r="Y15" s="37">
        <v>39318.04</v>
      </c>
      <c r="Z15" s="43">
        <v>54715.96</v>
      </c>
      <c r="AA15" s="37">
        <v>32430.98</v>
      </c>
      <c r="AB15" s="38">
        <v>23554.09</v>
      </c>
      <c r="AC15" s="34">
        <f t="shared" si="0"/>
        <v>1022615.5700000001</v>
      </c>
    </row>
    <row r="16" spans="1:42" x14ac:dyDescent="0.25">
      <c r="A16" s="11">
        <v>44287</v>
      </c>
      <c r="B16" s="39">
        <v>143031</v>
      </c>
      <c r="C16" s="39">
        <v>2832</v>
      </c>
      <c r="D16" s="39">
        <v>12633</v>
      </c>
      <c r="E16" s="39">
        <v>21407</v>
      </c>
      <c r="F16" s="39">
        <v>71565</v>
      </c>
      <c r="G16" s="39">
        <v>16039</v>
      </c>
      <c r="H16" s="39">
        <v>5871</v>
      </c>
      <c r="I16" s="39">
        <v>0</v>
      </c>
      <c r="J16" s="39">
        <v>181</v>
      </c>
      <c r="K16" s="39">
        <v>237681.05000000002</v>
      </c>
      <c r="L16" s="39">
        <v>16341.93</v>
      </c>
      <c r="M16" s="39">
        <v>44199.509999999995</v>
      </c>
      <c r="N16" s="39">
        <v>35755.519999999997</v>
      </c>
      <c r="O16" s="39">
        <v>19417.349999999999</v>
      </c>
      <c r="P16" s="39">
        <v>16278.71</v>
      </c>
      <c r="Q16" s="39">
        <v>19378.099999999999</v>
      </c>
      <c r="R16" s="39">
        <v>18607</v>
      </c>
      <c r="S16" s="39">
        <v>6607.03</v>
      </c>
      <c r="T16" s="39">
        <v>626256</v>
      </c>
      <c r="U16" s="39">
        <v>47843.78</v>
      </c>
      <c r="V16" s="39">
        <v>89232.37999999999</v>
      </c>
      <c r="W16" s="39">
        <v>95575.66</v>
      </c>
      <c r="X16" s="39">
        <v>46466.020000000004</v>
      </c>
      <c r="Y16" s="39">
        <v>39499.009999999995</v>
      </c>
      <c r="Z16" s="39">
        <v>55425.64</v>
      </c>
      <c r="AA16" s="39">
        <v>32391.410000000003</v>
      </c>
      <c r="AB16" s="40">
        <v>23501.34</v>
      </c>
      <c r="AC16" s="34">
        <f t="shared" si="0"/>
        <v>1006968.05</v>
      </c>
    </row>
    <row r="17" spans="1:42" x14ac:dyDescent="0.25">
      <c r="A17" s="11">
        <v>44317</v>
      </c>
      <c r="B17" s="39">
        <v>144080</v>
      </c>
      <c r="C17" s="39">
        <v>3186</v>
      </c>
      <c r="D17" s="39">
        <v>12860</v>
      </c>
      <c r="E17" s="39">
        <v>21788</v>
      </c>
      <c r="F17" s="39">
        <v>70801</v>
      </c>
      <c r="G17" s="39">
        <v>16535</v>
      </c>
      <c r="H17" s="39">
        <v>5798</v>
      </c>
      <c r="I17" s="39">
        <v>0</v>
      </c>
      <c r="J17" s="39">
        <v>859</v>
      </c>
      <c r="K17" s="39">
        <v>242960.6</v>
      </c>
      <c r="L17" s="39">
        <v>16255.759999999998</v>
      </c>
      <c r="M17" s="39">
        <v>44741.77</v>
      </c>
      <c r="N17" s="39">
        <v>36469.660000000003</v>
      </c>
      <c r="O17" s="39">
        <v>19833.8</v>
      </c>
      <c r="P17" s="39">
        <v>16984.32</v>
      </c>
      <c r="Q17" s="39">
        <v>19833.329999999998</v>
      </c>
      <c r="R17" s="39">
        <v>19499.59</v>
      </c>
      <c r="S17" s="39">
        <v>6575.47</v>
      </c>
      <c r="T17" s="39">
        <v>643204.26</v>
      </c>
      <c r="U17" s="39">
        <v>48906.86</v>
      </c>
      <c r="V17" s="39">
        <v>91342.18</v>
      </c>
      <c r="W17" s="39">
        <v>97464.19</v>
      </c>
      <c r="X17" s="39">
        <v>47571.83</v>
      </c>
      <c r="Y17" s="39">
        <v>41106.259999999995</v>
      </c>
      <c r="Z17" s="39">
        <v>56980.200000000004</v>
      </c>
      <c r="AA17" s="39">
        <v>33145.379999999997</v>
      </c>
      <c r="AB17" s="40">
        <v>23199.760000000002</v>
      </c>
      <c r="AC17" s="34">
        <f t="shared" si="0"/>
        <v>1030244.86</v>
      </c>
      <c r="AG17" s="94" t="s">
        <v>6</v>
      </c>
      <c r="AH17" s="94"/>
      <c r="AI17" s="94"/>
      <c r="AJ17" s="94"/>
      <c r="AM17" s="94" t="s">
        <v>8</v>
      </c>
      <c r="AN17" s="94"/>
      <c r="AO17" s="94"/>
      <c r="AP17" s="94"/>
    </row>
    <row r="18" spans="1:42" x14ac:dyDescent="0.25">
      <c r="A18" s="11">
        <v>44348</v>
      </c>
      <c r="B18" s="39">
        <v>146479</v>
      </c>
      <c r="C18" s="39">
        <v>3371</v>
      </c>
      <c r="D18" s="39">
        <v>13149</v>
      </c>
      <c r="E18" s="39">
        <v>22145</v>
      </c>
      <c r="F18" s="39">
        <v>71881</v>
      </c>
      <c r="G18" s="39">
        <v>17206</v>
      </c>
      <c r="H18" s="39">
        <v>5843</v>
      </c>
      <c r="I18" s="39">
        <v>0</v>
      </c>
      <c r="J18" s="39">
        <v>792</v>
      </c>
      <c r="K18" s="39">
        <v>248858.08</v>
      </c>
      <c r="L18" s="39">
        <v>16666.919999999998</v>
      </c>
      <c r="M18" s="39">
        <v>45837.68</v>
      </c>
      <c r="N18" s="39">
        <v>37547.1</v>
      </c>
      <c r="O18" s="39">
        <v>20311.28</v>
      </c>
      <c r="P18" s="39">
        <v>17872.32</v>
      </c>
      <c r="Q18" s="39">
        <v>20543.28</v>
      </c>
      <c r="R18" s="39">
        <v>20251.11</v>
      </c>
      <c r="S18" s="39">
        <v>6939.16</v>
      </c>
      <c r="T18" s="39">
        <v>657984.90999999992</v>
      </c>
      <c r="U18" s="39">
        <v>50350.74</v>
      </c>
      <c r="V18" s="39">
        <v>94063.27</v>
      </c>
      <c r="W18" s="39">
        <v>100025.61</v>
      </c>
      <c r="X18" s="39">
        <v>49191.14</v>
      </c>
      <c r="Y18" s="39">
        <v>43138.720000000001</v>
      </c>
      <c r="Z18" s="39">
        <v>59595.770000000004</v>
      </c>
      <c r="AA18" s="39">
        <v>33842.46</v>
      </c>
      <c r="AB18" s="40">
        <v>24075.66</v>
      </c>
      <c r="AC18" s="34">
        <f t="shared" si="0"/>
        <v>1053321.9899999998</v>
      </c>
      <c r="AH18" t="s">
        <v>48</v>
      </c>
      <c r="AI18" t="s">
        <v>49</v>
      </c>
      <c r="AJ18" t="s">
        <v>50</v>
      </c>
      <c r="AN18" t="s">
        <v>48</v>
      </c>
      <c r="AO18" t="s">
        <v>49</v>
      </c>
      <c r="AP18" t="s">
        <v>50</v>
      </c>
    </row>
    <row r="19" spans="1:42" x14ac:dyDescent="0.25">
      <c r="A19" s="11">
        <v>44378</v>
      </c>
      <c r="B19" s="39">
        <v>149787</v>
      </c>
      <c r="C19" s="39">
        <v>3427</v>
      </c>
      <c r="D19" s="39">
        <v>12868</v>
      </c>
      <c r="E19" s="39">
        <v>22424</v>
      </c>
      <c r="F19" s="39">
        <v>73630</v>
      </c>
      <c r="G19" s="39">
        <v>18290</v>
      </c>
      <c r="H19" s="39">
        <v>5990</v>
      </c>
      <c r="I19" s="39">
        <v>0</v>
      </c>
      <c r="J19" s="39">
        <v>729</v>
      </c>
      <c r="K19" s="39">
        <v>258918.01</v>
      </c>
      <c r="L19" s="39">
        <v>16930.62</v>
      </c>
      <c r="M19" s="39">
        <v>46059.65</v>
      </c>
      <c r="N19" s="39">
        <v>38742.840000000004</v>
      </c>
      <c r="O19" s="39">
        <v>20700.41</v>
      </c>
      <c r="P19" s="39">
        <v>18574.620000000003</v>
      </c>
      <c r="Q19" s="39">
        <v>21478.760000000002</v>
      </c>
      <c r="R19" s="39">
        <v>20662.14</v>
      </c>
      <c r="S19" s="39">
        <v>7278.91</v>
      </c>
      <c r="T19" s="39">
        <v>681743.77</v>
      </c>
      <c r="U19" s="39">
        <v>50863.78</v>
      </c>
      <c r="V19" s="39">
        <v>94856.060000000012</v>
      </c>
      <c r="W19" s="39">
        <v>102129.13</v>
      </c>
      <c r="X19" s="39">
        <v>50071.090000000004</v>
      </c>
      <c r="Y19" s="39">
        <v>44730.380000000005</v>
      </c>
      <c r="Z19" s="39">
        <v>61531.409999999996</v>
      </c>
      <c r="AA19" s="39">
        <v>34186.39</v>
      </c>
      <c r="AB19" s="40">
        <v>24789.800000000003</v>
      </c>
      <c r="AC19" s="34">
        <f t="shared" si="0"/>
        <v>1090448.78</v>
      </c>
      <c r="AF19">
        <f>G3+P3+Y3</f>
        <v>45745.33</v>
      </c>
      <c r="AG19" s="66">
        <v>43891</v>
      </c>
      <c r="AH19" s="68">
        <f>G3/AF19</f>
        <v>0.31535459466572868</v>
      </c>
      <c r="AI19" s="68">
        <f>P3/AF19</f>
        <v>0.19028609040529385</v>
      </c>
      <c r="AJ19" s="68">
        <f>Y3/AF19</f>
        <v>0.49435931492897744</v>
      </c>
      <c r="AL19" s="67">
        <f>I3+R3+AA3</f>
        <v>46309.820000000007</v>
      </c>
      <c r="AM19" s="66">
        <v>43891</v>
      </c>
      <c r="AN19" s="68">
        <f>I3/AL19</f>
        <v>0</v>
      </c>
      <c r="AO19" s="68">
        <f>R3/AL19</f>
        <v>0.28891021385960902</v>
      </c>
      <c r="AP19" s="68">
        <f>AA3/AL19</f>
        <v>0.71108978614039087</v>
      </c>
    </row>
    <row r="20" spans="1:42" x14ac:dyDescent="0.25">
      <c r="A20" s="11">
        <v>44409</v>
      </c>
      <c r="B20" s="39">
        <v>153645</v>
      </c>
      <c r="C20" s="39">
        <v>3582</v>
      </c>
      <c r="D20" s="39">
        <v>12738</v>
      </c>
      <c r="E20" s="39">
        <v>24063</v>
      </c>
      <c r="F20" s="39">
        <v>74902</v>
      </c>
      <c r="G20" s="39">
        <v>18191</v>
      </c>
      <c r="H20" s="39">
        <v>6729</v>
      </c>
      <c r="I20" s="39">
        <v>0</v>
      </c>
      <c r="J20" s="39">
        <v>833</v>
      </c>
      <c r="K20" s="39">
        <v>270094.84000000003</v>
      </c>
      <c r="L20" s="39">
        <v>17298.97</v>
      </c>
      <c r="M20" s="39">
        <v>46985.700000000004</v>
      </c>
      <c r="N20" s="39">
        <v>40616.26</v>
      </c>
      <c r="O20" s="39">
        <v>21127.38</v>
      </c>
      <c r="P20" s="39">
        <v>19772.329999999998</v>
      </c>
      <c r="Q20" s="39">
        <v>22625.489999999998</v>
      </c>
      <c r="R20" s="39">
        <v>21716.690000000002</v>
      </c>
      <c r="S20" s="39">
        <v>7693.66</v>
      </c>
      <c r="T20" s="39">
        <v>700036.26</v>
      </c>
      <c r="U20" s="39">
        <v>51778.3</v>
      </c>
      <c r="V20" s="39">
        <v>95335.140000000014</v>
      </c>
      <c r="W20" s="39">
        <v>106204.11</v>
      </c>
      <c r="X20" s="39">
        <v>50938.74</v>
      </c>
      <c r="Y20" s="39">
        <v>46122.43</v>
      </c>
      <c r="Z20" s="39">
        <v>63679.569999999992</v>
      </c>
      <c r="AA20" s="39">
        <v>35198.879999999997</v>
      </c>
      <c r="AB20" s="40">
        <v>25586.45</v>
      </c>
      <c r="AC20" s="34">
        <f t="shared" si="0"/>
        <v>1123776.1000000001</v>
      </c>
      <c r="AF20">
        <f>G15+P15+Y15</f>
        <v>71587.790000000008</v>
      </c>
      <c r="AG20" s="66">
        <v>44256</v>
      </c>
      <c r="AH20" s="68">
        <f>G15/AF20</f>
        <v>0.22686829695399172</v>
      </c>
      <c r="AI20" s="68">
        <f>P15/AF20</f>
        <v>0.22390340587410223</v>
      </c>
      <c r="AJ20" s="68">
        <f>Y15/AF20</f>
        <v>0.54922829717190591</v>
      </c>
      <c r="AL20" s="67">
        <f>I27+R27+AA27</f>
        <v>61695.5</v>
      </c>
      <c r="AM20" s="66">
        <v>44621</v>
      </c>
      <c r="AN20" s="68">
        <f>I27/AL20</f>
        <v>0</v>
      </c>
      <c r="AO20" s="68">
        <f>R27/AL20</f>
        <v>0.41818155294956688</v>
      </c>
      <c r="AP20" s="68">
        <f>AA27/AL20</f>
        <v>0.58181844705043317</v>
      </c>
    </row>
    <row r="21" spans="1:42" x14ac:dyDescent="0.25">
      <c r="A21" s="11">
        <v>44440</v>
      </c>
      <c r="B21" s="39">
        <v>162929</v>
      </c>
      <c r="C21" s="39">
        <v>3791</v>
      </c>
      <c r="D21" s="39">
        <v>12948</v>
      </c>
      <c r="E21" s="39">
        <v>24601</v>
      </c>
      <c r="F21" s="39">
        <v>81623</v>
      </c>
      <c r="G21" s="39">
        <v>18949</v>
      </c>
      <c r="H21" s="39">
        <v>6878</v>
      </c>
      <c r="I21" s="39">
        <v>0</v>
      </c>
      <c r="J21" s="39">
        <v>1090</v>
      </c>
      <c r="K21" s="39">
        <v>282308.90000000002</v>
      </c>
      <c r="L21" s="39">
        <v>17795.82</v>
      </c>
      <c r="M21" s="39">
        <v>48376.89</v>
      </c>
      <c r="N21" s="39">
        <v>42556.369999999995</v>
      </c>
      <c r="O21" s="39">
        <v>22156.78</v>
      </c>
      <c r="P21" s="39">
        <v>20972.120000000003</v>
      </c>
      <c r="Q21" s="39">
        <v>23767.78</v>
      </c>
      <c r="R21" s="39">
        <v>22914.75</v>
      </c>
      <c r="S21" s="39">
        <v>8350.18</v>
      </c>
      <c r="T21" s="39">
        <v>730447.58</v>
      </c>
      <c r="U21" s="39">
        <v>53122.43</v>
      </c>
      <c r="V21" s="39">
        <v>97538.25</v>
      </c>
      <c r="W21" s="39">
        <v>109276.9</v>
      </c>
      <c r="X21" s="39">
        <v>57172.33</v>
      </c>
      <c r="Y21" s="39">
        <v>48433.31</v>
      </c>
      <c r="Z21" s="39">
        <v>66051.19</v>
      </c>
      <c r="AA21" s="39">
        <v>36684.42</v>
      </c>
      <c r="AB21" s="40">
        <v>27322.11</v>
      </c>
      <c r="AC21" s="34">
        <f t="shared" si="0"/>
        <v>1175685.48</v>
      </c>
      <c r="AF21" s="67">
        <f>G27+P27+Y27</f>
        <v>88136.03</v>
      </c>
      <c r="AG21" s="66">
        <v>44621</v>
      </c>
      <c r="AH21" s="68">
        <f>G27/AF21</f>
        <v>0.20435456418901554</v>
      </c>
      <c r="AI21" s="68">
        <f>P27/AF21</f>
        <v>0.23935137536828013</v>
      </c>
      <c r="AJ21" s="68">
        <f>Y27/AF21</f>
        <v>0.55629406044270435</v>
      </c>
    </row>
    <row r="22" spans="1:42" x14ac:dyDescent="0.25">
      <c r="A22" s="11">
        <v>44470</v>
      </c>
      <c r="B22" s="39">
        <v>168215</v>
      </c>
      <c r="C22" s="39">
        <v>3963</v>
      </c>
      <c r="D22" s="39">
        <v>13266</v>
      </c>
      <c r="E22" s="39">
        <v>25112</v>
      </c>
      <c r="F22" s="39">
        <v>84195</v>
      </c>
      <c r="G22" s="39">
        <v>18897</v>
      </c>
      <c r="H22" s="39">
        <v>7166</v>
      </c>
      <c r="I22" s="39">
        <v>0</v>
      </c>
      <c r="J22" s="39">
        <v>1065</v>
      </c>
      <c r="K22" s="39">
        <v>291823.86</v>
      </c>
      <c r="L22" s="39">
        <v>17923.71</v>
      </c>
      <c r="M22" s="39">
        <v>49425.09</v>
      </c>
      <c r="N22" s="39">
        <v>43879.45</v>
      </c>
      <c r="O22" s="39">
        <v>22588.850000000002</v>
      </c>
      <c r="P22" s="39">
        <v>21586.58</v>
      </c>
      <c r="Q22" s="39">
        <v>24257.95</v>
      </c>
      <c r="R22" s="39">
        <v>23810.98</v>
      </c>
      <c r="S22" s="39">
        <v>8745.33</v>
      </c>
      <c r="T22" s="39">
        <v>745008.14</v>
      </c>
      <c r="U22" s="39">
        <v>53533.409999999996</v>
      </c>
      <c r="V22" s="39">
        <v>99735.760000000009</v>
      </c>
      <c r="W22" s="39">
        <v>111970.84</v>
      </c>
      <c r="X22" s="39">
        <v>58739.33</v>
      </c>
      <c r="Y22" s="39">
        <v>48952.42</v>
      </c>
      <c r="Z22" s="39">
        <v>68686.66</v>
      </c>
      <c r="AA22" s="39">
        <v>37085.39</v>
      </c>
      <c r="AB22" s="40">
        <v>28068.699999999997</v>
      </c>
      <c r="AC22" s="34">
        <f t="shared" si="0"/>
        <v>1205047</v>
      </c>
    </row>
    <row r="23" spans="1:42" x14ac:dyDescent="0.25">
      <c r="A23" s="11">
        <v>44501</v>
      </c>
      <c r="B23" s="39">
        <v>173516</v>
      </c>
      <c r="C23" s="39">
        <v>4017</v>
      </c>
      <c r="D23" s="39">
        <v>13167</v>
      </c>
      <c r="E23" s="39">
        <v>24783</v>
      </c>
      <c r="F23" s="39">
        <v>86232</v>
      </c>
      <c r="G23" s="39">
        <v>18720</v>
      </c>
      <c r="H23" s="39">
        <v>7157</v>
      </c>
      <c r="I23" s="39">
        <v>0</v>
      </c>
      <c r="J23" s="39">
        <v>1094</v>
      </c>
      <c r="K23" s="39">
        <v>291186.75</v>
      </c>
      <c r="L23" s="39">
        <v>17854.89</v>
      </c>
      <c r="M23" s="39">
        <v>49438.369999999995</v>
      </c>
      <c r="N23" s="39">
        <v>44122.74</v>
      </c>
      <c r="O23" s="39">
        <v>22941.559999999998</v>
      </c>
      <c r="P23" s="39">
        <v>21532.720000000001</v>
      </c>
      <c r="Q23" s="39">
        <v>24253.24</v>
      </c>
      <c r="R23" s="39">
        <v>23596.07</v>
      </c>
      <c r="S23" s="39">
        <v>8926.86</v>
      </c>
      <c r="T23" s="39">
        <v>750082.67</v>
      </c>
      <c r="U23" s="39">
        <v>53124.69</v>
      </c>
      <c r="V23" s="39">
        <v>99219.010000000009</v>
      </c>
      <c r="W23" s="39">
        <v>112570.05</v>
      </c>
      <c r="X23" s="39">
        <v>59738.23</v>
      </c>
      <c r="Y23" s="39">
        <v>49201.51</v>
      </c>
      <c r="Z23" s="39">
        <v>69394.73000000001</v>
      </c>
      <c r="AA23" s="39">
        <v>36995.01</v>
      </c>
      <c r="AB23" s="40">
        <v>28361.77</v>
      </c>
      <c r="AC23" s="34">
        <f t="shared" si="0"/>
        <v>1214785.42</v>
      </c>
    </row>
    <row r="24" spans="1:42" x14ac:dyDescent="0.25">
      <c r="A24" s="11">
        <v>44531</v>
      </c>
      <c r="B24" s="39">
        <v>172275</v>
      </c>
      <c r="C24" s="39">
        <v>4242</v>
      </c>
      <c r="D24" s="39">
        <v>13331</v>
      </c>
      <c r="E24" s="39">
        <v>24056</v>
      </c>
      <c r="F24" s="39">
        <v>85925</v>
      </c>
      <c r="G24" s="39">
        <v>18510</v>
      </c>
      <c r="H24" s="39">
        <v>6973</v>
      </c>
      <c r="I24" s="39">
        <v>0</v>
      </c>
      <c r="J24" s="39">
        <v>1066</v>
      </c>
      <c r="K24" s="39">
        <v>289700.56</v>
      </c>
      <c r="L24" s="39">
        <v>17180.54</v>
      </c>
      <c r="M24" s="39">
        <v>49110.18</v>
      </c>
      <c r="N24" s="39">
        <v>43815.02</v>
      </c>
      <c r="O24" s="39">
        <v>22653.910000000003</v>
      </c>
      <c r="P24" s="39">
        <v>21297.260000000002</v>
      </c>
      <c r="Q24" s="39">
        <v>24025.63</v>
      </c>
      <c r="R24" s="39">
        <v>23459.730000000003</v>
      </c>
      <c r="S24" s="39">
        <v>9007.41</v>
      </c>
      <c r="T24" s="39">
        <v>742374.56</v>
      </c>
      <c r="U24" s="39">
        <v>52521.78</v>
      </c>
      <c r="V24" s="39">
        <v>97821.69</v>
      </c>
      <c r="W24" s="39">
        <v>110800.19</v>
      </c>
      <c r="X24" s="39">
        <v>59363.340000000004</v>
      </c>
      <c r="Y24" s="39">
        <v>48939.770000000004</v>
      </c>
      <c r="Z24" s="39">
        <v>68703.73</v>
      </c>
      <c r="AA24" s="39">
        <v>36500.86</v>
      </c>
      <c r="AB24" s="40">
        <v>28097.629999999997</v>
      </c>
      <c r="AC24" s="34">
        <f t="shared" si="0"/>
        <v>1204350.1200000001</v>
      </c>
      <c r="AG24" s="94" t="s">
        <v>3</v>
      </c>
      <c r="AH24" s="94"/>
      <c r="AI24" s="94"/>
      <c r="AJ24" s="94"/>
      <c r="AM24" s="94" t="s">
        <v>9</v>
      </c>
      <c r="AN24" s="94"/>
      <c r="AO24" s="94"/>
      <c r="AP24" s="94"/>
    </row>
    <row r="25" spans="1:42" x14ac:dyDescent="0.25">
      <c r="A25" s="11">
        <v>44562</v>
      </c>
      <c r="B25" s="39">
        <v>171477</v>
      </c>
      <c r="C25" s="39">
        <v>4464</v>
      </c>
      <c r="D25" s="39">
        <v>13802</v>
      </c>
      <c r="E25" s="39">
        <v>24135</v>
      </c>
      <c r="F25" s="39">
        <v>87272</v>
      </c>
      <c r="G25" s="39">
        <v>19548</v>
      </c>
      <c r="H25" s="39">
        <v>6943</v>
      </c>
      <c r="I25" s="39">
        <v>0</v>
      </c>
      <c r="J25" s="39">
        <v>1083</v>
      </c>
      <c r="K25" s="39">
        <v>297226.48</v>
      </c>
      <c r="L25" s="39">
        <v>17341.07</v>
      </c>
      <c r="M25" s="39">
        <v>49544.670000000006</v>
      </c>
      <c r="N25" s="39">
        <v>44701.35</v>
      </c>
      <c r="O25" s="39">
        <v>22937.63</v>
      </c>
      <c r="P25" s="39">
        <v>21145.129999999997</v>
      </c>
      <c r="Q25" s="39">
        <v>24413.800000000003</v>
      </c>
      <c r="R25" s="39">
        <v>23789.87</v>
      </c>
      <c r="S25" s="39">
        <v>9289.2900000000009</v>
      </c>
      <c r="T25" s="39">
        <v>761789.22</v>
      </c>
      <c r="U25" s="39">
        <v>53179.6</v>
      </c>
      <c r="V25" s="39">
        <v>99587.53</v>
      </c>
      <c r="W25" s="39">
        <v>112580.63</v>
      </c>
      <c r="X25" s="39">
        <v>60316.97</v>
      </c>
      <c r="Y25" s="39">
        <v>50294.5</v>
      </c>
      <c r="Z25" s="39">
        <v>70095.459999999992</v>
      </c>
      <c r="AA25" s="39">
        <v>37335.5</v>
      </c>
      <c r="AB25" s="40">
        <v>28984.25</v>
      </c>
      <c r="AC25" s="34">
        <f t="shared" si="0"/>
        <v>1230492.7</v>
      </c>
      <c r="AH25" t="s">
        <v>48</v>
      </c>
      <c r="AI25" t="s">
        <v>49</v>
      </c>
      <c r="AJ25" t="s">
        <v>50</v>
      </c>
      <c r="AN25" t="s">
        <v>48</v>
      </c>
      <c r="AO25" t="s">
        <v>49</v>
      </c>
      <c r="AP25" t="s">
        <v>50</v>
      </c>
    </row>
    <row r="26" spans="1:42" x14ac:dyDescent="0.25">
      <c r="A26" s="11">
        <v>44593</v>
      </c>
      <c r="B26" s="39">
        <v>168543</v>
      </c>
      <c r="C26" s="39">
        <v>4445</v>
      </c>
      <c r="D26" s="39">
        <v>13593</v>
      </c>
      <c r="E26" s="39">
        <v>23699</v>
      </c>
      <c r="F26" s="39">
        <v>86721</v>
      </c>
      <c r="G26" s="39">
        <v>18575</v>
      </c>
      <c r="H26" s="39">
        <v>6790</v>
      </c>
      <c r="I26" s="39">
        <v>0</v>
      </c>
      <c r="J26" s="39">
        <v>1044</v>
      </c>
      <c r="K26" s="39">
        <v>286531.72000000003</v>
      </c>
      <c r="L26" s="39">
        <v>17295.68</v>
      </c>
      <c r="M26" s="39">
        <v>49414.66</v>
      </c>
      <c r="N26" s="39">
        <v>45258.19</v>
      </c>
      <c r="O26" s="39">
        <v>23192.07</v>
      </c>
      <c r="P26" s="39">
        <v>21093.25</v>
      </c>
      <c r="Q26" s="39">
        <v>24410.02</v>
      </c>
      <c r="R26" s="39">
        <v>24672.05</v>
      </c>
      <c r="S26" s="39">
        <v>9318.44</v>
      </c>
      <c r="T26" s="39">
        <v>720029.9</v>
      </c>
      <c r="U26" s="39">
        <v>52287.14</v>
      </c>
      <c r="V26" s="39">
        <v>98173.14</v>
      </c>
      <c r="W26" s="39">
        <v>111680.38</v>
      </c>
      <c r="X26" s="39">
        <v>59758.35</v>
      </c>
      <c r="Y26" s="39">
        <v>49132.15</v>
      </c>
      <c r="Z26" s="39">
        <v>69238.12</v>
      </c>
      <c r="AA26" s="39">
        <v>36665.649999999994</v>
      </c>
      <c r="AB26" s="40">
        <v>28563.260000000002</v>
      </c>
      <c r="AC26" s="34">
        <f t="shared" si="0"/>
        <v>1175104.6200000001</v>
      </c>
      <c r="AF26">
        <f>D3+M3+V3</f>
        <v>132868.28</v>
      </c>
      <c r="AG26" s="66">
        <v>43891</v>
      </c>
      <c r="AH26" s="68">
        <f>D3/AF26</f>
        <v>8.8719444550648202E-2</v>
      </c>
      <c r="AI26" s="68">
        <f>M3/AF26</f>
        <v>0.28715649814989708</v>
      </c>
      <c r="AJ26" s="68">
        <f>V3/AF26</f>
        <v>0.62412405729945475</v>
      </c>
      <c r="AL26">
        <f>J3+S3+AB3</f>
        <v>24540.11</v>
      </c>
      <c r="AM26" s="66">
        <v>43891</v>
      </c>
      <c r="AN26" s="68">
        <f>J3/AL26</f>
        <v>5.5419474484833193E-3</v>
      </c>
      <c r="AO26" s="68">
        <f>S3/AL26</f>
        <v>0.19788990350898997</v>
      </c>
      <c r="AP26" s="68">
        <f>AB3/AL26</f>
        <v>0.7965681490425266</v>
      </c>
    </row>
    <row r="27" spans="1:42" ht="15.75" thickBot="1" x14ac:dyDescent="0.3">
      <c r="A27" s="28">
        <v>44621</v>
      </c>
      <c r="B27" s="41">
        <v>168416</v>
      </c>
      <c r="C27" s="41">
        <v>4368</v>
      </c>
      <c r="D27" s="41">
        <v>13342</v>
      </c>
      <c r="E27" s="41">
        <v>23119</v>
      </c>
      <c r="F27" s="41">
        <v>89286</v>
      </c>
      <c r="G27" s="41">
        <v>18011</v>
      </c>
      <c r="H27" s="41">
        <v>6680</v>
      </c>
      <c r="I27" s="41">
        <v>0</v>
      </c>
      <c r="J27" s="41">
        <v>1021</v>
      </c>
      <c r="K27" s="41">
        <v>292659.68000000005</v>
      </c>
      <c r="L27" s="41">
        <v>16901.05</v>
      </c>
      <c r="M27" s="41">
        <v>48459.700000000004</v>
      </c>
      <c r="N27" s="41">
        <v>44704.36</v>
      </c>
      <c r="O27" s="41">
        <v>23227.83</v>
      </c>
      <c r="P27" s="41">
        <v>21095.48</v>
      </c>
      <c r="Q27" s="41">
        <v>23969.84</v>
      </c>
      <c r="R27" s="41">
        <v>25799.920000000002</v>
      </c>
      <c r="S27" s="41">
        <v>8857.92</v>
      </c>
      <c r="T27" s="41">
        <v>739864.05</v>
      </c>
      <c r="U27" s="41">
        <v>51464.38</v>
      </c>
      <c r="V27" s="41">
        <v>96734.47</v>
      </c>
      <c r="W27" s="41">
        <v>110113.3</v>
      </c>
      <c r="X27" s="41">
        <v>60261.14</v>
      </c>
      <c r="Y27" s="41">
        <v>49029.55</v>
      </c>
      <c r="Z27" s="41">
        <v>68516</v>
      </c>
      <c r="AA27" s="41">
        <v>35895.58</v>
      </c>
      <c r="AB27" s="42">
        <v>27753.919999999998</v>
      </c>
      <c r="AC27" s="34">
        <f t="shared" si="0"/>
        <v>1200939.73</v>
      </c>
      <c r="AF27" s="67">
        <f>D27+M27+V27</f>
        <v>158536.17000000001</v>
      </c>
      <c r="AG27" s="66">
        <v>44621</v>
      </c>
      <c r="AH27" s="68">
        <f>D27/AF27</f>
        <v>8.4157451261753072E-2</v>
      </c>
      <c r="AI27" s="68">
        <f>M27/AF27</f>
        <v>0.30566967777763271</v>
      </c>
      <c r="AJ27" s="68">
        <f>V27/AF27</f>
        <v>0.61017287096061423</v>
      </c>
      <c r="AL27" s="67">
        <f>J27+S27+AB27</f>
        <v>37632.839999999997</v>
      </c>
      <c r="AM27" s="66">
        <v>44621</v>
      </c>
      <c r="AN27" s="68">
        <f>J27/AL27</f>
        <v>2.7130559373143247E-2</v>
      </c>
      <c r="AO27" s="68">
        <f>S27/AL27</f>
        <v>0.23537739910142313</v>
      </c>
      <c r="AP27" s="68">
        <f>AB27/AL27</f>
        <v>0.73749204152543368</v>
      </c>
    </row>
    <row r="28" spans="1:42" ht="15.75" thickBot="1" x14ac:dyDescent="0.3">
      <c r="A28" t="s">
        <v>61</v>
      </c>
      <c r="B28" s="68">
        <f>_xlfn.RRI(2,B3,B27)</f>
        <v>0.17931646399324386</v>
      </c>
      <c r="C28" s="68">
        <f t="shared" ref="C28:AB28" si="1">_xlfn.RRI(2,C3,C27)</f>
        <v>0.29193139931755119</v>
      </c>
      <c r="D28" s="68">
        <f t="shared" si="1"/>
        <v>6.3874512629345626E-2</v>
      </c>
      <c r="E28" s="68">
        <f t="shared" si="1"/>
        <v>9.2129214385932912E-2</v>
      </c>
      <c r="F28" s="68">
        <f t="shared" si="1"/>
        <v>0.25455330684588984</v>
      </c>
      <c r="G28" s="68">
        <f t="shared" si="1"/>
        <v>0.11736727864232854</v>
      </c>
      <c r="H28" s="68">
        <f t="shared" si="1"/>
        <v>0.16249990482902543</v>
      </c>
      <c r="I28" s="68">
        <f t="shared" si="1"/>
        <v>0</v>
      </c>
      <c r="J28" s="68">
        <f t="shared" si="1"/>
        <v>1.7399549159021706</v>
      </c>
      <c r="K28" s="68">
        <f t="shared" si="1"/>
        <v>0.26147763080989606</v>
      </c>
      <c r="L28" s="68">
        <f t="shared" si="1"/>
        <v>3.4655474840973088E-2</v>
      </c>
      <c r="M28" s="68">
        <f t="shared" si="1"/>
        <v>0.12699082353207336</v>
      </c>
      <c r="N28" s="68">
        <f t="shared" si="1"/>
        <v>0.24523073902584835</v>
      </c>
      <c r="O28" s="68">
        <f t="shared" si="1"/>
        <v>0.3212682669124951</v>
      </c>
      <c r="P28" s="68">
        <f t="shared" si="1"/>
        <v>0.55674615507336789</v>
      </c>
      <c r="Q28" s="68">
        <f t="shared" si="1"/>
        <v>0.29632177413888994</v>
      </c>
      <c r="R28" s="68">
        <f t="shared" si="1"/>
        <v>0.38864484185671055</v>
      </c>
      <c r="S28" s="68">
        <f t="shared" si="1"/>
        <v>0.35056598004980288</v>
      </c>
      <c r="T28" s="68">
        <f t="shared" si="1"/>
        <v>0.19778128576959064</v>
      </c>
      <c r="U28" s="68">
        <f t="shared" si="1"/>
        <v>4.8202987013688636E-2</v>
      </c>
      <c r="V28" s="68">
        <f t="shared" si="1"/>
        <v>8.0051613904062124E-2</v>
      </c>
      <c r="W28" s="68">
        <f t="shared" si="1"/>
        <v>0.17329662948578695</v>
      </c>
      <c r="X28" s="68">
        <f t="shared" si="1"/>
        <v>0.35684076892107486</v>
      </c>
      <c r="Y28" s="68">
        <f t="shared" si="1"/>
        <v>0.47242848425681383</v>
      </c>
      <c r="Z28" s="68">
        <f t="shared" si="1"/>
        <v>0.31759142023303011</v>
      </c>
      <c r="AA28" s="68">
        <f t="shared" si="1"/>
        <v>4.4051016954294475E-2</v>
      </c>
      <c r="AB28" s="68">
        <f t="shared" si="1"/>
        <v>0.19155047734319419</v>
      </c>
      <c r="AG28" s="66"/>
    </row>
    <row r="29" spans="1:42" x14ac:dyDescent="0.25">
      <c r="A29" s="27"/>
      <c r="B29" s="96" t="s">
        <v>18</v>
      </c>
      <c r="C29" s="96"/>
      <c r="D29" s="96"/>
      <c r="E29" s="96"/>
      <c r="F29" s="96"/>
      <c r="G29" s="96"/>
      <c r="H29" s="96"/>
      <c r="I29" s="97"/>
      <c r="J29" s="96" t="s">
        <v>19</v>
      </c>
      <c r="K29" s="96"/>
      <c r="L29" s="96"/>
      <c r="M29" s="96"/>
      <c r="N29" s="96"/>
      <c r="O29" s="96"/>
      <c r="P29" s="96"/>
      <c r="Q29" s="97"/>
      <c r="R29" s="96" t="s">
        <v>20</v>
      </c>
      <c r="S29" s="96"/>
      <c r="T29" s="96"/>
      <c r="U29" s="96"/>
      <c r="V29" s="96"/>
      <c r="W29" s="96"/>
      <c r="X29" s="96"/>
      <c r="Y29" s="97"/>
    </row>
    <row r="30" spans="1:42" x14ac:dyDescent="0.25">
      <c r="A30" s="18" t="s">
        <v>0</v>
      </c>
      <c r="B30" s="12" t="s">
        <v>2</v>
      </c>
      <c r="C30" s="12" t="s">
        <v>3</v>
      </c>
      <c r="D30" s="12" t="s">
        <v>4</v>
      </c>
      <c r="E30" s="12" t="s">
        <v>5</v>
      </c>
      <c r="F30" s="12" t="s">
        <v>6</v>
      </c>
      <c r="G30" s="12" t="s">
        <v>7</v>
      </c>
      <c r="H30" s="12" t="s">
        <v>8</v>
      </c>
      <c r="I30" s="26" t="s">
        <v>9</v>
      </c>
      <c r="J30" s="12" t="s">
        <v>2</v>
      </c>
      <c r="K30" s="12" t="s">
        <v>3</v>
      </c>
      <c r="L30" s="12" t="s">
        <v>4</v>
      </c>
      <c r="M30" s="12" t="s">
        <v>5</v>
      </c>
      <c r="N30" s="12" t="s">
        <v>6</v>
      </c>
      <c r="O30" s="12" t="s">
        <v>7</v>
      </c>
      <c r="P30" s="12" t="s">
        <v>8</v>
      </c>
      <c r="Q30" s="26" t="s">
        <v>9</v>
      </c>
      <c r="R30" s="12" t="s">
        <v>2</v>
      </c>
      <c r="S30" s="12" t="s">
        <v>3</v>
      </c>
      <c r="T30" s="12" t="s">
        <v>4</v>
      </c>
      <c r="U30" s="12" t="s">
        <v>5</v>
      </c>
      <c r="V30" s="12" t="s">
        <v>6</v>
      </c>
      <c r="W30" s="12" t="s">
        <v>7</v>
      </c>
      <c r="X30" s="12" t="s">
        <v>8</v>
      </c>
      <c r="Y30" s="26" t="s">
        <v>9</v>
      </c>
      <c r="AG30" s="94" t="s">
        <v>4</v>
      </c>
      <c r="AH30" s="94"/>
      <c r="AI30" s="94"/>
      <c r="AJ30" s="94"/>
    </row>
    <row r="31" spans="1:42" x14ac:dyDescent="0.25">
      <c r="A31" s="11">
        <v>43891</v>
      </c>
      <c r="B31" s="1">
        <f t="shared" ref="B31:I31" si="2">C3/$B3</f>
        <v>2.1611310221811154E-2</v>
      </c>
      <c r="C31" s="1">
        <f t="shared" si="2"/>
        <v>9.734586354402365E-2</v>
      </c>
      <c r="D31" s="1">
        <f t="shared" si="2"/>
        <v>0.16006573405783936</v>
      </c>
      <c r="E31" s="1">
        <f t="shared" si="2"/>
        <v>0.46847077477001337</v>
      </c>
      <c r="F31" s="1">
        <f t="shared" si="2"/>
        <v>0.1191305927626472</v>
      </c>
      <c r="G31" s="1">
        <f t="shared" si="2"/>
        <v>4.0819528630650567E-2</v>
      </c>
      <c r="H31" s="1">
        <f t="shared" si="2"/>
        <v>0</v>
      </c>
      <c r="I31" s="1">
        <f t="shared" si="2"/>
        <v>1.1230944555469305E-3</v>
      </c>
      <c r="J31" s="1">
        <f t="shared" ref="J31:J55" si="3">L3/$K3</f>
        <v>8.5845667218424029E-2</v>
      </c>
      <c r="K31" s="1">
        <f t="shared" ref="K31:Q31" si="4">M3/$K3</f>
        <v>0.20746086087851767</v>
      </c>
      <c r="L31" s="1">
        <f t="shared" si="4"/>
        <v>0.15676403384406687</v>
      </c>
      <c r="M31" s="1">
        <f t="shared" si="4"/>
        <v>7.2347385945705639E-2</v>
      </c>
      <c r="N31" s="1">
        <f t="shared" si="4"/>
        <v>4.7331473213921602E-2</v>
      </c>
      <c r="O31" s="1">
        <f t="shared" si="4"/>
        <v>7.7559628021067334E-2</v>
      </c>
      <c r="P31" s="1">
        <f t="shared" si="4"/>
        <v>7.2749866863749291E-2</v>
      </c>
      <c r="Q31" s="1">
        <f t="shared" si="4"/>
        <v>2.6405619203461878E-2</v>
      </c>
      <c r="R31" s="1">
        <f t="shared" ref="R31:R55" si="5">U3/$T3</f>
        <v>9.0827859702070801E-2</v>
      </c>
      <c r="S31" s="1">
        <f t="shared" ref="S31:Y31" si="6">V3/$T3</f>
        <v>0.16080344820832743</v>
      </c>
      <c r="T31" s="1">
        <f t="shared" si="6"/>
        <v>0.15510551974337</v>
      </c>
      <c r="U31" s="1">
        <f t="shared" si="6"/>
        <v>6.3472074930429473E-2</v>
      </c>
      <c r="V31" s="1">
        <f t="shared" si="6"/>
        <v>4.3852323357954255E-2</v>
      </c>
      <c r="W31" s="1">
        <f t="shared" si="6"/>
        <v>7.6530333447934917E-2</v>
      </c>
      <c r="X31" s="1">
        <f t="shared" si="6"/>
        <v>6.3855844787189142E-2</v>
      </c>
      <c r="Y31" s="20">
        <f t="shared" si="6"/>
        <v>3.7905529128677014E-2</v>
      </c>
      <c r="AH31" t="s">
        <v>48</v>
      </c>
      <c r="AI31" t="s">
        <v>49</v>
      </c>
      <c r="AJ31" t="s">
        <v>50</v>
      </c>
    </row>
    <row r="32" spans="1:42" x14ac:dyDescent="0.25">
      <c r="A32" s="11">
        <v>43922</v>
      </c>
      <c r="B32" s="1">
        <f>C4/$B4</f>
        <v>2.0471037610581319E-2</v>
      </c>
      <c r="C32" s="1">
        <f t="shared" ref="C32:I32" si="7">D4/$B4</f>
        <v>9.3862629119315727E-2</v>
      </c>
      <c r="D32" s="1">
        <f t="shared" si="7"/>
        <v>0.15972856921140216</v>
      </c>
      <c r="E32" s="1">
        <f t="shared" si="7"/>
        <v>0.47624549483522738</v>
      </c>
      <c r="F32" s="1">
        <f t="shared" si="7"/>
        <v>0.11590129162427357</v>
      </c>
      <c r="G32" s="1">
        <f t="shared" si="7"/>
        <v>3.9929986721619619E-2</v>
      </c>
      <c r="H32" s="1">
        <f t="shared" si="7"/>
        <v>0</v>
      </c>
      <c r="I32" s="1">
        <f t="shared" si="7"/>
        <v>1.1036575902326304E-3</v>
      </c>
      <c r="J32" s="1">
        <f t="shared" si="3"/>
        <v>8.1667019696188808E-2</v>
      </c>
      <c r="K32" s="1">
        <f t="shared" ref="K32:Q32" si="8">M4/$K4</f>
        <v>0.20948829013938525</v>
      </c>
      <c r="L32" s="1">
        <f t="shared" si="8"/>
        <v>0.15416339006674973</v>
      </c>
      <c r="M32" s="1">
        <f t="shared" si="8"/>
        <v>7.4634042736867801E-2</v>
      </c>
      <c r="N32" s="1">
        <f t="shared" si="8"/>
        <v>4.749433366177943E-2</v>
      </c>
      <c r="O32" s="1">
        <f t="shared" si="8"/>
        <v>7.4275925015957783E-2</v>
      </c>
      <c r="P32" s="1">
        <f t="shared" si="8"/>
        <v>8.0687112650148329E-2</v>
      </c>
      <c r="Q32" s="1">
        <f t="shared" si="8"/>
        <v>2.8081140191024707E-2</v>
      </c>
      <c r="R32" s="1">
        <f t="shared" si="5"/>
        <v>8.8610323232847177E-2</v>
      </c>
      <c r="S32" s="1">
        <f t="shared" ref="S32:Y32" si="9">V4/$T4</f>
        <v>0.16121796223324664</v>
      </c>
      <c r="T32" s="1">
        <f t="shared" si="9"/>
        <v>0.15858069726143154</v>
      </c>
      <c r="U32" s="1">
        <f t="shared" si="9"/>
        <v>6.6034767344445106E-2</v>
      </c>
      <c r="V32" s="1">
        <f t="shared" si="9"/>
        <v>4.6240489420874747E-2</v>
      </c>
      <c r="W32" s="1">
        <f t="shared" si="9"/>
        <v>7.6954334697360849E-2</v>
      </c>
      <c r="X32" s="1">
        <f t="shared" si="9"/>
        <v>6.2120893417798709E-2</v>
      </c>
      <c r="Y32" s="20">
        <f t="shared" si="9"/>
        <v>3.8645992764825138E-2</v>
      </c>
      <c r="AF32">
        <f>E3+N3+W3</f>
        <v>128201.23999999999</v>
      </c>
      <c r="AG32" s="66">
        <v>43891</v>
      </c>
      <c r="AH32" s="68">
        <f>E3/AF32</f>
        <v>0.15119198535053172</v>
      </c>
      <c r="AI32" s="68">
        <f>N3/AF32</f>
        <v>0.22488370627304388</v>
      </c>
      <c r="AJ32" s="68">
        <f>W3/AF32</f>
        <v>0.62392430837642443</v>
      </c>
    </row>
    <row r="33" spans="1:36" x14ac:dyDescent="0.25">
      <c r="A33" s="11">
        <v>43952</v>
      </c>
      <c r="B33" s="1">
        <f>C5/$B5</f>
        <v>2.0284949004074439E-2</v>
      </c>
      <c r="C33" s="1">
        <f t="shared" ref="C33:I33" si="10">D5/$B5</f>
        <v>9.1923536648141208E-2</v>
      </c>
      <c r="D33" s="1">
        <f t="shared" si="10"/>
        <v>0.16041250425329576</v>
      </c>
      <c r="E33" s="1">
        <f t="shared" si="10"/>
        <v>0.48061805840320371</v>
      </c>
      <c r="F33" s="1">
        <f t="shared" si="10"/>
        <v>0.11591648708306795</v>
      </c>
      <c r="G33" s="1">
        <f t="shared" si="10"/>
        <v>3.9226292783792978E-2</v>
      </c>
      <c r="H33" s="1">
        <f t="shared" si="10"/>
        <v>0</v>
      </c>
      <c r="I33" s="1">
        <f t="shared" si="10"/>
        <v>1.0993133653820987E-3</v>
      </c>
      <c r="J33" s="1">
        <f t="shared" si="3"/>
        <v>7.5681041022375953E-2</v>
      </c>
      <c r="K33" s="1">
        <f t="shared" ref="K33:K55" si="11">M5/$K5</f>
        <v>0.20740096423597235</v>
      </c>
      <c r="L33" s="1">
        <f t="shared" ref="L33:L55" si="12">N5/$K5</f>
        <v>0.15587324901500141</v>
      </c>
      <c r="M33" s="1">
        <f t="shared" ref="M33:M55" si="13">O5/$K5</f>
        <v>7.6575124592993954E-2</v>
      </c>
      <c r="N33" s="1">
        <f t="shared" ref="N33:N55" si="14">P5/$K5</f>
        <v>5.1079646146994062E-2</v>
      </c>
      <c r="O33" s="1">
        <f t="shared" ref="O33:O55" si="15">Q5/$K5</f>
        <v>7.6791654215547553E-2</v>
      </c>
      <c r="P33" s="1">
        <f t="shared" ref="P33:P55" si="16">R5/$K5</f>
        <v>7.9709895963052335E-2</v>
      </c>
      <c r="Q33" s="1">
        <f t="shared" ref="Q33:Q55" si="17">S5/$K5</f>
        <v>2.7910177531461865E-2</v>
      </c>
      <c r="R33" s="1">
        <f t="shared" si="5"/>
        <v>8.5156284914392782E-2</v>
      </c>
      <c r="S33" s="1">
        <f t="shared" ref="S33:S55" si="18">V5/$T5</f>
        <v>0.15927622816173256</v>
      </c>
      <c r="T33" s="1">
        <f t="shared" ref="T33:T55" si="19">W5/$T5</f>
        <v>0.15963732260094921</v>
      </c>
      <c r="U33" s="1">
        <f t="shared" ref="U33:U55" si="20">X5/$T5</f>
        <v>6.8741931185937633E-2</v>
      </c>
      <c r="V33" s="1">
        <f t="shared" ref="V33:V55" si="21">Y5/$T5</f>
        <v>4.9150568716954668E-2</v>
      </c>
      <c r="W33" s="1">
        <f t="shared" ref="W33:W55" si="22">Z5/$T5</f>
        <v>7.8584370297324971E-2</v>
      </c>
      <c r="X33" s="1">
        <f t="shared" ref="X33:X55" si="23">AA5/$T5</f>
        <v>6.1295922019806631E-2</v>
      </c>
      <c r="Y33" s="20">
        <f t="shared" ref="Y33:Y55" si="24">AB5/$T5</f>
        <v>3.8411230410872049E-2</v>
      </c>
      <c r="AF33" s="67">
        <f>E27+N27+W27</f>
        <v>177936.66</v>
      </c>
      <c r="AG33" s="66">
        <v>44621</v>
      </c>
      <c r="AH33" s="68">
        <f>E27/AF33</f>
        <v>0.12992825649306894</v>
      </c>
      <c r="AI33" s="68">
        <f>N27/AF33</f>
        <v>0.25123749091390163</v>
      </c>
      <c r="AJ33" s="68">
        <f>W27/AF33</f>
        <v>0.61883425259302949</v>
      </c>
    </row>
    <row r="34" spans="1:36" x14ac:dyDescent="0.25">
      <c r="A34" s="11">
        <v>43983</v>
      </c>
      <c r="B34" s="1">
        <f t="shared" ref="B34:I34" si="25">C6/$B6</f>
        <v>2.0737055152639568E-2</v>
      </c>
      <c r="C34" s="1">
        <f t="shared" si="25"/>
        <v>9.2696913476134249E-2</v>
      </c>
      <c r="D34" s="1">
        <f t="shared" si="25"/>
        <v>0.1623292292123461</v>
      </c>
      <c r="E34" s="1">
        <f t="shared" si="25"/>
        <v>0.47454039467026482</v>
      </c>
      <c r="F34" s="1">
        <f t="shared" si="25"/>
        <v>0.11643616124135604</v>
      </c>
      <c r="G34" s="1">
        <f t="shared" si="25"/>
        <v>3.996458087367178E-2</v>
      </c>
      <c r="H34" s="1">
        <f t="shared" si="25"/>
        <v>0</v>
      </c>
      <c r="I34" s="1">
        <f t="shared" si="25"/>
        <v>1.1047394164277282E-3</v>
      </c>
      <c r="J34" s="1">
        <f t="shared" si="3"/>
        <v>7.6515405549102564E-2</v>
      </c>
      <c r="K34" s="1">
        <f t="shared" si="11"/>
        <v>0.19742790120166334</v>
      </c>
      <c r="L34" s="1">
        <f t="shared" si="12"/>
        <v>0.15200914307019511</v>
      </c>
      <c r="M34" s="1">
        <f t="shared" si="13"/>
        <v>8.06379034135601E-2</v>
      </c>
      <c r="N34" s="1">
        <f t="shared" si="14"/>
        <v>5.22808164086596E-2</v>
      </c>
      <c r="O34" s="1">
        <f t="shared" si="15"/>
        <v>7.6061348483434599E-2</v>
      </c>
      <c r="P34" s="1">
        <f t="shared" si="16"/>
        <v>7.6752447326896872E-2</v>
      </c>
      <c r="Q34" s="1">
        <f t="shared" si="17"/>
        <v>2.6754967811248379E-2</v>
      </c>
      <c r="R34" s="1">
        <f t="shared" si="5"/>
        <v>8.1878109316785713E-2</v>
      </c>
      <c r="S34" s="1">
        <f t="shared" si="18"/>
        <v>0.15536012641822322</v>
      </c>
      <c r="T34" s="1">
        <f t="shared" si="19"/>
        <v>0.15594506053896387</v>
      </c>
      <c r="U34" s="1">
        <f t="shared" si="20"/>
        <v>6.8463232377805605E-2</v>
      </c>
      <c r="V34" s="1">
        <f t="shared" si="21"/>
        <v>4.9675034430852548E-2</v>
      </c>
      <c r="W34" s="1">
        <f t="shared" si="22"/>
        <v>7.8154521918633896E-2</v>
      </c>
      <c r="X34" s="1">
        <f t="shared" si="23"/>
        <v>5.9839123598172436E-2</v>
      </c>
      <c r="Y34" s="20">
        <f t="shared" si="24"/>
        <v>3.7227773752603784E-2</v>
      </c>
    </row>
    <row r="35" spans="1:36" x14ac:dyDescent="0.25">
      <c r="A35" s="11">
        <v>44013</v>
      </c>
      <c r="B35" s="1">
        <f t="shared" ref="B35:I35" si="26">C7/$B7</f>
        <v>2.0713491760849634E-2</v>
      </c>
      <c r="C35" s="1">
        <f t="shared" si="26"/>
        <v>9.1291895531954603E-2</v>
      </c>
      <c r="D35" s="1">
        <f t="shared" si="26"/>
        <v>0.15838154040875274</v>
      </c>
      <c r="E35" s="1">
        <f t="shared" si="26"/>
        <v>0.48234120061986319</v>
      </c>
      <c r="F35" s="1">
        <f t="shared" si="26"/>
        <v>0.11749004081036567</v>
      </c>
      <c r="G35" s="1">
        <f t="shared" si="26"/>
        <v>4.0047706749531453E-2</v>
      </c>
      <c r="H35" s="1">
        <f t="shared" si="26"/>
        <v>0</v>
      </c>
      <c r="I35" s="1">
        <f t="shared" si="26"/>
        <v>1.1439883816215426E-3</v>
      </c>
      <c r="J35" s="1">
        <f t="shared" si="3"/>
        <v>7.6120197348678573E-2</v>
      </c>
      <c r="K35" s="1">
        <f t="shared" si="11"/>
        <v>0.1914561376447097</v>
      </c>
      <c r="L35" s="1">
        <f t="shared" si="12"/>
        <v>0.1510189070207982</v>
      </c>
      <c r="M35" s="1">
        <f t="shared" si="13"/>
        <v>8.4315660122080832E-2</v>
      </c>
      <c r="N35" s="1">
        <f t="shared" si="14"/>
        <v>5.4797684543315531E-2</v>
      </c>
      <c r="O35" s="1">
        <f t="shared" si="15"/>
        <v>7.6377942454741471E-2</v>
      </c>
      <c r="P35" s="1">
        <f t="shared" si="16"/>
        <v>7.5262990774215999E-2</v>
      </c>
      <c r="Q35" s="1">
        <f t="shared" si="17"/>
        <v>2.6443542463341425E-2</v>
      </c>
      <c r="R35" s="1">
        <f t="shared" si="5"/>
        <v>8.1315225906388067E-2</v>
      </c>
      <c r="S35" s="1">
        <f t="shared" si="18"/>
        <v>0.15226801924824543</v>
      </c>
      <c r="T35" s="1">
        <f t="shared" si="19"/>
        <v>0.15487664630367864</v>
      </c>
      <c r="U35" s="1">
        <f t="shared" si="20"/>
        <v>6.9401445249564167E-2</v>
      </c>
      <c r="V35" s="1">
        <f t="shared" si="21"/>
        <v>5.1713446828568543E-2</v>
      </c>
      <c r="W35" s="1">
        <f t="shared" si="22"/>
        <v>7.8861342333201703E-2</v>
      </c>
      <c r="X35" s="1">
        <f t="shared" si="23"/>
        <v>5.8381564540703181E-2</v>
      </c>
      <c r="Y35" s="20">
        <f t="shared" si="24"/>
        <v>3.7046831360515418E-2</v>
      </c>
    </row>
    <row r="36" spans="1:36" x14ac:dyDescent="0.25">
      <c r="A36" s="11">
        <v>44044</v>
      </c>
      <c r="B36" s="1">
        <f t="shared" ref="B36:I36" si="27">C8/$B8</f>
        <v>2.0426712590891696E-2</v>
      </c>
      <c r="C36" s="1">
        <f t="shared" si="27"/>
        <v>9.2342773312922566E-2</v>
      </c>
      <c r="D36" s="1">
        <f t="shared" si="27"/>
        <v>0.15856614364077051</v>
      </c>
      <c r="E36" s="1">
        <f t="shared" si="27"/>
        <v>0.48033071820385254</v>
      </c>
      <c r="F36" s="1">
        <f t="shared" si="27"/>
        <v>0.11848609516519965</v>
      </c>
      <c r="G36" s="1">
        <f t="shared" si="27"/>
        <v>4.0135859165709914E-2</v>
      </c>
      <c r="H36" s="1">
        <f t="shared" si="27"/>
        <v>0</v>
      </c>
      <c r="I36" s="1">
        <f t="shared" si="27"/>
        <v>1.1879704043883149E-3</v>
      </c>
      <c r="J36" s="1">
        <f t="shared" si="3"/>
        <v>7.4540836321914369E-2</v>
      </c>
      <c r="K36" s="1">
        <f t="shared" si="11"/>
        <v>0.19451968030113784</v>
      </c>
      <c r="L36" s="1">
        <f t="shared" si="12"/>
        <v>0.14943190852843594</v>
      </c>
      <c r="M36" s="1">
        <f t="shared" si="13"/>
        <v>8.1749636611797363E-2</v>
      </c>
      <c r="N36" s="1">
        <f t="shared" si="14"/>
        <v>5.6447088963461393E-2</v>
      </c>
      <c r="O36" s="1">
        <f t="shared" si="15"/>
        <v>7.6953129079312135E-2</v>
      </c>
      <c r="P36" s="1">
        <f t="shared" si="16"/>
        <v>7.4620193566654475E-2</v>
      </c>
      <c r="Q36" s="1">
        <f t="shared" si="17"/>
        <v>2.6574283208519314E-2</v>
      </c>
      <c r="R36" s="1">
        <f t="shared" si="5"/>
        <v>8.0774590598275742E-2</v>
      </c>
      <c r="S36" s="1">
        <f t="shared" si="18"/>
        <v>0.15002181481344609</v>
      </c>
      <c r="T36" s="1">
        <f t="shared" si="19"/>
        <v>0.154036703106852</v>
      </c>
      <c r="U36" s="1">
        <f t="shared" si="20"/>
        <v>7.009932462956521E-2</v>
      </c>
      <c r="V36" s="1">
        <f t="shared" si="21"/>
        <v>5.3316858930125562E-2</v>
      </c>
      <c r="W36" s="1">
        <f t="shared" si="22"/>
        <v>7.9132832405441833E-2</v>
      </c>
      <c r="X36" s="1">
        <f t="shared" si="23"/>
        <v>5.7185203016870835E-2</v>
      </c>
      <c r="Y36" s="20">
        <f t="shared" si="24"/>
        <v>3.6879605292532078E-2</v>
      </c>
    </row>
    <row r="37" spans="1:36" x14ac:dyDescent="0.25">
      <c r="A37" s="11">
        <v>44075</v>
      </c>
      <c r="B37" s="1">
        <f t="shared" ref="B37:I37" si="28">C9/$B9</f>
        <v>1.9757425781588633E-2</v>
      </c>
      <c r="C37" s="1">
        <f t="shared" si="28"/>
        <v>8.978713678884695E-2</v>
      </c>
      <c r="D37" s="1">
        <f t="shared" si="28"/>
        <v>0.15429233424489119</v>
      </c>
      <c r="E37" s="1">
        <f t="shared" si="28"/>
        <v>0.48458101175042756</v>
      </c>
      <c r="F37" s="1">
        <f t="shared" si="28"/>
        <v>0.11565226300152101</v>
      </c>
      <c r="G37" s="1">
        <f t="shared" si="28"/>
        <v>3.9735516869074547E-2</v>
      </c>
      <c r="H37" s="1">
        <f t="shared" si="28"/>
        <v>6.4544601974954484E-3</v>
      </c>
      <c r="I37" s="1">
        <f t="shared" si="28"/>
        <v>1.1821355673068588E-3</v>
      </c>
      <c r="J37" s="1">
        <f t="shared" si="3"/>
        <v>7.4527435281904378E-2</v>
      </c>
      <c r="K37" s="1">
        <f t="shared" si="11"/>
        <v>0.19293313302596179</v>
      </c>
      <c r="L37" s="1">
        <f t="shared" si="12"/>
        <v>0.14875510832083594</v>
      </c>
      <c r="M37" s="1">
        <f t="shared" si="13"/>
        <v>8.200921357615773E-2</v>
      </c>
      <c r="N37" s="1">
        <f t="shared" si="14"/>
        <v>5.715112505957514E-2</v>
      </c>
      <c r="O37" s="1">
        <f t="shared" si="15"/>
        <v>7.7002596920334829E-2</v>
      </c>
      <c r="P37" s="1">
        <f t="shared" si="16"/>
        <v>7.4999911434985689E-2</v>
      </c>
      <c r="Q37" s="1">
        <f t="shared" si="17"/>
        <v>2.6617402195470898E-2</v>
      </c>
      <c r="R37" s="1">
        <f t="shared" si="5"/>
        <v>8.0754782946928019E-2</v>
      </c>
      <c r="S37" s="1">
        <f t="shared" si="18"/>
        <v>0.1479095216195056</v>
      </c>
      <c r="T37" s="1">
        <f t="shared" si="19"/>
        <v>0.15328155750694167</v>
      </c>
      <c r="U37" s="1">
        <f t="shared" si="20"/>
        <v>7.0741318108475296E-2</v>
      </c>
      <c r="V37" s="1">
        <f t="shared" si="21"/>
        <v>5.4739539701963526E-2</v>
      </c>
      <c r="W37" s="1">
        <f t="shared" si="22"/>
        <v>8.0359057258007724E-2</v>
      </c>
      <c r="X37" s="1">
        <f t="shared" si="23"/>
        <v>5.5086061547686582E-2</v>
      </c>
      <c r="Y37" s="20">
        <f t="shared" si="24"/>
        <v>3.6534919262523106E-2</v>
      </c>
    </row>
    <row r="38" spans="1:36" x14ac:dyDescent="0.25">
      <c r="A38" s="11">
        <v>44105</v>
      </c>
      <c r="B38" s="1">
        <f t="shared" ref="B38:I38" si="29">C10/$B10</f>
        <v>1.9862763535198901E-2</v>
      </c>
      <c r="C38" s="1">
        <f t="shared" si="29"/>
        <v>8.8123528360389489E-2</v>
      </c>
      <c r="D38" s="1">
        <f t="shared" si="29"/>
        <v>0.15251431813060001</v>
      </c>
      <c r="E38" s="1">
        <f t="shared" si="29"/>
        <v>0.48363808739305114</v>
      </c>
      <c r="F38" s="1">
        <f t="shared" si="29"/>
        <v>0.1180264681426451</v>
      </c>
      <c r="G38" s="1">
        <f t="shared" si="29"/>
        <v>3.9686671899163056E-2</v>
      </c>
      <c r="H38" s="1">
        <f t="shared" si="29"/>
        <v>6.2789956715339247E-3</v>
      </c>
      <c r="I38" s="1">
        <f t="shared" si="29"/>
        <v>1.1190289315605015E-3</v>
      </c>
      <c r="J38" s="1">
        <f t="shared" si="3"/>
        <v>7.5533942252019981E-2</v>
      </c>
      <c r="K38" s="1">
        <f t="shared" si="11"/>
        <v>0.19032656524106042</v>
      </c>
      <c r="L38" s="1">
        <f t="shared" si="12"/>
        <v>0.14894831929439853</v>
      </c>
      <c r="M38" s="1">
        <f t="shared" si="13"/>
        <v>8.2880408885195322E-2</v>
      </c>
      <c r="N38" s="1">
        <f t="shared" si="14"/>
        <v>5.798435870009698E-2</v>
      </c>
      <c r="O38" s="1">
        <f t="shared" si="15"/>
        <v>7.8176696694315803E-2</v>
      </c>
      <c r="P38" s="1">
        <f t="shared" si="16"/>
        <v>7.4246669534772269E-2</v>
      </c>
      <c r="Q38" s="1">
        <f t="shared" si="17"/>
        <v>2.6265696568212319E-2</v>
      </c>
      <c r="R38" s="1">
        <f t="shared" si="5"/>
        <v>8.023773834919766E-2</v>
      </c>
      <c r="S38" s="1">
        <f t="shared" si="18"/>
        <v>0.14561127793465709</v>
      </c>
      <c r="T38" s="1">
        <f t="shared" si="19"/>
        <v>0.15192345390444156</v>
      </c>
      <c r="U38" s="1">
        <f t="shared" si="20"/>
        <v>7.0984909451572084E-2</v>
      </c>
      <c r="V38" s="1">
        <f t="shared" si="21"/>
        <v>5.6208352008787925E-2</v>
      </c>
      <c r="W38" s="1">
        <f t="shared" si="22"/>
        <v>8.099774109993102E-2</v>
      </c>
      <c r="X38" s="1">
        <f t="shared" si="23"/>
        <v>5.4026079511876414E-2</v>
      </c>
      <c r="Y38" s="20">
        <f t="shared" si="24"/>
        <v>3.6550955307522885E-2</v>
      </c>
    </row>
    <row r="39" spans="1:36" x14ac:dyDescent="0.25">
      <c r="A39" s="11">
        <v>44136</v>
      </c>
      <c r="B39" s="1">
        <f t="shared" ref="B39:I39" si="30">C11/$B11</f>
        <v>2.007793653739098E-2</v>
      </c>
      <c r="C39" s="1">
        <f t="shared" si="30"/>
        <v>8.8127667470773802E-2</v>
      </c>
      <c r="D39" s="1">
        <f t="shared" si="30"/>
        <v>0.15193913527556133</v>
      </c>
      <c r="E39" s="1">
        <f t="shared" si="30"/>
        <v>0.48829096307292635</v>
      </c>
      <c r="F39" s="1">
        <f t="shared" si="30"/>
        <v>0.11665244015587307</v>
      </c>
      <c r="G39" s="1">
        <f t="shared" si="30"/>
        <v>3.9079606606049359E-2</v>
      </c>
      <c r="H39" s="1">
        <f t="shared" si="30"/>
        <v>5.9974021154203007E-3</v>
      </c>
      <c r="I39" s="1">
        <f t="shared" si="30"/>
        <v>1.1430692150677306E-3</v>
      </c>
      <c r="J39" s="1">
        <f t="shared" si="3"/>
        <v>7.6162018228738915E-2</v>
      </c>
      <c r="K39" s="1">
        <f t="shared" si="11"/>
        <v>0.18880300442030493</v>
      </c>
      <c r="L39" s="1">
        <f t="shared" si="12"/>
        <v>0.14854077010399216</v>
      </c>
      <c r="M39" s="1">
        <f t="shared" si="13"/>
        <v>8.1860597963958642E-2</v>
      </c>
      <c r="N39" s="1">
        <f t="shared" si="14"/>
        <v>6.0753961301343619E-2</v>
      </c>
      <c r="O39" s="1">
        <f t="shared" si="15"/>
        <v>7.9159138277796637E-2</v>
      </c>
      <c r="P39" s="1">
        <f t="shared" si="16"/>
        <v>7.4189717224588711E-2</v>
      </c>
      <c r="Q39" s="1">
        <f t="shared" si="17"/>
        <v>2.5996986819388022E-2</v>
      </c>
      <c r="R39" s="1">
        <f t="shared" si="5"/>
        <v>7.9283361492350865E-2</v>
      </c>
      <c r="S39" s="1">
        <f t="shared" si="18"/>
        <v>0.14504991035040651</v>
      </c>
      <c r="T39" s="1">
        <f t="shared" si="19"/>
        <v>0.15113202985879065</v>
      </c>
      <c r="U39" s="1">
        <f t="shared" si="20"/>
        <v>7.169394177517488E-2</v>
      </c>
      <c r="V39" s="1">
        <f t="shared" si="21"/>
        <v>5.7927892566238995E-2</v>
      </c>
      <c r="W39" s="1">
        <f t="shared" si="22"/>
        <v>8.1473641165636504E-2</v>
      </c>
      <c r="X39" s="1">
        <f t="shared" si="23"/>
        <v>5.2820929314504821E-2</v>
      </c>
      <c r="Y39" s="20">
        <f t="shared" si="24"/>
        <v>3.6545722191941937E-2</v>
      </c>
    </row>
    <row r="40" spans="1:36" x14ac:dyDescent="0.25">
      <c r="A40" s="11">
        <v>44166</v>
      </c>
      <c r="B40" s="1">
        <f t="shared" ref="B40:I40" si="31">C12/$B12</f>
        <v>1.996104813337804E-2</v>
      </c>
      <c r="C40" s="1">
        <f t="shared" si="31"/>
        <v>8.9289663487262166E-2</v>
      </c>
      <c r="D40" s="1">
        <f t="shared" si="31"/>
        <v>0.15312506688163913</v>
      </c>
      <c r="E40" s="1">
        <f t="shared" si="31"/>
        <v>0.48593523717120984</v>
      </c>
      <c r="F40" s="1">
        <f t="shared" si="31"/>
        <v>0.1154787298552503</v>
      </c>
      <c r="G40" s="1">
        <f t="shared" si="31"/>
        <v>4.0756779122940935E-2</v>
      </c>
      <c r="H40" s="1">
        <f t="shared" si="31"/>
        <v>5.8927182838349754E-3</v>
      </c>
      <c r="I40" s="1">
        <f t="shared" si="31"/>
        <v>1.1628487654541174E-3</v>
      </c>
      <c r="J40" s="1">
        <f t="shared" si="3"/>
        <v>7.420846273119161E-2</v>
      </c>
      <c r="K40" s="1">
        <f t="shared" si="11"/>
        <v>0.18457562107116421</v>
      </c>
      <c r="L40" s="1">
        <f t="shared" si="12"/>
        <v>0.15009450951222147</v>
      </c>
      <c r="M40" s="1">
        <f t="shared" si="13"/>
        <v>8.1045128870418662E-2</v>
      </c>
      <c r="N40" s="1">
        <f t="shared" si="14"/>
        <v>6.2978757755003723E-2</v>
      </c>
      <c r="O40" s="1">
        <f t="shared" si="15"/>
        <v>7.907491938259513E-2</v>
      </c>
      <c r="P40" s="1">
        <f t="shared" si="16"/>
        <v>7.6219298729152521E-2</v>
      </c>
      <c r="Q40" s="1">
        <f t="shared" si="17"/>
        <v>2.6498046380404872E-2</v>
      </c>
      <c r="R40" s="1">
        <f t="shared" si="5"/>
        <v>7.8322432987412774E-2</v>
      </c>
      <c r="S40" s="1">
        <f t="shared" si="18"/>
        <v>0.14443398809592414</v>
      </c>
      <c r="T40" s="1">
        <f t="shared" si="19"/>
        <v>0.1509736657657339</v>
      </c>
      <c r="U40" s="1">
        <f t="shared" si="20"/>
        <v>7.2118965780583869E-2</v>
      </c>
      <c r="V40" s="1">
        <f t="shared" si="21"/>
        <v>5.9370753902286758E-2</v>
      </c>
      <c r="W40" s="1">
        <f t="shared" si="22"/>
        <v>8.2238297974934704E-2</v>
      </c>
      <c r="X40" s="1">
        <f t="shared" si="23"/>
        <v>5.2021001761461995E-2</v>
      </c>
      <c r="Y40" s="20">
        <f t="shared" si="24"/>
        <v>3.6298277762565737E-2</v>
      </c>
    </row>
    <row r="41" spans="1:36" x14ac:dyDescent="0.25">
      <c r="A41" s="11">
        <v>44197</v>
      </c>
      <c r="B41" s="1">
        <f t="shared" ref="B41:I41" si="32">C13/$B13</f>
        <v>2.028509538117532E-2</v>
      </c>
      <c r="C41" s="1">
        <f t="shared" si="32"/>
        <v>8.98050450702257E-2</v>
      </c>
      <c r="D41" s="1">
        <f t="shared" si="32"/>
        <v>0.15210677101530293</v>
      </c>
      <c r="E41" s="1">
        <f t="shared" si="32"/>
        <v>0.487694780238977</v>
      </c>
      <c r="F41" s="1">
        <f t="shared" si="32"/>
        <v>0.11438054643281392</v>
      </c>
      <c r="G41" s="1">
        <f t="shared" si="32"/>
        <v>4.1534483963384806E-2</v>
      </c>
      <c r="H41" s="1">
        <f t="shared" si="32"/>
        <v>5.771783942421913E-3</v>
      </c>
      <c r="I41" s="1">
        <f t="shared" si="32"/>
        <v>1.2228355810215918E-3</v>
      </c>
      <c r="J41" s="1">
        <f t="shared" si="3"/>
        <v>7.3497395888476924E-2</v>
      </c>
      <c r="K41" s="1">
        <f t="shared" si="11"/>
        <v>0.18398620758279952</v>
      </c>
      <c r="L41" s="1">
        <f t="shared" si="12"/>
        <v>0.1494205070705161</v>
      </c>
      <c r="M41" s="1">
        <f t="shared" si="13"/>
        <v>8.012340629115057E-2</v>
      </c>
      <c r="N41" s="1">
        <f t="shared" si="14"/>
        <v>6.470179467037282E-2</v>
      </c>
      <c r="O41" s="1">
        <f t="shared" si="15"/>
        <v>7.9157613434609017E-2</v>
      </c>
      <c r="P41" s="1">
        <f t="shared" si="16"/>
        <v>7.5758057010700666E-2</v>
      </c>
      <c r="Q41" s="1">
        <f t="shared" si="17"/>
        <v>2.6613876876732636E-2</v>
      </c>
      <c r="R41" s="1">
        <f t="shared" si="5"/>
        <v>7.7450143394123677E-2</v>
      </c>
      <c r="S41" s="1">
        <f t="shared" si="18"/>
        <v>0.14323121208061027</v>
      </c>
      <c r="T41" s="1">
        <f t="shared" si="19"/>
        <v>0.15012996326911193</v>
      </c>
      <c r="U41" s="1">
        <f t="shared" si="20"/>
        <v>7.2046908992819736E-2</v>
      </c>
      <c r="V41" s="1">
        <f t="shared" si="21"/>
        <v>6.0398827049450862E-2</v>
      </c>
      <c r="W41" s="1">
        <f t="shared" si="22"/>
        <v>8.366525924854612E-2</v>
      </c>
      <c r="X41" s="1">
        <f t="shared" si="23"/>
        <v>5.0632016029313769E-2</v>
      </c>
      <c r="Y41" s="20">
        <f t="shared" si="24"/>
        <v>3.6682517654801891E-2</v>
      </c>
    </row>
    <row r="42" spans="1:36" x14ac:dyDescent="0.25">
      <c r="A42" s="11">
        <v>44228</v>
      </c>
      <c r="B42" s="1">
        <f t="shared" ref="B42:I42" si="33">C14/$B14</f>
        <v>1.9958414270471396E-2</v>
      </c>
      <c r="C42" s="1">
        <f t="shared" si="33"/>
        <v>9.0243768980328862E-2</v>
      </c>
      <c r="D42" s="1">
        <f t="shared" si="33"/>
        <v>0.15362780772071899</v>
      </c>
      <c r="E42" s="1">
        <f t="shared" si="33"/>
        <v>0.48898798938469534</v>
      </c>
      <c r="F42" s="1">
        <f t="shared" si="33"/>
        <v>0.11290388771853027</v>
      </c>
      <c r="G42" s="1">
        <f t="shared" si="33"/>
        <v>4.1168504281688598E-2</v>
      </c>
      <c r="H42" s="1">
        <f t="shared" si="33"/>
        <v>5.4923257913600176E-3</v>
      </c>
      <c r="I42" s="1">
        <f t="shared" si="33"/>
        <v>1.2106371918688954E-3</v>
      </c>
      <c r="J42" s="1">
        <f t="shared" si="3"/>
        <v>7.2249661134406409E-2</v>
      </c>
      <c r="K42" s="1">
        <f t="shared" si="11"/>
        <v>0.18698162302984694</v>
      </c>
      <c r="L42" s="1">
        <f t="shared" si="12"/>
        <v>0.14900530287540378</v>
      </c>
      <c r="M42" s="1">
        <f t="shared" si="13"/>
        <v>7.9850315849897241E-2</v>
      </c>
      <c r="N42" s="1">
        <f t="shared" si="14"/>
        <v>6.5565085883502683E-2</v>
      </c>
      <c r="O42" s="1">
        <f t="shared" si="15"/>
        <v>7.9205328860188176E-2</v>
      </c>
      <c r="P42" s="1">
        <f t="shared" si="16"/>
        <v>7.5839183243899197E-2</v>
      </c>
      <c r="Q42" s="1">
        <f t="shared" si="17"/>
        <v>2.7320452825929528E-2</v>
      </c>
      <c r="R42" s="1">
        <f t="shared" si="5"/>
        <v>7.5955023900159138E-2</v>
      </c>
      <c r="S42" s="1">
        <f t="shared" si="18"/>
        <v>0.14384983930639769</v>
      </c>
      <c r="T42" s="1">
        <f t="shared" si="19"/>
        <v>0.15075012564552687</v>
      </c>
      <c r="U42" s="1">
        <f t="shared" si="20"/>
        <v>7.2578235522437973E-2</v>
      </c>
      <c r="V42" s="1">
        <f t="shared" si="21"/>
        <v>6.0999433534066463E-2</v>
      </c>
      <c r="W42" s="1">
        <f t="shared" si="22"/>
        <v>8.4705394643278309E-2</v>
      </c>
      <c r="X42" s="1">
        <f t="shared" si="23"/>
        <v>4.9957246252468501E-2</v>
      </c>
      <c r="Y42" s="20">
        <f t="shared" si="24"/>
        <v>3.6705643765048618E-2</v>
      </c>
    </row>
    <row r="43" spans="1:36" x14ac:dyDescent="0.25">
      <c r="A43" s="11">
        <v>44256</v>
      </c>
      <c r="B43" s="1">
        <f t="shared" ref="B43:I43" si="34">C15/$B15</f>
        <v>1.9764799571613929E-2</v>
      </c>
      <c r="C43" s="1">
        <f t="shared" si="34"/>
        <v>8.8993086782504824E-2</v>
      </c>
      <c r="D43" s="1">
        <f t="shared" si="34"/>
        <v>0.1498115513205138</v>
      </c>
      <c r="E43" s="1">
        <f t="shared" si="34"/>
        <v>0.50105380226962237</v>
      </c>
      <c r="F43" s="1">
        <f t="shared" si="34"/>
        <v>0.1114970857390003</v>
      </c>
      <c r="G43" s="1">
        <f t="shared" si="34"/>
        <v>4.0538777863973689E-2</v>
      </c>
      <c r="H43" s="1">
        <f t="shared" si="34"/>
        <v>7.0711162065864358E-4</v>
      </c>
      <c r="I43" s="1">
        <f t="shared" si="34"/>
        <v>1.228863884445604E-3</v>
      </c>
      <c r="J43" s="1">
        <f t="shared" si="3"/>
        <v>7.0676766088387646E-2</v>
      </c>
      <c r="K43" s="1">
        <f t="shared" si="11"/>
        <v>0.1867299544143296</v>
      </c>
      <c r="L43" s="1">
        <f t="shared" si="12"/>
        <v>0.14952206899371026</v>
      </c>
      <c r="M43" s="1">
        <f t="shared" si="13"/>
        <v>8.1170691245426183E-2</v>
      </c>
      <c r="N43" s="1">
        <f t="shared" si="14"/>
        <v>6.6999331960805791E-2</v>
      </c>
      <c r="O43" s="1">
        <f t="shared" si="15"/>
        <v>7.986775983995148E-2</v>
      </c>
      <c r="P43" s="1">
        <f t="shared" si="16"/>
        <v>7.6119559202810452E-2</v>
      </c>
      <c r="Q43" s="1">
        <f t="shared" si="17"/>
        <v>2.7550576736603032E-2</v>
      </c>
      <c r="R43" s="1">
        <f t="shared" si="5"/>
        <v>7.554628900042841E-2</v>
      </c>
      <c r="S43" s="1">
        <f t="shared" si="18"/>
        <v>0.14235217039157186</v>
      </c>
      <c r="T43" s="1">
        <f t="shared" si="19"/>
        <v>0.15044220921784335</v>
      </c>
      <c r="U43" s="1">
        <f t="shared" si="20"/>
        <v>7.2721093279411231E-2</v>
      </c>
      <c r="V43" s="1">
        <f t="shared" si="21"/>
        <v>6.1654552924110574E-2</v>
      </c>
      <c r="W43" s="1">
        <f t="shared" si="22"/>
        <v>8.5800005585566247E-2</v>
      </c>
      <c r="X43" s="1">
        <f t="shared" si="23"/>
        <v>5.0854965628774257E-2</v>
      </c>
      <c r="Y43" s="20">
        <f t="shared" si="24"/>
        <v>3.6935129230354913E-2</v>
      </c>
    </row>
    <row r="44" spans="1:36" x14ac:dyDescent="0.25">
      <c r="A44" s="11">
        <v>44287</v>
      </c>
      <c r="B44" s="1">
        <f t="shared" ref="B44:I44" si="35">C16/$B16</f>
        <v>1.9799903517419299E-2</v>
      </c>
      <c r="C44" s="1">
        <f t="shared" si="35"/>
        <v>8.8323510287979523E-2</v>
      </c>
      <c r="D44" s="1">
        <f t="shared" si="35"/>
        <v>0.14966685543693325</v>
      </c>
      <c r="E44" s="1">
        <f t="shared" si="35"/>
        <v>0.50034607882207349</v>
      </c>
      <c r="F44" s="1">
        <f t="shared" si="35"/>
        <v>0.11213652984318084</v>
      </c>
      <c r="G44" s="1">
        <f t="shared" si="35"/>
        <v>4.1047045745327936E-2</v>
      </c>
      <c r="H44" s="1">
        <f t="shared" si="35"/>
        <v>0</v>
      </c>
      <c r="I44" s="1">
        <f t="shared" si="35"/>
        <v>1.2654599352587901E-3</v>
      </c>
      <c r="J44" s="1">
        <f t="shared" si="3"/>
        <v>6.8755712750343367E-2</v>
      </c>
      <c r="K44" s="1">
        <f t="shared" si="11"/>
        <v>0.18596143865907691</v>
      </c>
      <c r="L44" s="1">
        <f t="shared" si="12"/>
        <v>0.15043487901117902</v>
      </c>
      <c r="M44" s="1">
        <f t="shared" si="13"/>
        <v>8.1694985780313562E-2</v>
      </c>
      <c r="N44" s="1">
        <f t="shared" si="14"/>
        <v>6.8489726042526317E-2</v>
      </c>
      <c r="O44" s="1">
        <f t="shared" si="15"/>
        <v>8.1529848509168057E-2</v>
      </c>
      <c r="P44" s="1">
        <f t="shared" si="16"/>
        <v>7.8285584820497883E-2</v>
      </c>
      <c r="Q44" s="1">
        <f t="shared" si="17"/>
        <v>2.7797882919147317E-2</v>
      </c>
      <c r="R44" s="1">
        <f t="shared" si="5"/>
        <v>7.6396521550292529E-2</v>
      </c>
      <c r="S44" s="1">
        <f t="shared" si="18"/>
        <v>0.14248546920109348</v>
      </c>
      <c r="T44" s="1">
        <f t="shared" si="19"/>
        <v>0.15261436217776755</v>
      </c>
      <c r="U44" s="1">
        <f t="shared" si="20"/>
        <v>7.419652666002402E-2</v>
      </c>
      <c r="V44" s="1">
        <f t="shared" si="21"/>
        <v>6.3071667177639804E-2</v>
      </c>
      <c r="W44" s="1">
        <f t="shared" si="22"/>
        <v>8.8503168033519833E-2</v>
      </c>
      <c r="X44" s="1">
        <f t="shared" si="23"/>
        <v>5.1722314836105371E-2</v>
      </c>
      <c r="Y44" s="20">
        <f t="shared" si="24"/>
        <v>3.7526730282823641E-2</v>
      </c>
    </row>
    <row r="45" spans="1:36" x14ac:dyDescent="0.25">
      <c r="A45" s="11">
        <v>44317</v>
      </c>
      <c r="B45" s="1">
        <f t="shared" ref="B45:I45" si="36">C17/$B17</f>
        <v>2.2112715158245418E-2</v>
      </c>
      <c r="C45" s="1">
        <f t="shared" si="36"/>
        <v>8.9255968906163247E-2</v>
      </c>
      <c r="D45" s="1">
        <f t="shared" si="36"/>
        <v>0.15122154358689616</v>
      </c>
      <c r="E45" s="1">
        <f t="shared" si="36"/>
        <v>0.49140061077179342</v>
      </c>
      <c r="F45" s="1">
        <f t="shared" si="36"/>
        <v>0.11476263187118267</v>
      </c>
      <c r="G45" s="1">
        <f t="shared" si="36"/>
        <v>4.0241532481954473E-2</v>
      </c>
      <c r="H45" s="1">
        <f t="shared" si="36"/>
        <v>0</v>
      </c>
      <c r="I45" s="1">
        <f t="shared" si="36"/>
        <v>5.9619655746807332E-3</v>
      </c>
      <c r="J45" s="1">
        <f t="shared" si="3"/>
        <v>6.6906979979469913E-2</v>
      </c>
      <c r="K45" s="1">
        <f t="shared" si="11"/>
        <v>0.18415236873797644</v>
      </c>
      <c r="L45" s="1">
        <f t="shared" si="12"/>
        <v>0.15010524340160505</v>
      </c>
      <c r="M45" s="1">
        <f t="shared" si="13"/>
        <v>8.163381223128359E-2</v>
      </c>
      <c r="N45" s="1">
        <f t="shared" si="14"/>
        <v>6.9905655484881091E-2</v>
      </c>
      <c r="O45" s="1">
        <f t="shared" si="15"/>
        <v>8.1631877761250166E-2</v>
      </c>
      <c r="P45" s="1">
        <f t="shared" si="16"/>
        <v>8.0258239401779549E-2</v>
      </c>
      <c r="Q45" s="1">
        <f t="shared" si="17"/>
        <v>2.7063935469372399E-2</v>
      </c>
      <c r="R45" s="1">
        <f t="shared" si="5"/>
        <v>7.6036281227366248E-2</v>
      </c>
      <c r="S45" s="1">
        <f t="shared" si="18"/>
        <v>0.14201115521218716</v>
      </c>
      <c r="T45" s="1">
        <f t="shared" si="19"/>
        <v>0.15152914254641286</v>
      </c>
      <c r="U45" s="1">
        <f t="shared" si="20"/>
        <v>7.396068863101124E-2</v>
      </c>
      <c r="V45" s="1">
        <f t="shared" si="21"/>
        <v>6.390856304341018E-2</v>
      </c>
      <c r="W45" s="1">
        <f t="shared" si="22"/>
        <v>8.8588032672544809E-2</v>
      </c>
      <c r="X45" s="1">
        <f t="shared" si="23"/>
        <v>5.1531654967583697E-2</v>
      </c>
      <c r="Y45" s="20">
        <f t="shared" si="24"/>
        <v>3.606903971687004E-2</v>
      </c>
    </row>
    <row r="46" spans="1:36" x14ac:dyDescent="0.25">
      <c r="A46" s="11">
        <v>44348</v>
      </c>
      <c r="B46" s="1">
        <f t="shared" ref="B46:I46" si="37">C18/$B18</f>
        <v>2.3013537776746154E-2</v>
      </c>
      <c r="C46" s="1">
        <f t="shared" si="37"/>
        <v>8.9767133855364931E-2</v>
      </c>
      <c r="D46" s="1">
        <f t="shared" si="37"/>
        <v>0.15118208070781478</v>
      </c>
      <c r="E46" s="1">
        <f t="shared" si="37"/>
        <v>0.4907256330258945</v>
      </c>
      <c r="F46" s="1">
        <f t="shared" si="37"/>
        <v>0.11746393681005468</v>
      </c>
      <c r="G46" s="1">
        <f t="shared" si="37"/>
        <v>3.9889677018548737E-2</v>
      </c>
      <c r="H46" s="1">
        <f t="shared" si="37"/>
        <v>0</v>
      </c>
      <c r="I46" s="1">
        <f t="shared" si="37"/>
        <v>5.4069183978590792E-3</v>
      </c>
      <c r="J46" s="1">
        <f t="shared" si="3"/>
        <v>6.6973593945593407E-2</v>
      </c>
      <c r="K46" s="1">
        <f t="shared" si="11"/>
        <v>0.18419205034451766</v>
      </c>
      <c r="L46" s="1">
        <f t="shared" si="12"/>
        <v>0.1508775604151571</v>
      </c>
      <c r="M46" s="1">
        <f t="shared" si="13"/>
        <v>8.1617924561661809E-2</v>
      </c>
      <c r="N46" s="1">
        <f t="shared" si="14"/>
        <v>7.1817318529500837E-2</v>
      </c>
      <c r="O46" s="1">
        <f t="shared" si="15"/>
        <v>8.2550182819058959E-2</v>
      </c>
      <c r="P46" s="1">
        <f t="shared" si="16"/>
        <v>8.1376140167922217E-2</v>
      </c>
      <c r="Q46" s="1">
        <f t="shared" si="17"/>
        <v>2.7884005212931003E-2</v>
      </c>
      <c r="R46" s="1">
        <f t="shared" si="5"/>
        <v>7.6522636362587715E-2</v>
      </c>
      <c r="S46" s="1">
        <f t="shared" si="18"/>
        <v>0.14295657631418937</v>
      </c>
      <c r="T46" s="1">
        <f t="shared" si="19"/>
        <v>0.15201809111397405</v>
      </c>
      <c r="U46" s="1">
        <f t="shared" si="20"/>
        <v>7.4760285915979455E-2</v>
      </c>
      <c r="V46" s="1">
        <f t="shared" si="21"/>
        <v>6.5561868280535507E-2</v>
      </c>
      <c r="W46" s="1">
        <f t="shared" si="22"/>
        <v>9.057315615338353E-2</v>
      </c>
      <c r="X46" s="1">
        <f t="shared" si="23"/>
        <v>5.1433489561333562E-2</v>
      </c>
      <c r="Y46" s="20">
        <f t="shared" si="24"/>
        <v>3.6589988059148655E-2</v>
      </c>
    </row>
    <row r="47" spans="1:36" x14ac:dyDescent="0.25">
      <c r="A47" s="11">
        <v>44378</v>
      </c>
      <c r="B47" s="1">
        <f t="shared" ref="B47:I47" si="38">C19/$B19</f>
        <v>2.2879155066861612E-2</v>
      </c>
      <c r="C47" s="1">
        <f t="shared" si="38"/>
        <v>8.5908656959549232E-2</v>
      </c>
      <c r="D47" s="1">
        <f t="shared" si="38"/>
        <v>0.14970591573367514</v>
      </c>
      <c r="E47" s="1">
        <f t="shared" si="38"/>
        <v>0.4915646885243713</v>
      </c>
      <c r="F47" s="1">
        <f t="shared" si="38"/>
        <v>0.12210672488266672</v>
      </c>
      <c r="G47" s="1">
        <f t="shared" si="38"/>
        <v>3.9990119302743231E-2</v>
      </c>
      <c r="H47" s="1">
        <f t="shared" si="38"/>
        <v>0</v>
      </c>
      <c r="I47" s="1">
        <f t="shared" si="38"/>
        <v>4.8669110136393681E-3</v>
      </c>
      <c r="J47" s="1">
        <f t="shared" si="3"/>
        <v>6.5389889254903508E-2</v>
      </c>
      <c r="K47" s="1">
        <f t="shared" si="11"/>
        <v>0.1778928008909075</v>
      </c>
      <c r="L47" s="1">
        <f t="shared" si="12"/>
        <v>0.14963362340070513</v>
      </c>
      <c r="M47" s="1">
        <f t="shared" si="13"/>
        <v>7.9949672098901109E-2</v>
      </c>
      <c r="N47" s="1">
        <f t="shared" si="14"/>
        <v>7.1739389623765457E-2</v>
      </c>
      <c r="O47" s="1">
        <f t="shared" si="15"/>
        <v>8.2955836096531108E-2</v>
      </c>
      <c r="P47" s="1">
        <f t="shared" si="16"/>
        <v>7.9801864690679486E-2</v>
      </c>
      <c r="Q47" s="1">
        <f t="shared" si="17"/>
        <v>2.8112799105786422E-2</v>
      </c>
      <c r="R47" s="1">
        <f t="shared" si="5"/>
        <v>7.4608353223381857E-2</v>
      </c>
      <c r="S47" s="1">
        <f t="shared" si="18"/>
        <v>0.13913740641883682</v>
      </c>
      <c r="T47" s="1">
        <f t="shared" si="19"/>
        <v>0.14980574006565547</v>
      </c>
      <c r="U47" s="1">
        <f t="shared" si="20"/>
        <v>7.3445614325159142E-2</v>
      </c>
      <c r="V47" s="1">
        <f t="shared" si="21"/>
        <v>6.5611718021273593E-2</v>
      </c>
      <c r="W47" s="1">
        <f t="shared" si="22"/>
        <v>9.0255918290239739E-2</v>
      </c>
      <c r="X47" s="1">
        <f t="shared" si="23"/>
        <v>5.0145511414061032E-2</v>
      </c>
      <c r="Y47" s="20">
        <f t="shared" si="24"/>
        <v>3.636234182235358E-2</v>
      </c>
    </row>
    <row r="48" spans="1:36" x14ac:dyDescent="0.25">
      <c r="A48" s="11">
        <v>44409</v>
      </c>
      <c r="B48" s="1">
        <f t="shared" ref="B48:I48" si="39">C20/$B20</f>
        <v>2.3313482378209509E-2</v>
      </c>
      <c r="C48" s="1">
        <f t="shared" si="39"/>
        <v>8.2905398808942696E-2</v>
      </c>
      <c r="D48" s="1">
        <f t="shared" si="39"/>
        <v>0.15661427316215953</v>
      </c>
      <c r="E48" s="1">
        <f t="shared" si="39"/>
        <v>0.48750040678186729</v>
      </c>
      <c r="F48" s="1">
        <f t="shared" si="39"/>
        <v>0.11839630316639005</v>
      </c>
      <c r="G48" s="1">
        <f t="shared" si="39"/>
        <v>4.3795762960070289E-2</v>
      </c>
      <c r="H48" s="1">
        <f t="shared" si="39"/>
        <v>0</v>
      </c>
      <c r="I48" s="1">
        <f t="shared" si="39"/>
        <v>5.4215887272608936E-3</v>
      </c>
      <c r="J48" s="1">
        <f t="shared" si="3"/>
        <v>6.404776188986061E-2</v>
      </c>
      <c r="K48" s="1">
        <f t="shared" si="11"/>
        <v>0.17396000604824588</v>
      </c>
      <c r="L48" s="1">
        <f t="shared" si="12"/>
        <v>0.1503777710081392</v>
      </c>
      <c r="M48" s="1">
        <f t="shared" si="13"/>
        <v>7.822207932591381E-2</v>
      </c>
      <c r="N48" s="1">
        <f t="shared" si="14"/>
        <v>7.3205137869349873E-2</v>
      </c>
      <c r="O48" s="1">
        <f t="shared" si="15"/>
        <v>8.3768686584312371E-2</v>
      </c>
      <c r="P48" s="1">
        <f t="shared" si="16"/>
        <v>8.0403942555881486E-2</v>
      </c>
      <c r="Q48" s="1">
        <f t="shared" si="17"/>
        <v>2.8485031406005383E-2</v>
      </c>
      <c r="R48" s="1">
        <f t="shared" si="5"/>
        <v>7.3965168604266301E-2</v>
      </c>
      <c r="S48" s="1">
        <f t="shared" si="18"/>
        <v>0.13618600270791689</v>
      </c>
      <c r="T48" s="1">
        <f t="shared" si="19"/>
        <v>0.15171229844579764</v>
      </c>
      <c r="U48" s="1">
        <f t="shared" si="20"/>
        <v>7.276585929991683E-2</v>
      </c>
      <c r="V48" s="1">
        <f t="shared" si="21"/>
        <v>6.5885772831253062E-2</v>
      </c>
      <c r="W48" s="1">
        <f t="shared" si="22"/>
        <v>9.0966102241618163E-2</v>
      </c>
      <c r="X48" s="1">
        <f t="shared" si="23"/>
        <v>5.028150970351164E-2</v>
      </c>
      <c r="Y48" s="20">
        <f t="shared" si="24"/>
        <v>3.655017812934433E-2</v>
      </c>
    </row>
    <row r="49" spans="1:25" x14ac:dyDescent="0.25">
      <c r="A49" s="11">
        <v>44440</v>
      </c>
      <c r="B49" s="1">
        <f t="shared" ref="B49:I49" si="40">C21/$B21</f>
        <v>2.3267803767285135E-2</v>
      </c>
      <c r="C49" s="1">
        <f t="shared" si="40"/>
        <v>7.9470198675496692E-2</v>
      </c>
      <c r="D49" s="1">
        <f t="shared" si="40"/>
        <v>0.15099214995488833</v>
      </c>
      <c r="E49" s="1">
        <f t="shared" si="40"/>
        <v>0.50097281638014102</v>
      </c>
      <c r="F49" s="1">
        <f t="shared" si="40"/>
        <v>0.11630219297976419</v>
      </c>
      <c r="G49" s="1">
        <f t="shared" si="40"/>
        <v>4.2214707019622044E-2</v>
      </c>
      <c r="H49" s="1">
        <f t="shared" si="40"/>
        <v>0</v>
      </c>
      <c r="I49" s="1">
        <f t="shared" si="40"/>
        <v>6.6900306268374565E-3</v>
      </c>
      <c r="J49" s="1">
        <f t="shared" si="3"/>
        <v>6.3036694911141652E-2</v>
      </c>
      <c r="K49" s="1">
        <f t="shared" si="11"/>
        <v>0.17136154758139044</v>
      </c>
      <c r="L49" s="1">
        <f t="shared" si="12"/>
        <v>0.15074399000527433</v>
      </c>
      <c r="M49" s="1">
        <f t="shared" si="13"/>
        <v>7.8484171062265476E-2</v>
      </c>
      <c r="N49" s="1">
        <f t="shared" si="14"/>
        <v>7.4287845689597468E-2</v>
      </c>
      <c r="O49" s="1">
        <f t="shared" si="15"/>
        <v>8.4190686159734948E-2</v>
      </c>
      <c r="P49" s="1">
        <f t="shared" si="16"/>
        <v>8.1169066933419382E-2</v>
      </c>
      <c r="Q49" s="1">
        <f t="shared" si="17"/>
        <v>2.9578167744622998E-2</v>
      </c>
      <c r="R49" s="1">
        <f t="shared" si="5"/>
        <v>7.2725862135103528E-2</v>
      </c>
      <c r="S49" s="1">
        <f t="shared" si="18"/>
        <v>0.13353216941316995</v>
      </c>
      <c r="T49" s="1">
        <f t="shared" si="19"/>
        <v>0.14960265868770486</v>
      </c>
      <c r="U49" s="1">
        <f t="shared" si="20"/>
        <v>7.8270270948121973E-2</v>
      </c>
      <c r="V49" s="1">
        <f t="shared" si="21"/>
        <v>6.6306346035125474E-2</v>
      </c>
      <c r="W49" s="1">
        <f t="shared" si="22"/>
        <v>9.042564012601699E-2</v>
      </c>
      <c r="X49" s="1">
        <f t="shared" si="23"/>
        <v>5.0221837958584245E-2</v>
      </c>
      <c r="Y49" s="20">
        <f t="shared" si="24"/>
        <v>3.7404614305108656E-2</v>
      </c>
    </row>
    <row r="50" spans="1:25" x14ac:dyDescent="0.25">
      <c r="A50" s="11">
        <v>44470</v>
      </c>
      <c r="B50" s="1">
        <f t="shared" ref="B50:I50" si="41">C22/$B22</f>
        <v>2.3559135629997324E-2</v>
      </c>
      <c r="C50" s="1">
        <f t="shared" si="41"/>
        <v>7.8863359391255244E-2</v>
      </c>
      <c r="D50" s="1">
        <f t="shared" si="41"/>
        <v>0.1492851410397408</v>
      </c>
      <c r="E50" s="1">
        <f t="shared" si="41"/>
        <v>0.50052016764260021</v>
      </c>
      <c r="F50" s="1">
        <f t="shared" si="41"/>
        <v>0.11233837648247778</v>
      </c>
      <c r="G50" s="1">
        <f t="shared" si="41"/>
        <v>4.2600243735695389E-2</v>
      </c>
      <c r="H50" s="1">
        <f t="shared" si="41"/>
        <v>0</v>
      </c>
      <c r="I50" s="1">
        <f t="shared" si="41"/>
        <v>6.3311833070772523E-3</v>
      </c>
      <c r="J50" s="1">
        <f t="shared" si="3"/>
        <v>6.1419617984629499E-2</v>
      </c>
      <c r="K50" s="1">
        <f t="shared" si="11"/>
        <v>0.16936617177224644</v>
      </c>
      <c r="L50" s="1">
        <f t="shared" si="12"/>
        <v>0.15036279076015238</v>
      </c>
      <c r="M50" s="1">
        <f t="shared" si="13"/>
        <v>7.7405767986209226E-2</v>
      </c>
      <c r="N50" s="1">
        <f t="shared" si="14"/>
        <v>7.3971264721123225E-2</v>
      </c>
      <c r="O50" s="1">
        <f t="shared" si="15"/>
        <v>8.3125314016475563E-2</v>
      </c>
      <c r="P50" s="1">
        <f t="shared" si="16"/>
        <v>8.159367092190474E-2</v>
      </c>
      <c r="Q50" s="1">
        <f t="shared" si="17"/>
        <v>2.9967837448247037E-2</v>
      </c>
      <c r="R50" s="1">
        <f t="shared" si="5"/>
        <v>7.1856141061760748E-2</v>
      </c>
      <c r="S50" s="1">
        <f t="shared" si="18"/>
        <v>0.13387204064642838</v>
      </c>
      <c r="T50" s="1">
        <f t="shared" si="19"/>
        <v>0.15029478738312846</v>
      </c>
      <c r="U50" s="1">
        <f t="shared" si="20"/>
        <v>7.8843876793077722E-2</v>
      </c>
      <c r="V50" s="1">
        <f t="shared" si="21"/>
        <v>6.5707228380081861E-2</v>
      </c>
      <c r="W50" s="1">
        <f t="shared" si="22"/>
        <v>9.2195851712439006E-2</v>
      </c>
      <c r="X50" s="1">
        <f t="shared" si="23"/>
        <v>4.9778503091254811E-2</v>
      </c>
      <c r="Y50" s="20">
        <f t="shared" si="24"/>
        <v>3.7675695731324489E-2</v>
      </c>
    </row>
    <row r="51" spans="1:25" x14ac:dyDescent="0.25">
      <c r="A51" s="11">
        <v>44501</v>
      </c>
      <c r="B51" s="1">
        <f t="shared" ref="B51:I51" si="42">C23/$B23</f>
        <v>2.3150602826252333E-2</v>
      </c>
      <c r="C51" s="1">
        <f t="shared" si="42"/>
        <v>7.5883492012263992E-2</v>
      </c>
      <c r="D51" s="1">
        <f t="shared" si="42"/>
        <v>0.14282832707070242</v>
      </c>
      <c r="E51" s="1">
        <f t="shared" si="42"/>
        <v>0.49696857926646532</v>
      </c>
      <c r="F51" s="1">
        <f t="shared" si="42"/>
        <v>0.10788630443302058</v>
      </c>
      <c r="G51" s="1">
        <f t="shared" si="42"/>
        <v>4.1246916710850873E-2</v>
      </c>
      <c r="H51" s="1">
        <f t="shared" si="42"/>
        <v>0</v>
      </c>
      <c r="I51" s="1">
        <f t="shared" si="42"/>
        <v>6.3048940731690447E-3</v>
      </c>
      <c r="J51" s="1">
        <f t="shared" si="3"/>
        <v>6.1317659543231276E-2</v>
      </c>
      <c r="K51" s="1">
        <f t="shared" si="11"/>
        <v>0.16978234758277977</v>
      </c>
      <c r="L51" s="1">
        <f t="shared" si="12"/>
        <v>0.15152729305162407</v>
      </c>
      <c r="M51" s="1">
        <f t="shared" si="13"/>
        <v>7.8786414560415255E-2</v>
      </c>
      <c r="N51" s="1">
        <f t="shared" si="14"/>
        <v>7.3948144961953122E-2</v>
      </c>
      <c r="O51" s="1">
        <f t="shared" si="15"/>
        <v>8.3291015130324442E-2</v>
      </c>
      <c r="P51" s="1">
        <f t="shared" si="16"/>
        <v>8.1034147329849315E-2</v>
      </c>
      <c r="Q51" s="1">
        <f t="shared" si="17"/>
        <v>3.0656820751631043E-2</v>
      </c>
      <c r="R51" s="1">
        <f t="shared" si="5"/>
        <v>7.0825113183857452E-2</v>
      </c>
      <c r="S51" s="1">
        <f t="shared" si="18"/>
        <v>0.13227743283283694</v>
      </c>
      <c r="T51" s="1">
        <f t="shared" si="19"/>
        <v>0.15007685752825084</v>
      </c>
      <c r="U51" s="1">
        <f t="shared" si="20"/>
        <v>7.9642194639692188E-2</v>
      </c>
      <c r="V51" s="1">
        <f t="shared" si="21"/>
        <v>6.5594783039048213E-2</v>
      </c>
      <c r="W51" s="1">
        <f t="shared" si="22"/>
        <v>9.2516108924366972E-2</v>
      </c>
      <c r="X51" s="1">
        <f t="shared" si="23"/>
        <v>4.9321243483734935E-2</v>
      </c>
      <c r="Y51" s="20">
        <f t="shared" si="24"/>
        <v>3.7811525494916447E-2</v>
      </c>
    </row>
    <row r="52" spans="1:25" x14ac:dyDescent="0.25">
      <c r="A52" s="11">
        <v>44531</v>
      </c>
      <c r="B52" s="1">
        <f t="shared" ref="B52:I52" si="43">C24/$B24</f>
        <v>2.4623421854592948E-2</v>
      </c>
      <c r="C52" s="1">
        <f t="shared" si="43"/>
        <v>7.7382092584530549E-2</v>
      </c>
      <c r="D52" s="1">
        <f t="shared" si="43"/>
        <v>0.13963720795240167</v>
      </c>
      <c r="E52" s="1">
        <f t="shared" si="43"/>
        <v>0.49876650703816572</v>
      </c>
      <c r="F52" s="1">
        <f t="shared" si="43"/>
        <v>0.10744449281671746</v>
      </c>
      <c r="G52" s="1">
        <f t="shared" si="43"/>
        <v>4.0475983166448994E-2</v>
      </c>
      <c r="H52" s="1">
        <f t="shared" si="43"/>
        <v>0</v>
      </c>
      <c r="I52" s="1">
        <f t="shared" si="43"/>
        <v>6.1877811638368883E-3</v>
      </c>
      <c r="J52" s="1">
        <f t="shared" si="3"/>
        <v>5.9304476318582197E-2</v>
      </c>
      <c r="K52" s="1">
        <f t="shared" si="11"/>
        <v>0.16952048694693583</v>
      </c>
      <c r="L52" s="1">
        <f t="shared" si="12"/>
        <v>0.15124244150580859</v>
      </c>
      <c r="M52" s="1">
        <f t="shared" si="13"/>
        <v>7.8197674177778606E-2</v>
      </c>
      <c r="N52" s="1">
        <f t="shared" si="14"/>
        <v>7.3514735352945129E-2</v>
      </c>
      <c r="O52" s="1">
        <f t="shared" si="15"/>
        <v>8.293263223239887E-2</v>
      </c>
      <c r="P52" s="1">
        <f t="shared" si="16"/>
        <v>8.0979235939343724E-2</v>
      </c>
      <c r="Q52" s="1">
        <f t="shared" si="17"/>
        <v>3.1092138724205434E-2</v>
      </c>
      <c r="R52" s="1">
        <f t="shared" si="5"/>
        <v>7.0748356463077075E-2</v>
      </c>
      <c r="S52" s="1">
        <f t="shared" si="18"/>
        <v>0.13176864519710912</v>
      </c>
      <c r="T52" s="1">
        <f t="shared" si="19"/>
        <v>0.14925106000399582</v>
      </c>
      <c r="U52" s="1">
        <f t="shared" si="20"/>
        <v>7.9964135624475061E-2</v>
      </c>
      <c r="V52" s="1">
        <f t="shared" si="21"/>
        <v>6.592328540999573E-2</v>
      </c>
      <c r="W52" s="1">
        <f t="shared" si="22"/>
        <v>9.2545911056003849E-2</v>
      </c>
      <c r="X52" s="1">
        <f t="shared" si="23"/>
        <v>4.9167713936749124E-2</v>
      </c>
      <c r="Y52" s="20">
        <f t="shared" si="24"/>
        <v>3.7848320125624987E-2</v>
      </c>
    </row>
    <row r="53" spans="1:25" x14ac:dyDescent="0.25">
      <c r="A53" s="11">
        <v>44562</v>
      </c>
      <c r="B53" s="1">
        <f t="shared" ref="B53:I53" si="44">C25/$B25</f>
        <v>2.6032645777567837E-2</v>
      </c>
      <c r="C53" s="1">
        <f t="shared" si="44"/>
        <v>8.0488928544352883E-2</v>
      </c>
      <c r="D53" s="1">
        <f t="shared" si="44"/>
        <v>0.14074773876379923</v>
      </c>
      <c r="E53" s="1">
        <f t="shared" si="44"/>
        <v>0.50894289030015682</v>
      </c>
      <c r="F53" s="1">
        <f t="shared" si="44"/>
        <v>0.11399779562273658</v>
      </c>
      <c r="G53" s="1">
        <f t="shared" si="44"/>
        <v>4.0489395079223452E-2</v>
      </c>
      <c r="H53" s="1">
        <f t="shared" si="44"/>
        <v>0</v>
      </c>
      <c r="I53" s="1">
        <f t="shared" si="44"/>
        <v>6.315715810283595E-3</v>
      </c>
      <c r="J53" s="1">
        <f t="shared" si="3"/>
        <v>5.834295113948125E-2</v>
      </c>
      <c r="K53" s="1">
        <f t="shared" si="11"/>
        <v>0.16668995979093118</v>
      </c>
      <c r="L53" s="1">
        <f t="shared" si="12"/>
        <v>0.150394910978322</v>
      </c>
      <c r="M53" s="1">
        <f t="shared" si="13"/>
        <v>7.7172229069226952E-2</v>
      </c>
      <c r="N53" s="1">
        <f t="shared" si="14"/>
        <v>7.1141474339702165E-2</v>
      </c>
      <c r="O53" s="1">
        <f t="shared" si="15"/>
        <v>8.2138711194238156E-2</v>
      </c>
      <c r="P53" s="1">
        <f t="shared" si="16"/>
        <v>8.0039537527073629E-2</v>
      </c>
      <c r="Q53" s="1">
        <f t="shared" si="17"/>
        <v>3.1253238271368021E-2</v>
      </c>
      <c r="R53" s="1">
        <f t="shared" si="5"/>
        <v>6.9808811418990674E-2</v>
      </c>
      <c r="S53" s="1">
        <f t="shared" si="18"/>
        <v>0.13072845793223486</v>
      </c>
      <c r="T53" s="1">
        <f t="shared" si="19"/>
        <v>0.14778448820790613</v>
      </c>
      <c r="U53" s="1">
        <f t="shared" si="20"/>
        <v>7.9178030374333741E-2</v>
      </c>
      <c r="V53" s="1">
        <f t="shared" si="21"/>
        <v>6.6021543334519747E-2</v>
      </c>
      <c r="W53" s="1">
        <f t="shared" si="22"/>
        <v>9.2014245095250885E-2</v>
      </c>
      <c r="X53" s="1">
        <f t="shared" si="23"/>
        <v>4.9010276097107286E-2</v>
      </c>
      <c r="Y53" s="20">
        <f t="shared" si="24"/>
        <v>3.8047597995676551E-2</v>
      </c>
    </row>
    <row r="54" spans="1:25" x14ac:dyDescent="0.25">
      <c r="A54" s="11">
        <v>44593</v>
      </c>
      <c r="B54" s="1">
        <f t="shared" ref="B54:I54" si="45">C26/$B26</f>
        <v>2.6373091733266883E-2</v>
      </c>
      <c r="C54" s="1">
        <f t="shared" si="45"/>
        <v>8.0650041829088123E-2</v>
      </c>
      <c r="D54" s="1">
        <f t="shared" si="45"/>
        <v>0.14061100134683729</v>
      </c>
      <c r="E54" s="1">
        <f t="shared" si="45"/>
        <v>0.51453338317224684</v>
      </c>
      <c r="F54" s="1">
        <f t="shared" si="45"/>
        <v>0.11020926410470919</v>
      </c>
      <c r="G54" s="1">
        <f t="shared" si="45"/>
        <v>4.0286455088612401E-2</v>
      </c>
      <c r="H54" s="1">
        <f t="shared" si="45"/>
        <v>0</v>
      </c>
      <c r="I54" s="1">
        <f t="shared" si="45"/>
        <v>6.1942649650237628E-3</v>
      </c>
      <c r="J54" s="1">
        <f t="shared" si="3"/>
        <v>6.0362182588371012E-2</v>
      </c>
      <c r="K54" s="1">
        <f t="shared" si="11"/>
        <v>0.17245790448610715</v>
      </c>
      <c r="L54" s="1">
        <f t="shared" si="12"/>
        <v>0.15795176185031101</v>
      </c>
      <c r="M54" s="1">
        <f t="shared" si="13"/>
        <v>8.0940672118256216E-2</v>
      </c>
      <c r="N54" s="1">
        <f t="shared" si="14"/>
        <v>7.3615758841638887E-2</v>
      </c>
      <c r="O54" s="1">
        <f t="shared" si="15"/>
        <v>8.5191335884208561E-2</v>
      </c>
      <c r="P54" s="1">
        <f t="shared" si="16"/>
        <v>8.6105824513949089E-2</v>
      </c>
      <c r="Q54" s="1">
        <f t="shared" si="17"/>
        <v>3.252149535136982E-2</v>
      </c>
      <c r="R54" s="1">
        <f t="shared" si="5"/>
        <v>7.2618012113108074E-2</v>
      </c>
      <c r="S54" s="1">
        <f t="shared" si="18"/>
        <v>0.13634592119021724</v>
      </c>
      <c r="T54" s="1">
        <f t="shared" si="19"/>
        <v>0.15510519771470602</v>
      </c>
      <c r="U54" s="1">
        <f t="shared" si="20"/>
        <v>8.2994261766073871E-2</v>
      </c>
      <c r="V54" s="1">
        <f t="shared" si="21"/>
        <v>6.8236263521834303E-2</v>
      </c>
      <c r="W54" s="1">
        <f t="shared" si="22"/>
        <v>9.6160062241859676E-2</v>
      </c>
      <c r="X54" s="1">
        <f t="shared" si="23"/>
        <v>5.0922399194811209E-2</v>
      </c>
      <c r="Y54" s="20">
        <f t="shared" si="24"/>
        <v>3.9669547056309748E-2</v>
      </c>
    </row>
    <row r="55" spans="1:25" ht="15.75" thickBot="1" x14ac:dyDescent="0.3">
      <c r="A55" s="28">
        <v>44621</v>
      </c>
      <c r="B55" s="5">
        <f t="shared" ref="B55:I55" si="46">C27/$B27</f>
        <v>2.59357780733422E-2</v>
      </c>
      <c r="C55" s="5">
        <f t="shared" si="46"/>
        <v>7.9220501615048455E-2</v>
      </c>
      <c r="D55" s="5">
        <f t="shared" si="46"/>
        <v>0.13727318069542085</v>
      </c>
      <c r="E55" s="5">
        <f t="shared" si="46"/>
        <v>0.5301515295458864</v>
      </c>
      <c r="F55" s="5">
        <f t="shared" si="46"/>
        <v>0.10694352080562416</v>
      </c>
      <c r="G55" s="5">
        <f t="shared" si="46"/>
        <v>3.9663689910697318E-2</v>
      </c>
      <c r="H55" s="5">
        <f t="shared" si="46"/>
        <v>0</v>
      </c>
      <c r="I55" s="5">
        <f t="shared" si="46"/>
        <v>6.0623693710811326E-3</v>
      </c>
      <c r="J55" s="5">
        <f t="shared" si="3"/>
        <v>5.7749841044041315E-2</v>
      </c>
      <c r="K55" s="5">
        <f t="shared" si="11"/>
        <v>0.16558379343543325</v>
      </c>
      <c r="L55" s="5">
        <f t="shared" si="12"/>
        <v>0.15275202925117662</v>
      </c>
      <c r="M55" s="5">
        <f t="shared" si="13"/>
        <v>7.9368056440162843E-2</v>
      </c>
      <c r="N55" s="5">
        <f t="shared" si="14"/>
        <v>7.208194856223446E-2</v>
      </c>
      <c r="O55" s="5">
        <f t="shared" si="15"/>
        <v>8.1903458652042516E-2</v>
      </c>
      <c r="P55" s="5">
        <f t="shared" si="16"/>
        <v>8.8156728661768505E-2</v>
      </c>
      <c r="Q55" s="5">
        <f t="shared" si="17"/>
        <v>3.0266964004060957E-2</v>
      </c>
      <c r="R55" s="5">
        <f t="shared" si="5"/>
        <v>6.955923861958152E-2</v>
      </c>
      <c r="S55" s="5">
        <f t="shared" si="18"/>
        <v>0.13074627696804567</v>
      </c>
      <c r="T55" s="5">
        <f t="shared" si="19"/>
        <v>0.1488290990757018</v>
      </c>
      <c r="U55" s="5">
        <f t="shared" si="20"/>
        <v>8.1448936463394864E-2</v>
      </c>
      <c r="V55" s="5">
        <f t="shared" si="21"/>
        <v>6.6268323214244557E-2</v>
      </c>
      <c r="W55" s="5">
        <f t="shared" si="22"/>
        <v>9.2606202450301503E-2</v>
      </c>
      <c r="X55" s="5">
        <f t="shared" si="23"/>
        <v>4.8516453799856876E-2</v>
      </c>
      <c r="Y55" s="23">
        <f t="shared" si="24"/>
        <v>3.7512188894703015E-2</v>
      </c>
    </row>
    <row r="56" spans="1:25" ht="15.75" thickBot="1" x14ac:dyDescent="0.3"/>
    <row r="57" spans="1:25" ht="15.75" thickBot="1" x14ac:dyDescent="0.3">
      <c r="A57" s="24" t="s">
        <v>32</v>
      </c>
      <c r="B57" s="25">
        <f>B55-B31</f>
        <v>4.3244678515310456E-3</v>
      </c>
      <c r="C57" s="25">
        <f t="shared" ref="C57:Y57" si="47">C55-C31</f>
        <v>-1.8125361928975195E-2</v>
      </c>
      <c r="D57" s="25">
        <f t="shared" si="47"/>
        <v>-2.2792553362418505E-2</v>
      </c>
      <c r="E57" s="25">
        <f t="shared" si="47"/>
        <v>6.1680754775873037E-2</v>
      </c>
      <c r="F57" s="25">
        <f t="shared" si="47"/>
        <v>-1.2187071957023038E-2</v>
      </c>
      <c r="G57" s="25">
        <f t="shared" si="47"/>
        <v>-1.1558387199532491E-3</v>
      </c>
      <c r="H57" s="25">
        <f t="shared" si="47"/>
        <v>0</v>
      </c>
      <c r="I57" s="25">
        <f t="shared" si="47"/>
        <v>4.9392749155342018E-3</v>
      </c>
      <c r="J57" s="25">
        <f t="shared" si="47"/>
        <v>-2.8095826174382714E-2</v>
      </c>
      <c r="K57" s="25">
        <f t="shared" si="47"/>
        <v>-4.187706744308442E-2</v>
      </c>
      <c r="L57" s="25">
        <f t="shared" si="47"/>
        <v>-4.0120045928902504E-3</v>
      </c>
      <c r="M57" s="25">
        <f t="shared" si="47"/>
        <v>7.020670494457204E-3</v>
      </c>
      <c r="N57" s="25">
        <f t="shared" si="47"/>
        <v>2.4750475348312859E-2</v>
      </c>
      <c r="O57" s="25">
        <f t="shared" si="47"/>
        <v>4.3438306309751817E-3</v>
      </c>
      <c r="P57" s="25">
        <f t="shared" si="47"/>
        <v>1.5406861798019214E-2</v>
      </c>
      <c r="Q57" s="25">
        <f t="shared" si="47"/>
        <v>3.8613448005990793E-3</v>
      </c>
      <c r="R57" s="25">
        <f t="shared" si="47"/>
        <v>-2.1268621082489281E-2</v>
      </c>
      <c r="S57" s="25">
        <f t="shared" si="47"/>
        <v>-3.005717124028176E-2</v>
      </c>
      <c r="T57" s="25">
        <f t="shared" si="47"/>
        <v>-6.2764206676682033E-3</v>
      </c>
      <c r="U57" s="25">
        <f t="shared" si="47"/>
        <v>1.7976861532965391E-2</v>
      </c>
      <c r="V57" s="25">
        <f t="shared" si="47"/>
        <v>2.2415999856290302E-2</v>
      </c>
      <c r="W57" s="25">
        <f t="shared" si="47"/>
        <v>1.6075869002366586E-2</v>
      </c>
      <c r="X57" s="25">
        <f t="shared" si="47"/>
        <v>-1.5339390987332266E-2</v>
      </c>
      <c r="Y57" s="25">
        <f t="shared" si="47"/>
        <v>-3.9334023397399887E-4</v>
      </c>
    </row>
  </sheetData>
  <mergeCells count="14">
    <mergeCell ref="AG10:AJ10"/>
    <mergeCell ref="AG17:AJ17"/>
    <mergeCell ref="AG24:AJ24"/>
    <mergeCell ref="AG30:AJ30"/>
    <mergeCell ref="AM4:AP4"/>
    <mergeCell ref="AM10:AP10"/>
    <mergeCell ref="AM17:AP17"/>
    <mergeCell ref="AM24:AP24"/>
    <mergeCell ref="B1:J1"/>
    <mergeCell ref="K1:S1"/>
    <mergeCell ref="T1:AB1"/>
    <mergeCell ref="B29:I29"/>
    <mergeCell ref="J29:Q29"/>
    <mergeCell ref="R29:Y29"/>
  </mergeCells>
  <conditionalFormatting sqref="B31:B55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55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55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55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55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55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5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5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5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5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5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5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5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5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5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G5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G5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G5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G5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:H5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:H5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:H5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:H5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5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5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5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5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5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5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5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5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S5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S5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S5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S5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5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5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5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5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:U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:U5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:U5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:U5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:V5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:V5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:V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:V5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:W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:W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:W5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:W5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D5ECE-CBF2-4C34-8ED7-911E3A9FB7FF}">
  <sheetPr codeName="Sheet3"/>
  <dimension ref="A1:AH86"/>
  <sheetViews>
    <sheetView topLeftCell="A4" zoomScale="70" zoomScaleNormal="70" workbookViewId="0">
      <pane xSplit="1" topLeftCell="B1" activePane="topRight" state="frozen"/>
      <selection pane="topRight" activeCell="M55" sqref="M55"/>
    </sheetView>
  </sheetViews>
  <sheetFormatPr defaultRowHeight="15" x14ac:dyDescent="0.25"/>
  <cols>
    <col min="1" max="1" width="10.7109375" bestFit="1" customWidth="1"/>
    <col min="2" max="2" width="14.5703125" bestFit="1" customWidth="1"/>
    <col min="3" max="3" width="13.140625" bestFit="1" customWidth="1"/>
    <col min="4" max="5" width="14.7109375" bestFit="1" customWidth="1"/>
    <col min="6" max="6" width="13.28515625" bestFit="1" customWidth="1"/>
    <col min="7" max="7" width="13" bestFit="1" customWidth="1"/>
    <col min="8" max="8" width="13.28515625" bestFit="1" customWidth="1"/>
    <col min="9" max="9" width="13" bestFit="1" customWidth="1"/>
    <col min="10" max="10" width="12.5703125" bestFit="1" customWidth="1"/>
    <col min="11" max="11" width="14.7109375" bestFit="1" customWidth="1"/>
    <col min="12" max="12" width="13.140625" bestFit="1" customWidth="1"/>
    <col min="14" max="14" width="11.140625" customWidth="1"/>
    <col min="15" max="15" width="11.85546875" customWidth="1"/>
    <col min="16" max="16" width="12.7109375" customWidth="1"/>
    <col min="17" max="17" width="13.140625" customWidth="1"/>
    <col min="18" max="18" width="12" customWidth="1"/>
    <col min="19" max="19" width="13.5703125" customWidth="1"/>
    <col min="20" max="20" width="13.28515625" customWidth="1"/>
    <col min="21" max="21" width="13.7109375" customWidth="1"/>
    <col min="22" max="22" width="16.28515625" customWidth="1"/>
    <col min="23" max="23" width="14.7109375" customWidth="1"/>
    <col min="25" max="25" width="22.140625" bestFit="1" customWidth="1"/>
    <col min="26" max="26" width="13.5703125" bestFit="1" customWidth="1"/>
    <col min="27" max="27" width="10.7109375" customWidth="1"/>
    <col min="28" max="30" width="11.140625" bestFit="1" customWidth="1"/>
    <col min="31" max="31" width="10.7109375" bestFit="1" customWidth="1"/>
    <col min="32" max="33" width="10.28515625" bestFit="1" customWidth="1"/>
    <col min="34" max="34" width="10.7109375" bestFit="1" customWidth="1"/>
  </cols>
  <sheetData>
    <row r="1" spans="1:34" x14ac:dyDescent="0.25">
      <c r="A1" s="8"/>
      <c r="B1" s="96" t="s">
        <v>16</v>
      </c>
      <c r="C1" s="96"/>
      <c r="D1" s="96"/>
      <c r="E1" s="96"/>
      <c r="F1" s="96"/>
      <c r="G1" s="96"/>
      <c r="H1" s="96"/>
      <c r="I1" s="96"/>
      <c r="J1" s="96"/>
      <c r="K1" s="96" t="s">
        <v>17</v>
      </c>
      <c r="L1" s="96"/>
      <c r="M1" s="96"/>
      <c r="N1" s="96"/>
      <c r="O1" s="96"/>
      <c r="P1" s="96"/>
      <c r="Q1" s="96"/>
      <c r="R1" s="96"/>
      <c r="S1" s="97"/>
      <c r="Z1" s="94" t="s">
        <v>62</v>
      </c>
      <c r="AA1" s="94"/>
      <c r="AB1" s="94"/>
      <c r="AC1" s="94"/>
      <c r="AD1" s="94"/>
      <c r="AE1" s="94"/>
      <c r="AF1" s="94"/>
      <c r="AG1" s="94"/>
      <c r="AH1" s="94"/>
    </row>
    <row r="2" spans="1:34" x14ac:dyDescent="0.25">
      <c r="A2" s="9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7" t="s">
        <v>8</v>
      </c>
      <c r="S2" s="10" t="s">
        <v>9</v>
      </c>
      <c r="U2" s="99" t="s">
        <v>57</v>
      </c>
      <c r="V2" s="99"/>
      <c r="W2" s="99"/>
      <c r="X2" s="99"/>
      <c r="Y2" s="85"/>
      <c r="AA2" t="s">
        <v>2</v>
      </c>
      <c r="AB2" t="s">
        <v>3</v>
      </c>
      <c r="AC2" t="s">
        <v>4</v>
      </c>
      <c r="AD2" t="s">
        <v>5</v>
      </c>
      <c r="AE2" t="s">
        <v>6</v>
      </c>
      <c r="AF2" t="s">
        <v>7</v>
      </c>
      <c r="AG2" t="s">
        <v>8</v>
      </c>
      <c r="AH2" t="s">
        <v>9</v>
      </c>
    </row>
    <row r="3" spans="1:34" x14ac:dyDescent="0.25">
      <c r="A3" s="11">
        <v>43891</v>
      </c>
      <c r="B3" s="37">
        <v>674604.8</v>
      </c>
      <c r="C3" s="37">
        <v>54923.72</v>
      </c>
      <c r="D3" s="37">
        <v>114230.18</v>
      </c>
      <c r="E3" s="37">
        <v>109144.03</v>
      </c>
      <c r="F3" s="37">
        <v>59694.97</v>
      </c>
      <c r="G3" s="37">
        <v>36681.020000000004</v>
      </c>
      <c r="H3" s="37">
        <v>52372.450000000004</v>
      </c>
      <c r="I3" s="37">
        <v>37938.630000000005</v>
      </c>
      <c r="J3" s="37">
        <v>17329.169999999998</v>
      </c>
      <c r="K3" s="37">
        <v>146097.74</v>
      </c>
      <c r="L3" s="37">
        <v>10320.950000000001</v>
      </c>
      <c r="M3" s="37">
        <v>18638.22</v>
      </c>
      <c r="N3" s="37">
        <v>19057.309999999998</v>
      </c>
      <c r="O3" s="37">
        <v>43072.249999999993</v>
      </c>
      <c r="P3" s="37">
        <v>9064.49</v>
      </c>
      <c r="Q3" s="37">
        <v>6300.91</v>
      </c>
      <c r="R3" s="37">
        <v>8371.19</v>
      </c>
      <c r="S3" s="38">
        <v>7210.83</v>
      </c>
      <c r="V3" t="s">
        <v>33</v>
      </c>
      <c r="W3" t="s">
        <v>34</v>
      </c>
      <c r="Z3">
        <f>C61-K3-B3</f>
        <v>1650179.2700000003</v>
      </c>
      <c r="AA3" s="68">
        <f>(T9-C3-L3)/Z3</f>
        <v>-2.2045961146340861E-18</v>
      </c>
      <c r="AB3" s="68">
        <f>(T14-M3-D3)/Z3</f>
        <v>0</v>
      </c>
      <c r="AC3" s="68">
        <f>(T19-N3-E3)/Z3</f>
        <v>0</v>
      </c>
      <c r="AD3" s="68">
        <f>(T24-O3-F3)/Z3</f>
        <v>4.4091922292681722E-18</v>
      </c>
      <c r="AE3" s="68">
        <f>(T29-P3-G3)/Z3</f>
        <v>0</v>
      </c>
      <c r="AF3" s="68">
        <f>(T34-Q3-H3)/Z3</f>
        <v>-4.4091922292681722E-18</v>
      </c>
      <c r="AG3" s="68">
        <f>(T39-R3-I3)/Z3</f>
        <v>0</v>
      </c>
      <c r="AH3" s="68">
        <f>(T44-S3-J3)/Z3</f>
        <v>0</v>
      </c>
    </row>
    <row r="4" spans="1:34" x14ac:dyDescent="0.25">
      <c r="A4" s="11">
        <v>43922</v>
      </c>
      <c r="B4" s="39">
        <v>637727.42999999993</v>
      </c>
      <c r="C4" s="39">
        <v>50137.94</v>
      </c>
      <c r="D4" s="39">
        <v>108195.65000000001</v>
      </c>
      <c r="E4" s="39">
        <v>104819.45999999999</v>
      </c>
      <c r="F4" s="39">
        <v>58400.869999999995</v>
      </c>
      <c r="G4" s="39">
        <v>35587.71</v>
      </c>
      <c r="H4" s="39">
        <v>49070.68</v>
      </c>
      <c r="I4" s="39">
        <v>36480.14</v>
      </c>
      <c r="J4" s="37">
        <v>16835.86</v>
      </c>
      <c r="K4" s="39">
        <v>138607.51</v>
      </c>
      <c r="L4" s="39">
        <v>9536.2000000000007</v>
      </c>
      <c r="M4" s="39">
        <v>17594.5</v>
      </c>
      <c r="N4" s="39">
        <v>17652.28</v>
      </c>
      <c r="O4" s="39">
        <v>41943.78</v>
      </c>
      <c r="P4" s="39">
        <v>8609.09</v>
      </c>
      <c r="Q4" s="39">
        <v>5908.65</v>
      </c>
      <c r="R4" s="39">
        <v>7789.32</v>
      </c>
      <c r="S4" s="38">
        <v>6964.58</v>
      </c>
      <c r="T4">
        <f>B3+K3</f>
        <v>820702.54</v>
      </c>
      <c r="U4" s="66">
        <v>43891</v>
      </c>
      <c r="V4" s="68">
        <f>B3/T4</f>
        <v>0.82198454022086986</v>
      </c>
      <c r="W4" s="68">
        <f>K3/T4</f>
        <v>0.17801545977913019</v>
      </c>
      <c r="X4" s="68"/>
      <c r="Z4">
        <f t="shared" ref="Z4:Z27" si="0">C62-K4-B4</f>
        <v>1576543.3399999996</v>
      </c>
      <c r="AA4" s="68"/>
      <c r="AB4" s="68"/>
      <c r="AC4" s="68"/>
      <c r="AD4" s="68"/>
      <c r="AE4" s="68"/>
      <c r="AF4" s="68"/>
      <c r="AG4" s="68"/>
      <c r="AH4" s="68"/>
    </row>
    <row r="5" spans="1:34" x14ac:dyDescent="0.25">
      <c r="A5" s="11">
        <v>43952</v>
      </c>
      <c r="B5" s="39">
        <v>630407.24</v>
      </c>
      <c r="C5" s="39">
        <v>47138.41</v>
      </c>
      <c r="D5" s="39">
        <v>105676.01000000001</v>
      </c>
      <c r="E5" s="39">
        <v>104326.48999999999</v>
      </c>
      <c r="F5" s="39">
        <v>59377.3</v>
      </c>
      <c r="G5" s="39">
        <v>37002.229999999996</v>
      </c>
      <c r="H5" s="39">
        <v>49788.94</v>
      </c>
      <c r="I5" s="39">
        <v>35608.18</v>
      </c>
      <c r="J5" s="37">
        <v>16432.689999999999</v>
      </c>
      <c r="K5" s="39">
        <v>138277.85999999999</v>
      </c>
      <c r="L5" s="39">
        <v>9223.9699999999993</v>
      </c>
      <c r="M5" s="39">
        <v>17469.440000000002</v>
      </c>
      <c r="N5" s="39">
        <v>17813.490000000002</v>
      </c>
      <c r="O5" s="39">
        <v>42043.73</v>
      </c>
      <c r="P5" s="39">
        <v>8770.01</v>
      </c>
      <c r="Q5" s="39">
        <v>5792.24</v>
      </c>
      <c r="R5" s="39">
        <v>7710.01</v>
      </c>
      <c r="S5" s="38">
        <v>6976.76</v>
      </c>
      <c r="T5" s="67">
        <f>B27+K27</f>
        <v>1200939.98</v>
      </c>
      <c r="U5" s="66">
        <v>44621</v>
      </c>
      <c r="V5" s="68">
        <f>B27/T5</f>
        <v>0.81819320396011808</v>
      </c>
      <c r="W5" s="68">
        <f>K27/T5</f>
        <v>0.18180679603988201</v>
      </c>
      <c r="X5" s="68"/>
      <c r="Z5">
        <f t="shared" si="0"/>
        <v>1659753.53</v>
      </c>
      <c r="AA5" s="68"/>
      <c r="AB5" s="68"/>
      <c r="AC5" s="68"/>
      <c r="AD5" s="68"/>
      <c r="AE5" s="68"/>
      <c r="AF5" s="68"/>
      <c r="AG5" s="68"/>
      <c r="AH5" s="68"/>
    </row>
    <row r="6" spans="1:34" x14ac:dyDescent="0.25">
      <c r="A6" s="11">
        <v>43983</v>
      </c>
      <c r="B6" s="39">
        <v>673627.98</v>
      </c>
      <c r="C6" s="39">
        <v>49170.07</v>
      </c>
      <c r="D6" s="39">
        <v>109421.20999999999</v>
      </c>
      <c r="E6" s="39">
        <v>109131.49</v>
      </c>
      <c r="F6" s="39">
        <v>63316.240000000005</v>
      </c>
      <c r="G6" s="39">
        <v>39876.18</v>
      </c>
      <c r="H6" s="39">
        <v>53019.979999999996</v>
      </c>
      <c r="I6" s="39">
        <v>37042.769999999997</v>
      </c>
      <c r="J6" s="37">
        <v>16984.419999999998</v>
      </c>
      <c r="K6" s="39">
        <v>146532.83000000002</v>
      </c>
      <c r="L6" s="39">
        <v>9717.94</v>
      </c>
      <c r="M6" s="39">
        <v>18529.829999999998</v>
      </c>
      <c r="N6" s="39">
        <v>18780.509999999998</v>
      </c>
      <c r="O6" s="39">
        <v>43291.140000000007</v>
      </c>
      <c r="P6" s="39">
        <v>9275.119999999999</v>
      </c>
      <c r="Q6" s="39">
        <v>6154.8899999999994</v>
      </c>
      <c r="R6" s="39">
        <v>8140.0300000000007</v>
      </c>
      <c r="S6" s="38">
        <v>7282.8099999999995</v>
      </c>
      <c r="Z6">
        <f t="shared" si="0"/>
        <v>1786784.88</v>
      </c>
      <c r="AA6" s="68"/>
      <c r="AB6" s="68"/>
      <c r="AC6" s="68"/>
      <c r="AD6" s="68"/>
      <c r="AE6" s="68"/>
      <c r="AF6" s="68"/>
      <c r="AG6" s="68"/>
      <c r="AH6" s="68"/>
    </row>
    <row r="7" spans="1:34" x14ac:dyDescent="0.25">
      <c r="A7" s="11">
        <v>44013</v>
      </c>
      <c r="B7" s="39">
        <v>698341.8</v>
      </c>
      <c r="C7" s="39">
        <v>50647.369999999995</v>
      </c>
      <c r="D7" s="39">
        <v>110625.4</v>
      </c>
      <c r="E7" s="39">
        <v>112154.21</v>
      </c>
      <c r="F7" s="39">
        <v>67014.03</v>
      </c>
      <c r="G7" s="39">
        <v>42947.57</v>
      </c>
      <c r="H7" s="39">
        <v>55468.28</v>
      </c>
      <c r="I7" s="39">
        <v>37467.269999999997</v>
      </c>
      <c r="J7" s="37">
        <v>17451.39</v>
      </c>
      <c r="K7" s="39">
        <v>153646.68</v>
      </c>
      <c r="L7" s="39">
        <v>10138.08</v>
      </c>
      <c r="M7" s="39">
        <v>19318.449999999997</v>
      </c>
      <c r="N7" s="39">
        <v>19470</v>
      </c>
      <c r="O7" s="39">
        <v>45952.060000000005</v>
      </c>
      <c r="P7" s="39">
        <v>9826.7999999999993</v>
      </c>
      <c r="Q7" s="39">
        <v>6446.95</v>
      </c>
      <c r="R7" s="39">
        <v>8406.619999999999</v>
      </c>
      <c r="S7" s="38">
        <v>7595.51</v>
      </c>
      <c r="U7" s="94" t="s">
        <v>51</v>
      </c>
      <c r="V7" s="94"/>
      <c r="W7" s="94"/>
      <c r="X7" s="94"/>
      <c r="Z7">
        <f t="shared" si="0"/>
        <v>1876126.5199999998</v>
      </c>
      <c r="AA7" s="68"/>
      <c r="AB7" s="68"/>
      <c r="AC7" s="68"/>
      <c r="AD7" s="68"/>
      <c r="AE7" s="68"/>
      <c r="AF7" s="68"/>
      <c r="AG7" s="68"/>
      <c r="AH7" s="68"/>
    </row>
    <row r="8" spans="1:34" x14ac:dyDescent="0.25">
      <c r="A8" s="11">
        <v>44044</v>
      </c>
      <c r="B8" s="39">
        <v>717960.99</v>
      </c>
      <c r="C8" s="39">
        <v>51144.959999999999</v>
      </c>
      <c r="D8" s="39">
        <v>113268.39</v>
      </c>
      <c r="E8" s="39">
        <v>114446.7</v>
      </c>
      <c r="F8" s="39">
        <v>68342.920000000013</v>
      </c>
      <c r="G8" s="39">
        <v>45336.33</v>
      </c>
      <c r="H8" s="39">
        <v>57331.039999999994</v>
      </c>
      <c r="I8" s="39">
        <v>37882.699999999997</v>
      </c>
      <c r="J8" s="37">
        <v>17908.34</v>
      </c>
      <c r="K8" s="39">
        <v>158972.84999999998</v>
      </c>
      <c r="L8" s="39">
        <v>10854.73</v>
      </c>
      <c r="M8" s="39">
        <v>20089.97</v>
      </c>
      <c r="N8" s="39">
        <v>20266.36</v>
      </c>
      <c r="O8" s="39">
        <v>46947.130000000005</v>
      </c>
      <c r="P8" s="39">
        <v>10227.869999999999</v>
      </c>
      <c r="Q8" s="39">
        <v>6729.66</v>
      </c>
      <c r="R8" s="39">
        <v>8631.93</v>
      </c>
      <c r="S8" s="38">
        <v>7863.5999999999995</v>
      </c>
      <c r="V8" t="s">
        <v>33</v>
      </c>
      <c r="W8" t="s">
        <v>34</v>
      </c>
      <c r="Z8">
        <f t="shared" si="0"/>
        <v>1901215.9599999997</v>
      </c>
      <c r="AA8" s="68"/>
      <c r="AB8" s="68"/>
      <c r="AC8" s="68"/>
      <c r="AD8" s="68"/>
      <c r="AE8" s="68"/>
      <c r="AF8" s="68"/>
      <c r="AG8" s="68"/>
      <c r="AH8" s="68"/>
    </row>
    <row r="9" spans="1:34" x14ac:dyDescent="0.25">
      <c r="A9" s="11">
        <v>44075</v>
      </c>
      <c r="B9" s="39">
        <v>721207.66999999993</v>
      </c>
      <c r="C9" s="39">
        <v>51258.16</v>
      </c>
      <c r="D9" s="39">
        <v>112518.62</v>
      </c>
      <c r="E9" s="39">
        <v>113936.38</v>
      </c>
      <c r="F9" s="39">
        <v>69438.12</v>
      </c>
      <c r="G9" s="39">
        <v>46261.06</v>
      </c>
      <c r="H9" s="39">
        <v>58160.060000000005</v>
      </c>
      <c r="I9" s="39">
        <v>37783.82</v>
      </c>
      <c r="J9" s="37">
        <v>17812.259999999998</v>
      </c>
      <c r="K9" s="39">
        <v>160685.87</v>
      </c>
      <c r="L9" s="39">
        <v>10936.210000000001</v>
      </c>
      <c r="M9" s="39">
        <v>19824.330000000002</v>
      </c>
      <c r="N9" s="39">
        <v>20436.900000000001</v>
      </c>
      <c r="O9" s="39">
        <v>47781.460000000006</v>
      </c>
      <c r="P9" s="39">
        <v>10239.790000000001</v>
      </c>
      <c r="Q9" s="39">
        <v>6862.18</v>
      </c>
      <c r="R9" s="39">
        <v>8728.52</v>
      </c>
      <c r="S9" s="38">
        <v>7878.1100000000006</v>
      </c>
      <c r="T9" s="46">
        <f>C3+L3</f>
        <v>65244.67</v>
      </c>
      <c r="U9" s="66">
        <v>43891</v>
      </c>
      <c r="V9" s="68">
        <f>C3/T9</f>
        <v>0.84181159932297922</v>
      </c>
      <c r="W9" s="68">
        <f>L3/T9</f>
        <v>0.15818840067702084</v>
      </c>
      <c r="X9" s="68"/>
      <c r="Z9">
        <f t="shared" si="0"/>
        <v>1892251.79</v>
      </c>
      <c r="AA9" s="68"/>
      <c r="AB9" s="68"/>
      <c r="AC9" s="68"/>
      <c r="AD9" s="68"/>
      <c r="AE9" s="68"/>
      <c r="AF9" s="68"/>
      <c r="AG9" s="68"/>
      <c r="AH9" s="68"/>
    </row>
    <row r="10" spans="1:34" x14ac:dyDescent="0.25">
      <c r="A10" s="11">
        <v>44105</v>
      </c>
      <c r="B10" s="39">
        <v>730309.44</v>
      </c>
      <c r="C10" s="39">
        <v>51816.770000000004</v>
      </c>
      <c r="D10" s="39">
        <v>112232.18</v>
      </c>
      <c r="E10" s="39">
        <v>114466.4</v>
      </c>
      <c r="F10" s="39">
        <v>70633.58</v>
      </c>
      <c r="G10" s="39">
        <v>48002.479999999996</v>
      </c>
      <c r="H10" s="39">
        <v>59374.149999999994</v>
      </c>
      <c r="I10" s="39">
        <v>37685.94</v>
      </c>
      <c r="J10" s="37">
        <v>17950</v>
      </c>
      <c r="K10" s="39">
        <v>163517.29999999999</v>
      </c>
      <c r="L10" s="39">
        <v>11142.98</v>
      </c>
      <c r="M10" s="39">
        <v>19928.349999999999</v>
      </c>
      <c r="N10" s="39">
        <v>20776.59</v>
      </c>
      <c r="O10" s="39">
        <v>48419.17</v>
      </c>
      <c r="P10" s="39">
        <v>10567.07</v>
      </c>
      <c r="Q10" s="39">
        <v>7114.41</v>
      </c>
      <c r="R10" s="39">
        <v>8713.880000000001</v>
      </c>
      <c r="S10" s="38">
        <v>7996.59</v>
      </c>
      <c r="T10" s="39">
        <f>C27+L27</f>
        <v>72733.680000000008</v>
      </c>
      <c r="U10" s="66">
        <v>44621</v>
      </c>
      <c r="V10" s="68">
        <f>C27/T10</f>
        <v>0.83196244160889421</v>
      </c>
      <c r="W10" s="68">
        <f>L27/T10</f>
        <v>0.16803755839110573</v>
      </c>
      <c r="X10" s="68"/>
      <c r="Z10">
        <f t="shared" si="0"/>
        <v>1940063.2600000002</v>
      </c>
      <c r="AA10" s="68"/>
      <c r="AB10" s="68"/>
      <c r="AC10" s="68"/>
      <c r="AD10" s="68"/>
      <c r="AE10" s="68"/>
      <c r="AF10" s="68"/>
      <c r="AG10" s="68"/>
      <c r="AH10" s="68"/>
    </row>
    <row r="11" spans="1:34" x14ac:dyDescent="0.25">
      <c r="A11" s="11">
        <v>44136</v>
      </c>
      <c r="B11" s="39">
        <v>761914.14</v>
      </c>
      <c r="C11" s="39">
        <v>54133.31</v>
      </c>
      <c r="D11" s="39">
        <v>116317.20999999999</v>
      </c>
      <c r="E11" s="39">
        <v>118937.23</v>
      </c>
      <c r="F11" s="39">
        <v>74086.600000000006</v>
      </c>
      <c r="G11" s="39">
        <v>51409.33</v>
      </c>
      <c r="H11" s="39">
        <v>62298.740000000005</v>
      </c>
      <c r="I11" s="39">
        <v>38684.97</v>
      </c>
      <c r="J11" s="37">
        <v>18629.940000000002</v>
      </c>
      <c r="K11" s="39">
        <v>170227.33000000002</v>
      </c>
      <c r="L11" s="39">
        <v>11109.57</v>
      </c>
      <c r="M11" s="39">
        <v>20810.72</v>
      </c>
      <c r="N11" s="39">
        <v>21480.33</v>
      </c>
      <c r="O11" s="39">
        <v>51097.009999999995</v>
      </c>
      <c r="P11" s="39">
        <v>11119.16</v>
      </c>
      <c r="Q11" s="39">
        <v>7427.3600000000006</v>
      </c>
      <c r="R11" s="39">
        <v>8926.7800000000007</v>
      </c>
      <c r="S11" s="38">
        <v>8354.0499999999993</v>
      </c>
      <c r="Z11">
        <f t="shared" si="0"/>
        <v>2051278.4899999998</v>
      </c>
      <c r="AA11" s="68"/>
      <c r="AB11" s="68"/>
      <c r="AC11" s="68"/>
      <c r="AD11" s="68"/>
      <c r="AE11" s="68"/>
      <c r="AF11" s="68"/>
      <c r="AG11" s="68"/>
      <c r="AH11" s="68"/>
    </row>
    <row r="12" spans="1:34" x14ac:dyDescent="0.25">
      <c r="A12" s="11">
        <v>44166</v>
      </c>
      <c r="B12" s="39">
        <v>793579.4</v>
      </c>
      <c r="C12" s="39">
        <v>55519.25</v>
      </c>
      <c r="D12" s="39">
        <v>119850.61</v>
      </c>
      <c r="E12" s="39">
        <v>124178.36</v>
      </c>
      <c r="F12" s="39">
        <v>77041.52</v>
      </c>
      <c r="G12" s="39">
        <v>54723.61</v>
      </c>
      <c r="H12" s="39">
        <v>65444.11</v>
      </c>
      <c r="I12" s="39">
        <v>40211.910000000003</v>
      </c>
      <c r="J12" s="37">
        <v>19420.169999999998</v>
      </c>
      <c r="K12" s="39">
        <v>177446.38</v>
      </c>
      <c r="L12" s="39">
        <v>11419.84</v>
      </c>
      <c r="M12" s="39">
        <v>21778.77</v>
      </c>
      <c r="N12" s="39">
        <v>22522.6</v>
      </c>
      <c r="O12" s="39">
        <v>53019.17</v>
      </c>
      <c r="P12" s="39">
        <v>11610.64</v>
      </c>
      <c r="Q12" s="39">
        <v>7878.51</v>
      </c>
      <c r="R12" s="39">
        <v>9327.5600000000013</v>
      </c>
      <c r="S12" s="38">
        <v>8676.7799999999988</v>
      </c>
      <c r="U12" s="94" t="s">
        <v>3</v>
      </c>
      <c r="V12" s="94"/>
      <c r="W12" s="94"/>
      <c r="X12" s="94"/>
      <c r="Z12">
        <f t="shared" si="0"/>
        <v>2125248.85</v>
      </c>
      <c r="AA12" s="68"/>
      <c r="AB12" s="68"/>
      <c r="AC12" s="68"/>
      <c r="AD12" s="68"/>
      <c r="AE12" s="68"/>
      <c r="AF12" s="68"/>
      <c r="AG12" s="68"/>
      <c r="AH12" s="68"/>
    </row>
    <row r="13" spans="1:34" x14ac:dyDescent="0.25">
      <c r="A13" s="11">
        <v>44197</v>
      </c>
      <c r="B13" s="37">
        <v>814042.52</v>
      </c>
      <c r="C13" s="37">
        <v>56409.14</v>
      </c>
      <c r="D13" s="37">
        <v>122116.31999999999</v>
      </c>
      <c r="E13" s="37">
        <v>126783.19</v>
      </c>
      <c r="F13" s="37">
        <v>78792.91</v>
      </c>
      <c r="G13" s="37">
        <v>56999.42</v>
      </c>
      <c r="H13" s="37">
        <v>68063.22</v>
      </c>
      <c r="I13" s="37">
        <v>40418.240000000005</v>
      </c>
      <c r="J13" s="37">
        <v>20133.79</v>
      </c>
      <c r="K13" s="37">
        <v>181629.49</v>
      </c>
      <c r="L13" s="37">
        <v>11606.43</v>
      </c>
      <c r="M13" s="37">
        <v>22318.1</v>
      </c>
      <c r="N13" s="37">
        <v>22814.58</v>
      </c>
      <c r="O13" s="37">
        <v>54301.97</v>
      </c>
      <c r="P13" s="37">
        <v>11863.439999999999</v>
      </c>
      <c r="Q13" s="37">
        <v>8163.43</v>
      </c>
      <c r="R13" s="37">
        <v>9412.65</v>
      </c>
      <c r="S13" s="38">
        <v>8975.5399999999991</v>
      </c>
      <c r="V13" t="s">
        <v>33</v>
      </c>
      <c r="W13" t="s">
        <v>34</v>
      </c>
      <c r="Z13">
        <f t="shared" si="0"/>
        <v>2188656.7399999998</v>
      </c>
      <c r="AA13" s="68"/>
      <c r="AB13" s="68"/>
      <c r="AC13" s="68"/>
      <c r="AD13" s="68"/>
      <c r="AE13" s="68"/>
      <c r="AF13" s="68"/>
      <c r="AG13" s="68"/>
      <c r="AH13" s="68"/>
    </row>
    <row r="14" spans="1:34" x14ac:dyDescent="0.25">
      <c r="A14" s="11">
        <v>44228</v>
      </c>
      <c r="B14" s="37">
        <v>835156.77</v>
      </c>
      <c r="C14" s="37">
        <v>56731.76</v>
      </c>
      <c r="D14" s="37">
        <v>126163.65</v>
      </c>
      <c r="E14" s="37">
        <v>130329.7</v>
      </c>
      <c r="F14" s="37">
        <v>81048.920000000013</v>
      </c>
      <c r="G14" s="37">
        <v>58749.53</v>
      </c>
      <c r="H14" s="37">
        <v>70720.84</v>
      </c>
      <c r="I14" s="37">
        <v>41029.589999999997</v>
      </c>
      <c r="J14" s="37">
        <v>20830.939999999999</v>
      </c>
      <c r="K14" s="37">
        <v>184648.54</v>
      </c>
      <c r="L14" s="37">
        <v>11661.039999999999</v>
      </c>
      <c r="M14" s="37">
        <v>22939.48</v>
      </c>
      <c r="N14" s="37">
        <v>23412.19</v>
      </c>
      <c r="O14" s="37">
        <v>55574.25</v>
      </c>
      <c r="P14" s="37">
        <v>12131.240000000002</v>
      </c>
      <c r="Q14" s="37">
        <v>7990.73</v>
      </c>
      <c r="R14" s="37">
        <v>9561.6299999999992</v>
      </c>
      <c r="S14" s="38">
        <v>9183.92</v>
      </c>
      <c r="T14" s="46">
        <f>D3+M3</f>
        <v>132868.4</v>
      </c>
      <c r="U14" s="66">
        <v>43891</v>
      </c>
      <c r="V14" s="68">
        <f>D3/T14</f>
        <v>0.85972420831439222</v>
      </c>
      <c r="W14" s="68">
        <f>M3/T14</f>
        <v>0.14027579168560772</v>
      </c>
      <c r="X14" s="68"/>
      <c r="Z14">
        <f t="shared" si="0"/>
        <v>2209775.02</v>
      </c>
      <c r="AA14" s="68"/>
      <c r="AB14" s="68"/>
      <c r="AC14" s="68"/>
      <c r="AD14" s="68"/>
      <c r="AE14" s="68"/>
      <c r="AF14" s="68"/>
      <c r="AG14" s="68"/>
      <c r="AH14" s="68"/>
    </row>
    <row r="15" spans="1:34" x14ac:dyDescent="0.25">
      <c r="A15" s="11">
        <v>44256</v>
      </c>
      <c r="B15" s="37">
        <v>838983.10000000009</v>
      </c>
      <c r="C15" s="37">
        <v>56429.35</v>
      </c>
      <c r="D15" s="37">
        <v>125779.1</v>
      </c>
      <c r="E15" s="37">
        <v>130613.47</v>
      </c>
      <c r="F15" s="37">
        <v>82289.63</v>
      </c>
      <c r="G15" s="37">
        <v>59644.130000000005</v>
      </c>
      <c r="H15" s="37">
        <v>71931.87</v>
      </c>
      <c r="I15" s="37">
        <v>41259.019999999997</v>
      </c>
      <c r="J15" s="37">
        <v>21115.21</v>
      </c>
      <c r="K15" s="37">
        <v>183632.65999999997</v>
      </c>
      <c r="L15" s="37">
        <v>11535.560000000001</v>
      </c>
      <c r="M15" s="37">
        <v>22636.400000000001</v>
      </c>
      <c r="N15" s="37">
        <v>22918.86</v>
      </c>
      <c r="O15" s="37">
        <v>56489.3</v>
      </c>
      <c r="P15" s="37">
        <v>11943.32</v>
      </c>
      <c r="Q15" s="37">
        <v>7796.7800000000007</v>
      </c>
      <c r="R15" s="37">
        <v>9486.0400000000009</v>
      </c>
      <c r="S15" s="38">
        <v>9208.67</v>
      </c>
      <c r="T15" s="39">
        <f>D27+M27</f>
        <v>158536.19</v>
      </c>
      <c r="U15" s="66">
        <v>44621</v>
      </c>
      <c r="V15" s="68">
        <f>D27/T15</f>
        <v>0.84396679395411234</v>
      </c>
      <c r="W15" s="68">
        <f>M27/T15</f>
        <v>0.15603320604588769</v>
      </c>
      <c r="X15" s="68"/>
      <c r="Z15">
        <f t="shared" si="0"/>
        <v>2194578.6399999997</v>
      </c>
      <c r="AA15" s="68"/>
      <c r="AB15" s="68"/>
      <c r="AC15" s="68"/>
      <c r="AD15" s="68"/>
      <c r="AE15" s="68"/>
      <c r="AF15" s="68"/>
      <c r="AG15" s="68"/>
      <c r="AH15" s="68"/>
    </row>
    <row r="16" spans="1:34" x14ac:dyDescent="0.25">
      <c r="A16" s="11">
        <v>44287</v>
      </c>
      <c r="B16" s="39">
        <v>826924.78</v>
      </c>
      <c r="C16" s="39">
        <v>55591.29</v>
      </c>
      <c r="D16" s="39">
        <v>124104.65</v>
      </c>
      <c r="E16" s="39">
        <v>130175.32</v>
      </c>
      <c r="F16" s="39">
        <v>82051.209999999992</v>
      </c>
      <c r="G16" s="39">
        <v>59924.619999999995</v>
      </c>
      <c r="H16" s="39">
        <v>72839.8</v>
      </c>
      <c r="I16" s="39">
        <v>41441.840000000004</v>
      </c>
      <c r="J16" s="39">
        <v>21028.27</v>
      </c>
      <c r="K16" s="39">
        <v>180043.03999999998</v>
      </c>
      <c r="L16" s="39">
        <v>11426.03</v>
      </c>
      <c r="M16" s="39">
        <v>21959.8</v>
      </c>
      <c r="N16" s="39">
        <v>22562.68</v>
      </c>
      <c r="O16" s="39">
        <v>55397.21</v>
      </c>
      <c r="P16" s="39">
        <v>11891.77</v>
      </c>
      <c r="Q16" s="39">
        <v>7835.21</v>
      </c>
      <c r="R16" s="39">
        <v>9556.57</v>
      </c>
      <c r="S16" s="40">
        <v>9261.4599999999991</v>
      </c>
      <c r="Z16">
        <f t="shared" si="0"/>
        <v>2235569.54</v>
      </c>
      <c r="AA16" s="68"/>
      <c r="AB16" s="68"/>
      <c r="AC16" s="68"/>
      <c r="AD16" s="68"/>
      <c r="AE16" s="68"/>
      <c r="AF16" s="68"/>
      <c r="AG16" s="68"/>
      <c r="AH16" s="68"/>
    </row>
    <row r="17" spans="1:34" x14ac:dyDescent="0.25">
      <c r="A17" s="11">
        <v>44317</v>
      </c>
      <c r="B17" s="39">
        <v>847260.43</v>
      </c>
      <c r="C17" s="39">
        <v>56655.14</v>
      </c>
      <c r="D17" s="39">
        <v>126359.4</v>
      </c>
      <c r="E17" s="39">
        <v>132603.01</v>
      </c>
      <c r="F17" s="39">
        <v>83087.5</v>
      </c>
      <c r="G17" s="39">
        <v>62425.09</v>
      </c>
      <c r="H17" s="39">
        <v>74606.570000000007</v>
      </c>
      <c r="I17" s="39">
        <v>42689.16</v>
      </c>
      <c r="J17" s="39">
        <v>21459.59</v>
      </c>
      <c r="K17" s="39">
        <v>182983.95</v>
      </c>
      <c r="L17" s="39">
        <v>11693.829999999998</v>
      </c>
      <c r="M17" s="39">
        <v>22584.11</v>
      </c>
      <c r="N17" s="39">
        <v>23119.14</v>
      </c>
      <c r="O17" s="39">
        <v>55118.98</v>
      </c>
      <c r="P17" s="39">
        <v>12200.86</v>
      </c>
      <c r="Q17" s="39">
        <v>8005.44</v>
      </c>
      <c r="R17" s="39">
        <v>9955.81</v>
      </c>
      <c r="S17" s="40">
        <v>9174.65</v>
      </c>
      <c r="U17" s="94" t="s">
        <v>4</v>
      </c>
      <c r="V17" s="94"/>
      <c r="W17" s="94"/>
      <c r="X17" s="94"/>
      <c r="Z17">
        <f t="shared" si="0"/>
        <v>2269257.4199999995</v>
      </c>
      <c r="AA17" s="68"/>
      <c r="AB17" s="68"/>
      <c r="AC17" s="68"/>
      <c r="AD17" s="68"/>
      <c r="AE17" s="68"/>
      <c r="AF17" s="68"/>
      <c r="AG17" s="68"/>
      <c r="AH17" s="68"/>
    </row>
    <row r="18" spans="1:34" x14ac:dyDescent="0.25">
      <c r="A18" s="11">
        <v>44348</v>
      </c>
      <c r="B18" s="39">
        <v>866215.72</v>
      </c>
      <c r="C18" s="39">
        <v>58669.42</v>
      </c>
      <c r="D18" s="39">
        <v>130193.87000000001</v>
      </c>
      <c r="E18" s="39">
        <v>136336.04</v>
      </c>
      <c r="F18" s="39">
        <v>85151.94</v>
      </c>
      <c r="G18" s="39">
        <v>65363.24</v>
      </c>
      <c r="H18" s="39">
        <v>77564.5</v>
      </c>
      <c r="I18" s="39">
        <v>43411.6</v>
      </c>
      <c r="J18" s="39">
        <v>21890.47</v>
      </c>
      <c r="K18" s="39">
        <v>187106.05</v>
      </c>
      <c r="L18" s="39">
        <v>11719.220000000001</v>
      </c>
      <c r="M18" s="39">
        <v>22855.58</v>
      </c>
      <c r="N18" s="39">
        <v>23381.23</v>
      </c>
      <c r="O18" s="39">
        <v>56231.12</v>
      </c>
      <c r="P18" s="39">
        <v>12854.2</v>
      </c>
      <c r="Q18" s="39">
        <v>8417.67</v>
      </c>
      <c r="R18" s="39">
        <v>10681.97</v>
      </c>
      <c r="S18" s="40">
        <v>9916.32</v>
      </c>
      <c r="V18" t="s">
        <v>33</v>
      </c>
      <c r="W18" t="s">
        <v>34</v>
      </c>
      <c r="Z18">
        <f t="shared" si="0"/>
        <v>2357081.3500000006</v>
      </c>
      <c r="AA18" s="68"/>
      <c r="AB18" s="68"/>
      <c r="AC18" s="68"/>
      <c r="AD18" s="68"/>
      <c r="AE18" s="68"/>
      <c r="AF18" s="68"/>
      <c r="AG18" s="68"/>
      <c r="AH18" s="68"/>
    </row>
    <row r="19" spans="1:34" x14ac:dyDescent="0.25">
      <c r="A19" s="11">
        <v>44378</v>
      </c>
      <c r="B19" s="39">
        <v>898884.82000000007</v>
      </c>
      <c r="C19" s="39">
        <v>59275.03</v>
      </c>
      <c r="D19" s="39">
        <v>130581.11000000002</v>
      </c>
      <c r="E19" s="39">
        <v>139314.41999999998</v>
      </c>
      <c r="F19" s="39">
        <v>86741.81</v>
      </c>
      <c r="G19" s="39">
        <v>68105.05</v>
      </c>
      <c r="H19" s="39">
        <v>80254.44</v>
      </c>
      <c r="I19" s="39">
        <v>44522.49</v>
      </c>
      <c r="J19" s="39">
        <v>22888.3</v>
      </c>
      <c r="K19" s="39">
        <v>191563.47</v>
      </c>
      <c r="L19" s="39">
        <v>11946.449999999999</v>
      </c>
      <c r="M19" s="39">
        <v>23202.16</v>
      </c>
      <c r="N19" s="39">
        <v>23981.3</v>
      </c>
      <c r="O19" s="39">
        <v>57659.88</v>
      </c>
      <c r="P19" s="39">
        <v>13490.16</v>
      </c>
      <c r="Q19" s="39">
        <v>8746.2000000000007</v>
      </c>
      <c r="R19" s="39">
        <v>10326.040000000001</v>
      </c>
      <c r="S19" s="40">
        <v>9909.76</v>
      </c>
      <c r="T19" s="46">
        <f>E3+N3</f>
        <v>128201.34</v>
      </c>
      <c r="U19" s="66">
        <v>43891</v>
      </c>
      <c r="V19" s="68">
        <f>E3/T19</f>
        <v>0.85134858964812699</v>
      </c>
      <c r="W19" s="68">
        <f>N3/T19</f>
        <v>0.14865141035187307</v>
      </c>
      <c r="X19" s="68"/>
      <c r="Z19">
        <f t="shared" si="0"/>
        <v>2424261.3899999997</v>
      </c>
      <c r="AA19" s="68"/>
      <c r="AB19" s="68"/>
      <c r="AC19" s="68"/>
      <c r="AD19" s="68"/>
      <c r="AE19" s="68"/>
      <c r="AF19" s="68"/>
      <c r="AG19" s="68"/>
      <c r="AH19" s="68"/>
    </row>
    <row r="20" spans="1:34" x14ac:dyDescent="0.25">
      <c r="A20" s="11">
        <v>44409</v>
      </c>
      <c r="B20" s="39">
        <v>925378.12</v>
      </c>
      <c r="C20" s="39">
        <v>60449.770000000004</v>
      </c>
      <c r="D20" s="39">
        <v>131658.41</v>
      </c>
      <c r="E20" s="39">
        <v>145602.33000000002</v>
      </c>
      <c r="F20" s="39">
        <v>88296.31</v>
      </c>
      <c r="G20" s="39">
        <v>70333.02</v>
      </c>
      <c r="H20" s="39">
        <v>83829.069999999992</v>
      </c>
      <c r="I20" s="39">
        <v>45930.36</v>
      </c>
      <c r="J20" s="39">
        <v>23915.65</v>
      </c>
      <c r="K20" s="39">
        <v>198397.96000000002</v>
      </c>
      <c r="L20" s="39">
        <v>12209.35</v>
      </c>
      <c r="M20" s="39">
        <v>23400.080000000002</v>
      </c>
      <c r="N20" s="39">
        <v>25280.870000000003</v>
      </c>
      <c r="O20" s="39">
        <v>58672.08</v>
      </c>
      <c r="P20" s="39">
        <v>13752.76</v>
      </c>
      <c r="Q20" s="39">
        <v>9204.67</v>
      </c>
      <c r="R20" s="39">
        <v>10985.21</v>
      </c>
      <c r="S20" s="40">
        <v>10197.210000000001</v>
      </c>
      <c r="T20" s="39">
        <f>E27+N27</f>
        <v>177937.07</v>
      </c>
      <c r="U20" s="66">
        <v>44621</v>
      </c>
      <c r="V20" s="68">
        <f>E27/T20</f>
        <v>0.85259024440494602</v>
      </c>
      <c r="W20" s="68">
        <f>N27/T20</f>
        <v>0.14740975559505393</v>
      </c>
      <c r="X20" s="68"/>
      <c r="Z20">
        <f t="shared" si="0"/>
        <v>2485694.54</v>
      </c>
      <c r="AA20" s="68"/>
      <c r="AB20" s="68"/>
      <c r="AC20" s="68"/>
      <c r="AD20" s="68"/>
      <c r="AE20" s="68"/>
      <c r="AF20" s="68"/>
      <c r="AG20" s="68"/>
      <c r="AH20" s="68"/>
    </row>
    <row r="21" spans="1:34" x14ac:dyDescent="0.25">
      <c r="A21" s="11">
        <v>44440</v>
      </c>
      <c r="B21" s="39">
        <v>965923.69</v>
      </c>
      <c r="C21" s="39">
        <v>62146.080000000002</v>
      </c>
      <c r="D21" s="39">
        <v>134708.6</v>
      </c>
      <c r="E21" s="39">
        <v>150295.63</v>
      </c>
      <c r="F21" s="39">
        <v>96872.28</v>
      </c>
      <c r="G21" s="39">
        <v>73833.11</v>
      </c>
      <c r="H21" s="39">
        <v>87108.35</v>
      </c>
      <c r="I21" s="39">
        <v>48407.74</v>
      </c>
      <c r="J21" s="39">
        <v>25850.22</v>
      </c>
      <c r="K21" s="39">
        <v>209761.61</v>
      </c>
      <c r="L21" s="39">
        <v>12563.44</v>
      </c>
      <c r="M21" s="39">
        <v>24154.059999999998</v>
      </c>
      <c r="N21" s="39">
        <v>26138.68</v>
      </c>
      <c r="O21" s="39">
        <v>64079.390000000007</v>
      </c>
      <c r="P21" s="39">
        <v>14521.3</v>
      </c>
      <c r="Q21" s="39">
        <v>9588.65</v>
      </c>
      <c r="R21" s="39">
        <v>11191.43</v>
      </c>
      <c r="S21" s="40">
        <v>10912.22</v>
      </c>
      <c r="Z21">
        <f t="shared" si="0"/>
        <v>2565105.9000000004</v>
      </c>
      <c r="AA21" s="68"/>
      <c r="AB21" s="68"/>
      <c r="AC21" s="68"/>
      <c r="AD21" s="68"/>
      <c r="AE21" s="68"/>
      <c r="AF21" s="68"/>
      <c r="AG21" s="68"/>
      <c r="AH21" s="68"/>
    </row>
    <row r="22" spans="1:34" x14ac:dyDescent="0.25">
      <c r="A22" s="11">
        <v>44470</v>
      </c>
      <c r="B22" s="39">
        <v>989362.97</v>
      </c>
      <c r="C22" s="39">
        <v>62738.45</v>
      </c>
      <c r="D22" s="39">
        <v>137598.68</v>
      </c>
      <c r="E22" s="39">
        <v>154163.15</v>
      </c>
      <c r="F22" s="39">
        <v>99422.09</v>
      </c>
      <c r="G22" s="39">
        <v>74740.72</v>
      </c>
      <c r="H22" s="39">
        <v>90035.33</v>
      </c>
      <c r="I22" s="39">
        <v>49562.09</v>
      </c>
      <c r="J22" s="39">
        <v>26696.25</v>
      </c>
      <c r="K22" s="39">
        <v>215683.97999999998</v>
      </c>
      <c r="L22" s="39">
        <v>12681.98</v>
      </c>
      <c r="M22" s="39">
        <v>24827.67</v>
      </c>
      <c r="N22" s="39">
        <v>26799</v>
      </c>
      <c r="O22" s="39">
        <v>66101.570000000007</v>
      </c>
      <c r="P22" s="39">
        <v>14694.96</v>
      </c>
      <c r="Q22" s="39">
        <v>10074.790000000001</v>
      </c>
      <c r="R22" s="39">
        <v>11334.279999999999</v>
      </c>
      <c r="S22" s="40">
        <v>11183.08</v>
      </c>
      <c r="U22" s="94" t="s">
        <v>5</v>
      </c>
      <c r="V22" s="94"/>
      <c r="W22" s="94"/>
      <c r="X22" s="94"/>
      <c r="Z22">
        <f t="shared" si="0"/>
        <v>2616768.75</v>
      </c>
      <c r="AA22" s="68"/>
      <c r="AB22" s="68"/>
      <c r="AC22" s="68"/>
      <c r="AD22" s="68"/>
      <c r="AE22" s="68"/>
      <c r="AF22" s="68"/>
      <c r="AG22" s="68"/>
      <c r="AH22" s="68"/>
    </row>
    <row r="23" spans="1:34" x14ac:dyDescent="0.25">
      <c r="A23" s="11">
        <v>44501</v>
      </c>
      <c r="B23" s="39">
        <v>996308.12000000011</v>
      </c>
      <c r="C23" s="39">
        <v>62459.57</v>
      </c>
      <c r="D23" s="39">
        <v>137069.91999999998</v>
      </c>
      <c r="E23" s="39">
        <v>154654.47</v>
      </c>
      <c r="F23" s="39">
        <v>101368.79000000001</v>
      </c>
      <c r="G23" s="39">
        <v>74742.670000000013</v>
      </c>
      <c r="H23" s="39">
        <v>90616.72</v>
      </c>
      <c r="I23" s="39">
        <v>49318.520000000004</v>
      </c>
      <c r="J23" s="39">
        <v>27154.29</v>
      </c>
      <c r="K23" s="39">
        <v>218477.75</v>
      </c>
      <c r="L23" s="39">
        <v>12537.21</v>
      </c>
      <c r="M23" s="39">
        <v>24754.36</v>
      </c>
      <c r="N23" s="39">
        <v>26821.67</v>
      </c>
      <c r="O23" s="39">
        <v>67542.850000000006</v>
      </c>
      <c r="P23" s="39">
        <v>14711.35</v>
      </c>
      <c r="Q23" s="39">
        <v>10188.08</v>
      </c>
      <c r="R23" s="39">
        <v>11272.56</v>
      </c>
      <c r="S23" s="40">
        <v>11228.57</v>
      </c>
      <c r="V23" t="s">
        <v>33</v>
      </c>
      <c r="W23" t="s">
        <v>34</v>
      </c>
      <c r="Z23">
        <f t="shared" si="0"/>
        <v>2630591.7399999998</v>
      </c>
      <c r="AA23" s="68"/>
      <c r="AB23" s="68"/>
      <c r="AC23" s="68"/>
      <c r="AD23" s="68"/>
      <c r="AE23" s="68"/>
      <c r="AF23" s="68"/>
      <c r="AG23" s="68"/>
      <c r="AH23" s="68"/>
    </row>
    <row r="24" spans="1:34" x14ac:dyDescent="0.25">
      <c r="A24" s="11">
        <v>44531</v>
      </c>
      <c r="B24" s="39">
        <v>986812.32000000007</v>
      </c>
      <c r="C24" s="39">
        <v>61494.54</v>
      </c>
      <c r="D24" s="39">
        <v>135792.98000000001</v>
      </c>
      <c r="E24" s="39">
        <v>152307.02000000002</v>
      </c>
      <c r="F24" s="39">
        <v>100612.18</v>
      </c>
      <c r="G24" s="39">
        <v>74101.740000000005</v>
      </c>
      <c r="H24" s="39">
        <v>89577.08</v>
      </c>
      <c r="I24" s="39">
        <v>48735.479999999996</v>
      </c>
      <c r="J24" s="39">
        <v>27094.36</v>
      </c>
      <c r="K24" s="39">
        <v>217537.52000000002</v>
      </c>
      <c r="L24" s="39">
        <v>12449.68</v>
      </c>
      <c r="M24" s="39">
        <v>24469.510000000002</v>
      </c>
      <c r="N24" s="39">
        <v>26364.53</v>
      </c>
      <c r="O24" s="39">
        <v>67330.36</v>
      </c>
      <c r="P24" s="39">
        <v>14645.72</v>
      </c>
      <c r="Q24" s="39">
        <v>10125.200000000001</v>
      </c>
      <c r="R24" s="39">
        <v>11225.11</v>
      </c>
      <c r="S24" s="40">
        <v>11076.220000000001</v>
      </c>
      <c r="T24" s="46">
        <f>F3+O3</f>
        <v>102767.22</v>
      </c>
      <c r="U24" s="66">
        <v>43891</v>
      </c>
      <c r="V24" s="68">
        <f>F3/T24</f>
        <v>0.58087559437727321</v>
      </c>
      <c r="W24" s="68">
        <f>O3/T24</f>
        <v>0.41912440562272668</v>
      </c>
      <c r="X24" s="68"/>
      <c r="Z24">
        <f t="shared" si="0"/>
        <v>2587461.09</v>
      </c>
      <c r="AA24" s="68"/>
      <c r="AB24" s="68"/>
      <c r="AC24" s="68"/>
      <c r="AD24" s="68"/>
      <c r="AE24" s="68"/>
      <c r="AF24" s="68"/>
      <c r="AG24" s="68"/>
      <c r="AH24" s="68"/>
    </row>
    <row r="25" spans="1:34" x14ac:dyDescent="0.25">
      <c r="A25" s="11">
        <v>44562</v>
      </c>
      <c r="B25" s="39">
        <v>1009816.1599999999</v>
      </c>
      <c r="C25" s="39">
        <v>62378.78</v>
      </c>
      <c r="D25" s="39">
        <v>137733.06</v>
      </c>
      <c r="E25" s="39">
        <v>154623.07</v>
      </c>
      <c r="F25" s="39">
        <v>102151.94</v>
      </c>
      <c r="G25" s="39">
        <v>75689.87</v>
      </c>
      <c r="H25" s="39">
        <v>91121.33</v>
      </c>
      <c r="I25" s="39">
        <v>49762.57</v>
      </c>
      <c r="J25" s="39">
        <v>28033.340000000004</v>
      </c>
      <c r="K25" s="39">
        <v>220676.55</v>
      </c>
      <c r="L25" s="39">
        <v>12606.14</v>
      </c>
      <c r="M25" s="39">
        <v>25201.02</v>
      </c>
      <c r="N25" s="39">
        <v>26794.28</v>
      </c>
      <c r="O25" s="39">
        <v>68374.45</v>
      </c>
      <c r="P25" s="39">
        <v>15297.98</v>
      </c>
      <c r="Q25" s="39">
        <v>10330.73</v>
      </c>
      <c r="R25" s="39">
        <v>11362.8</v>
      </c>
      <c r="S25" s="40">
        <v>11323.58</v>
      </c>
      <c r="T25" s="39">
        <f>F27+O27</f>
        <v>172774.95</v>
      </c>
      <c r="U25" s="66">
        <v>44621</v>
      </c>
      <c r="V25" s="68">
        <f>F27/T25</f>
        <v>0.59653728737875478</v>
      </c>
      <c r="W25" s="68">
        <f>O27/T25</f>
        <v>0.40346271262124511</v>
      </c>
      <c r="X25" s="68"/>
      <c r="Z25">
        <f t="shared" si="0"/>
        <v>2658077.8200000003</v>
      </c>
      <c r="AA25" s="68"/>
      <c r="AB25" s="68"/>
      <c r="AC25" s="68"/>
      <c r="AD25" s="68"/>
      <c r="AE25" s="68"/>
      <c r="AF25" s="68"/>
      <c r="AG25" s="68"/>
      <c r="AH25" s="68"/>
    </row>
    <row r="26" spans="1:34" x14ac:dyDescent="0.25">
      <c r="A26" s="11">
        <v>44593</v>
      </c>
      <c r="B26" s="39">
        <v>959498.79</v>
      </c>
      <c r="C26" s="39">
        <v>61640.59</v>
      </c>
      <c r="D26" s="39">
        <v>136159.28</v>
      </c>
      <c r="E26" s="39">
        <v>154080.04999999999</v>
      </c>
      <c r="F26" s="39">
        <v>101602.20999999999</v>
      </c>
      <c r="G26" s="39">
        <v>73973.08</v>
      </c>
      <c r="H26" s="39">
        <v>90237.05</v>
      </c>
      <c r="I26" s="39">
        <v>50062.59</v>
      </c>
      <c r="J26" s="39">
        <v>27866.260000000002</v>
      </c>
      <c r="K26" s="39">
        <v>215605.51</v>
      </c>
      <c r="L26" s="39">
        <v>12387.59</v>
      </c>
      <c r="M26" s="39">
        <v>25021.660000000003</v>
      </c>
      <c r="N26" s="39">
        <v>26557.059999999998</v>
      </c>
      <c r="O26" s="39">
        <v>68069.069999999992</v>
      </c>
      <c r="P26" s="39">
        <v>14827.369999999999</v>
      </c>
      <c r="Q26" s="39">
        <v>10200.85</v>
      </c>
      <c r="R26" s="39">
        <v>11275.11</v>
      </c>
      <c r="S26" s="40">
        <v>11059.81</v>
      </c>
      <c r="Z26">
        <f t="shared" si="0"/>
        <v>2681035.59</v>
      </c>
      <c r="AA26" s="68"/>
      <c r="AB26" s="68"/>
      <c r="AC26" s="68"/>
      <c r="AD26" s="68"/>
      <c r="AE26" s="68"/>
      <c r="AF26" s="68"/>
      <c r="AG26" s="68"/>
      <c r="AH26" s="68"/>
    </row>
    <row r="27" spans="1:34" ht="15.75" thickBot="1" x14ac:dyDescent="0.3">
      <c r="A27" s="28">
        <v>44621</v>
      </c>
      <c r="B27" s="41">
        <v>982600.93</v>
      </c>
      <c r="C27" s="41">
        <v>60511.69</v>
      </c>
      <c r="D27" s="41">
        <v>133799.28</v>
      </c>
      <c r="E27" s="41">
        <v>151707.41</v>
      </c>
      <c r="F27" s="41">
        <v>103066.7</v>
      </c>
      <c r="G27" s="41">
        <v>73457.95</v>
      </c>
      <c r="H27" s="41">
        <v>89069.8</v>
      </c>
      <c r="I27" s="41">
        <v>50364.95</v>
      </c>
      <c r="J27" s="41">
        <v>26744.12</v>
      </c>
      <c r="K27" s="41">
        <v>218339.05</v>
      </c>
      <c r="L27" s="41">
        <v>12221.99</v>
      </c>
      <c r="M27" s="41">
        <v>24736.91</v>
      </c>
      <c r="N27" s="41">
        <v>26229.660000000003</v>
      </c>
      <c r="O27" s="41">
        <v>69708.25</v>
      </c>
      <c r="P27" s="41">
        <v>14678.519999999999</v>
      </c>
      <c r="Q27" s="41">
        <v>10096.52</v>
      </c>
      <c r="R27" s="41">
        <v>11330.55</v>
      </c>
      <c r="S27" s="42">
        <v>10888.869999999999</v>
      </c>
      <c r="U27" s="94" t="s">
        <v>6</v>
      </c>
      <c r="V27" s="94"/>
      <c r="W27" s="94"/>
      <c r="X27" s="94"/>
      <c r="Z27">
        <f t="shared" si="0"/>
        <v>2569355.35</v>
      </c>
      <c r="AA27" s="68">
        <f>(T10-L27-C27)/Z27</f>
        <v>2.8318222367269775E-18</v>
      </c>
      <c r="AB27" s="68">
        <f>(T15-M27-D27)/Z27</f>
        <v>0</v>
      </c>
      <c r="AC27" s="68">
        <f>(T20-N27-E27)/Z27</f>
        <v>0</v>
      </c>
      <c r="AD27" s="68">
        <f>(T25-O27-F27)/Z27</f>
        <v>5.6636444734539549E-18</v>
      </c>
      <c r="AE27" s="68">
        <f>(T30-P27-G27)/Z27</f>
        <v>0</v>
      </c>
      <c r="AF27" s="68">
        <f>(T35-Q27-H27)/Z27</f>
        <v>0</v>
      </c>
      <c r="AG27" s="68">
        <f>(T40-R27-I27)/Z27</f>
        <v>0</v>
      </c>
      <c r="AH27" s="68">
        <f>(T45-S27-J27)/Z27</f>
        <v>0</v>
      </c>
    </row>
    <row r="28" spans="1:34" ht="15.75" thickBot="1" x14ac:dyDescent="0.3">
      <c r="A28" t="s">
        <v>61</v>
      </c>
      <c r="B28" s="68">
        <f>_xlfn.RRI(2,B3,B27)</f>
        <v>0.20687939295547242</v>
      </c>
      <c r="C28" s="68">
        <f t="shared" ref="C28:S28" si="1">_xlfn.RRI(2,C3,C27)</f>
        <v>4.9638299345194925E-2</v>
      </c>
      <c r="D28" s="68">
        <f t="shared" si="1"/>
        <v>8.2272086957090096E-2</v>
      </c>
      <c r="E28" s="68">
        <f t="shared" si="1"/>
        <v>0.1789717646626332</v>
      </c>
      <c r="F28" s="68">
        <f t="shared" si="1"/>
        <v>0.31398472424286883</v>
      </c>
      <c r="G28" s="68">
        <f t="shared" si="1"/>
        <v>0.41513769780013443</v>
      </c>
      <c r="H28" s="68">
        <f t="shared" si="1"/>
        <v>0.30410870290692182</v>
      </c>
      <c r="I28" s="68">
        <f t="shared" si="1"/>
        <v>0.15218808965543928</v>
      </c>
      <c r="J28" s="68">
        <f t="shared" si="1"/>
        <v>0.2422965382524187</v>
      </c>
      <c r="K28" s="68">
        <f t="shared" si="1"/>
        <v>0.22248618296537415</v>
      </c>
      <c r="L28" s="68">
        <f t="shared" si="1"/>
        <v>8.8206022145970842E-2</v>
      </c>
      <c r="M28" s="68">
        <f t="shared" si="1"/>
        <v>0.15204782312301157</v>
      </c>
      <c r="N28" s="68">
        <f t="shared" si="1"/>
        <v>0.17318237884024024</v>
      </c>
      <c r="O28" s="68">
        <f t="shared" si="1"/>
        <v>0.27216461196914343</v>
      </c>
      <c r="P28" s="68">
        <f t="shared" si="1"/>
        <v>0.27253415403894898</v>
      </c>
      <c r="Q28" s="68">
        <f t="shared" si="1"/>
        <v>0.2658557444583789</v>
      </c>
      <c r="R28" s="68">
        <f t="shared" si="1"/>
        <v>0.16340759919884329</v>
      </c>
      <c r="S28" s="68">
        <f t="shared" si="1"/>
        <v>0.22884972885465626</v>
      </c>
      <c r="V28" t="s">
        <v>33</v>
      </c>
      <c r="W28" t="s">
        <v>34</v>
      </c>
      <c r="Z28" t="s">
        <v>63</v>
      </c>
      <c r="AA28" s="82">
        <f>AA27-AA3</f>
        <v>5.0364183513610639E-18</v>
      </c>
      <c r="AB28" s="82">
        <f t="shared" ref="AB28:AH28" si="2">AB27-AB3</f>
        <v>0</v>
      </c>
      <c r="AC28" s="82">
        <f t="shared" si="2"/>
        <v>0</v>
      </c>
      <c r="AD28" s="82">
        <f t="shared" si="2"/>
        <v>1.2544522441857827E-18</v>
      </c>
      <c r="AE28" s="82">
        <f t="shared" si="2"/>
        <v>0</v>
      </c>
      <c r="AF28" s="82">
        <f t="shared" si="2"/>
        <v>4.4091922292681722E-18</v>
      </c>
      <c r="AG28" s="82">
        <f t="shared" si="2"/>
        <v>0</v>
      </c>
      <c r="AH28" s="82">
        <f t="shared" si="2"/>
        <v>0</v>
      </c>
    </row>
    <row r="29" spans="1:34" x14ac:dyDescent="0.25">
      <c r="A29" s="27"/>
      <c r="B29" s="96" t="s">
        <v>33</v>
      </c>
      <c r="C29" s="96"/>
      <c r="D29" s="96"/>
      <c r="E29" s="96"/>
      <c r="F29" s="96"/>
      <c r="G29" s="96"/>
      <c r="H29" s="96"/>
      <c r="I29" s="97"/>
      <c r="J29" s="96" t="s">
        <v>34</v>
      </c>
      <c r="K29" s="96"/>
      <c r="L29" s="96"/>
      <c r="M29" s="96"/>
      <c r="N29" s="96"/>
      <c r="O29" s="96"/>
      <c r="P29" s="96"/>
      <c r="Q29" s="97"/>
      <c r="T29" s="46">
        <f>G3+P3</f>
        <v>45745.51</v>
      </c>
      <c r="U29" s="66">
        <v>43891</v>
      </c>
      <c r="V29" s="68">
        <f>G3/T29</f>
        <v>0.80184962414890559</v>
      </c>
      <c r="W29" s="68">
        <f>P3/T29</f>
        <v>0.19815037585109443</v>
      </c>
      <c r="X29" s="68"/>
    </row>
    <row r="30" spans="1:34" x14ac:dyDescent="0.25">
      <c r="A30" s="18" t="s">
        <v>0</v>
      </c>
      <c r="B30" s="12" t="s">
        <v>2</v>
      </c>
      <c r="C30" s="12" t="s">
        <v>3</v>
      </c>
      <c r="D30" s="12" t="s">
        <v>4</v>
      </c>
      <c r="E30" s="12" t="s">
        <v>5</v>
      </c>
      <c r="F30" s="12" t="s">
        <v>6</v>
      </c>
      <c r="G30" s="12" t="s">
        <v>7</v>
      </c>
      <c r="H30" s="12" t="s">
        <v>8</v>
      </c>
      <c r="I30" s="26" t="s">
        <v>9</v>
      </c>
      <c r="J30" s="12" t="s">
        <v>2</v>
      </c>
      <c r="K30" s="12" t="s">
        <v>3</v>
      </c>
      <c r="L30" s="12" t="s">
        <v>4</v>
      </c>
      <c r="M30" s="12" t="s">
        <v>5</v>
      </c>
      <c r="N30" s="12" t="s">
        <v>6</v>
      </c>
      <c r="O30" s="12" t="s">
        <v>7</v>
      </c>
      <c r="P30" s="12" t="s">
        <v>8</v>
      </c>
      <c r="Q30" s="26" t="s">
        <v>9</v>
      </c>
      <c r="T30" s="39">
        <f>G27+P27</f>
        <v>88136.47</v>
      </c>
      <c r="U30" s="66">
        <v>44621</v>
      </c>
      <c r="V30" s="68">
        <f>G27/T30</f>
        <v>0.83345691062961791</v>
      </c>
      <c r="W30" s="68">
        <f>P27/T30</f>
        <v>0.16654308937038206</v>
      </c>
      <c r="X30" s="68"/>
    </row>
    <row r="31" spans="1:34" x14ac:dyDescent="0.25">
      <c r="A31" s="11">
        <v>43891</v>
      </c>
      <c r="B31" s="1">
        <f t="shared" ref="B31:I31" si="3">C3/$B3</f>
        <v>8.1416141717343252E-2</v>
      </c>
      <c r="C31" s="1">
        <f t="shared" si="3"/>
        <v>0.16932903531074783</v>
      </c>
      <c r="D31" s="1">
        <f t="shared" si="3"/>
        <v>0.16178958406462568</v>
      </c>
      <c r="E31" s="1">
        <f t="shared" si="3"/>
        <v>8.848880114698264E-2</v>
      </c>
      <c r="F31" s="1">
        <f t="shared" si="3"/>
        <v>5.4374086872788337E-2</v>
      </c>
      <c r="G31" s="1">
        <f t="shared" si="3"/>
        <v>7.7634268241198401E-2</v>
      </c>
      <c r="H31" s="1">
        <f t="shared" si="3"/>
        <v>5.6238304263473968E-2</v>
      </c>
      <c r="I31" s="1">
        <f t="shared" si="3"/>
        <v>2.5687884224956593E-2</v>
      </c>
      <c r="J31" s="1">
        <f t="shared" ref="J31:J55" si="4">L3/$K3</f>
        <v>7.0644145487808382E-2</v>
      </c>
      <c r="K31" s="1">
        <f t="shared" ref="K31:Q31" si="5">M3/$K3</f>
        <v>0.12757363666268898</v>
      </c>
      <c r="L31" s="1">
        <f t="shared" si="5"/>
        <v>0.13044219575196714</v>
      </c>
      <c r="M31" s="1">
        <f t="shared" si="5"/>
        <v>0.29481804441328113</v>
      </c>
      <c r="N31" s="1">
        <f t="shared" si="5"/>
        <v>6.2044012453580738E-2</v>
      </c>
      <c r="O31" s="1">
        <f t="shared" si="5"/>
        <v>4.3128045649439888E-2</v>
      </c>
      <c r="P31" s="1">
        <f t="shared" si="5"/>
        <v>5.7298559170046032E-2</v>
      </c>
      <c r="Q31" s="20">
        <f t="shared" si="5"/>
        <v>4.9356204962513452E-2</v>
      </c>
    </row>
    <row r="32" spans="1:34" x14ac:dyDescent="0.25">
      <c r="A32" s="11">
        <v>43922</v>
      </c>
      <c r="B32" s="1">
        <f t="shared" ref="B32:B55" si="6">C4/$B4</f>
        <v>7.861970120996678E-2</v>
      </c>
      <c r="C32" s="1">
        <f t="shared" ref="C32:I32" si="7">D4/$B4</f>
        <v>0.16965814062600384</v>
      </c>
      <c r="D32" s="1">
        <f t="shared" si="7"/>
        <v>0.16436404499646504</v>
      </c>
      <c r="E32" s="1">
        <f t="shared" si="7"/>
        <v>9.157653764399E-2</v>
      </c>
      <c r="F32" s="1">
        <f t="shared" si="7"/>
        <v>5.5803950600023591E-2</v>
      </c>
      <c r="G32" s="1">
        <f t="shared" si="7"/>
        <v>7.6946164915628612E-2</v>
      </c>
      <c r="H32" s="1">
        <f t="shared" si="7"/>
        <v>5.7203341559261461E-2</v>
      </c>
      <c r="I32" s="1">
        <f t="shared" si="7"/>
        <v>2.6399773959856175E-2</v>
      </c>
      <c r="J32" s="1">
        <f t="shared" si="4"/>
        <v>6.8800023894809159E-2</v>
      </c>
      <c r="K32" s="1">
        <f t="shared" ref="K32:K55" si="8">M4/$K4</f>
        <v>0.12693756636996076</v>
      </c>
      <c r="L32" s="1">
        <f t="shared" ref="L32:L55" si="9">N4/$K4</f>
        <v>0.1273544268993794</v>
      </c>
      <c r="M32" s="1">
        <f t="shared" ref="M32:M55" si="10">O4/$K4</f>
        <v>0.30260827858461636</v>
      </c>
      <c r="N32" s="1">
        <f t="shared" ref="N32:N55" si="11">P4/$K4</f>
        <v>6.2111280983259853E-2</v>
      </c>
      <c r="O32" s="1">
        <f t="shared" ref="O32:O55" si="12">Q4/$K4</f>
        <v>4.2628642560565436E-2</v>
      </c>
      <c r="P32" s="1">
        <f t="shared" ref="P32:P55" si="13">R4/$K4</f>
        <v>5.6196954984618075E-2</v>
      </c>
      <c r="Q32" s="20">
        <f t="shared" ref="Q32:Q55" si="14">S4/$K4</f>
        <v>5.0246772342999305E-2</v>
      </c>
      <c r="U32" s="94" t="s">
        <v>7</v>
      </c>
      <c r="V32" s="94"/>
      <c r="W32" s="94"/>
      <c r="X32" s="94"/>
    </row>
    <row r="33" spans="1:24" x14ac:dyDescent="0.25">
      <c r="A33" s="11">
        <v>43952</v>
      </c>
      <c r="B33" s="1">
        <f t="shared" si="6"/>
        <v>7.4774537805117849E-2</v>
      </c>
      <c r="C33" s="1">
        <f t="shared" ref="C33:I42" si="15">D5/$B5</f>
        <v>0.16763133938626723</v>
      </c>
      <c r="D33" s="1">
        <f t="shared" si="15"/>
        <v>0.16549062793124011</v>
      </c>
      <c r="E33" s="1">
        <f t="shared" si="15"/>
        <v>9.4188797704797933E-2</v>
      </c>
      <c r="F33" s="1">
        <f t="shared" si="15"/>
        <v>5.8695756730205058E-2</v>
      </c>
      <c r="G33" s="1">
        <f t="shared" si="15"/>
        <v>7.8979010456796159E-2</v>
      </c>
      <c r="H33" s="1">
        <f t="shared" si="15"/>
        <v>5.6484408396071085E-2</v>
      </c>
      <c r="I33" s="1">
        <f t="shared" si="15"/>
        <v>2.606678501979133E-2</v>
      </c>
      <c r="J33" s="1">
        <f t="shared" si="4"/>
        <v>6.6706051135011782E-2</v>
      </c>
      <c r="K33" s="1">
        <f t="shared" si="8"/>
        <v>0.12633577059986323</v>
      </c>
      <c r="L33" s="1">
        <f t="shared" si="9"/>
        <v>0.12882387679415927</v>
      </c>
      <c r="M33" s="1">
        <f t="shared" si="10"/>
        <v>0.30405250703185605</v>
      </c>
      <c r="N33" s="1">
        <f t="shared" si="11"/>
        <v>6.3423096076262689E-2</v>
      </c>
      <c r="O33" s="1">
        <f t="shared" si="12"/>
        <v>4.188841221580953E-2</v>
      </c>
      <c r="P33" s="1">
        <f t="shared" si="13"/>
        <v>5.5757371425910127E-2</v>
      </c>
      <c r="Q33" s="20">
        <f t="shared" si="14"/>
        <v>5.0454642558107284E-2</v>
      </c>
      <c r="V33" t="s">
        <v>33</v>
      </c>
      <c r="W33" t="s">
        <v>34</v>
      </c>
    </row>
    <row r="34" spans="1:24" x14ac:dyDescent="0.25">
      <c r="A34" s="11">
        <v>43983</v>
      </c>
      <c r="B34" s="1">
        <f t="shared" si="6"/>
        <v>7.2992915169586628E-2</v>
      </c>
      <c r="C34" s="1">
        <f t="shared" si="15"/>
        <v>0.1624356666419943</v>
      </c>
      <c r="D34" s="1">
        <f t="shared" si="15"/>
        <v>0.16200557761867315</v>
      </c>
      <c r="E34" s="1">
        <f t="shared" si="15"/>
        <v>9.3992889072095853E-2</v>
      </c>
      <c r="F34" s="1">
        <f t="shared" si="15"/>
        <v>5.9196145623286019E-2</v>
      </c>
      <c r="G34" s="1">
        <f t="shared" si="15"/>
        <v>7.8708102356437146E-2</v>
      </c>
      <c r="H34" s="1">
        <f t="shared" si="15"/>
        <v>5.498995157534875E-2</v>
      </c>
      <c r="I34" s="1">
        <f t="shared" si="15"/>
        <v>2.5213352925156106E-2</v>
      </c>
      <c r="J34" s="1">
        <f t="shared" si="4"/>
        <v>6.6319199595066852E-2</v>
      </c>
      <c r="K34" s="1">
        <f t="shared" si="8"/>
        <v>0.12645514319214332</v>
      </c>
      <c r="L34" s="1">
        <f t="shared" si="9"/>
        <v>0.12816588610211102</v>
      </c>
      <c r="M34" s="1">
        <f t="shared" si="10"/>
        <v>0.29543645611703534</v>
      </c>
      <c r="N34" s="1">
        <f t="shared" si="11"/>
        <v>6.3297214692434434E-2</v>
      </c>
      <c r="O34" s="1">
        <f t="shared" si="12"/>
        <v>4.2003488228542357E-2</v>
      </c>
      <c r="P34" s="1">
        <f t="shared" si="13"/>
        <v>5.5550896000575431E-2</v>
      </c>
      <c r="Q34" s="20">
        <f t="shared" si="14"/>
        <v>4.97008759061024E-2</v>
      </c>
      <c r="T34" s="46">
        <f>H3+Q3</f>
        <v>58673.36</v>
      </c>
      <c r="U34" s="66">
        <v>43891</v>
      </c>
      <c r="V34" s="68">
        <f>H3/T34</f>
        <v>0.8926103771796946</v>
      </c>
      <c r="W34" s="68">
        <f>Q3/T34</f>
        <v>0.10738962282030549</v>
      </c>
      <c r="X34" s="68"/>
    </row>
    <row r="35" spans="1:24" x14ac:dyDescent="0.25">
      <c r="A35" s="11">
        <v>44013</v>
      </c>
      <c r="B35" s="1">
        <f t="shared" si="6"/>
        <v>7.2525187522786111E-2</v>
      </c>
      <c r="C35" s="1">
        <f t="shared" si="15"/>
        <v>0.1584115400223787</v>
      </c>
      <c r="D35" s="1">
        <f t="shared" si="15"/>
        <v>0.160600740210596</v>
      </c>
      <c r="E35" s="1">
        <f t="shared" si="15"/>
        <v>9.5961648006749695E-2</v>
      </c>
      <c r="F35" s="1">
        <f t="shared" si="15"/>
        <v>6.1499354614029972E-2</v>
      </c>
      <c r="G35" s="1">
        <f t="shared" si="15"/>
        <v>7.9428554899620779E-2</v>
      </c>
      <c r="H35" s="1">
        <f t="shared" si="15"/>
        <v>5.3651764794832552E-2</v>
      </c>
      <c r="I35" s="1">
        <f t="shared" si="15"/>
        <v>2.4989754300830908E-2</v>
      </c>
      <c r="J35" s="1">
        <f t="shared" si="4"/>
        <v>6.5983072331924131E-2</v>
      </c>
      <c r="K35" s="1">
        <f t="shared" si="8"/>
        <v>0.12573294782549158</v>
      </c>
      <c r="L35" s="1">
        <f t="shared" si="9"/>
        <v>0.12671930171221402</v>
      </c>
      <c r="M35" s="1">
        <f t="shared" si="10"/>
        <v>0.29907616617553995</v>
      </c>
      <c r="N35" s="1">
        <f t="shared" si="11"/>
        <v>6.3957125529819456E-2</v>
      </c>
      <c r="O35" s="1">
        <f t="shared" si="12"/>
        <v>4.1959578950876125E-2</v>
      </c>
      <c r="P35" s="1">
        <f t="shared" si="13"/>
        <v>5.4713971040571782E-2</v>
      </c>
      <c r="Q35" s="20">
        <f t="shared" si="14"/>
        <v>4.9434911317315811E-2</v>
      </c>
      <c r="T35" s="39">
        <f>H27+Q27</f>
        <v>99166.32</v>
      </c>
      <c r="U35" s="66">
        <v>44621</v>
      </c>
      <c r="V35" s="68">
        <f>H27/T35</f>
        <v>0.89818599701995594</v>
      </c>
      <c r="W35" s="68">
        <f>Q27/T35</f>
        <v>0.10181400298004403</v>
      </c>
      <c r="X35" s="68"/>
    </row>
    <row r="36" spans="1:24" x14ac:dyDescent="0.25">
      <c r="A36" s="11">
        <v>44044</v>
      </c>
      <c r="B36" s="1">
        <f t="shared" si="6"/>
        <v>7.1236405198003866E-2</v>
      </c>
      <c r="C36" s="1">
        <f t="shared" si="15"/>
        <v>0.15776398937775157</v>
      </c>
      <c r="D36" s="1">
        <f t="shared" si="15"/>
        <v>0.15940517882454866</v>
      </c>
      <c r="E36" s="1">
        <f t="shared" si="15"/>
        <v>9.5190297177566732E-2</v>
      </c>
      <c r="F36" s="1">
        <f t="shared" si="15"/>
        <v>6.3145951704144818E-2</v>
      </c>
      <c r="G36" s="1">
        <f t="shared" si="15"/>
        <v>7.9852583634105231E-2</v>
      </c>
      <c r="H36" s="1">
        <f t="shared" si="15"/>
        <v>5.2764287374443559E-2</v>
      </c>
      <c r="I36" s="1">
        <f t="shared" si="15"/>
        <v>2.4943332923979617E-2</v>
      </c>
      <c r="J36" s="1">
        <f t="shared" si="4"/>
        <v>6.8280401338970786E-2</v>
      </c>
      <c r="K36" s="1">
        <f t="shared" si="8"/>
        <v>0.12637359146546095</v>
      </c>
      <c r="L36" s="1">
        <f t="shared" si="9"/>
        <v>0.12748315199733792</v>
      </c>
      <c r="M36" s="1">
        <f t="shared" si="10"/>
        <v>0.29531539505016113</v>
      </c>
      <c r="N36" s="1">
        <f t="shared" si="11"/>
        <v>6.4337212297571569E-2</v>
      </c>
      <c r="O36" s="1">
        <f t="shared" si="12"/>
        <v>4.233213407195003E-2</v>
      </c>
      <c r="P36" s="1">
        <f t="shared" si="13"/>
        <v>5.4298139587986259E-2</v>
      </c>
      <c r="Q36" s="20">
        <f t="shared" si="14"/>
        <v>4.9465050164226157E-2</v>
      </c>
    </row>
    <row r="37" spans="1:24" x14ac:dyDescent="0.25">
      <c r="A37" s="11">
        <v>44075</v>
      </c>
      <c r="B37" s="1">
        <f t="shared" si="6"/>
        <v>7.1072677305276041E-2</v>
      </c>
      <c r="C37" s="1">
        <f t="shared" si="15"/>
        <v>0.15601417550093444</v>
      </c>
      <c r="D37" s="1">
        <f t="shared" si="15"/>
        <v>0.15797998931431223</v>
      </c>
      <c r="E37" s="1">
        <f t="shared" si="15"/>
        <v>9.628034044618522E-2</v>
      </c>
      <c r="F37" s="1">
        <f t="shared" si="15"/>
        <v>6.4143882440961836E-2</v>
      </c>
      <c r="G37" s="1">
        <f t="shared" si="15"/>
        <v>8.0642597713915062E-2</v>
      </c>
      <c r="H37" s="1">
        <f t="shared" si="15"/>
        <v>5.2389653593118334E-2</v>
      </c>
      <c r="I37" s="1">
        <f t="shared" si="15"/>
        <v>2.4697823859804485E-2</v>
      </c>
      <c r="J37" s="1">
        <f t="shared" si="4"/>
        <v>6.805956242449944E-2</v>
      </c>
      <c r="K37" s="1">
        <f t="shared" si="8"/>
        <v>0.123373200145103</v>
      </c>
      <c r="L37" s="1">
        <f t="shared" si="9"/>
        <v>0.12718542084627604</v>
      </c>
      <c r="M37" s="1">
        <f t="shared" si="10"/>
        <v>0.29735943801405817</v>
      </c>
      <c r="N37" s="1">
        <f t="shared" si="11"/>
        <v>6.372551612658911E-2</v>
      </c>
      <c r="O37" s="1">
        <f t="shared" si="12"/>
        <v>4.2705559611433165E-2</v>
      </c>
      <c r="P37" s="1">
        <f t="shared" si="13"/>
        <v>5.4320395439872847E-2</v>
      </c>
      <c r="Q37" s="20">
        <f t="shared" si="14"/>
        <v>4.9028019700798835E-2</v>
      </c>
      <c r="U37" s="94" t="s">
        <v>8</v>
      </c>
      <c r="V37" s="94"/>
      <c r="W37" s="94"/>
      <c r="X37" s="94"/>
    </row>
    <row r="38" spans="1:24" x14ac:dyDescent="0.25">
      <c r="A38" s="11">
        <v>44105</v>
      </c>
      <c r="B38" s="1">
        <f t="shared" si="6"/>
        <v>7.0951800924276706E-2</v>
      </c>
      <c r="C38" s="1">
        <f t="shared" si="15"/>
        <v>0.15367756988051531</v>
      </c>
      <c r="D38" s="1">
        <f t="shared" si="15"/>
        <v>0.15673684842414196</v>
      </c>
      <c r="E38" s="1">
        <f t="shared" si="15"/>
        <v>9.6717331217846522E-2</v>
      </c>
      <c r="F38" s="1">
        <f t="shared" si="15"/>
        <v>6.5728960041924148E-2</v>
      </c>
      <c r="G38" s="1">
        <f t="shared" si="15"/>
        <v>8.1299989768720507E-2</v>
      </c>
      <c r="H38" s="1">
        <f t="shared" si="15"/>
        <v>5.1602701452140624E-2</v>
      </c>
      <c r="I38" s="1">
        <f t="shared" si="15"/>
        <v>2.4578622453517787E-2</v>
      </c>
      <c r="J38" s="1">
        <f t="shared" si="4"/>
        <v>6.8145572364514337E-2</v>
      </c>
      <c r="K38" s="1">
        <f t="shared" si="8"/>
        <v>0.12187303728718613</v>
      </c>
      <c r="L38" s="1">
        <f t="shared" si="9"/>
        <v>0.12706050063204322</v>
      </c>
      <c r="M38" s="1">
        <f t="shared" si="10"/>
        <v>0.29611038098109499</v>
      </c>
      <c r="N38" s="1">
        <f t="shared" si="11"/>
        <v>6.4623559708972697E-2</v>
      </c>
      <c r="O38" s="1">
        <f t="shared" si="12"/>
        <v>4.3508607346134022E-2</v>
      </c>
      <c r="P38" s="1">
        <f t="shared" si="13"/>
        <v>5.3290263476708594E-2</v>
      </c>
      <c r="Q38" s="20">
        <f t="shared" si="14"/>
        <v>4.8903632826618353E-2</v>
      </c>
      <c r="V38" t="s">
        <v>33</v>
      </c>
      <c r="W38" t="s">
        <v>34</v>
      </c>
    </row>
    <row r="39" spans="1:24" x14ac:dyDescent="0.25">
      <c r="A39" s="11">
        <v>44136</v>
      </c>
      <c r="B39" s="1">
        <f t="shared" si="6"/>
        <v>7.1049094849453764E-2</v>
      </c>
      <c r="C39" s="1">
        <f t="shared" si="15"/>
        <v>0.15266445901634007</v>
      </c>
      <c r="D39" s="1">
        <f t="shared" si="15"/>
        <v>0.15610319293982389</v>
      </c>
      <c r="E39" s="1">
        <f t="shared" si="15"/>
        <v>9.7237465628344955E-2</v>
      </c>
      <c r="F39" s="1">
        <f t="shared" si="15"/>
        <v>6.7473915105447452E-2</v>
      </c>
      <c r="G39" s="1">
        <f t="shared" si="15"/>
        <v>8.1766089811642031E-2</v>
      </c>
      <c r="H39" s="1">
        <f t="shared" si="15"/>
        <v>5.0773398167935302E-2</v>
      </c>
      <c r="I39" s="1">
        <f t="shared" si="15"/>
        <v>2.4451495282657443E-2</v>
      </c>
      <c r="J39" s="1">
        <f t="shared" si="4"/>
        <v>6.5263139591039812E-2</v>
      </c>
      <c r="K39" s="1">
        <f t="shared" si="8"/>
        <v>0.12225251961597471</v>
      </c>
      <c r="L39" s="1">
        <f t="shared" si="9"/>
        <v>0.12618614179051038</v>
      </c>
      <c r="M39" s="1">
        <f t="shared" si="10"/>
        <v>0.30016925014332296</v>
      </c>
      <c r="N39" s="1">
        <f t="shared" si="11"/>
        <v>6.5319476020683623E-2</v>
      </c>
      <c r="O39" s="1">
        <f t="shared" si="12"/>
        <v>4.3632006681888269E-2</v>
      </c>
      <c r="P39" s="1">
        <f t="shared" si="13"/>
        <v>5.244034550738709E-2</v>
      </c>
      <c r="Q39" s="20">
        <f t="shared" si="14"/>
        <v>4.9075844636698458E-2</v>
      </c>
      <c r="T39" s="46">
        <f>I3+R3</f>
        <v>46309.820000000007</v>
      </c>
      <c r="U39" s="66">
        <v>43891</v>
      </c>
      <c r="V39" s="68">
        <f>I3/T39</f>
        <v>0.81923509959658658</v>
      </c>
      <c r="W39" s="68">
        <f>R3/T39</f>
        <v>0.18076490040341334</v>
      </c>
      <c r="X39" s="68"/>
    </row>
    <row r="40" spans="1:24" x14ac:dyDescent="0.25">
      <c r="A40" s="11">
        <v>44166</v>
      </c>
      <c r="B40" s="1">
        <f t="shared" si="6"/>
        <v>6.9960548371089268E-2</v>
      </c>
      <c r="C40" s="1">
        <f t="shared" si="15"/>
        <v>0.15102535423676572</v>
      </c>
      <c r="D40" s="1">
        <f t="shared" si="15"/>
        <v>0.15647880980781506</v>
      </c>
      <c r="E40" s="1">
        <f t="shared" si="15"/>
        <v>9.7081048222773927E-2</v>
      </c>
      <c r="F40" s="1">
        <f t="shared" si="15"/>
        <v>6.8957951781510457E-2</v>
      </c>
      <c r="G40" s="1">
        <f t="shared" si="15"/>
        <v>8.2466997001182235E-2</v>
      </c>
      <c r="H40" s="1">
        <f t="shared" si="15"/>
        <v>5.0671564811284167E-2</v>
      </c>
      <c r="I40" s="1">
        <f t="shared" si="15"/>
        <v>2.4471615568650091E-2</v>
      </c>
      <c r="J40" s="1">
        <f t="shared" si="4"/>
        <v>6.4356567882647139E-2</v>
      </c>
      <c r="K40" s="1">
        <f t="shared" si="8"/>
        <v>0.12273437192688856</v>
      </c>
      <c r="L40" s="1">
        <f t="shared" si="9"/>
        <v>0.1269262297714949</v>
      </c>
      <c r="M40" s="1">
        <f t="shared" si="10"/>
        <v>0.29878980906795616</v>
      </c>
      <c r="N40" s="1">
        <f t="shared" si="11"/>
        <v>6.5431822277805834E-2</v>
      </c>
      <c r="O40" s="1">
        <f t="shared" si="12"/>
        <v>4.4399384197074065E-2</v>
      </c>
      <c r="P40" s="1">
        <f t="shared" si="13"/>
        <v>5.2565513029907973E-2</v>
      </c>
      <c r="Q40" s="20">
        <f t="shared" si="14"/>
        <v>4.8898038945624014E-2</v>
      </c>
      <c r="T40" s="39">
        <f>I27+R27</f>
        <v>61695.5</v>
      </c>
      <c r="U40" s="66">
        <v>44621</v>
      </c>
      <c r="V40" s="68">
        <f>I27/T40</f>
        <v>0.81634722143430227</v>
      </c>
      <c r="W40" s="68">
        <f>R27/T40</f>
        <v>0.18365277856569764</v>
      </c>
      <c r="X40" s="68"/>
    </row>
    <row r="41" spans="1:24" x14ac:dyDescent="0.25">
      <c r="A41" s="11">
        <v>44197</v>
      </c>
      <c r="B41" s="1">
        <f t="shared" si="6"/>
        <v>6.9295078099851581E-2</v>
      </c>
      <c r="C41" s="1">
        <f t="shared" si="15"/>
        <v>0.15001221312125071</v>
      </c>
      <c r="D41" s="1">
        <f t="shared" si="15"/>
        <v>0.15574516918354583</v>
      </c>
      <c r="E41" s="1">
        <f t="shared" si="15"/>
        <v>9.6792130710813482E-2</v>
      </c>
      <c r="F41" s="1">
        <f t="shared" si="15"/>
        <v>7.0020199927640137E-2</v>
      </c>
      <c r="G41" s="1">
        <f t="shared" si="15"/>
        <v>8.3611381872288434E-2</v>
      </c>
      <c r="H41" s="1">
        <f t="shared" si="15"/>
        <v>4.9651263916779195E-2</v>
      </c>
      <c r="I41" s="1">
        <f t="shared" si="15"/>
        <v>2.4733093794658295E-2</v>
      </c>
      <c r="J41" s="1">
        <f t="shared" si="4"/>
        <v>6.3901682485591971E-2</v>
      </c>
      <c r="K41" s="1">
        <f t="shared" si="8"/>
        <v>0.12287707244016376</v>
      </c>
      <c r="L41" s="1">
        <f t="shared" si="9"/>
        <v>0.12561054925607071</v>
      </c>
      <c r="M41" s="1">
        <f t="shared" si="10"/>
        <v>0.29897110871147631</v>
      </c>
      <c r="N41" s="1">
        <f t="shared" si="11"/>
        <v>6.5316706004074548E-2</v>
      </c>
      <c r="O41" s="1">
        <f t="shared" si="12"/>
        <v>4.494550967466792E-2</v>
      </c>
      <c r="P41" s="1">
        <f t="shared" si="13"/>
        <v>5.1823357539571353E-2</v>
      </c>
      <c r="Q41" s="20">
        <f t="shared" si="14"/>
        <v>4.9416754955376459E-2</v>
      </c>
    </row>
    <row r="42" spans="1:24" x14ac:dyDescent="0.25">
      <c r="A42" s="11">
        <v>44228</v>
      </c>
      <c r="B42" s="1">
        <f t="shared" si="6"/>
        <v>6.7929473887878566E-2</v>
      </c>
      <c r="C42" s="1">
        <f t="shared" si="15"/>
        <v>0.15106582923347434</v>
      </c>
      <c r="D42" s="1">
        <f t="shared" si="15"/>
        <v>0.15605417411631589</v>
      </c>
      <c r="E42" s="1">
        <f t="shared" si="15"/>
        <v>9.7046354542513036E-2</v>
      </c>
      <c r="F42" s="1">
        <f t="shared" si="15"/>
        <v>7.0345511298435623E-2</v>
      </c>
      <c r="G42" s="1">
        <f t="shared" si="15"/>
        <v>8.4679718276126761E-2</v>
      </c>
      <c r="H42" s="1">
        <f t="shared" si="15"/>
        <v>4.9128009822634849E-2</v>
      </c>
      <c r="I42" s="1">
        <f t="shared" si="15"/>
        <v>2.4942550606396927E-2</v>
      </c>
      <c r="J42" s="1">
        <f t="shared" si="4"/>
        <v>6.3152624981491864E-2</v>
      </c>
      <c r="K42" s="1">
        <f t="shared" si="8"/>
        <v>0.12423320541825025</v>
      </c>
      <c r="L42" s="1">
        <f t="shared" si="9"/>
        <v>0.12679325815411266</v>
      </c>
      <c r="M42" s="1">
        <f t="shared" si="10"/>
        <v>0.3009731352330216</v>
      </c>
      <c r="N42" s="1">
        <f t="shared" si="11"/>
        <v>6.569908432528089E-2</v>
      </c>
      <c r="O42" s="1">
        <f t="shared" si="12"/>
        <v>4.3275348941291383E-2</v>
      </c>
      <c r="P42" s="1">
        <f t="shared" si="13"/>
        <v>5.1782862729377654E-2</v>
      </c>
      <c r="Q42" s="20">
        <f t="shared" si="14"/>
        <v>4.9737300928564071E-2</v>
      </c>
      <c r="U42" s="94" t="s">
        <v>9</v>
      </c>
      <c r="V42" s="94"/>
      <c r="W42" s="94"/>
      <c r="X42" s="94"/>
    </row>
    <row r="43" spans="1:24" x14ac:dyDescent="0.25">
      <c r="A43" s="11">
        <v>44256</v>
      </c>
      <c r="B43" s="1">
        <f t="shared" si="6"/>
        <v>6.7259221312086018E-2</v>
      </c>
      <c r="C43" s="1">
        <f t="shared" ref="C43:I52" si="16">D15/$B15</f>
        <v>0.14991851444921833</v>
      </c>
      <c r="D43" s="1">
        <f t="shared" si="16"/>
        <v>0.15568069249547456</v>
      </c>
      <c r="E43" s="1">
        <f t="shared" si="16"/>
        <v>9.8082583546676913E-2</v>
      </c>
      <c r="F43" s="1">
        <f t="shared" si="16"/>
        <v>7.1090979067397184E-2</v>
      </c>
      <c r="G43" s="1">
        <f t="shared" si="16"/>
        <v>8.5736971340662271E-2</v>
      </c>
      <c r="H43" s="1">
        <f t="shared" si="16"/>
        <v>4.9177414896676694E-2</v>
      </c>
      <c r="I43" s="1">
        <f t="shared" si="16"/>
        <v>2.5167622565937259E-2</v>
      </c>
      <c r="J43" s="1">
        <f t="shared" si="4"/>
        <v>6.2818672887491822E-2</v>
      </c>
      <c r="K43" s="1">
        <f t="shared" si="8"/>
        <v>0.12327001090111098</v>
      </c>
      <c r="L43" s="1">
        <f t="shared" si="9"/>
        <v>0.1248081904384547</v>
      </c>
      <c r="M43" s="1">
        <f t="shared" si="10"/>
        <v>0.30762120420191053</v>
      </c>
      <c r="N43" s="1">
        <f t="shared" si="11"/>
        <v>6.5039192919168085E-2</v>
      </c>
      <c r="O43" s="1">
        <f t="shared" si="12"/>
        <v>4.2458569189162763E-2</v>
      </c>
      <c r="P43" s="1">
        <f t="shared" si="13"/>
        <v>5.1657695314112434E-2</v>
      </c>
      <c r="Q43" s="20">
        <f t="shared" si="14"/>
        <v>5.0147234157583959E-2</v>
      </c>
      <c r="V43" t="s">
        <v>33</v>
      </c>
      <c r="W43" t="s">
        <v>34</v>
      </c>
    </row>
    <row r="44" spans="1:24" x14ac:dyDescent="0.25">
      <c r="A44" s="11">
        <v>44287</v>
      </c>
      <c r="B44" s="1">
        <f t="shared" si="6"/>
        <v>6.722653782367001E-2</v>
      </c>
      <c r="C44" s="1">
        <f t="shared" si="16"/>
        <v>0.15007973276602013</v>
      </c>
      <c r="D44" s="1">
        <f t="shared" si="16"/>
        <v>0.15742099299527582</v>
      </c>
      <c r="E44" s="1">
        <f t="shared" si="16"/>
        <v>9.9224514713418061E-2</v>
      </c>
      <c r="F44" s="1">
        <f t="shared" si="16"/>
        <v>7.2466833077610746E-2</v>
      </c>
      <c r="G44" s="1">
        <f t="shared" si="16"/>
        <v>8.8085158120427831E-2</v>
      </c>
      <c r="H44" s="1">
        <f t="shared" si="16"/>
        <v>5.011561027352452E-2</v>
      </c>
      <c r="I44" s="1">
        <f t="shared" si="16"/>
        <v>2.5429483441045266E-2</v>
      </c>
      <c r="J44" s="1">
        <f t="shared" si="4"/>
        <v>6.3462769791045537E-2</v>
      </c>
      <c r="K44" s="1">
        <f t="shared" si="8"/>
        <v>0.12196972457252445</v>
      </c>
      <c r="L44" s="1">
        <f t="shared" si="9"/>
        <v>0.12531825723449239</v>
      </c>
      <c r="M44" s="1">
        <f t="shared" si="10"/>
        <v>0.30768870598941234</v>
      </c>
      <c r="N44" s="1">
        <f t="shared" si="11"/>
        <v>6.604959569667343E-2</v>
      </c>
      <c r="O44" s="1">
        <f t="shared" si="12"/>
        <v>4.3518538678307149E-2</v>
      </c>
      <c r="P44" s="1">
        <f t="shared" si="13"/>
        <v>5.3079363689926592E-2</v>
      </c>
      <c r="Q44" s="20">
        <f t="shared" si="14"/>
        <v>5.1440255618878689E-2</v>
      </c>
      <c r="T44" s="46">
        <f>J3+S3</f>
        <v>24540</v>
      </c>
      <c r="U44" s="66">
        <v>43891</v>
      </c>
      <c r="V44" s="68">
        <f>J3/T44</f>
        <v>0.70616014669926641</v>
      </c>
      <c r="W44" s="68">
        <f>S3/T44</f>
        <v>0.29383985330073348</v>
      </c>
      <c r="X44" s="68"/>
    </row>
    <row r="45" spans="1:24" x14ac:dyDescent="0.25">
      <c r="A45" s="11">
        <v>44317</v>
      </c>
      <c r="B45" s="1">
        <f t="shared" si="6"/>
        <v>6.686862503421763E-2</v>
      </c>
      <c r="C45" s="1">
        <f t="shared" si="16"/>
        <v>0.14913879549408438</v>
      </c>
      <c r="D45" s="1">
        <f t="shared" si="16"/>
        <v>0.15650797004647082</v>
      </c>
      <c r="E45" s="1">
        <f t="shared" si="16"/>
        <v>9.8066069248625237E-2</v>
      </c>
      <c r="F45" s="1">
        <f t="shared" si="16"/>
        <v>7.3678750700065146E-2</v>
      </c>
      <c r="G45" s="1">
        <f t="shared" si="16"/>
        <v>8.8056242636045209E-2</v>
      </c>
      <c r="H45" s="1">
        <f t="shared" si="16"/>
        <v>5.0384933001060846E-2</v>
      </c>
      <c r="I45" s="1">
        <f t="shared" si="16"/>
        <v>2.5328209887011954E-2</v>
      </c>
      <c r="J45" s="1">
        <f t="shared" si="4"/>
        <v>6.3906315280657114E-2</v>
      </c>
      <c r="K45" s="1">
        <f t="shared" si="8"/>
        <v>0.1234212618101205</v>
      </c>
      <c r="L45" s="1">
        <f t="shared" si="9"/>
        <v>0.1263451794542636</v>
      </c>
      <c r="M45" s="1">
        <f t="shared" si="10"/>
        <v>0.3012230307630806</v>
      </c>
      <c r="N45" s="1">
        <f t="shared" si="11"/>
        <v>6.6677214039810598E-2</v>
      </c>
      <c r="O45" s="1">
        <f t="shared" si="12"/>
        <v>4.3749410808980781E-2</v>
      </c>
      <c r="P45" s="1">
        <f t="shared" si="13"/>
        <v>5.4408105191739491E-2</v>
      </c>
      <c r="Q45" s="20">
        <f t="shared" si="14"/>
        <v>5.0139096898935663E-2</v>
      </c>
      <c r="T45" s="39">
        <f>J27+S27</f>
        <v>37632.99</v>
      </c>
      <c r="U45" s="66">
        <v>44621</v>
      </c>
      <c r="V45" s="68">
        <f>J27/T45</f>
        <v>0.71065626196589748</v>
      </c>
      <c r="W45" s="68">
        <f>S27/T45</f>
        <v>0.28934373803410252</v>
      </c>
      <c r="X45" s="68"/>
    </row>
    <row r="46" spans="1:24" x14ac:dyDescent="0.25">
      <c r="A46" s="11">
        <v>44348</v>
      </c>
      <c r="B46" s="1">
        <f t="shared" si="6"/>
        <v>6.7730726475386527E-2</v>
      </c>
      <c r="C46" s="1">
        <f t="shared" si="16"/>
        <v>0.15030190170180704</v>
      </c>
      <c r="D46" s="1">
        <f t="shared" si="16"/>
        <v>0.15739271044399888</v>
      </c>
      <c r="E46" s="1">
        <f t="shared" si="16"/>
        <v>9.8303387982845658E-2</v>
      </c>
      <c r="F46" s="1">
        <f t="shared" si="16"/>
        <v>7.545838581641072E-2</v>
      </c>
      <c r="G46" s="1">
        <f t="shared" si="16"/>
        <v>8.9544091857395522E-2</v>
      </c>
      <c r="H46" s="1">
        <f t="shared" si="16"/>
        <v>5.0116384403644854E-2</v>
      </c>
      <c r="I46" s="1">
        <f t="shared" si="16"/>
        <v>2.5271383899613368E-2</v>
      </c>
      <c r="J46" s="1">
        <f t="shared" si="4"/>
        <v>6.2634105097082657E-2</v>
      </c>
      <c r="K46" s="1">
        <f t="shared" si="8"/>
        <v>0.12215307842798244</v>
      </c>
      <c r="L46" s="1">
        <f t="shared" si="9"/>
        <v>0.12496244776692149</v>
      </c>
      <c r="M46" s="1">
        <f t="shared" si="10"/>
        <v>0.30053074179055145</v>
      </c>
      <c r="N46" s="1">
        <f t="shared" si="11"/>
        <v>6.8700076774641988E-2</v>
      </c>
      <c r="O46" s="1">
        <f t="shared" si="12"/>
        <v>4.4988764393241162E-2</v>
      </c>
      <c r="P46" s="1">
        <f t="shared" si="13"/>
        <v>5.7090457523954995E-2</v>
      </c>
      <c r="Q46" s="20">
        <f t="shared" si="14"/>
        <v>5.2998393157249593E-2</v>
      </c>
    </row>
    <row r="47" spans="1:24" x14ac:dyDescent="0.25">
      <c r="A47" s="11">
        <v>44378</v>
      </c>
      <c r="B47" s="1">
        <f t="shared" si="6"/>
        <v>6.5942853501519794E-2</v>
      </c>
      <c r="C47" s="1">
        <f t="shared" si="16"/>
        <v>0.14527012481977392</v>
      </c>
      <c r="D47" s="1">
        <f t="shared" si="16"/>
        <v>0.15498584123380788</v>
      </c>
      <c r="E47" s="1">
        <f t="shared" si="16"/>
        <v>9.6499360173865206E-2</v>
      </c>
      <c r="F47" s="1">
        <f t="shared" si="16"/>
        <v>7.5766158783279927E-2</v>
      </c>
      <c r="G47" s="1">
        <f t="shared" si="16"/>
        <v>8.928222861745512E-2</v>
      </c>
      <c r="H47" s="1">
        <f t="shared" si="16"/>
        <v>4.9530806405207725E-2</v>
      </c>
      <c r="I47" s="1">
        <f t="shared" si="16"/>
        <v>2.5462995359071698E-2</v>
      </c>
      <c r="J47" s="1">
        <f t="shared" si="4"/>
        <v>6.2362881607855601E-2</v>
      </c>
      <c r="K47" s="1">
        <f t="shared" si="8"/>
        <v>0.1211199609194801</v>
      </c>
      <c r="L47" s="1">
        <f t="shared" si="9"/>
        <v>0.12518722906825608</v>
      </c>
      <c r="M47" s="1">
        <f t="shared" si="10"/>
        <v>0.30099621812029193</v>
      </c>
      <c r="N47" s="1">
        <f t="shared" si="11"/>
        <v>7.0421359562968869E-2</v>
      </c>
      <c r="O47" s="1">
        <f t="shared" si="12"/>
        <v>4.5656930311400189E-2</v>
      </c>
      <c r="P47" s="1">
        <f t="shared" si="13"/>
        <v>5.3904014163034322E-2</v>
      </c>
      <c r="Q47" s="20">
        <f t="shared" si="14"/>
        <v>5.1730948494512027E-2</v>
      </c>
    </row>
    <row r="48" spans="1:24" x14ac:dyDescent="0.25">
      <c r="A48" s="11">
        <v>44409</v>
      </c>
      <c r="B48" s="1">
        <f t="shared" si="6"/>
        <v>6.5324399500606312E-2</v>
      </c>
      <c r="C48" s="1">
        <f t="shared" si="16"/>
        <v>0.14227525716730799</v>
      </c>
      <c r="D48" s="1">
        <f t="shared" si="16"/>
        <v>0.1573436056603543</v>
      </c>
      <c r="E48" s="1">
        <f t="shared" si="16"/>
        <v>9.541646608199468E-2</v>
      </c>
      <c r="F48" s="1">
        <f t="shared" si="16"/>
        <v>7.600462824861258E-2</v>
      </c>
      <c r="G48" s="1">
        <f t="shared" si="16"/>
        <v>9.0588990800863106E-2</v>
      </c>
      <c r="H48" s="1">
        <f t="shared" si="16"/>
        <v>4.9634153874310319E-2</v>
      </c>
      <c r="I48" s="1">
        <f t="shared" si="16"/>
        <v>2.5844192209774748E-2</v>
      </c>
      <c r="J48" s="1">
        <f t="shared" si="4"/>
        <v>6.153969526702794E-2</v>
      </c>
      <c r="K48" s="1">
        <f t="shared" si="8"/>
        <v>0.11794516435552059</v>
      </c>
      <c r="L48" s="1">
        <f t="shared" si="9"/>
        <v>0.12742505013660424</v>
      </c>
      <c r="M48" s="1">
        <f t="shared" si="10"/>
        <v>0.29572925044188958</v>
      </c>
      <c r="N48" s="1">
        <f t="shared" si="11"/>
        <v>6.9319059530652427E-2</v>
      </c>
      <c r="O48" s="1">
        <f t="shared" si="12"/>
        <v>4.6394983093576161E-2</v>
      </c>
      <c r="P48" s="1">
        <f t="shared" si="13"/>
        <v>5.5369571340350462E-2</v>
      </c>
      <c r="Q48" s="20">
        <f t="shared" si="14"/>
        <v>5.1397756307574934E-2</v>
      </c>
    </row>
    <row r="49" spans="1:25" x14ac:dyDescent="0.25">
      <c r="A49" s="11">
        <v>44440</v>
      </c>
      <c r="B49" s="1">
        <f t="shared" si="6"/>
        <v>6.4338498624047627E-2</v>
      </c>
      <c r="C49" s="1">
        <f t="shared" si="16"/>
        <v>0.13946091331500526</v>
      </c>
      <c r="D49" s="1">
        <f t="shared" si="16"/>
        <v>0.15559782988654106</v>
      </c>
      <c r="E49" s="1">
        <f t="shared" si="16"/>
        <v>0.10028978583183937</v>
      </c>
      <c r="F49" s="1">
        <f t="shared" si="16"/>
        <v>7.6437829162260218E-2</v>
      </c>
      <c r="G49" s="1">
        <f t="shared" si="16"/>
        <v>9.0181399319443148E-2</v>
      </c>
      <c r="H49" s="1">
        <f t="shared" si="16"/>
        <v>5.0115491007369332E-2</v>
      </c>
      <c r="I49" s="1">
        <f t="shared" si="16"/>
        <v>2.6762176212905602E-2</v>
      </c>
      <c r="J49" s="1">
        <f t="shared" si="4"/>
        <v>5.9893895741932955E-2</v>
      </c>
      <c r="K49" s="1">
        <f t="shared" si="8"/>
        <v>0.11515005057407787</v>
      </c>
      <c r="L49" s="1">
        <f t="shared" si="9"/>
        <v>0.12461136239371924</v>
      </c>
      <c r="M49" s="1">
        <f t="shared" si="10"/>
        <v>0.3054867380165513</v>
      </c>
      <c r="N49" s="1">
        <f t="shared" si="11"/>
        <v>6.9227634170046654E-2</v>
      </c>
      <c r="O49" s="1">
        <f t="shared" si="12"/>
        <v>4.571213006993987E-2</v>
      </c>
      <c r="P49" s="1">
        <f t="shared" si="13"/>
        <v>5.3353089728859354E-2</v>
      </c>
      <c r="Q49" s="20">
        <f t="shared" si="14"/>
        <v>5.20220072681555E-2</v>
      </c>
    </row>
    <row r="50" spans="1:25" x14ac:dyDescent="0.25">
      <c r="A50" s="11">
        <v>44470</v>
      </c>
      <c r="B50" s="1">
        <f t="shared" si="6"/>
        <v>6.3412975725177984E-2</v>
      </c>
      <c r="C50" s="1">
        <f t="shared" si="16"/>
        <v>0.13907805746964635</v>
      </c>
      <c r="D50" s="1">
        <f t="shared" si="16"/>
        <v>0.15582061859460941</v>
      </c>
      <c r="E50" s="1">
        <f t="shared" si="16"/>
        <v>0.10049101595140558</v>
      </c>
      <c r="F50" s="1">
        <f t="shared" si="16"/>
        <v>7.5544286845504238E-2</v>
      </c>
      <c r="G50" s="1">
        <f t="shared" si="16"/>
        <v>9.1003335206693667E-2</v>
      </c>
      <c r="H50" s="1">
        <f t="shared" si="16"/>
        <v>5.009495150197505E-2</v>
      </c>
      <c r="I50" s="1">
        <f t="shared" si="16"/>
        <v>2.6983271872404929E-2</v>
      </c>
      <c r="J50" s="1">
        <f t="shared" si="4"/>
        <v>5.8798896422441765E-2</v>
      </c>
      <c r="K50" s="1">
        <f t="shared" si="8"/>
        <v>0.11511133093890423</v>
      </c>
      <c r="L50" s="1">
        <f t="shared" si="9"/>
        <v>0.12425123089809453</v>
      </c>
      <c r="M50" s="1">
        <f t="shared" si="10"/>
        <v>0.30647417578255004</v>
      </c>
      <c r="N50" s="1">
        <f t="shared" si="11"/>
        <v>6.8131902981389714E-2</v>
      </c>
      <c r="O50" s="1">
        <f t="shared" si="12"/>
        <v>4.6710886918907943E-2</v>
      </c>
      <c r="P50" s="1">
        <f t="shared" si="13"/>
        <v>5.2550402677101933E-2</v>
      </c>
      <c r="Q50" s="20">
        <f t="shared" si="14"/>
        <v>5.1849377037645542E-2</v>
      </c>
    </row>
    <row r="51" spans="1:25" x14ac:dyDescent="0.25">
      <c r="A51" s="11">
        <v>44501</v>
      </c>
      <c r="B51" s="1">
        <f t="shared" si="6"/>
        <v>6.2691017714479727E-2</v>
      </c>
      <c r="C51" s="1">
        <f t="shared" si="16"/>
        <v>0.13757784087918501</v>
      </c>
      <c r="D51" s="1">
        <f t="shared" si="16"/>
        <v>0.15522755149280523</v>
      </c>
      <c r="E51" s="1">
        <f t="shared" si="16"/>
        <v>0.10174441818259998</v>
      </c>
      <c r="F51" s="1">
        <f t="shared" si="16"/>
        <v>7.5019633484468648E-2</v>
      </c>
      <c r="G51" s="1">
        <f t="shared" si="16"/>
        <v>9.0952505736879866E-2</v>
      </c>
      <c r="H51" s="1">
        <f t="shared" si="16"/>
        <v>4.9501272758873026E-2</v>
      </c>
      <c r="I51" s="1">
        <f t="shared" si="16"/>
        <v>2.7254911864012507E-2</v>
      </c>
      <c r="J51" s="1">
        <f t="shared" si="4"/>
        <v>5.7384378958498058E-2</v>
      </c>
      <c r="K51" s="1">
        <f t="shared" si="8"/>
        <v>0.11330380324769913</v>
      </c>
      <c r="L51" s="1">
        <f t="shared" si="9"/>
        <v>0.12276613980142141</v>
      </c>
      <c r="M51" s="1">
        <f t="shared" si="10"/>
        <v>0.30915207612674522</v>
      </c>
      <c r="N51" s="1">
        <f t="shared" si="11"/>
        <v>6.7335689789921396E-2</v>
      </c>
      <c r="O51" s="1">
        <f t="shared" si="12"/>
        <v>4.6632117000472588E-2</v>
      </c>
      <c r="P51" s="1">
        <f t="shared" si="13"/>
        <v>5.1595917662096022E-2</v>
      </c>
      <c r="Q51" s="20">
        <f t="shared" si="14"/>
        <v>5.1394569927601323E-2</v>
      </c>
    </row>
    <row r="52" spans="1:25" x14ac:dyDescent="0.25">
      <c r="A52" s="11">
        <v>44531</v>
      </c>
      <c r="B52" s="1">
        <f t="shared" si="6"/>
        <v>6.2316348056943589E-2</v>
      </c>
      <c r="C52" s="1">
        <f t="shared" si="16"/>
        <v>0.13760770639750425</v>
      </c>
      <c r="D52" s="1">
        <f t="shared" si="16"/>
        <v>0.15434243869188824</v>
      </c>
      <c r="E52" s="1">
        <f t="shared" si="16"/>
        <v>0.10195675303283606</v>
      </c>
      <c r="F52" s="1">
        <f t="shared" si="16"/>
        <v>7.5092029657675946E-2</v>
      </c>
      <c r="G52" s="1">
        <f t="shared" si="16"/>
        <v>9.0774180849302735E-2</v>
      </c>
      <c r="H52" s="1">
        <f t="shared" si="16"/>
        <v>4.9386777011458466E-2</v>
      </c>
      <c r="I52" s="1">
        <f t="shared" si="16"/>
        <v>2.7456446834794278E-2</v>
      </c>
      <c r="J52" s="1">
        <f t="shared" si="4"/>
        <v>5.7230035535938806E-2</v>
      </c>
      <c r="K52" s="1">
        <f t="shared" si="8"/>
        <v>0.11248409010087088</v>
      </c>
      <c r="L52" s="1">
        <f t="shared" si="9"/>
        <v>0.12119532299531592</v>
      </c>
      <c r="M52" s="1">
        <f t="shared" si="10"/>
        <v>0.30951148105393494</v>
      </c>
      <c r="N52" s="1">
        <f t="shared" si="11"/>
        <v>6.7325029723608126E-2</v>
      </c>
      <c r="O52" s="1">
        <f t="shared" si="12"/>
        <v>4.6544614464667983E-2</v>
      </c>
      <c r="P52" s="1">
        <f t="shared" si="13"/>
        <v>5.1600799714918141E-2</v>
      </c>
      <c r="Q52" s="20">
        <f t="shared" si="14"/>
        <v>5.0916366059519297E-2</v>
      </c>
    </row>
    <row r="53" spans="1:25" x14ac:dyDescent="0.25">
      <c r="A53" s="11">
        <v>44562</v>
      </c>
      <c r="B53" s="1">
        <f t="shared" si="6"/>
        <v>6.1772412119053439E-2</v>
      </c>
      <c r="C53" s="1">
        <f t="shared" ref="C53:I55" si="17">D25/$B25</f>
        <v>0.13639419278059484</v>
      </c>
      <c r="D53" s="1">
        <f t="shared" si="17"/>
        <v>0.15312001939046016</v>
      </c>
      <c r="E53" s="1">
        <f t="shared" si="17"/>
        <v>0.10115894758507332</v>
      </c>
      <c r="F53" s="1">
        <f t="shared" si="17"/>
        <v>7.4954108478517523E-2</v>
      </c>
      <c r="G53" s="1">
        <f t="shared" si="17"/>
        <v>9.0235563273219965E-2</v>
      </c>
      <c r="H53" s="1">
        <f t="shared" si="17"/>
        <v>4.9278841012011534E-2</v>
      </c>
      <c r="I53" s="1">
        <f t="shared" si="17"/>
        <v>2.7760835199943726E-2</v>
      </c>
      <c r="J53" s="1">
        <f t="shared" si="4"/>
        <v>5.7124964116033169E-2</v>
      </c>
      <c r="K53" s="1">
        <f t="shared" si="8"/>
        <v>0.11419890332706399</v>
      </c>
      <c r="L53" s="1">
        <f t="shared" si="9"/>
        <v>0.12141879143932602</v>
      </c>
      <c r="M53" s="1">
        <f t="shared" si="10"/>
        <v>0.30984012574059183</v>
      </c>
      <c r="N53" s="1">
        <f t="shared" si="11"/>
        <v>6.9323088474964836E-2</v>
      </c>
      <c r="O53" s="1">
        <f t="shared" si="12"/>
        <v>4.681390025356115E-2</v>
      </c>
      <c r="P53" s="1">
        <f t="shared" si="13"/>
        <v>5.1490745165265632E-2</v>
      </c>
      <c r="Q53" s="20">
        <f t="shared" si="14"/>
        <v>5.1313018986385281E-2</v>
      </c>
    </row>
    <row r="54" spans="1:25" x14ac:dyDescent="0.25">
      <c r="A54" s="11">
        <v>44593</v>
      </c>
      <c r="B54" s="1">
        <f t="shared" si="6"/>
        <v>6.4242488518406568E-2</v>
      </c>
      <c r="C54" s="1">
        <f t="shared" si="17"/>
        <v>0.14190667191982598</v>
      </c>
      <c r="D54" s="1">
        <f t="shared" si="17"/>
        <v>0.16058389192966047</v>
      </c>
      <c r="E54" s="1">
        <f t="shared" si="17"/>
        <v>0.10589092040439153</v>
      </c>
      <c r="F54" s="1">
        <f t="shared" si="17"/>
        <v>7.7095542767698533E-2</v>
      </c>
      <c r="G54" s="1">
        <f t="shared" si="17"/>
        <v>9.40460279267262E-2</v>
      </c>
      <c r="H54" s="1">
        <f t="shared" si="17"/>
        <v>5.2175771894407488E-2</v>
      </c>
      <c r="I54" s="1">
        <f t="shared" si="17"/>
        <v>2.9042517083320136E-2</v>
      </c>
      <c r="J54" s="1">
        <f t="shared" si="4"/>
        <v>5.745488600917481E-2</v>
      </c>
      <c r="K54" s="1">
        <f t="shared" si="8"/>
        <v>0.11605297100245723</v>
      </c>
      <c r="L54" s="1">
        <f t="shared" si="9"/>
        <v>0.12317431034114108</v>
      </c>
      <c r="M54" s="1">
        <f t="shared" si="10"/>
        <v>0.31571118010852317</v>
      </c>
      <c r="N54" s="1">
        <f t="shared" si="11"/>
        <v>6.8770830578494951E-2</v>
      </c>
      <c r="O54" s="1">
        <f t="shared" si="12"/>
        <v>4.7312566362520139E-2</v>
      </c>
      <c r="P54" s="1">
        <f t="shared" si="13"/>
        <v>5.2295092087396099E-2</v>
      </c>
      <c r="Q54" s="20">
        <f t="shared" si="14"/>
        <v>5.1296509073446218E-2</v>
      </c>
    </row>
    <row r="55" spans="1:25" ht="15.75" thickBot="1" x14ac:dyDescent="0.3">
      <c r="A55" s="28">
        <v>44621</v>
      </c>
      <c r="B55" s="5">
        <f t="shared" si="6"/>
        <v>6.1583180060698697E-2</v>
      </c>
      <c r="C55" s="5">
        <f t="shared" si="17"/>
        <v>0.13616848500234982</v>
      </c>
      <c r="D55" s="5">
        <f t="shared" si="17"/>
        <v>0.15439371709123051</v>
      </c>
      <c r="E55" s="5">
        <f t="shared" si="17"/>
        <v>0.10489171834999178</v>
      </c>
      <c r="F55" s="5">
        <f t="shared" si="17"/>
        <v>7.4758681533102139E-2</v>
      </c>
      <c r="G55" s="5">
        <f t="shared" si="17"/>
        <v>9.0646973029020028E-2</v>
      </c>
      <c r="H55" s="5">
        <f t="shared" si="17"/>
        <v>5.1256770131491727E-2</v>
      </c>
      <c r="I55" s="5">
        <f t="shared" si="17"/>
        <v>2.7217682360630369E-2</v>
      </c>
      <c r="J55" s="5">
        <f t="shared" si="4"/>
        <v>5.5977114492345735E-2</v>
      </c>
      <c r="K55" s="5">
        <f t="shared" si="8"/>
        <v>0.11329585797868041</v>
      </c>
      <c r="L55" s="5">
        <f t="shared" si="9"/>
        <v>0.12013270186895109</v>
      </c>
      <c r="M55" s="5">
        <f t="shared" si="10"/>
        <v>0.31926606807165281</v>
      </c>
      <c r="N55" s="5">
        <f t="shared" si="11"/>
        <v>6.7228102348159888E-2</v>
      </c>
      <c r="O55" s="5">
        <f t="shared" si="12"/>
        <v>4.6242392279347191E-2</v>
      </c>
      <c r="P55" s="5">
        <f t="shared" si="13"/>
        <v>5.1894290096068475E-2</v>
      </c>
      <c r="Q55" s="23">
        <f t="shared" si="14"/>
        <v>4.9871381230247175E-2</v>
      </c>
    </row>
    <row r="56" spans="1:25" ht="15.75" thickBot="1" x14ac:dyDescent="0.3"/>
    <row r="57" spans="1:25" ht="15.75" thickBot="1" x14ac:dyDescent="0.3">
      <c r="A57" s="24" t="s">
        <v>32</v>
      </c>
      <c r="B57" s="25">
        <f>B55-B31</f>
        <v>-1.9832961656644554E-2</v>
      </c>
      <c r="C57" s="25">
        <f t="shared" ref="C57:Q57" si="18">C55-C31</f>
        <v>-3.3160550308398012E-2</v>
      </c>
      <c r="D57" s="25">
        <f t="shared" si="18"/>
        <v>-7.395866973395171E-3</v>
      </c>
      <c r="E57" s="25">
        <f t="shared" si="18"/>
        <v>1.640291720300914E-2</v>
      </c>
      <c r="F57" s="25">
        <f t="shared" si="18"/>
        <v>2.0384594660313803E-2</v>
      </c>
      <c r="G57" s="25">
        <f t="shared" si="18"/>
        <v>1.3012704787821627E-2</v>
      </c>
      <c r="H57" s="25">
        <f t="shared" si="18"/>
        <v>-4.9815341319822404E-3</v>
      </c>
      <c r="I57" s="25">
        <f t="shared" si="18"/>
        <v>1.5297981356737766E-3</v>
      </c>
      <c r="J57" s="25">
        <f t="shared" si="18"/>
        <v>-1.4667030995462647E-2</v>
      </c>
      <c r="K57" s="25">
        <f t="shared" si="18"/>
        <v>-1.4277778684008563E-2</v>
      </c>
      <c r="L57" s="25">
        <f t="shared" si="18"/>
        <v>-1.0309493883016052E-2</v>
      </c>
      <c r="M57" s="25">
        <f t="shared" si="18"/>
        <v>2.4448023658371676E-2</v>
      </c>
      <c r="N57" s="25">
        <f t="shared" si="18"/>
        <v>5.1840898945791497E-3</v>
      </c>
      <c r="O57" s="25">
        <f t="shared" si="18"/>
        <v>3.1143466299073039E-3</v>
      </c>
      <c r="P57" s="25">
        <f t="shared" si="18"/>
        <v>-5.4042690739775565E-3</v>
      </c>
      <c r="Q57" s="25">
        <f t="shared" si="18"/>
        <v>5.1517626773372321E-4</v>
      </c>
    </row>
    <row r="59" spans="1:25" x14ac:dyDescent="0.25">
      <c r="D59" s="98" t="s">
        <v>33</v>
      </c>
      <c r="E59" s="98"/>
      <c r="F59" s="98"/>
      <c r="G59" s="98"/>
      <c r="H59" s="98"/>
      <c r="I59" s="98"/>
      <c r="J59" s="98"/>
      <c r="K59" s="98"/>
      <c r="L59" s="98"/>
      <c r="M59" s="63"/>
      <c r="N59" s="98" t="s">
        <v>34</v>
      </c>
      <c r="O59" s="98"/>
      <c r="P59" s="98"/>
      <c r="Q59" s="98"/>
      <c r="R59" s="98"/>
      <c r="S59" s="98"/>
      <c r="T59" s="98"/>
      <c r="U59" s="98"/>
      <c r="V59" s="98"/>
    </row>
    <row r="60" spans="1:25" x14ac:dyDescent="0.25">
      <c r="C60" t="s">
        <v>42</v>
      </c>
      <c r="D60" s="7" t="s">
        <v>2</v>
      </c>
      <c r="E60" s="7" t="s">
        <v>3</v>
      </c>
      <c r="F60" s="7" t="s">
        <v>4</v>
      </c>
      <c r="G60" s="7" t="s">
        <v>5</v>
      </c>
      <c r="H60" s="7" t="s">
        <v>6</v>
      </c>
      <c r="I60" s="7" t="s">
        <v>7</v>
      </c>
      <c r="J60" s="7" t="s">
        <v>8</v>
      </c>
      <c r="K60" s="7" t="s">
        <v>9</v>
      </c>
      <c r="L60" s="61" t="s">
        <v>43</v>
      </c>
      <c r="M60" s="29"/>
      <c r="N60" s="62" t="s">
        <v>2</v>
      </c>
      <c r="O60" s="7" t="s">
        <v>3</v>
      </c>
      <c r="P60" s="7" t="s">
        <v>4</v>
      </c>
      <c r="Q60" s="7" t="s">
        <v>5</v>
      </c>
      <c r="R60" s="7" t="s">
        <v>6</v>
      </c>
      <c r="S60" s="7" t="s">
        <v>7</v>
      </c>
      <c r="T60" s="7" t="s">
        <v>8</v>
      </c>
      <c r="U60" s="7" t="s">
        <v>9</v>
      </c>
      <c r="V60" s="60" t="s">
        <v>44</v>
      </c>
      <c r="Y60" s="64" t="s">
        <v>45</v>
      </c>
    </row>
    <row r="61" spans="1:25" x14ac:dyDescent="0.25">
      <c r="B61" s="11">
        <v>43891</v>
      </c>
      <c r="C61">
        <v>2470881.81</v>
      </c>
      <c r="D61" s="57">
        <f>C3*100/$C61</f>
        <v>2.2228388172075295</v>
      </c>
      <c r="E61" s="57">
        <f t="shared" ref="E61:K61" si="19">D3*100/$C61</f>
        <v>4.6230531763071259</v>
      </c>
      <c r="F61" s="57">
        <f t="shared" si="19"/>
        <v>4.4172096600605917</v>
      </c>
      <c r="G61" s="57">
        <f t="shared" si="19"/>
        <v>2.4159378954673674</v>
      </c>
      <c r="H61" s="57">
        <f t="shared" si="19"/>
        <v>1.4845315486781621</v>
      </c>
      <c r="I61" s="57">
        <f t="shared" si="19"/>
        <v>2.1195853961141102</v>
      </c>
      <c r="J61" s="57">
        <f t="shared" si="19"/>
        <v>1.5354287625760621</v>
      </c>
      <c r="K61" s="57">
        <f t="shared" si="19"/>
        <v>0.70133544752591781</v>
      </c>
      <c r="L61" s="57">
        <f>B3*100/$C61</f>
        <v>27.302188120442718</v>
      </c>
      <c r="N61" s="57">
        <f>L3*100/$C61</f>
        <v>0.41770310333054744</v>
      </c>
      <c r="O61" s="57">
        <f t="shared" ref="O61:U61" si="20">M3*100/$C61</f>
        <v>0.75431450928039323</v>
      </c>
      <c r="P61" s="57">
        <f t="shared" si="20"/>
        <v>0.771275660489807</v>
      </c>
      <c r="Q61" s="57">
        <f t="shared" si="20"/>
        <v>1.7431934552952166</v>
      </c>
      <c r="R61" s="57">
        <f t="shared" si="20"/>
        <v>0.36685243152119851</v>
      </c>
      <c r="S61" s="57">
        <f t="shared" si="20"/>
        <v>0.25500653145364327</v>
      </c>
      <c r="T61" s="57">
        <f t="shared" si="20"/>
        <v>0.33879362283216613</v>
      </c>
      <c r="U61" s="57">
        <f t="shared" si="20"/>
        <v>0.29183225077042435</v>
      </c>
      <c r="V61" s="57">
        <f>K3*100/$C61</f>
        <v>5.9127773497187226</v>
      </c>
      <c r="Y61" s="57">
        <f>(C61-B3-K3)*100/$C61</f>
        <v>66.785034529838555</v>
      </c>
    </row>
    <row r="62" spans="1:25" x14ac:dyDescent="0.25">
      <c r="B62" s="11">
        <v>43922</v>
      </c>
      <c r="C62">
        <v>2352878.2799999998</v>
      </c>
      <c r="D62" s="57">
        <f t="shared" ref="D62:K62" si="21">C4*100/$C62</f>
        <v>2.1309194116067918</v>
      </c>
      <c r="E62" s="57">
        <f t="shared" si="21"/>
        <v>4.5984380458474039</v>
      </c>
      <c r="F62" s="57">
        <f t="shared" si="21"/>
        <v>4.4549461351651392</v>
      </c>
      <c r="G62" s="57">
        <f t="shared" si="21"/>
        <v>2.482103324103957</v>
      </c>
      <c r="H62" s="57">
        <f t="shared" si="21"/>
        <v>1.512518106121495</v>
      </c>
      <c r="I62" s="57">
        <f t="shared" si="21"/>
        <v>2.0855596490949799</v>
      </c>
      <c r="J62" s="57">
        <f t="shared" si="21"/>
        <v>1.5504473950093161</v>
      </c>
      <c r="K62" s="57">
        <f t="shared" si="21"/>
        <v>0.71554317718466942</v>
      </c>
      <c r="L62" s="57">
        <f t="shared" ref="L62:L85" si="22">B4*100/$C62</f>
        <v>27.104140295774247</v>
      </c>
      <c r="N62" s="57">
        <f t="shared" ref="N62:N85" si="23">L4*100/$C62</f>
        <v>0.40529933405649876</v>
      </c>
      <c r="O62" s="57">
        <f t="shared" ref="O62:O85" si="24">M4*100/$C62</f>
        <v>0.7477862390739568</v>
      </c>
      <c r="P62" s="57">
        <f t="shared" ref="P62:P85" si="25">N4*100/$C62</f>
        <v>0.75024195471769162</v>
      </c>
      <c r="Q62" s="57">
        <f t="shared" ref="Q62:Q85" si="26">O4*100/$C62</f>
        <v>1.7826583022390774</v>
      </c>
      <c r="R62" s="57">
        <f t="shared" ref="R62:R85" si="27">P4*100/$C62</f>
        <v>0.36589610576880333</v>
      </c>
      <c r="S62" s="57">
        <f t="shared" ref="S62:S85" si="28">Q4*100/$C62</f>
        <v>0.25112433780467386</v>
      </c>
      <c r="T62" s="57">
        <f t="shared" ref="T62:T85" si="29">R4*100/$C62</f>
        <v>0.33105494942985325</v>
      </c>
      <c r="U62" s="57">
        <f t="shared" ref="U62:U85" si="30">S4*100/$C62</f>
        <v>0.29600256244449674</v>
      </c>
      <c r="V62" s="57">
        <f t="shared" ref="V62:V85" si="31">K4*100/$C62</f>
        <v>5.8909766466967435</v>
      </c>
      <c r="Y62" s="57">
        <f t="shared" ref="Y62:Y85" si="32">(C62-B4-K4)*100/$C62</f>
        <v>67.004883057529014</v>
      </c>
    </row>
    <row r="63" spans="1:25" x14ac:dyDescent="0.25">
      <c r="B63" s="11">
        <v>43952</v>
      </c>
      <c r="C63">
        <v>2428438.63</v>
      </c>
      <c r="D63" s="57">
        <f t="shared" ref="D63:K63" si="33">C5*100/$C63</f>
        <v>1.9410994956870704</v>
      </c>
      <c r="E63" s="57">
        <f t="shared" si="33"/>
        <v>4.3516030709822795</v>
      </c>
      <c r="F63" s="57">
        <f t="shared" si="33"/>
        <v>4.2960315616458464</v>
      </c>
      <c r="G63" s="57">
        <f t="shared" si="33"/>
        <v>2.4450813484218048</v>
      </c>
      <c r="H63" s="57">
        <f t="shared" si="33"/>
        <v>1.5237045541480287</v>
      </c>
      <c r="I63" s="57">
        <f t="shared" si="33"/>
        <v>2.0502449345405118</v>
      </c>
      <c r="J63" s="57">
        <f t="shared" si="33"/>
        <v>1.4662993563069782</v>
      </c>
      <c r="K63" s="57">
        <f t="shared" si="33"/>
        <v>0.67667717837283781</v>
      </c>
      <c r="L63" s="57">
        <f t="shared" si="22"/>
        <v>25.959364680341952</v>
      </c>
      <c r="N63" s="57">
        <f t="shared" si="23"/>
        <v>0.37983129925749859</v>
      </c>
      <c r="O63" s="57">
        <f t="shared" si="24"/>
        <v>0.71936921873129667</v>
      </c>
      <c r="P63" s="57">
        <f t="shared" si="25"/>
        <v>0.7335367581432356</v>
      </c>
      <c r="Q63" s="57">
        <f t="shared" si="26"/>
        <v>1.7313070826912353</v>
      </c>
      <c r="R63" s="57">
        <f t="shared" si="27"/>
        <v>0.36113780647608956</v>
      </c>
      <c r="S63" s="57">
        <f t="shared" si="28"/>
        <v>0.23851704253279812</v>
      </c>
      <c r="T63" s="57">
        <f t="shared" si="29"/>
        <v>0.31748836082384346</v>
      </c>
      <c r="U63" s="57">
        <f t="shared" si="30"/>
        <v>0.28729406268751378</v>
      </c>
      <c r="V63" s="57">
        <f t="shared" si="31"/>
        <v>5.6941055990366944</v>
      </c>
      <c r="Y63" s="57">
        <f t="shared" si="32"/>
        <v>68.346529720621348</v>
      </c>
    </row>
    <row r="64" spans="1:25" x14ac:dyDescent="0.25">
      <c r="B64" s="11">
        <v>43983</v>
      </c>
      <c r="C64">
        <v>2606945.69</v>
      </c>
      <c r="D64" s="57">
        <f t="shared" ref="D64:K64" si="34">C6*100/$C64</f>
        <v>1.8861179267604919</v>
      </c>
      <c r="E64" s="57">
        <f t="shared" si="34"/>
        <v>4.1972953414307606</v>
      </c>
      <c r="F64" s="57">
        <f t="shared" si="34"/>
        <v>4.1861819530271838</v>
      </c>
      <c r="G64" s="57">
        <f t="shared" si="34"/>
        <v>2.4287517857727221</v>
      </c>
      <c r="H64" s="57">
        <f t="shared" si="34"/>
        <v>1.5296129932035523</v>
      </c>
      <c r="I64" s="57">
        <f t="shared" si="34"/>
        <v>2.0337968759142044</v>
      </c>
      <c r="J64" s="57">
        <f t="shared" si="34"/>
        <v>1.4209260339443432</v>
      </c>
      <c r="K64" s="57">
        <f t="shared" si="34"/>
        <v>0.65150647614757173</v>
      </c>
      <c r="L64" s="57">
        <f t="shared" si="22"/>
        <v>25.839739684028476</v>
      </c>
      <c r="N64" s="57">
        <f t="shared" si="23"/>
        <v>0.37277109520451884</v>
      </c>
      <c r="O64" s="57">
        <f t="shared" si="24"/>
        <v>0.71078695927877189</v>
      </c>
      <c r="P64" s="57">
        <f t="shared" si="25"/>
        <v>0.72040280977238147</v>
      </c>
      <c r="Q64" s="57">
        <f t="shared" si="26"/>
        <v>1.6606076668977332</v>
      </c>
      <c r="R64" s="57">
        <f t="shared" si="27"/>
        <v>0.35578493390094362</v>
      </c>
      <c r="S64" s="57">
        <f t="shared" si="28"/>
        <v>0.23609582752757693</v>
      </c>
      <c r="T64" s="57">
        <f t="shared" si="29"/>
        <v>0.31224394245052345</v>
      </c>
      <c r="U64" s="57">
        <f t="shared" si="30"/>
        <v>0.27936178447967591</v>
      </c>
      <c r="V64" s="57">
        <f t="shared" si="31"/>
        <v>5.6208623970221652</v>
      </c>
      <c r="Y64" s="57">
        <f t="shared" si="32"/>
        <v>68.539397918949362</v>
      </c>
    </row>
    <row r="65" spans="2:25" x14ac:dyDescent="0.25">
      <c r="B65" s="11">
        <v>44013</v>
      </c>
      <c r="C65">
        <v>2728115</v>
      </c>
      <c r="D65" s="57">
        <f t="shared" ref="D65:K65" si="35">C7*100/$C65</f>
        <v>1.8564968852119503</v>
      </c>
      <c r="E65" s="57">
        <f t="shared" si="35"/>
        <v>4.0550123436878573</v>
      </c>
      <c r="F65" s="57">
        <f t="shared" si="35"/>
        <v>4.1110514036248471</v>
      </c>
      <c r="G65" s="57">
        <f t="shared" si="35"/>
        <v>2.4564224748590142</v>
      </c>
      <c r="H65" s="57">
        <f t="shared" si="35"/>
        <v>1.5742580499722336</v>
      </c>
      <c r="I65" s="57">
        <f t="shared" si="35"/>
        <v>2.0332090106172211</v>
      </c>
      <c r="J65" s="57">
        <f t="shared" si="35"/>
        <v>1.3733757557874209</v>
      </c>
      <c r="K65" s="57">
        <f t="shared" si="35"/>
        <v>0.63968674341074327</v>
      </c>
      <c r="L65" s="57">
        <f t="shared" si="22"/>
        <v>25.597960496533322</v>
      </c>
      <c r="N65" s="57">
        <f t="shared" si="23"/>
        <v>0.3716148329524232</v>
      </c>
      <c r="O65" s="57">
        <f t="shared" si="24"/>
        <v>0.70812447422487679</v>
      </c>
      <c r="P65" s="57">
        <f t="shared" si="25"/>
        <v>0.71367959195268527</v>
      </c>
      <c r="Q65" s="57">
        <f t="shared" si="26"/>
        <v>1.6843886712986809</v>
      </c>
      <c r="R65" s="57">
        <f t="shared" si="27"/>
        <v>0.36020475676428593</v>
      </c>
      <c r="S65" s="57">
        <f t="shared" si="28"/>
        <v>0.23631518466047069</v>
      </c>
      <c r="T65" s="57">
        <f t="shared" si="29"/>
        <v>0.30814756709302937</v>
      </c>
      <c r="U65" s="57">
        <f t="shared" si="30"/>
        <v>0.27841604917681256</v>
      </c>
      <c r="V65" s="57">
        <f t="shared" si="31"/>
        <v>5.6319722592339403</v>
      </c>
      <c r="Y65" s="57">
        <f t="shared" si="32"/>
        <v>68.770067244232735</v>
      </c>
    </row>
    <row r="66" spans="2:25" x14ac:dyDescent="0.25">
      <c r="B66" s="11">
        <v>44044</v>
      </c>
      <c r="C66">
        <v>2778149.8</v>
      </c>
      <c r="D66" s="57">
        <f t="shared" ref="D66:K66" si="36">C8*100/$C66</f>
        <v>1.8409720023016758</v>
      </c>
      <c r="E66" s="57">
        <f t="shared" si="36"/>
        <v>4.0771160000083508</v>
      </c>
      <c r="F66" s="57">
        <f t="shared" si="36"/>
        <v>4.1195294796558493</v>
      </c>
      <c r="G66" s="57">
        <f t="shared" si="36"/>
        <v>2.4600156550233545</v>
      </c>
      <c r="H66" s="57">
        <f t="shared" si="36"/>
        <v>1.6318893243265717</v>
      </c>
      <c r="I66" s="57">
        <f t="shared" si="36"/>
        <v>2.0636410606800251</v>
      </c>
      <c r="J66" s="57">
        <f t="shared" si="36"/>
        <v>1.3635945765055577</v>
      </c>
      <c r="K66" s="57">
        <f t="shared" si="36"/>
        <v>0.6446139081485095</v>
      </c>
      <c r="L66" s="57">
        <f t="shared" si="22"/>
        <v>25.843134520679914</v>
      </c>
      <c r="N66" s="57">
        <f t="shared" si="23"/>
        <v>0.39071795192613445</v>
      </c>
      <c r="O66" s="57">
        <f t="shared" si="24"/>
        <v>0.72314207102871131</v>
      </c>
      <c r="P66" s="57">
        <f t="shared" si="25"/>
        <v>0.72949126069443782</v>
      </c>
      <c r="Q66" s="57">
        <f t="shared" si="26"/>
        <v>1.6898703590425543</v>
      </c>
      <c r="R66" s="57">
        <f t="shared" si="27"/>
        <v>0.36815401386923052</v>
      </c>
      <c r="S66" s="57">
        <f t="shared" si="28"/>
        <v>0.24223531790834318</v>
      </c>
      <c r="T66" s="57">
        <f t="shared" si="29"/>
        <v>0.31070786751671925</v>
      </c>
      <c r="U66" s="57">
        <f t="shared" si="30"/>
        <v>0.28305169145306708</v>
      </c>
      <c r="V66" s="57">
        <f t="shared" si="31"/>
        <v>5.7222562296676731</v>
      </c>
      <c r="Y66" s="57">
        <f t="shared" si="32"/>
        <v>68.434609249652411</v>
      </c>
    </row>
    <row r="67" spans="2:25" x14ac:dyDescent="0.25">
      <c r="B67" s="11">
        <v>44075</v>
      </c>
      <c r="C67">
        <v>2774145.33</v>
      </c>
      <c r="D67" s="57">
        <f t="shared" ref="D67:K67" si="37">C9*100/$C67</f>
        <v>1.8477099755981421</v>
      </c>
      <c r="E67" s="57">
        <f t="shared" si="37"/>
        <v>4.0559742412629838</v>
      </c>
      <c r="F67" s="57">
        <f t="shared" si="37"/>
        <v>4.107080431867641</v>
      </c>
      <c r="G67" s="57">
        <f t="shared" si="37"/>
        <v>2.5030455055503524</v>
      </c>
      <c r="H67" s="57">
        <f t="shared" si="37"/>
        <v>1.6675788214743601</v>
      </c>
      <c r="I67" s="57">
        <f t="shared" si="37"/>
        <v>2.0965037184984108</v>
      </c>
      <c r="J67" s="57">
        <f t="shared" si="37"/>
        <v>1.3619985799374108</v>
      </c>
      <c r="K67" s="57">
        <f t="shared" si="37"/>
        <v>0.6420809972489796</v>
      </c>
      <c r="L67" s="57">
        <f t="shared" si="22"/>
        <v>25.997472526069856</v>
      </c>
      <c r="N67" s="57">
        <f t="shared" si="23"/>
        <v>0.39421907287027386</v>
      </c>
      <c r="O67" s="57">
        <f t="shared" si="24"/>
        <v>0.71461036253641408</v>
      </c>
      <c r="P67" s="57">
        <f t="shared" si="25"/>
        <v>0.73669175796208208</v>
      </c>
      <c r="Q67" s="57">
        <f t="shared" si="26"/>
        <v>1.7223848903402623</v>
      </c>
      <c r="R67" s="57">
        <f t="shared" si="27"/>
        <v>0.36911512490947979</v>
      </c>
      <c r="S67" s="57">
        <f t="shared" si="28"/>
        <v>0.2473619505723588</v>
      </c>
      <c r="T67" s="57">
        <f t="shared" si="29"/>
        <v>0.3146381664150234</v>
      </c>
      <c r="U67" s="57">
        <f t="shared" si="30"/>
        <v>0.28398331964821755</v>
      </c>
      <c r="V67" s="57">
        <f t="shared" si="31"/>
        <v>5.7922657570358798</v>
      </c>
      <c r="Y67" s="57">
        <f t="shared" si="32"/>
        <v>68.210261716894266</v>
      </c>
    </row>
    <row r="68" spans="2:25" x14ac:dyDescent="0.25">
      <c r="B68" s="11">
        <v>44105</v>
      </c>
      <c r="C68">
        <v>2833890</v>
      </c>
      <c r="D68" s="57">
        <f t="shared" ref="D68:K68" si="38">C10*100/$C68</f>
        <v>1.8284679362995742</v>
      </c>
      <c r="E68" s="57">
        <f t="shared" si="38"/>
        <v>3.9603576709046577</v>
      </c>
      <c r="F68" s="57">
        <f t="shared" si="38"/>
        <v>4.039197004823758</v>
      </c>
      <c r="G68" s="57">
        <f t="shared" si="38"/>
        <v>2.4924601872338021</v>
      </c>
      <c r="H68" s="57">
        <f t="shared" si="38"/>
        <v>1.6938723803676219</v>
      </c>
      <c r="I68" s="57">
        <f t="shared" si="38"/>
        <v>2.0951466006090564</v>
      </c>
      <c r="J68" s="57">
        <f t="shared" si="38"/>
        <v>1.3298307273747394</v>
      </c>
      <c r="K68" s="57">
        <f t="shared" si="38"/>
        <v>0.63340496631838217</v>
      </c>
      <c r="L68" s="57">
        <f t="shared" si="22"/>
        <v>25.770564136222649</v>
      </c>
      <c r="N68" s="57">
        <f t="shared" si="23"/>
        <v>0.39320439396024548</v>
      </c>
      <c r="O68" s="57">
        <f t="shared" si="24"/>
        <v>0.70321536827470355</v>
      </c>
      <c r="P68" s="57">
        <f t="shared" si="25"/>
        <v>0.73314736986968443</v>
      </c>
      <c r="Q68" s="57">
        <f t="shared" si="26"/>
        <v>1.7085761973823967</v>
      </c>
      <c r="R68" s="57">
        <f t="shared" si="27"/>
        <v>0.37288215138908004</v>
      </c>
      <c r="S68" s="57">
        <f t="shared" si="28"/>
        <v>0.25104750007939619</v>
      </c>
      <c r="T68" s="57">
        <f t="shared" si="29"/>
        <v>0.30748829347645817</v>
      </c>
      <c r="U68" s="57">
        <f t="shared" si="30"/>
        <v>0.28217714872489758</v>
      </c>
      <c r="V68" s="57">
        <f t="shared" si="31"/>
        <v>5.7700651754302381</v>
      </c>
      <c r="Y68" s="57">
        <f t="shared" si="32"/>
        <v>68.459370688347107</v>
      </c>
    </row>
    <row r="69" spans="2:25" x14ac:dyDescent="0.25">
      <c r="B69" s="11">
        <v>44136</v>
      </c>
      <c r="C69">
        <v>2983419.96</v>
      </c>
      <c r="D69" s="57">
        <f t="shared" ref="D69:K69" si="39">C11*100/$C69</f>
        <v>1.8144716709611342</v>
      </c>
      <c r="E69" s="57">
        <f t="shared" si="39"/>
        <v>3.8987876852576933</v>
      </c>
      <c r="F69" s="57">
        <f t="shared" si="39"/>
        <v>3.9866070346998685</v>
      </c>
      <c r="G69" s="57">
        <f t="shared" si="39"/>
        <v>2.4832776140573922</v>
      </c>
      <c r="H69" s="57">
        <f t="shared" si="39"/>
        <v>1.7231677299631663</v>
      </c>
      <c r="I69" s="57">
        <f t="shared" si="39"/>
        <v>2.0881652880005541</v>
      </c>
      <c r="J69" s="57">
        <f t="shared" si="39"/>
        <v>1.2966652539255654</v>
      </c>
      <c r="K69" s="57">
        <f t="shared" si="39"/>
        <v>0.62444913052066608</v>
      </c>
      <c r="L69" s="57">
        <f t="shared" si="22"/>
        <v>25.538279900761943</v>
      </c>
      <c r="N69" s="57">
        <f t="shared" si="23"/>
        <v>0.37237700856569989</v>
      </c>
      <c r="O69" s="57">
        <f t="shared" si="24"/>
        <v>0.69754577897239789</v>
      </c>
      <c r="P69" s="57">
        <f t="shared" si="25"/>
        <v>0.71999015519089038</v>
      </c>
      <c r="Q69" s="57">
        <f t="shared" si="26"/>
        <v>1.7126992071206761</v>
      </c>
      <c r="R69" s="57">
        <f t="shared" si="27"/>
        <v>0.37269845174596206</v>
      </c>
      <c r="S69" s="57">
        <f t="shared" si="28"/>
        <v>0.24895455884796053</v>
      </c>
      <c r="T69" s="57">
        <f t="shared" si="29"/>
        <v>0.29921298776857419</v>
      </c>
      <c r="U69" s="57">
        <f t="shared" si="30"/>
        <v>0.28001589156090512</v>
      </c>
      <c r="V69" s="57">
        <f t="shared" si="31"/>
        <v>5.7057783443937273</v>
      </c>
      <c r="Y69" s="57">
        <f t="shared" si="32"/>
        <v>68.755941754844315</v>
      </c>
    </row>
    <row r="70" spans="2:25" x14ac:dyDescent="0.25">
      <c r="B70" s="11">
        <v>44166</v>
      </c>
      <c r="C70">
        <v>3096274.63</v>
      </c>
      <c r="D70" s="57">
        <f t="shared" ref="D70:K70" si="40">C12*100/$C70</f>
        <v>1.793098372543265</v>
      </c>
      <c r="E70" s="57">
        <f t="shared" si="40"/>
        <v>3.8708003753530096</v>
      </c>
      <c r="F70" s="57">
        <f t="shared" si="40"/>
        <v>4.0105731835551035</v>
      </c>
      <c r="G70" s="57">
        <f t="shared" si="40"/>
        <v>2.4882004733540062</v>
      </c>
      <c r="H70" s="57">
        <f t="shared" si="40"/>
        <v>1.7674016855539718</v>
      </c>
      <c r="I70" s="57">
        <f t="shared" si="40"/>
        <v>2.1136403523740399</v>
      </c>
      <c r="J70" s="57">
        <f t="shared" si="40"/>
        <v>1.2987190997330882</v>
      </c>
      <c r="K70" s="57">
        <f t="shared" si="40"/>
        <v>0.6272108362687453</v>
      </c>
      <c r="L70" s="57">
        <f t="shared" si="22"/>
        <v>25.630136045134989</v>
      </c>
      <c r="N70" s="57">
        <f t="shared" si="23"/>
        <v>0.36882516458173481</v>
      </c>
      <c r="O70" s="57">
        <f t="shared" si="24"/>
        <v>0.70338624968806462</v>
      </c>
      <c r="P70" s="57">
        <f t="shared" si="25"/>
        <v>0.72740963549476878</v>
      </c>
      <c r="Q70" s="57">
        <f t="shared" si="26"/>
        <v>1.7123535970063484</v>
      </c>
      <c r="R70" s="57">
        <f t="shared" si="27"/>
        <v>0.37498740865890184</v>
      </c>
      <c r="S70" s="57">
        <f t="shared" si="28"/>
        <v>0.25445126616562436</v>
      </c>
      <c r="T70" s="57">
        <f t="shared" si="29"/>
        <v>0.30125105536907759</v>
      </c>
      <c r="U70" s="57">
        <f t="shared" si="30"/>
        <v>0.2802328939406773</v>
      </c>
      <c r="V70" s="57">
        <f t="shared" si="31"/>
        <v>5.7309638583319078</v>
      </c>
      <c r="Y70" s="57">
        <f t="shared" si="32"/>
        <v>68.638900096533106</v>
      </c>
    </row>
    <row r="71" spans="2:25" x14ac:dyDescent="0.25">
      <c r="B71" s="11">
        <v>44197</v>
      </c>
      <c r="C71">
        <v>3184328.75</v>
      </c>
      <c r="D71" s="57">
        <f t="shared" ref="D71:K71" si="41">C13*100/$C71</f>
        <v>1.7714609397663479</v>
      </c>
      <c r="E71" s="57">
        <f t="shared" si="41"/>
        <v>3.8349156003443428</v>
      </c>
      <c r="F71" s="57">
        <f t="shared" si="41"/>
        <v>3.9814730184501208</v>
      </c>
      <c r="G71" s="57">
        <f t="shared" si="41"/>
        <v>2.4743962130166364</v>
      </c>
      <c r="H71" s="57">
        <f t="shared" si="41"/>
        <v>1.7899979705298958</v>
      </c>
      <c r="I71" s="57">
        <f t="shared" si="41"/>
        <v>2.1374432523651961</v>
      </c>
      <c r="J71" s="57">
        <f t="shared" si="41"/>
        <v>1.2692860308471607</v>
      </c>
      <c r="K71" s="57">
        <f t="shared" si="41"/>
        <v>0.63227736771839282</v>
      </c>
      <c r="L71" s="57">
        <f t="shared" si="22"/>
        <v>25.564022558914498</v>
      </c>
      <c r="N71" s="57">
        <f t="shared" si="23"/>
        <v>0.36448592187599976</v>
      </c>
      <c r="O71" s="57">
        <f t="shared" si="24"/>
        <v>0.70087298618272376</v>
      </c>
      <c r="P71" s="57">
        <f t="shared" si="25"/>
        <v>0.7164643411896463</v>
      </c>
      <c r="Q71" s="57">
        <f t="shared" si="26"/>
        <v>1.7052878098720177</v>
      </c>
      <c r="R71" s="57">
        <f t="shared" si="27"/>
        <v>0.37255701064156765</v>
      </c>
      <c r="S71" s="57">
        <f t="shared" si="28"/>
        <v>0.25636266355978476</v>
      </c>
      <c r="T71" s="57">
        <f t="shared" si="29"/>
        <v>0.29559290949466194</v>
      </c>
      <c r="U71" s="57">
        <f t="shared" si="30"/>
        <v>0.28186599766120252</v>
      </c>
      <c r="V71" s="57">
        <f t="shared" si="31"/>
        <v>5.7038548548104524</v>
      </c>
      <c r="Y71" s="57">
        <f t="shared" si="32"/>
        <v>68.732122586275054</v>
      </c>
    </row>
    <row r="72" spans="2:25" x14ac:dyDescent="0.25">
      <c r="B72" s="11">
        <v>44228</v>
      </c>
      <c r="C72">
        <v>3229580.33</v>
      </c>
      <c r="D72" s="57">
        <f t="shared" ref="D72:K72" si="42">C14*100/$C72</f>
        <v>1.7566294751367897</v>
      </c>
      <c r="E72" s="57">
        <f t="shared" si="42"/>
        <v>3.9065029232451387</v>
      </c>
      <c r="F72" s="57">
        <f t="shared" si="42"/>
        <v>4.0354995597833607</v>
      </c>
      <c r="G72" s="57">
        <f t="shared" si="42"/>
        <v>2.5095805559355759</v>
      </c>
      <c r="H72" s="57">
        <f t="shared" si="42"/>
        <v>1.8191072522416558</v>
      </c>
      <c r="I72" s="57">
        <f t="shared" si="42"/>
        <v>2.1897842064204052</v>
      </c>
      <c r="J72" s="57">
        <f t="shared" si="42"/>
        <v>1.2704310098395972</v>
      </c>
      <c r="K72" s="57">
        <f t="shared" si="42"/>
        <v>0.64500454769613969</v>
      </c>
      <c r="L72" s="57">
        <f t="shared" si="22"/>
        <v>25.859606656695238</v>
      </c>
      <c r="N72" s="57">
        <f t="shared" si="23"/>
        <v>0.36106982358292972</v>
      </c>
      <c r="O72" s="57">
        <f t="shared" si="24"/>
        <v>0.71029290669478407</v>
      </c>
      <c r="P72" s="57">
        <f t="shared" si="25"/>
        <v>0.7249297929678683</v>
      </c>
      <c r="Q72" s="57">
        <f t="shared" si="26"/>
        <v>1.7207885954643525</v>
      </c>
      <c r="R72" s="57">
        <f t="shared" si="27"/>
        <v>0.37562899077974016</v>
      </c>
      <c r="S72" s="57">
        <f t="shared" si="28"/>
        <v>0.24742316906543704</v>
      </c>
      <c r="T72" s="57">
        <f t="shared" si="29"/>
        <v>0.29606416385375989</v>
      </c>
      <c r="U72" s="57">
        <f t="shared" si="30"/>
        <v>0.28436883624442932</v>
      </c>
      <c r="V72" s="57">
        <f t="shared" si="31"/>
        <v>5.7174159219628393</v>
      </c>
      <c r="Y72" s="57">
        <f t="shared" si="32"/>
        <v>68.422977421341926</v>
      </c>
    </row>
    <row r="73" spans="2:25" x14ac:dyDescent="0.25">
      <c r="B73" s="11">
        <v>44256</v>
      </c>
      <c r="C73">
        <v>3217194.4</v>
      </c>
      <c r="D73" s="57">
        <f t="shared" ref="D73:K73" si="43">C15*100/$C73</f>
        <v>1.753992547046582</v>
      </c>
      <c r="E73" s="57">
        <f t="shared" si="43"/>
        <v>3.9095896722933499</v>
      </c>
      <c r="F73" s="57">
        <f t="shared" si="43"/>
        <v>4.0598563145578028</v>
      </c>
      <c r="G73" s="57">
        <f t="shared" si="43"/>
        <v>2.5578071999628</v>
      </c>
      <c r="H73" s="57">
        <f t="shared" si="43"/>
        <v>1.8539175002915584</v>
      </c>
      <c r="I73" s="57">
        <f t="shared" si="43"/>
        <v>2.2358571182394202</v>
      </c>
      <c r="J73" s="57">
        <f t="shared" si="43"/>
        <v>1.2824534320959902</v>
      </c>
      <c r="K73" s="57">
        <f t="shared" si="43"/>
        <v>0.65632372106578329</v>
      </c>
      <c r="L73" s="57">
        <f t="shared" si="22"/>
        <v>26.078097736338226</v>
      </c>
      <c r="N73" s="57">
        <f t="shared" si="23"/>
        <v>0.35855961952439064</v>
      </c>
      <c r="O73" s="57">
        <f t="shared" si="24"/>
        <v>0.70360684452266864</v>
      </c>
      <c r="P73" s="57">
        <f t="shared" si="25"/>
        <v>0.71238654400243895</v>
      </c>
      <c r="Q73" s="57">
        <f t="shared" si="26"/>
        <v>1.7558559718989937</v>
      </c>
      <c r="R73" s="57">
        <f t="shared" si="27"/>
        <v>0.37123401681912666</v>
      </c>
      <c r="S73" s="57">
        <f t="shared" si="28"/>
        <v>0.24234718299895094</v>
      </c>
      <c r="T73" s="57">
        <f t="shared" si="29"/>
        <v>0.29485442346909474</v>
      </c>
      <c r="U73" s="57">
        <f t="shared" si="30"/>
        <v>0.28623293637462505</v>
      </c>
      <c r="V73" s="57">
        <f t="shared" si="31"/>
        <v>5.7078509150705958</v>
      </c>
      <c r="Y73" s="57">
        <f t="shared" si="32"/>
        <v>68.21405134859117</v>
      </c>
    </row>
    <row r="74" spans="2:25" x14ac:dyDescent="0.25">
      <c r="B74" s="11">
        <v>44287</v>
      </c>
      <c r="C74">
        <v>3242537.36</v>
      </c>
      <c r="D74" s="57">
        <f t="shared" ref="D74:K74" si="44">C16*100/$C74</f>
        <v>1.7144379178409836</v>
      </c>
      <c r="E74" s="57">
        <f t="shared" si="44"/>
        <v>3.8273930635605691</v>
      </c>
      <c r="F74" s="57">
        <f t="shared" si="44"/>
        <v>4.0146128031042947</v>
      </c>
      <c r="G74" s="57">
        <f t="shared" si="44"/>
        <v>2.5304630568697593</v>
      </c>
      <c r="H74" s="57">
        <f t="shared" si="44"/>
        <v>1.8480780125845644</v>
      </c>
      <c r="I74" s="57">
        <f t="shared" si="44"/>
        <v>2.2463827525490716</v>
      </c>
      <c r="J74" s="57">
        <f t="shared" si="44"/>
        <v>1.2780682348097911</v>
      </c>
      <c r="K74" s="57">
        <f t="shared" si="44"/>
        <v>0.64851280541606471</v>
      </c>
      <c r="L74" s="57">
        <f t="shared" si="22"/>
        <v>25.502397912232539</v>
      </c>
      <c r="N74" s="57">
        <f t="shared" si="23"/>
        <v>0.35237928607860358</v>
      </c>
      <c r="O74" s="57">
        <f t="shared" si="24"/>
        <v>0.677241233081737</v>
      </c>
      <c r="P74" s="57">
        <f t="shared" si="25"/>
        <v>0.6958340797652367</v>
      </c>
      <c r="Q74" s="57">
        <f t="shared" si="26"/>
        <v>1.7084524817934559</v>
      </c>
      <c r="R74" s="57">
        <f t="shared" si="27"/>
        <v>0.36674272891030008</v>
      </c>
      <c r="S74" s="57">
        <f t="shared" si="28"/>
        <v>0.24163823358383757</v>
      </c>
      <c r="T74" s="57">
        <f t="shared" si="29"/>
        <v>0.29472505445550212</v>
      </c>
      <c r="U74" s="57">
        <f t="shared" si="30"/>
        <v>0.28562384860231799</v>
      </c>
      <c r="V74" s="57">
        <f t="shared" si="31"/>
        <v>5.5525355612248051</v>
      </c>
      <c r="Y74" s="57">
        <f t="shared" si="32"/>
        <v>68.945066526542661</v>
      </c>
    </row>
    <row r="75" spans="2:25" x14ac:dyDescent="0.25">
      <c r="B75" s="11">
        <v>44317</v>
      </c>
      <c r="C75">
        <v>3299501.8</v>
      </c>
      <c r="D75" s="57">
        <f t="shared" ref="D75:K75" si="45">C17*100/$C75</f>
        <v>1.7170816515390295</v>
      </c>
      <c r="E75" s="57">
        <f t="shared" si="45"/>
        <v>3.829650888506865</v>
      </c>
      <c r="F75" s="57">
        <f t="shared" si="45"/>
        <v>4.0188797593624592</v>
      </c>
      <c r="G75" s="57">
        <f t="shared" si="45"/>
        <v>2.5181831996575967</v>
      </c>
      <c r="H75" s="57">
        <f t="shared" si="45"/>
        <v>1.891955021815718</v>
      </c>
      <c r="I75" s="57">
        <f t="shared" si="45"/>
        <v>2.2611465161194944</v>
      </c>
      <c r="J75" s="57">
        <f t="shared" si="45"/>
        <v>1.2938062346260881</v>
      </c>
      <c r="K75" s="57">
        <f t="shared" si="45"/>
        <v>0.65038879505990876</v>
      </c>
      <c r="L75" s="57">
        <f t="shared" si="22"/>
        <v>25.678435150421802</v>
      </c>
      <c r="N75" s="57">
        <f t="shared" si="23"/>
        <v>0.35441199031926574</v>
      </c>
      <c r="O75" s="57">
        <f t="shared" si="24"/>
        <v>0.68447030397134501</v>
      </c>
      <c r="P75" s="57">
        <f t="shared" si="25"/>
        <v>0.70068578232022793</v>
      </c>
      <c r="Q75" s="57">
        <f t="shared" si="26"/>
        <v>1.6705243197624564</v>
      </c>
      <c r="R75" s="57">
        <f t="shared" si="27"/>
        <v>0.36977885570482188</v>
      </c>
      <c r="S75" s="57">
        <f t="shared" si="28"/>
        <v>0.24262572004052249</v>
      </c>
      <c r="T75" s="57">
        <f t="shared" si="29"/>
        <v>0.30173676522922344</v>
      </c>
      <c r="U75" s="57">
        <f t="shared" si="30"/>
        <v>0.27806167585663993</v>
      </c>
      <c r="V75" s="57">
        <f t="shared" si="31"/>
        <v>5.5458054303834601</v>
      </c>
      <c r="Y75" s="57">
        <f t="shared" si="32"/>
        <v>68.775759419194728</v>
      </c>
    </row>
    <row r="76" spans="2:25" x14ac:dyDescent="0.25">
      <c r="B76" s="11">
        <v>44348</v>
      </c>
      <c r="C76">
        <v>3410403.12</v>
      </c>
      <c r="D76" s="57">
        <f t="shared" ref="D76:K76" si="46">C18*100/$C76</f>
        <v>1.7203074808352861</v>
      </c>
      <c r="E76" s="57">
        <f t="shared" si="46"/>
        <v>3.8175507533549293</v>
      </c>
      <c r="F76" s="57">
        <f t="shared" si="46"/>
        <v>3.9976517497438837</v>
      </c>
      <c r="G76" s="57">
        <f t="shared" si="46"/>
        <v>2.4968291724997012</v>
      </c>
      <c r="H76" s="57">
        <f t="shared" si="46"/>
        <v>1.9165839843590102</v>
      </c>
      <c r="I76" s="57">
        <f t="shared" si="46"/>
        <v>2.2743499014861328</v>
      </c>
      <c r="J76" s="57">
        <f t="shared" si="46"/>
        <v>1.2729169682439183</v>
      </c>
      <c r="K76" s="57">
        <f t="shared" si="46"/>
        <v>0.64187338651038994</v>
      </c>
      <c r="L76" s="57">
        <f t="shared" si="22"/>
        <v>25.399217908292318</v>
      </c>
      <c r="N76" s="57">
        <f t="shared" si="23"/>
        <v>0.34363151767231553</v>
      </c>
      <c r="O76" s="57">
        <f t="shared" si="24"/>
        <v>0.67017238712824068</v>
      </c>
      <c r="P76" s="57">
        <f t="shared" si="25"/>
        <v>0.68558552104538306</v>
      </c>
      <c r="Q76" s="57">
        <f t="shared" si="26"/>
        <v>1.6488115340452774</v>
      </c>
      <c r="R76" s="57">
        <f t="shared" si="27"/>
        <v>0.37691145438548623</v>
      </c>
      <c r="S76" s="57">
        <f t="shared" si="28"/>
        <v>0.24682331395474444</v>
      </c>
      <c r="T76" s="57">
        <f t="shared" si="29"/>
        <v>0.31321722459601786</v>
      </c>
      <c r="U76" s="57">
        <f t="shared" si="30"/>
        <v>0.2907667994392405</v>
      </c>
      <c r="V76" s="57">
        <f t="shared" si="31"/>
        <v>5.4863323606154806</v>
      </c>
      <c r="Y76" s="57">
        <f t="shared" si="32"/>
        <v>69.114449731092222</v>
      </c>
    </row>
    <row r="77" spans="2:25" x14ac:dyDescent="0.25">
      <c r="B77" s="11">
        <v>44378</v>
      </c>
      <c r="C77">
        <v>3514709.68</v>
      </c>
      <c r="D77" s="57">
        <f t="shared" ref="D77:K77" si="47">C19*100/$C77</f>
        <v>1.6864843869551125</v>
      </c>
      <c r="E77" s="57">
        <f t="shared" si="47"/>
        <v>3.7152744291528514</v>
      </c>
      <c r="F77" s="57">
        <f t="shared" si="47"/>
        <v>3.9637532736416503</v>
      </c>
      <c r="G77" s="57">
        <f t="shared" si="47"/>
        <v>2.4679651492580748</v>
      </c>
      <c r="H77" s="57">
        <f t="shared" si="47"/>
        <v>1.9377148100607842</v>
      </c>
      <c r="I77" s="57">
        <f t="shared" si="47"/>
        <v>2.2833874574812674</v>
      </c>
      <c r="J77" s="57">
        <f t="shared" si="47"/>
        <v>1.2667473007329584</v>
      </c>
      <c r="K77" s="57">
        <f t="shared" si="47"/>
        <v>0.65121452648686473</v>
      </c>
      <c r="L77" s="57">
        <f t="shared" si="22"/>
        <v>25.574937956184193</v>
      </c>
      <c r="N77" s="57">
        <f t="shared" si="23"/>
        <v>0.33989862855472031</v>
      </c>
      <c r="O77" s="57">
        <f t="shared" si="24"/>
        <v>0.66014442478788171</v>
      </c>
      <c r="P77" s="57">
        <f t="shared" si="25"/>
        <v>0.68231240083533728</v>
      </c>
      <c r="Q77" s="57">
        <f t="shared" si="26"/>
        <v>1.6405303780311093</v>
      </c>
      <c r="R77" s="57">
        <f t="shared" si="27"/>
        <v>0.38382003716449203</v>
      </c>
      <c r="S77" s="57">
        <f t="shared" si="28"/>
        <v>0.24884558886240643</v>
      </c>
      <c r="T77" s="57">
        <f t="shared" si="29"/>
        <v>0.29379496288865603</v>
      </c>
      <c r="U77" s="57">
        <f t="shared" si="30"/>
        <v>0.28195102589525972</v>
      </c>
      <c r="V77" s="57">
        <f t="shared" si="31"/>
        <v>5.4503355167588117</v>
      </c>
      <c r="Y77" s="57">
        <f t="shared" si="32"/>
        <v>68.974726527056987</v>
      </c>
    </row>
    <row r="78" spans="2:25" x14ac:dyDescent="0.25">
      <c r="B78" s="11">
        <v>44409</v>
      </c>
      <c r="C78">
        <v>3609470.62</v>
      </c>
      <c r="D78" s="57">
        <f t="shared" ref="D78:K78" si="48">C20*100/$C78</f>
        <v>1.6747544547128077</v>
      </c>
      <c r="E78" s="57">
        <f t="shared" si="48"/>
        <v>3.6475822595835394</v>
      </c>
      <c r="F78" s="57">
        <f t="shared" si="48"/>
        <v>4.0338970815615065</v>
      </c>
      <c r="G78" s="57">
        <f t="shared" si="48"/>
        <v>2.446239886557104</v>
      </c>
      <c r="H78" s="57">
        <f t="shared" si="48"/>
        <v>1.948568845810414</v>
      </c>
      <c r="I78" s="57">
        <f t="shared" si="48"/>
        <v>2.3224754770271545</v>
      </c>
      <c r="J78" s="57">
        <f t="shared" si="48"/>
        <v>1.2724957434339776</v>
      </c>
      <c r="K78" s="57">
        <f t="shared" si="48"/>
        <v>0.66258054207406181</v>
      </c>
      <c r="L78" s="57">
        <f t="shared" si="22"/>
        <v>25.637502487830194</v>
      </c>
      <c r="N78" s="57">
        <f t="shared" si="23"/>
        <v>0.33825874443604698</v>
      </c>
      <c r="O78" s="57">
        <f t="shared" si="24"/>
        <v>0.64829673000635202</v>
      </c>
      <c r="P78" s="57">
        <f t="shared" si="25"/>
        <v>0.70040381711155208</v>
      </c>
      <c r="Q78" s="57">
        <f t="shared" si="26"/>
        <v>1.6255037421526373</v>
      </c>
      <c r="R78" s="57">
        <f t="shared" si="27"/>
        <v>0.38101875448982042</v>
      </c>
      <c r="S78" s="57">
        <f t="shared" si="28"/>
        <v>0.25501440430065059</v>
      </c>
      <c r="T78" s="57">
        <f t="shared" si="29"/>
        <v>0.304344075807992</v>
      </c>
      <c r="U78" s="57">
        <f t="shared" si="30"/>
        <v>0.2825126195375432</v>
      </c>
      <c r="V78" s="57">
        <f t="shared" si="31"/>
        <v>5.4965944008708965</v>
      </c>
      <c r="Y78" s="57">
        <f t="shared" si="32"/>
        <v>68.865903111298906</v>
      </c>
    </row>
    <row r="79" spans="2:25" x14ac:dyDescent="0.25">
      <c r="B79" s="11">
        <v>44440</v>
      </c>
      <c r="C79">
        <v>3740791.2</v>
      </c>
      <c r="D79" s="57">
        <f t="shared" ref="D79:K79" si="49">C21*100/$C79</f>
        <v>1.6613084419146409</v>
      </c>
      <c r="E79" s="57">
        <f t="shared" si="49"/>
        <v>3.6010724148410098</v>
      </c>
      <c r="F79" s="57">
        <f t="shared" si="49"/>
        <v>4.0177497744327457</v>
      </c>
      <c r="G79" s="57">
        <f t="shared" si="49"/>
        <v>2.5896200782337169</v>
      </c>
      <c r="H79" s="57">
        <f t="shared" si="49"/>
        <v>1.9737297820846027</v>
      </c>
      <c r="I79" s="57">
        <f t="shared" si="49"/>
        <v>2.3286076485637581</v>
      </c>
      <c r="J79" s="57">
        <f t="shared" si="49"/>
        <v>1.2940508414369665</v>
      </c>
      <c r="K79" s="57">
        <f t="shared" si="49"/>
        <v>0.6910361636864415</v>
      </c>
      <c r="L79" s="57">
        <f t="shared" si="22"/>
        <v>25.821374098613148</v>
      </c>
      <c r="N79" s="57">
        <f t="shared" si="23"/>
        <v>0.33584980631904821</v>
      </c>
      <c r="O79" s="57">
        <f t="shared" si="24"/>
        <v>0.64569388422427854</v>
      </c>
      <c r="P79" s="57">
        <f t="shared" si="25"/>
        <v>0.69874736659987857</v>
      </c>
      <c r="Q79" s="57">
        <f t="shared" si="26"/>
        <v>1.7129902893270281</v>
      </c>
      <c r="R79" s="57">
        <f t="shared" si="27"/>
        <v>0.38818793200753893</v>
      </c>
      <c r="S79" s="57">
        <f t="shared" si="28"/>
        <v>0.25632678990476665</v>
      </c>
      <c r="T79" s="57">
        <f t="shared" si="29"/>
        <v>0.29917280600959495</v>
      </c>
      <c r="U79" s="57">
        <f t="shared" si="30"/>
        <v>0.29170887698837611</v>
      </c>
      <c r="V79" s="57">
        <f t="shared" si="31"/>
        <v>5.6074129451544898</v>
      </c>
      <c r="Y79" s="57">
        <f t="shared" si="32"/>
        <v>68.571212956232358</v>
      </c>
    </row>
    <row r="80" spans="2:25" x14ac:dyDescent="0.25">
      <c r="B80" s="11">
        <v>44470</v>
      </c>
      <c r="C80">
        <v>3821815.7</v>
      </c>
      <c r="D80" s="57">
        <f t="shared" ref="D80:K80" si="50">C22*100/$C80</f>
        <v>1.6415875312878117</v>
      </c>
      <c r="E80" s="57">
        <f t="shared" si="50"/>
        <v>3.600348389379425</v>
      </c>
      <c r="F80" s="57">
        <f t="shared" si="50"/>
        <v>4.0337672483788269</v>
      </c>
      <c r="G80" s="57">
        <f t="shared" si="50"/>
        <v>2.6014360137774304</v>
      </c>
      <c r="H80" s="57">
        <f t="shared" si="50"/>
        <v>1.9556338103901765</v>
      </c>
      <c r="I80" s="57">
        <f t="shared" si="50"/>
        <v>2.3558260540925611</v>
      </c>
      <c r="J80" s="57">
        <f t="shared" si="50"/>
        <v>1.2968205138725031</v>
      </c>
      <c r="K80" s="57">
        <f t="shared" si="50"/>
        <v>0.69852269433086478</v>
      </c>
      <c r="L80" s="57">
        <f t="shared" si="22"/>
        <v>25.887249612795298</v>
      </c>
      <c r="N80" s="57">
        <f t="shared" si="23"/>
        <v>0.33183128113686905</v>
      </c>
      <c r="O80" s="57">
        <f t="shared" si="24"/>
        <v>0.64963022680554683</v>
      </c>
      <c r="P80" s="57">
        <f t="shared" si="25"/>
        <v>0.70121120701869533</v>
      </c>
      <c r="Q80" s="57">
        <f t="shared" si="26"/>
        <v>1.7295854951875362</v>
      </c>
      <c r="R80" s="57">
        <f t="shared" si="27"/>
        <v>0.38450205749063199</v>
      </c>
      <c r="S80" s="57">
        <f t="shared" si="28"/>
        <v>0.2636126592917602</v>
      </c>
      <c r="T80" s="57">
        <f t="shared" si="29"/>
        <v>0.29656793759050182</v>
      </c>
      <c r="U80" s="57">
        <f t="shared" si="30"/>
        <v>0.29261170286154825</v>
      </c>
      <c r="V80" s="57">
        <f t="shared" si="31"/>
        <v>5.6434950539347044</v>
      </c>
      <c r="Y80" s="57">
        <f t="shared" si="32"/>
        <v>68.469255333270013</v>
      </c>
    </row>
    <row r="81" spans="2:25" x14ac:dyDescent="0.25">
      <c r="B81" s="11">
        <v>44501</v>
      </c>
      <c r="C81">
        <v>3845377.61</v>
      </c>
      <c r="D81" s="57">
        <f t="shared" ref="D81:K81" si="51">C23*100/$C81</f>
        <v>1.6242766337842176</v>
      </c>
      <c r="E81" s="57">
        <f t="shared" si="51"/>
        <v>3.5645373199122568</v>
      </c>
      <c r="F81" s="57">
        <f t="shared" si="51"/>
        <v>4.0218279109395452</v>
      </c>
      <c r="G81" s="57">
        <f t="shared" si="51"/>
        <v>2.6361205655431066</v>
      </c>
      <c r="H81" s="57">
        <f t="shared" si="51"/>
        <v>1.9437017005983974</v>
      </c>
      <c r="I81" s="57">
        <f t="shared" si="51"/>
        <v>2.3565103142107287</v>
      </c>
      <c r="J81" s="57">
        <f t="shared" si="51"/>
        <v>1.2825403640918376</v>
      </c>
      <c r="K81" s="57">
        <f t="shared" si="51"/>
        <v>0.70615405700039957</v>
      </c>
      <c r="L81" s="57">
        <f t="shared" si="22"/>
        <v>25.909240159121854</v>
      </c>
      <c r="N81" s="57">
        <f t="shared" si="23"/>
        <v>0.32603326048907849</v>
      </c>
      <c r="O81" s="57">
        <f t="shared" si="24"/>
        <v>0.64374328117024637</v>
      </c>
      <c r="P81" s="57">
        <f t="shared" si="25"/>
        <v>0.6975041912723885</v>
      </c>
      <c r="Q81" s="57">
        <f t="shared" si="26"/>
        <v>1.7564685929504855</v>
      </c>
      <c r="R81" s="57">
        <f t="shared" si="27"/>
        <v>0.38257231127946367</v>
      </c>
      <c r="S81" s="57">
        <f t="shared" si="28"/>
        <v>0.26494355127843999</v>
      </c>
      <c r="T81" s="57">
        <f t="shared" si="29"/>
        <v>0.29314572308023606</v>
      </c>
      <c r="U81" s="57">
        <f t="shared" si="30"/>
        <v>0.29200175220243196</v>
      </c>
      <c r="V81" s="57">
        <f t="shared" si="31"/>
        <v>5.6815681620406586</v>
      </c>
      <c r="Y81" s="57">
        <f t="shared" si="32"/>
        <v>68.409191678837487</v>
      </c>
    </row>
    <row r="82" spans="2:25" x14ac:dyDescent="0.25">
      <c r="B82" s="11">
        <v>44531</v>
      </c>
      <c r="C82">
        <v>3791810.93</v>
      </c>
      <c r="D82" s="57">
        <f t="shared" ref="D82:K82" si="52">C24*100/$C82</f>
        <v>1.6217723176403207</v>
      </c>
      <c r="E82" s="57">
        <f t="shared" si="52"/>
        <v>3.5812170624235216</v>
      </c>
      <c r="F82" s="57">
        <f t="shared" si="52"/>
        <v>4.0167356129225569</v>
      </c>
      <c r="G82" s="57">
        <f t="shared" si="52"/>
        <v>2.653407088522739</v>
      </c>
      <c r="H82" s="57">
        <f t="shared" si="52"/>
        <v>1.9542572498465793</v>
      </c>
      <c r="I82" s="57">
        <f t="shared" si="52"/>
        <v>2.3623825568750072</v>
      </c>
      <c r="J82" s="57">
        <f t="shared" si="52"/>
        <v>1.2852824389110562</v>
      </c>
      <c r="K82" s="57">
        <f t="shared" si="52"/>
        <v>0.71454934067611853</v>
      </c>
      <c r="L82" s="57">
        <f t="shared" si="22"/>
        <v>26.02482924959552</v>
      </c>
      <c r="N82" s="57">
        <f t="shared" si="23"/>
        <v>0.32833071663728758</v>
      </c>
      <c r="O82" s="57">
        <f t="shared" si="24"/>
        <v>0.64532516129436868</v>
      </c>
      <c r="P82" s="57">
        <f t="shared" si="25"/>
        <v>0.69530180925977758</v>
      </c>
      <c r="Q82" s="57">
        <f t="shared" si="26"/>
        <v>1.7756781981742955</v>
      </c>
      <c r="R82" s="57">
        <f t="shared" si="27"/>
        <v>0.38624605156671138</v>
      </c>
      <c r="S82" s="57">
        <f t="shared" si="28"/>
        <v>0.26702808201462724</v>
      </c>
      <c r="T82" s="57">
        <f t="shared" si="29"/>
        <v>0.29603559373673727</v>
      </c>
      <c r="U82" s="57">
        <f t="shared" si="30"/>
        <v>0.29210897390392826</v>
      </c>
      <c r="V82" s="57">
        <f t="shared" si="31"/>
        <v>5.7370349950439117</v>
      </c>
      <c r="Y82" s="57">
        <f t="shared" si="32"/>
        <v>68.238135755360574</v>
      </c>
    </row>
    <row r="83" spans="2:25" x14ac:dyDescent="0.25">
      <c r="B83" s="11">
        <v>44562</v>
      </c>
      <c r="C83">
        <v>3888570.53</v>
      </c>
      <c r="D83" s="57">
        <f t="shared" ref="D83:K83" si="53">C25*100/$C83</f>
        <v>1.6041570936865586</v>
      </c>
      <c r="E83" s="57">
        <f t="shared" si="53"/>
        <v>3.5419972181911281</v>
      </c>
      <c r="F83" s="57">
        <f t="shared" si="53"/>
        <v>3.9763473185607876</v>
      </c>
      <c r="G83" s="57">
        <f t="shared" si="53"/>
        <v>2.6269792257053393</v>
      </c>
      <c r="H83" s="57">
        <f t="shared" si="53"/>
        <v>1.9464702881446774</v>
      </c>
      <c r="I83" s="57">
        <f t="shared" si="53"/>
        <v>2.3433117464890114</v>
      </c>
      <c r="J83" s="57">
        <f t="shared" si="53"/>
        <v>1.2797137049742544</v>
      </c>
      <c r="K83" s="57">
        <f t="shared" si="53"/>
        <v>0.72091633117427356</v>
      </c>
      <c r="L83" s="57">
        <f t="shared" si="22"/>
        <v>25.968827161789964</v>
      </c>
      <c r="N83" s="57">
        <f t="shared" si="23"/>
        <v>0.32418442465540159</v>
      </c>
      <c r="O83" s="57">
        <f t="shared" si="24"/>
        <v>0.648079282748666</v>
      </c>
      <c r="P83" s="57">
        <f t="shared" si="25"/>
        <v>0.68905217979934652</v>
      </c>
      <c r="Q83" s="57">
        <f t="shared" si="26"/>
        <v>1.7583440874351328</v>
      </c>
      <c r="R83" s="57">
        <f t="shared" si="27"/>
        <v>0.39340883447985192</v>
      </c>
      <c r="S83" s="57">
        <f t="shared" si="28"/>
        <v>0.26566909151574525</v>
      </c>
      <c r="T83" s="57">
        <f t="shared" si="29"/>
        <v>0.29221020712719337</v>
      </c>
      <c r="U83" s="57">
        <f t="shared" si="30"/>
        <v>0.29120161027399444</v>
      </c>
      <c r="V83" s="57">
        <f t="shared" si="31"/>
        <v>5.6750044340844195</v>
      </c>
      <c r="Y83" s="57">
        <f t="shared" si="32"/>
        <v>68.356168404125626</v>
      </c>
    </row>
    <row r="84" spans="2:25" x14ac:dyDescent="0.25">
      <c r="B84" s="11">
        <v>44593</v>
      </c>
      <c r="C84">
        <v>3856139.89</v>
      </c>
      <c r="D84" s="57">
        <f t="shared" ref="D84:K84" si="54">C26*100/$C84</f>
        <v>1.5985050272644543</v>
      </c>
      <c r="E84" s="57">
        <f t="shared" si="54"/>
        <v>3.5309735612314626</v>
      </c>
      <c r="F84" s="57">
        <f t="shared" si="54"/>
        <v>3.9957069607243936</v>
      </c>
      <c r="G84" s="57">
        <f t="shared" si="54"/>
        <v>2.6348164978008617</v>
      </c>
      <c r="H84" s="57">
        <f t="shared" si="54"/>
        <v>1.9183194103469103</v>
      </c>
      <c r="I84" s="57">
        <f t="shared" si="54"/>
        <v>2.3400875635764344</v>
      </c>
      <c r="J84" s="57">
        <f t="shared" si="54"/>
        <v>1.2982565837361257</v>
      </c>
      <c r="K84" s="57">
        <f t="shared" si="54"/>
        <v>0.72264650129173602</v>
      </c>
      <c r="L84" s="57">
        <f t="shared" si="22"/>
        <v>24.882364679980526</v>
      </c>
      <c r="N84" s="57">
        <f t="shared" si="23"/>
        <v>0.32124327315314277</v>
      </c>
      <c r="O84" s="57">
        <f t="shared" si="24"/>
        <v>0.64887843060071149</v>
      </c>
      <c r="P84" s="57">
        <f t="shared" si="25"/>
        <v>0.68869545082815964</v>
      </c>
      <c r="Q84" s="57">
        <f t="shared" si="26"/>
        <v>1.7652126723027153</v>
      </c>
      <c r="R84" s="57">
        <f t="shared" si="27"/>
        <v>0.38451328071503132</v>
      </c>
      <c r="S84" s="57">
        <f t="shared" si="28"/>
        <v>0.26453526819536621</v>
      </c>
      <c r="T84" s="57">
        <f t="shared" si="29"/>
        <v>0.29239369736661708</v>
      </c>
      <c r="U84" s="57">
        <f t="shared" si="30"/>
        <v>0.28681039369658345</v>
      </c>
      <c r="V84" s="57">
        <f t="shared" si="31"/>
        <v>5.5912263597885188</v>
      </c>
      <c r="Y84" s="57">
        <f t="shared" si="32"/>
        <v>69.526408960230953</v>
      </c>
    </row>
    <row r="85" spans="2:25" ht="15.75" thickBot="1" x14ac:dyDescent="0.3">
      <c r="B85" s="28">
        <v>44621</v>
      </c>
      <c r="C85">
        <v>3770295.33</v>
      </c>
      <c r="D85" s="57">
        <f t="shared" ref="D85:K85" si="55">C27*100/$C85</f>
        <v>1.6049588879288137</v>
      </c>
      <c r="E85" s="57">
        <f t="shared" si="55"/>
        <v>3.5487745200055718</v>
      </c>
      <c r="F85" s="57">
        <f t="shared" si="55"/>
        <v>4.0237540224733532</v>
      </c>
      <c r="G85" s="57">
        <f t="shared" si="55"/>
        <v>2.7336505758555525</v>
      </c>
      <c r="H85" s="57">
        <f t="shared" si="55"/>
        <v>1.9483341110045085</v>
      </c>
      <c r="I85" s="57">
        <f t="shared" si="55"/>
        <v>2.3624091007215609</v>
      </c>
      <c r="J85" s="57">
        <f t="shared" si="55"/>
        <v>1.3358356731168854</v>
      </c>
      <c r="K85" s="57">
        <f t="shared" si="55"/>
        <v>0.70933753616590034</v>
      </c>
      <c r="L85" s="57">
        <f t="shared" si="22"/>
        <v>26.061643558304489</v>
      </c>
      <c r="N85" s="57">
        <f t="shared" si="23"/>
        <v>0.32416532208366816</v>
      </c>
      <c r="O85" s="57">
        <f t="shared" si="24"/>
        <v>0.65610006206065563</v>
      </c>
      <c r="P85" s="57">
        <f t="shared" si="25"/>
        <v>0.6956924512329915</v>
      </c>
      <c r="Q85" s="57">
        <f t="shared" si="26"/>
        <v>1.8488803634382667</v>
      </c>
      <c r="R85" s="57">
        <f t="shared" si="27"/>
        <v>0.38932016500680855</v>
      </c>
      <c r="S85" s="57">
        <f t="shared" si="28"/>
        <v>0.26779122366522945</v>
      </c>
      <c r="T85" s="57">
        <f t="shared" si="29"/>
        <v>0.30052155092052163</v>
      </c>
      <c r="U85" s="57">
        <f t="shared" si="30"/>
        <v>0.2888068187485992</v>
      </c>
      <c r="V85" s="57">
        <f t="shared" si="31"/>
        <v>5.7910330859943535</v>
      </c>
      <c r="Y85" s="57">
        <f t="shared" si="32"/>
        <v>68.147323355701161</v>
      </c>
    </row>
    <row r="86" spans="2:25" s="56" customFormat="1" x14ac:dyDescent="0.25">
      <c r="D86" s="58">
        <f>D85-D61</f>
        <v>-0.61787992927871582</v>
      </c>
      <c r="E86" s="58">
        <f t="shared" ref="E86:L86" si="56">E85-E61</f>
        <v>-1.0742786563015541</v>
      </c>
      <c r="F86" s="58">
        <f t="shared" si="56"/>
        <v>-0.39345563758723845</v>
      </c>
      <c r="G86" s="58">
        <f t="shared" si="56"/>
        <v>0.31771268038818512</v>
      </c>
      <c r="H86" s="58">
        <f t="shared" si="56"/>
        <v>0.46380256232634642</v>
      </c>
      <c r="I86" s="58">
        <f t="shared" si="56"/>
        <v>0.24282370460745062</v>
      </c>
      <c r="J86" s="58">
        <f t="shared" si="56"/>
        <v>-0.19959308945917664</v>
      </c>
      <c r="K86" s="58">
        <f t="shared" si="56"/>
        <v>8.0020886399825297E-3</v>
      </c>
      <c r="L86" s="58">
        <f t="shared" si="56"/>
        <v>-1.2405445621382292</v>
      </c>
      <c r="M86" s="58"/>
      <c r="N86" s="58">
        <f t="shared" ref="N86:V86" si="57">N85-N61</f>
        <v>-9.3537781246879281E-2</v>
      </c>
      <c r="O86" s="58">
        <f t="shared" si="57"/>
        <v>-9.82144472197376E-2</v>
      </c>
      <c r="P86" s="58">
        <f t="shared" si="57"/>
        <v>-7.5583209256815498E-2</v>
      </c>
      <c r="Q86" s="58">
        <f t="shared" si="57"/>
        <v>0.10568690814305004</v>
      </c>
      <c r="R86" s="58">
        <f t="shared" si="57"/>
        <v>2.2467733485610042E-2</v>
      </c>
      <c r="S86" s="58">
        <f t="shared" si="57"/>
        <v>1.2784692211586179E-2</v>
      </c>
      <c r="T86" s="58">
        <f t="shared" si="57"/>
        <v>-3.8272071911644501E-2</v>
      </c>
      <c r="U86" s="58">
        <f t="shared" si="57"/>
        <v>-3.0254320218251474E-3</v>
      </c>
      <c r="V86" s="58">
        <f t="shared" si="57"/>
        <v>-0.12174426372436908</v>
      </c>
      <c r="Y86" s="58">
        <f>Y85-Y61</f>
        <v>1.3622888258626062</v>
      </c>
    </row>
  </sheetData>
  <mergeCells count="16">
    <mergeCell ref="Z1:AH1"/>
    <mergeCell ref="B29:I29"/>
    <mergeCell ref="J29:Q29"/>
    <mergeCell ref="K1:S1"/>
    <mergeCell ref="B1:J1"/>
    <mergeCell ref="D59:L59"/>
    <mergeCell ref="N59:V59"/>
    <mergeCell ref="U7:X7"/>
    <mergeCell ref="U2:X2"/>
    <mergeCell ref="U12:X12"/>
    <mergeCell ref="U17:X17"/>
    <mergeCell ref="U22:X22"/>
    <mergeCell ref="U27:X27"/>
    <mergeCell ref="U32:X32"/>
    <mergeCell ref="U37:X37"/>
    <mergeCell ref="U42:X42"/>
  </mergeCells>
  <conditionalFormatting sqref="B31:I55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I55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I5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C5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5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E5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5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G5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5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I5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5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5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5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G5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:H5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5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FDC16-4B99-433E-8BEC-E9E9622B2B61}">
  <sheetPr codeName="Sheet5"/>
  <dimension ref="A1:CV88"/>
  <sheetViews>
    <sheetView topLeftCell="A25" zoomScale="70" zoomScaleNormal="70" workbookViewId="0">
      <pane xSplit="1" topLeftCell="CA1" activePane="topRight" state="frozen"/>
      <selection pane="topRight" activeCell="CN48" sqref="CN48"/>
    </sheetView>
  </sheetViews>
  <sheetFormatPr defaultRowHeight="15" x14ac:dyDescent="0.25"/>
  <cols>
    <col min="1" max="1" width="13.85546875" bestFit="1" customWidth="1"/>
    <col min="2" max="2" width="12.42578125" bestFit="1" customWidth="1"/>
    <col min="3" max="3" width="11.7109375" bestFit="1" customWidth="1"/>
    <col min="5" max="6" width="13.140625" bestFit="1" customWidth="1"/>
    <col min="8" max="8" width="13.5703125" bestFit="1" customWidth="1"/>
    <col min="9" max="10" width="11.7109375" bestFit="1" customWidth="1"/>
    <col min="11" max="11" width="14.85546875" bestFit="1" customWidth="1"/>
    <col min="14" max="14" width="11.7109375" bestFit="1" customWidth="1"/>
    <col min="16" max="16" width="11.7109375" bestFit="1" customWidth="1"/>
    <col min="17" max="17" width="10.28515625" bestFit="1" customWidth="1"/>
    <col min="18" max="19" width="10.140625" bestFit="1" customWidth="1"/>
    <col min="21" max="21" width="10.140625" bestFit="1" customWidth="1"/>
    <col min="22" max="22" width="11.7109375" bestFit="1" customWidth="1"/>
    <col min="25" max="25" width="10.28515625" bestFit="1" customWidth="1"/>
    <col min="26" max="26" width="11.7109375" bestFit="1" customWidth="1"/>
    <col min="30" max="30" width="10.28515625" bestFit="1" customWidth="1"/>
    <col min="35" max="35" width="10.28515625" bestFit="1" customWidth="1"/>
    <col min="40" max="42" width="11.7109375" bestFit="1" customWidth="1"/>
    <col min="44" max="44" width="10.28515625" bestFit="1" customWidth="1"/>
    <col min="47" max="47" width="11.7109375" bestFit="1" customWidth="1"/>
    <col min="49" max="50" width="10.140625" bestFit="1" customWidth="1"/>
    <col min="55" max="55" width="10.140625" bestFit="1" customWidth="1"/>
    <col min="58" max="58" width="11.140625" bestFit="1" customWidth="1"/>
    <col min="65" max="65" width="14" customWidth="1"/>
    <col min="68" max="68" width="13.140625" bestFit="1" customWidth="1"/>
    <col min="69" max="69" width="11.140625" bestFit="1" customWidth="1"/>
    <col min="75" max="75" width="9.7109375" bestFit="1" customWidth="1"/>
    <col min="79" max="79" width="12" bestFit="1" customWidth="1"/>
    <col min="80" max="80" width="10.7109375" bestFit="1" customWidth="1"/>
    <col min="83" max="83" width="13.140625" bestFit="1" customWidth="1"/>
    <col min="84" max="84" width="11.140625" bestFit="1" customWidth="1"/>
    <col min="86" max="86" width="11.140625" bestFit="1" customWidth="1"/>
    <col min="92" max="92" width="9.5703125" bestFit="1" customWidth="1"/>
    <col min="101" max="101" width="9.5703125" bestFit="1" customWidth="1"/>
  </cols>
  <sheetData>
    <row r="1" spans="1:100" x14ac:dyDescent="0.25">
      <c r="A1" s="8"/>
      <c r="B1" s="105" t="s">
        <v>21</v>
      </c>
      <c r="C1" s="105"/>
      <c r="D1" s="105"/>
      <c r="E1" s="105"/>
      <c r="F1" s="105"/>
      <c r="G1" s="105"/>
      <c r="H1" s="105"/>
      <c r="I1" s="105"/>
      <c r="J1" s="105"/>
      <c r="K1" s="105" t="s">
        <v>22</v>
      </c>
      <c r="L1" s="105"/>
      <c r="M1" s="105"/>
      <c r="N1" s="105"/>
      <c r="O1" s="105"/>
      <c r="P1" s="105"/>
      <c r="Q1" s="105"/>
      <c r="R1" s="105"/>
      <c r="S1" s="105"/>
      <c r="T1" s="105" t="s">
        <v>23</v>
      </c>
      <c r="U1" s="105"/>
      <c r="V1" s="105"/>
      <c r="W1" s="105"/>
      <c r="X1" s="105"/>
      <c r="Y1" s="105"/>
      <c r="Z1" s="105"/>
      <c r="AA1" s="105"/>
      <c r="AB1" s="105"/>
      <c r="AC1" s="105" t="s">
        <v>24</v>
      </c>
      <c r="AD1" s="105"/>
      <c r="AE1" s="105"/>
      <c r="AF1" s="105"/>
      <c r="AG1" s="105"/>
      <c r="AH1" s="105"/>
      <c r="AI1" s="105"/>
      <c r="AJ1" s="105"/>
      <c r="AK1" s="105"/>
      <c r="AL1" s="105" t="s">
        <v>25</v>
      </c>
      <c r="AM1" s="105"/>
      <c r="AN1" s="105"/>
      <c r="AO1" s="105"/>
      <c r="AP1" s="105"/>
      <c r="AQ1" s="105"/>
      <c r="AR1" s="105"/>
      <c r="AS1" s="105"/>
      <c r="AT1" s="105"/>
      <c r="AU1" s="105" t="s">
        <v>26</v>
      </c>
      <c r="AV1" s="105"/>
      <c r="AW1" s="105"/>
      <c r="AX1" s="105"/>
      <c r="AY1" s="105"/>
      <c r="AZ1" s="105"/>
      <c r="BA1" s="105"/>
      <c r="BB1" s="105"/>
      <c r="BC1" s="105"/>
      <c r="BD1" s="105" t="s">
        <v>27</v>
      </c>
      <c r="BE1" s="105"/>
      <c r="BF1" s="105"/>
      <c r="BG1" s="105"/>
      <c r="BH1" s="105"/>
      <c r="BI1" s="105"/>
      <c r="BJ1" s="105"/>
      <c r="BK1" s="105"/>
      <c r="BL1" s="105"/>
      <c r="BM1" s="105" t="s">
        <v>28</v>
      </c>
      <c r="BN1" s="105"/>
      <c r="BO1" s="105"/>
      <c r="BP1" s="105"/>
      <c r="BQ1" s="105"/>
      <c r="BR1" s="105"/>
      <c r="BS1" s="105"/>
      <c r="BT1" s="105"/>
      <c r="BU1" s="105"/>
      <c r="BV1" s="105" t="s">
        <v>29</v>
      </c>
      <c r="BW1" s="105"/>
      <c r="BX1" s="105"/>
      <c r="BY1" s="105"/>
      <c r="BZ1" s="105"/>
      <c r="CA1" s="105"/>
      <c r="CB1" s="105"/>
      <c r="CC1" s="105"/>
      <c r="CD1" s="105"/>
      <c r="CE1" s="105" t="s">
        <v>30</v>
      </c>
      <c r="CF1" s="105"/>
      <c r="CG1" s="105"/>
      <c r="CH1" s="105"/>
      <c r="CI1" s="105"/>
      <c r="CJ1" s="105"/>
      <c r="CK1" s="105"/>
      <c r="CL1" s="105"/>
      <c r="CM1" s="105"/>
      <c r="CN1" s="103" t="s">
        <v>64</v>
      </c>
      <c r="CO1" s="103"/>
      <c r="CP1" s="103"/>
      <c r="CQ1" s="103"/>
      <c r="CR1" s="103"/>
      <c r="CS1" s="103"/>
      <c r="CT1" s="103"/>
      <c r="CU1" s="103"/>
      <c r="CV1" s="104"/>
    </row>
    <row r="2" spans="1:100" x14ac:dyDescent="0.25">
      <c r="A2" s="9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7" t="s">
        <v>8</v>
      </c>
      <c r="S2" s="7" t="s">
        <v>9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7" t="s">
        <v>8</v>
      </c>
      <c r="AB2" s="7" t="s">
        <v>9</v>
      </c>
      <c r="AC2" s="7" t="s">
        <v>1</v>
      </c>
      <c r="AD2" s="7" t="s">
        <v>2</v>
      </c>
      <c r="AE2" s="7" t="s">
        <v>3</v>
      </c>
      <c r="AF2" s="7" t="s">
        <v>4</v>
      </c>
      <c r="AG2" s="7" t="s">
        <v>5</v>
      </c>
      <c r="AH2" s="7" t="s">
        <v>6</v>
      </c>
      <c r="AI2" s="7" t="s">
        <v>7</v>
      </c>
      <c r="AJ2" s="7" t="s">
        <v>8</v>
      </c>
      <c r="AK2" s="7" t="s">
        <v>9</v>
      </c>
      <c r="AL2" s="7" t="s">
        <v>1</v>
      </c>
      <c r="AM2" s="7" t="s">
        <v>2</v>
      </c>
      <c r="AN2" s="7" t="s">
        <v>3</v>
      </c>
      <c r="AO2" s="7" t="s">
        <v>4</v>
      </c>
      <c r="AP2" s="7" t="s">
        <v>5</v>
      </c>
      <c r="AQ2" s="7" t="s">
        <v>6</v>
      </c>
      <c r="AR2" s="7" t="s">
        <v>7</v>
      </c>
      <c r="AS2" s="7" t="s">
        <v>8</v>
      </c>
      <c r="AT2" s="7" t="s">
        <v>9</v>
      </c>
      <c r="AU2" s="7" t="s">
        <v>1</v>
      </c>
      <c r="AV2" s="7" t="s">
        <v>2</v>
      </c>
      <c r="AW2" s="7" t="s">
        <v>3</v>
      </c>
      <c r="AX2" s="7" t="s">
        <v>4</v>
      </c>
      <c r="AY2" s="7" t="s">
        <v>5</v>
      </c>
      <c r="AZ2" s="7" t="s">
        <v>6</v>
      </c>
      <c r="BA2" s="7" t="s">
        <v>7</v>
      </c>
      <c r="BB2" s="7" t="s">
        <v>8</v>
      </c>
      <c r="BC2" s="7" t="s">
        <v>9</v>
      </c>
      <c r="BD2" s="7" t="s">
        <v>1</v>
      </c>
      <c r="BE2" s="7" t="s">
        <v>2</v>
      </c>
      <c r="BF2" s="7" t="s">
        <v>3</v>
      </c>
      <c r="BG2" s="7" t="s">
        <v>4</v>
      </c>
      <c r="BH2" s="7" t="s">
        <v>5</v>
      </c>
      <c r="BI2" s="7" t="s">
        <v>6</v>
      </c>
      <c r="BJ2" s="7" t="s">
        <v>7</v>
      </c>
      <c r="BK2" s="7" t="s">
        <v>8</v>
      </c>
      <c r="BL2" s="7" t="s">
        <v>9</v>
      </c>
      <c r="BM2" s="7" t="s">
        <v>1</v>
      </c>
      <c r="BN2" s="7" t="s">
        <v>2</v>
      </c>
      <c r="BO2" s="7" t="s">
        <v>3</v>
      </c>
      <c r="BP2" s="7" t="s">
        <v>4</v>
      </c>
      <c r="BQ2" s="7" t="s">
        <v>5</v>
      </c>
      <c r="BR2" s="7" t="s">
        <v>6</v>
      </c>
      <c r="BS2" s="7" t="s">
        <v>7</v>
      </c>
      <c r="BT2" s="7" t="s">
        <v>8</v>
      </c>
      <c r="BU2" s="7" t="s">
        <v>9</v>
      </c>
      <c r="BV2" s="7" t="s">
        <v>1</v>
      </c>
      <c r="BW2" s="7" t="s">
        <v>2</v>
      </c>
      <c r="BX2" s="7" t="s">
        <v>3</v>
      </c>
      <c r="BY2" s="7" t="s">
        <v>4</v>
      </c>
      <c r="BZ2" s="7" t="s">
        <v>5</v>
      </c>
      <c r="CA2" s="7" t="s">
        <v>6</v>
      </c>
      <c r="CB2" s="7" t="s">
        <v>7</v>
      </c>
      <c r="CC2" s="7" t="s">
        <v>8</v>
      </c>
      <c r="CD2" s="7" t="s">
        <v>9</v>
      </c>
      <c r="CE2" s="7" t="s">
        <v>1</v>
      </c>
      <c r="CF2" s="7" t="s">
        <v>2</v>
      </c>
      <c r="CG2" s="7" t="s">
        <v>3</v>
      </c>
      <c r="CH2" s="7" t="s">
        <v>4</v>
      </c>
      <c r="CI2" s="7" t="s">
        <v>5</v>
      </c>
      <c r="CJ2" s="7" t="s">
        <v>6</v>
      </c>
      <c r="CK2" s="7" t="s">
        <v>7</v>
      </c>
      <c r="CL2" s="7" t="s">
        <v>8</v>
      </c>
      <c r="CM2" s="7" t="s">
        <v>9</v>
      </c>
      <c r="CN2" s="88" t="s">
        <v>1</v>
      </c>
      <c r="CO2" s="88" t="s">
        <v>2</v>
      </c>
      <c r="CP2" s="88" t="s">
        <v>3</v>
      </c>
      <c r="CQ2" s="88" t="s">
        <v>4</v>
      </c>
      <c r="CR2" s="88" t="s">
        <v>5</v>
      </c>
      <c r="CS2" s="88" t="s">
        <v>6</v>
      </c>
      <c r="CT2" s="88" t="s">
        <v>7</v>
      </c>
      <c r="CU2" s="88" t="s">
        <v>8</v>
      </c>
      <c r="CV2" s="89" t="s">
        <v>9</v>
      </c>
    </row>
    <row r="3" spans="1:100" s="34" customFormat="1" x14ac:dyDescent="0.25">
      <c r="A3" s="11">
        <v>43891</v>
      </c>
      <c r="B3" s="37">
        <v>92324.98</v>
      </c>
      <c r="C3" s="37">
        <v>6141.1399999999994</v>
      </c>
      <c r="D3" s="37">
        <v>34678.46</v>
      </c>
      <c r="E3" s="37">
        <v>12615.41</v>
      </c>
      <c r="F3" s="37">
        <v>21869.18</v>
      </c>
      <c r="G3" s="37">
        <v>976.33</v>
      </c>
      <c r="H3" s="39">
        <v>0</v>
      </c>
      <c r="I3" s="37">
        <v>3033.67</v>
      </c>
      <c r="J3" s="37">
        <v>1541.4899999999998</v>
      </c>
      <c r="K3" s="37">
        <v>14790.079999999998</v>
      </c>
      <c r="L3" s="37">
        <v>803.81</v>
      </c>
      <c r="M3" s="37">
        <v>823.99</v>
      </c>
      <c r="N3" s="37">
        <v>695.78000000000009</v>
      </c>
      <c r="O3" s="37">
        <v>1307.5</v>
      </c>
      <c r="P3" s="37">
        <v>4516.9000000000005</v>
      </c>
      <c r="Q3" s="37">
        <v>162.85</v>
      </c>
      <c r="R3" s="37">
        <v>1050.3499999999999</v>
      </c>
      <c r="S3" s="37">
        <v>487.47</v>
      </c>
      <c r="T3" s="37">
        <v>55929.47</v>
      </c>
      <c r="U3" s="37">
        <v>2451.67</v>
      </c>
      <c r="V3" s="37">
        <v>9262.0599999999977</v>
      </c>
      <c r="W3" s="37">
        <v>4809.7199999999993</v>
      </c>
      <c r="X3" s="37">
        <v>21815.89</v>
      </c>
      <c r="Y3" s="37">
        <v>430.40999999999997</v>
      </c>
      <c r="Z3" s="37">
        <v>3073.1899999999996</v>
      </c>
      <c r="AA3" s="37">
        <v>4160.24</v>
      </c>
      <c r="AB3" s="37">
        <v>4208.3</v>
      </c>
      <c r="AC3" s="37">
        <v>1489.3600000000001</v>
      </c>
      <c r="AD3" s="37">
        <v>61.67</v>
      </c>
      <c r="AE3" s="39">
        <v>0</v>
      </c>
      <c r="AF3" s="37">
        <v>37.85</v>
      </c>
      <c r="AG3" s="37">
        <v>0</v>
      </c>
      <c r="AH3" s="37">
        <v>0</v>
      </c>
      <c r="AI3" s="37">
        <v>27.540000000000003</v>
      </c>
      <c r="AJ3" s="39">
        <v>0</v>
      </c>
      <c r="AK3" s="39">
        <v>0</v>
      </c>
      <c r="AL3" s="37">
        <v>3433.05</v>
      </c>
      <c r="AM3" s="37">
        <v>91.06</v>
      </c>
      <c r="AN3" s="37">
        <v>410.34</v>
      </c>
      <c r="AO3" s="37">
        <v>605.07000000000005</v>
      </c>
      <c r="AP3" s="37">
        <v>885.26</v>
      </c>
      <c r="AQ3" s="37">
        <v>27.78</v>
      </c>
      <c r="AR3" s="37">
        <v>89.100000000000009</v>
      </c>
      <c r="AS3" s="37">
        <v>376.00000000000006</v>
      </c>
      <c r="AT3" s="37">
        <v>109.76000000000002</v>
      </c>
      <c r="AU3" s="37">
        <v>1965.4099999999996</v>
      </c>
      <c r="AV3" s="37">
        <v>0.4</v>
      </c>
      <c r="AW3" s="37">
        <v>2.52</v>
      </c>
      <c r="AX3" s="37">
        <v>2.06</v>
      </c>
      <c r="AY3" s="39">
        <v>0</v>
      </c>
      <c r="AZ3" s="37">
        <v>18.149999999999999</v>
      </c>
      <c r="BA3" s="37">
        <v>107.09</v>
      </c>
      <c r="BB3" s="37">
        <v>1515.4099999999999</v>
      </c>
      <c r="BC3" s="37">
        <v>268.55</v>
      </c>
      <c r="BD3" s="37">
        <v>76492.349999999991</v>
      </c>
      <c r="BE3" s="37">
        <v>7255.89</v>
      </c>
      <c r="BF3" s="37">
        <v>20047.009999999998</v>
      </c>
      <c r="BG3" s="37">
        <v>9826.9599999999991</v>
      </c>
      <c r="BH3" s="37">
        <v>10043.709999999999</v>
      </c>
      <c r="BI3" s="37">
        <v>4356.68</v>
      </c>
      <c r="BJ3" s="37">
        <v>5123.2299999999996</v>
      </c>
      <c r="BK3" s="37">
        <v>3247.7400000000002</v>
      </c>
      <c r="BL3" s="37">
        <v>1863.1000000000001</v>
      </c>
      <c r="BM3" s="37">
        <v>237859.99000000002</v>
      </c>
      <c r="BN3" s="37">
        <v>26450.989999999998</v>
      </c>
      <c r="BO3" s="37">
        <v>35497.19</v>
      </c>
      <c r="BP3" s="37">
        <v>41224.909999999996</v>
      </c>
      <c r="BQ3" s="37">
        <v>25254.37</v>
      </c>
      <c r="BR3" s="37">
        <v>10545.32</v>
      </c>
      <c r="BS3" s="37">
        <v>15801.230000000001</v>
      </c>
      <c r="BT3" s="37">
        <v>9583.68</v>
      </c>
      <c r="BU3" s="37">
        <v>6085.42</v>
      </c>
      <c r="BV3" s="37">
        <v>5728.6500000000005</v>
      </c>
      <c r="BW3" s="44">
        <v>0</v>
      </c>
      <c r="BX3" s="37">
        <v>253.12</v>
      </c>
      <c r="BY3" s="37">
        <v>23.61</v>
      </c>
      <c r="BZ3" s="37">
        <v>202.78</v>
      </c>
      <c r="CA3" s="37">
        <v>0.5</v>
      </c>
      <c r="CB3" s="37">
        <v>2.96</v>
      </c>
      <c r="CC3" s="37">
        <v>3009.42</v>
      </c>
      <c r="CD3" s="37">
        <v>47.6</v>
      </c>
      <c r="CE3" s="37">
        <v>330689.2</v>
      </c>
      <c r="CF3" s="37">
        <v>21988.04</v>
      </c>
      <c r="CG3" s="37">
        <v>31893.71</v>
      </c>
      <c r="CH3" s="37">
        <v>58359.97</v>
      </c>
      <c r="CI3" s="37">
        <v>21388.53</v>
      </c>
      <c r="CJ3" s="37">
        <v>24873.440000000002</v>
      </c>
      <c r="CK3" s="37">
        <v>34286.17</v>
      </c>
      <c r="CL3" s="37">
        <v>20333.309999999998</v>
      </c>
      <c r="CM3" s="37">
        <v>9928.31</v>
      </c>
      <c r="CN3" s="90">
        <f>CE3+K3+B3</f>
        <v>437804.26</v>
      </c>
      <c r="CO3" s="90">
        <f t="shared" ref="CO3:CV18" si="0">CF3+L3+C3</f>
        <v>28932.99</v>
      </c>
      <c r="CP3" s="90">
        <f t="shared" si="0"/>
        <v>67396.160000000003</v>
      </c>
      <c r="CQ3" s="90">
        <f t="shared" si="0"/>
        <v>71671.16</v>
      </c>
      <c r="CR3" s="90">
        <f t="shared" si="0"/>
        <v>44565.21</v>
      </c>
      <c r="CS3" s="90">
        <f t="shared" si="0"/>
        <v>30366.670000000006</v>
      </c>
      <c r="CT3" s="90">
        <f t="shared" si="0"/>
        <v>34449.019999999997</v>
      </c>
      <c r="CU3" s="90">
        <f t="shared" si="0"/>
        <v>24417.329999999994</v>
      </c>
      <c r="CV3" s="90">
        <f t="shared" si="0"/>
        <v>11957.269999999999</v>
      </c>
    </row>
    <row r="4" spans="1:100" x14ac:dyDescent="0.25">
      <c r="A4" s="11">
        <v>43922</v>
      </c>
      <c r="B4" s="39">
        <v>86600.890000000014</v>
      </c>
      <c r="C4" s="39">
        <v>5653.16</v>
      </c>
      <c r="D4" s="39">
        <v>32548.21</v>
      </c>
      <c r="E4" s="39">
        <v>11917.099999999999</v>
      </c>
      <c r="F4" s="39">
        <v>20675.370000000003</v>
      </c>
      <c r="G4" s="39">
        <v>918.84</v>
      </c>
      <c r="H4" s="39">
        <v>0</v>
      </c>
      <c r="I4" s="39">
        <v>2665.56</v>
      </c>
      <c r="J4" s="37">
        <v>1465.88</v>
      </c>
      <c r="K4" s="39">
        <v>13580.07</v>
      </c>
      <c r="L4" s="39">
        <v>768.60000000000014</v>
      </c>
      <c r="M4" s="39">
        <v>771.17</v>
      </c>
      <c r="N4" s="39">
        <v>660.52</v>
      </c>
      <c r="O4" s="39">
        <v>1236.52</v>
      </c>
      <c r="P4" s="39">
        <v>4146.28</v>
      </c>
      <c r="Q4" s="39">
        <v>154.11000000000001</v>
      </c>
      <c r="R4" s="39">
        <v>950.3</v>
      </c>
      <c r="S4" s="37">
        <v>453.18000000000006</v>
      </c>
      <c r="T4" s="39">
        <v>54795.049999999996</v>
      </c>
      <c r="U4" s="39">
        <v>2430.5100000000002</v>
      </c>
      <c r="V4" s="39">
        <v>8647.25</v>
      </c>
      <c r="W4" s="39">
        <v>4802.2399999999989</v>
      </c>
      <c r="X4" s="39">
        <v>20961.79</v>
      </c>
      <c r="Y4" s="39">
        <v>442.78000000000003</v>
      </c>
      <c r="Z4" s="39">
        <v>3093.19</v>
      </c>
      <c r="AA4" s="39">
        <v>4313.95</v>
      </c>
      <c r="AB4" s="37">
        <v>4383.1000000000004</v>
      </c>
      <c r="AC4" s="39">
        <v>1647.9</v>
      </c>
      <c r="AD4" s="39">
        <v>66.23</v>
      </c>
      <c r="AE4" s="39">
        <v>0</v>
      </c>
      <c r="AF4" s="39">
        <v>39.520000000000003</v>
      </c>
      <c r="AG4" s="39">
        <v>0</v>
      </c>
      <c r="AH4" s="39">
        <v>0</v>
      </c>
      <c r="AI4" s="39">
        <v>25.04</v>
      </c>
      <c r="AJ4" s="39">
        <v>0</v>
      </c>
      <c r="AK4" s="39">
        <v>0</v>
      </c>
      <c r="AL4" s="39">
        <v>4170.93</v>
      </c>
      <c r="AM4" s="39">
        <v>109</v>
      </c>
      <c r="AN4" s="39">
        <v>595.5200000000001</v>
      </c>
      <c r="AO4" s="39">
        <v>780.3</v>
      </c>
      <c r="AP4" s="39">
        <v>995.88</v>
      </c>
      <c r="AQ4" s="39">
        <v>35.150000000000006</v>
      </c>
      <c r="AR4" s="39">
        <v>104.77000000000001</v>
      </c>
      <c r="AS4" s="39">
        <v>398.42</v>
      </c>
      <c r="AT4" s="37">
        <v>113.14</v>
      </c>
      <c r="AU4" s="39">
        <v>2322.6800000000003</v>
      </c>
      <c r="AV4" s="39">
        <v>1.21</v>
      </c>
      <c r="AW4" s="39">
        <v>0</v>
      </c>
      <c r="AX4" s="39">
        <v>3.62</v>
      </c>
      <c r="AY4" s="39">
        <v>0</v>
      </c>
      <c r="AZ4" s="39">
        <v>20.34</v>
      </c>
      <c r="BA4" s="39">
        <v>116.75</v>
      </c>
      <c r="BB4" s="39">
        <v>1816.12</v>
      </c>
      <c r="BC4" s="37">
        <v>307.38</v>
      </c>
      <c r="BD4" s="39">
        <v>85133.8</v>
      </c>
      <c r="BE4" s="39">
        <v>7142.2100000000009</v>
      </c>
      <c r="BF4" s="39">
        <v>21854.249999999996</v>
      </c>
      <c r="BG4" s="39">
        <v>11509.47</v>
      </c>
      <c r="BH4" s="39">
        <v>10768.789999999999</v>
      </c>
      <c r="BI4" s="39">
        <v>4671.71</v>
      </c>
      <c r="BJ4" s="39">
        <v>6578.83</v>
      </c>
      <c r="BK4" s="39">
        <v>3937.66</v>
      </c>
      <c r="BL4" s="37">
        <v>1970.56</v>
      </c>
      <c r="BM4" s="39">
        <v>219176.03</v>
      </c>
      <c r="BN4" s="39">
        <v>23899.420000000002</v>
      </c>
      <c r="BO4" s="39">
        <v>32013.81</v>
      </c>
      <c r="BP4" s="39">
        <v>38330.21</v>
      </c>
      <c r="BQ4" s="39">
        <v>25215.149999999998</v>
      </c>
      <c r="BR4" s="39">
        <v>10177.449999999999</v>
      </c>
      <c r="BS4" s="39">
        <v>14282.980000000001</v>
      </c>
      <c r="BT4" s="44">
        <v>8593.7200000000012</v>
      </c>
      <c r="BU4" s="37">
        <v>5633.64</v>
      </c>
      <c r="BV4" s="44">
        <v>6633.6500000000005</v>
      </c>
      <c r="BW4" s="44">
        <v>0</v>
      </c>
      <c r="BX4" s="44">
        <v>265.7</v>
      </c>
      <c r="BY4" s="44">
        <v>66.410000000000011</v>
      </c>
      <c r="BZ4" s="44">
        <v>152.30000000000001</v>
      </c>
      <c r="CA4" s="44">
        <v>0.48000000000000004</v>
      </c>
      <c r="CB4" s="44">
        <v>6.97</v>
      </c>
      <c r="CC4" s="44">
        <v>3695.09</v>
      </c>
      <c r="CD4" s="44">
        <v>51.230000000000004</v>
      </c>
      <c r="CE4" s="37">
        <v>302273.94</v>
      </c>
      <c r="CF4" s="44">
        <v>19603.800000000003</v>
      </c>
      <c r="CG4" s="44">
        <v>29094.240000000002</v>
      </c>
      <c r="CH4" s="44">
        <v>54362.350000000006</v>
      </c>
      <c r="CI4" s="44">
        <v>20338.849999999999</v>
      </c>
      <c r="CJ4" s="44">
        <v>23783.77</v>
      </c>
      <c r="CK4" s="44">
        <v>30616.689999999995</v>
      </c>
      <c r="CL4" s="44">
        <v>17898.64</v>
      </c>
      <c r="CM4" s="37">
        <v>9422.33</v>
      </c>
      <c r="CN4" s="90">
        <f t="shared" ref="CN4:CV27" si="1">CE4+K4+B4</f>
        <v>402454.9</v>
      </c>
      <c r="CO4" s="90">
        <f t="shared" si="0"/>
        <v>26025.56</v>
      </c>
      <c r="CP4" s="90">
        <f t="shared" si="0"/>
        <v>62413.619999999995</v>
      </c>
      <c r="CQ4" s="90">
        <f t="shared" si="0"/>
        <v>66939.97</v>
      </c>
      <c r="CR4" s="90">
        <f t="shared" si="0"/>
        <v>42250.740000000005</v>
      </c>
      <c r="CS4" s="90">
        <f t="shared" si="0"/>
        <v>28848.89</v>
      </c>
      <c r="CT4" s="90">
        <f t="shared" si="0"/>
        <v>30770.799999999996</v>
      </c>
      <c r="CU4" s="90">
        <f t="shared" si="0"/>
        <v>21514.5</v>
      </c>
      <c r="CV4" s="90">
        <f t="shared" si="0"/>
        <v>11341.39</v>
      </c>
    </row>
    <row r="5" spans="1:100" x14ac:dyDescent="0.25">
      <c r="A5" s="11">
        <v>43952</v>
      </c>
      <c r="B5" s="39">
        <v>86913.94</v>
      </c>
      <c r="C5" s="39">
        <v>5630.14</v>
      </c>
      <c r="D5" s="39">
        <v>32368.89</v>
      </c>
      <c r="E5" s="39">
        <v>11959.99</v>
      </c>
      <c r="F5" s="39">
        <v>20910.18</v>
      </c>
      <c r="G5" s="39">
        <v>943.89</v>
      </c>
      <c r="H5" s="39">
        <v>0</v>
      </c>
      <c r="I5" s="39">
        <v>2607.54</v>
      </c>
      <c r="J5" s="37">
        <v>1482.08</v>
      </c>
      <c r="K5" s="39">
        <v>14005.75</v>
      </c>
      <c r="L5" s="39">
        <v>794.49</v>
      </c>
      <c r="M5" s="39">
        <v>789.03</v>
      </c>
      <c r="N5" s="39">
        <v>685.01</v>
      </c>
      <c r="O5" s="39">
        <v>1274.72</v>
      </c>
      <c r="P5" s="39">
        <v>4251.91</v>
      </c>
      <c r="Q5" s="39">
        <v>159.02000000000001</v>
      </c>
      <c r="R5" s="39">
        <v>941.78</v>
      </c>
      <c r="S5" s="37">
        <v>478.37</v>
      </c>
      <c r="T5" s="39">
        <v>50848.93</v>
      </c>
      <c r="U5" s="39">
        <v>2304.2200000000003</v>
      </c>
      <c r="V5" s="39">
        <v>6913.74</v>
      </c>
      <c r="W5" s="39">
        <v>4423.6699999999992</v>
      </c>
      <c r="X5" s="39">
        <v>19812.870000000003</v>
      </c>
      <c r="Y5" s="39">
        <v>452.05</v>
      </c>
      <c r="Z5" s="39">
        <v>3079.3599999999997</v>
      </c>
      <c r="AA5" s="39">
        <v>4325.2400000000007</v>
      </c>
      <c r="AB5" s="37">
        <v>4230.83</v>
      </c>
      <c r="AC5" s="39">
        <v>1622.73</v>
      </c>
      <c r="AD5" s="39">
        <v>64.45</v>
      </c>
      <c r="AE5" s="39">
        <v>0</v>
      </c>
      <c r="AF5" s="39">
        <v>40.86</v>
      </c>
      <c r="AG5" s="39">
        <v>0</v>
      </c>
      <c r="AH5" s="39">
        <v>0</v>
      </c>
      <c r="AI5" s="39">
        <v>25.67</v>
      </c>
      <c r="AJ5" s="39">
        <v>0</v>
      </c>
      <c r="AK5" s="39">
        <v>0</v>
      </c>
      <c r="AL5" s="39">
        <v>5464.99</v>
      </c>
      <c r="AM5" s="39">
        <v>185.97</v>
      </c>
      <c r="AN5" s="39">
        <v>895.1</v>
      </c>
      <c r="AO5" s="39">
        <v>1106.4199999999998</v>
      </c>
      <c r="AP5" s="39">
        <v>1176.3600000000001</v>
      </c>
      <c r="AQ5" s="39">
        <v>73.09</v>
      </c>
      <c r="AR5" s="39">
        <v>150.52000000000001</v>
      </c>
      <c r="AS5" s="39">
        <v>421.22999999999996</v>
      </c>
      <c r="AT5" s="37">
        <v>141.5</v>
      </c>
      <c r="AU5" s="39">
        <v>2551.63</v>
      </c>
      <c r="AV5" s="39">
        <v>3.42</v>
      </c>
      <c r="AW5" s="39">
        <v>0.96</v>
      </c>
      <c r="AX5" s="39">
        <v>11.520000000000001</v>
      </c>
      <c r="AY5" s="39">
        <v>0</v>
      </c>
      <c r="AZ5" s="39">
        <v>21.950000000000003</v>
      </c>
      <c r="BA5" s="39">
        <v>123.75</v>
      </c>
      <c r="BB5" s="39">
        <v>2013.6399999999999</v>
      </c>
      <c r="BC5" s="37">
        <v>317.04000000000002</v>
      </c>
      <c r="BD5" s="39">
        <v>89172.819999999992</v>
      </c>
      <c r="BE5" s="39">
        <v>6929.4</v>
      </c>
      <c r="BF5" s="39">
        <v>24213.48</v>
      </c>
      <c r="BG5" s="39">
        <v>12981.98</v>
      </c>
      <c r="BH5" s="39">
        <v>11539.679999999998</v>
      </c>
      <c r="BI5" s="39">
        <v>5155.079999999999</v>
      </c>
      <c r="BJ5" s="39">
        <v>6861.85</v>
      </c>
      <c r="BK5" s="39">
        <v>3600.5</v>
      </c>
      <c r="BL5" s="37">
        <v>1884.9199999999998</v>
      </c>
      <c r="BM5" s="39">
        <v>200683.44</v>
      </c>
      <c r="BN5" s="39">
        <v>20339.809999999998</v>
      </c>
      <c r="BO5" s="39">
        <v>27922.31</v>
      </c>
      <c r="BP5" s="39">
        <v>34006.200000000004</v>
      </c>
      <c r="BQ5" s="39">
        <v>25397.73</v>
      </c>
      <c r="BR5" s="39">
        <v>9894.2899999999991</v>
      </c>
      <c r="BS5" s="39">
        <v>12359.51</v>
      </c>
      <c r="BT5" s="44">
        <v>7536.83</v>
      </c>
      <c r="BU5" s="37">
        <v>5140.46</v>
      </c>
      <c r="BV5" s="44">
        <v>6474.19</v>
      </c>
      <c r="BW5" s="44">
        <v>0.11</v>
      </c>
      <c r="BX5" s="44">
        <v>274.63</v>
      </c>
      <c r="BY5" s="44">
        <v>15.049999999999999</v>
      </c>
      <c r="BZ5" s="44">
        <v>3.13</v>
      </c>
      <c r="CA5" s="44">
        <v>0.56000000000000005</v>
      </c>
      <c r="CB5" s="44">
        <v>7.73</v>
      </c>
      <c r="CC5" s="44">
        <v>3669.39</v>
      </c>
      <c r="CD5" s="44">
        <v>46.96</v>
      </c>
      <c r="CE5" s="37">
        <v>310946.68</v>
      </c>
      <c r="CF5" s="44">
        <v>20110.37</v>
      </c>
      <c r="CG5" s="44">
        <v>29767.310000000005</v>
      </c>
      <c r="CH5" s="44">
        <v>56909.279999999999</v>
      </c>
      <c r="CI5" s="44">
        <v>21306.36</v>
      </c>
      <c r="CJ5" s="44">
        <v>24979.420000000002</v>
      </c>
      <c r="CK5" s="44">
        <v>32813.770000000004</v>
      </c>
      <c r="CL5" s="44">
        <v>18202.04</v>
      </c>
      <c r="CM5" s="37">
        <v>9687.2900000000009</v>
      </c>
      <c r="CN5" s="90">
        <f t="shared" si="1"/>
        <v>411866.37</v>
      </c>
      <c r="CO5" s="90">
        <f t="shared" si="0"/>
        <v>26535</v>
      </c>
      <c r="CP5" s="90">
        <f t="shared" si="0"/>
        <v>62925.23</v>
      </c>
      <c r="CQ5" s="90">
        <f t="shared" si="0"/>
        <v>69554.28</v>
      </c>
      <c r="CR5" s="90">
        <f t="shared" si="0"/>
        <v>43491.26</v>
      </c>
      <c r="CS5" s="90">
        <f t="shared" si="0"/>
        <v>30175.22</v>
      </c>
      <c r="CT5" s="90">
        <f t="shared" si="0"/>
        <v>32972.79</v>
      </c>
      <c r="CU5" s="90">
        <f t="shared" si="0"/>
        <v>21751.360000000001</v>
      </c>
      <c r="CV5" s="90">
        <f t="shared" si="0"/>
        <v>11647.740000000002</v>
      </c>
    </row>
    <row r="6" spans="1:100" x14ac:dyDescent="0.25">
      <c r="A6" s="11">
        <v>43983</v>
      </c>
      <c r="B6" s="39">
        <v>91590.340000000011</v>
      </c>
      <c r="C6" s="39">
        <v>5855.58</v>
      </c>
      <c r="D6" s="39">
        <v>34360.800000000003</v>
      </c>
      <c r="E6" s="39">
        <v>12344.69</v>
      </c>
      <c r="F6" s="39">
        <v>22180.78</v>
      </c>
      <c r="G6" s="39">
        <v>1010.7</v>
      </c>
      <c r="H6" s="39">
        <v>0</v>
      </c>
      <c r="I6" s="39">
        <v>2739.52</v>
      </c>
      <c r="J6" s="37">
        <v>1562.02</v>
      </c>
      <c r="K6" s="39">
        <v>15265.580000000002</v>
      </c>
      <c r="L6" s="39">
        <v>860.84999999999991</v>
      </c>
      <c r="M6" s="39">
        <v>860.1400000000001</v>
      </c>
      <c r="N6" s="39">
        <v>749.98</v>
      </c>
      <c r="O6" s="39">
        <v>1378.7099999999998</v>
      </c>
      <c r="P6" s="39">
        <v>4501.71</v>
      </c>
      <c r="Q6" s="39">
        <v>173.5</v>
      </c>
      <c r="R6" s="39">
        <v>1008.77</v>
      </c>
      <c r="S6" s="37">
        <v>525.16</v>
      </c>
      <c r="T6" s="39">
        <v>48693.450000000004</v>
      </c>
      <c r="U6" s="39">
        <v>2272.2699999999995</v>
      </c>
      <c r="V6" s="39">
        <v>6677.25</v>
      </c>
      <c r="W6" s="39">
        <v>4255.9399999999996</v>
      </c>
      <c r="X6" s="39">
        <v>18255.069999999996</v>
      </c>
      <c r="Y6" s="39">
        <v>454.6</v>
      </c>
      <c r="Z6" s="39">
        <v>3090.66</v>
      </c>
      <c r="AA6" s="39">
        <v>4364.1000000000004</v>
      </c>
      <c r="AB6" s="37">
        <v>4009.81</v>
      </c>
      <c r="AC6" s="39">
        <v>2258.48</v>
      </c>
      <c r="AD6" s="39">
        <v>69.56</v>
      </c>
      <c r="AE6" s="39">
        <v>0</v>
      </c>
      <c r="AF6" s="39">
        <v>43.550000000000004</v>
      </c>
      <c r="AG6" s="39">
        <v>0</v>
      </c>
      <c r="AH6" s="39">
        <v>0</v>
      </c>
      <c r="AI6" s="39">
        <v>27.740000000000006</v>
      </c>
      <c r="AJ6" s="39">
        <v>0</v>
      </c>
      <c r="AK6" s="39">
        <v>0</v>
      </c>
      <c r="AL6" s="39">
        <v>6260.2800000000007</v>
      </c>
      <c r="AM6" s="39">
        <v>234.62</v>
      </c>
      <c r="AN6" s="39">
        <v>948.12000000000012</v>
      </c>
      <c r="AO6" s="39">
        <v>1269.8</v>
      </c>
      <c r="AP6" s="39">
        <v>1467.8799999999999</v>
      </c>
      <c r="AQ6" s="39">
        <v>89.660000000000011</v>
      </c>
      <c r="AR6" s="39">
        <v>176.94</v>
      </c>
      <c r="AS6" s="39">
        <v>484.99</v>
      </c>
      <c r="AT6" s="37">
        <v>153.34000000000003</v>
      </c>
      <c r="AU6" s="39">
        <v>2696.83</v>
      </c>
      <c r="AV6" s="39">
        <v>4.0999999999999996</v>
      </c>
      <c r="AW6" s="39">
        <v>2.21</v>
      </c>
      <c r="AX6" s="39">
        <v>12.540000000000001</v>
      </c>
      <c r="AY6" s="39">
        <v>0</v>
      </c>
      <c r="AZ6" s="39">
        <v>23.18</v>
      </c>
      <c r="BA6" s="39">
        <v>126.22</v>
      </c>
      <c r="BB6" s="39">
        <v>2146.7600000000002</v>
      </c>
      <c r="BC6" s="37">
        <v>321.38</v>
      </c>
      <c r="BD6" s="39">
        <v>89009.22</v>
      </c>
      <c r="BE6" s="39">
        <v>7080.27</v>
      </c>
      <c r="BF6" s="39">
        <v>23679.919999999998</v>
      </c>
      <c r="BG6" s="39">
        <v>12666.79</v>
      </c>
      <c r="BH6" s="39">
        <v>12297.779999999999</v>
      </c>
      <c r="BI6" s="39">
        <v>4936.99</v>
      </c>
      <c r="BJ6" s="39">
        <v>6423.05</v>
      </c>
      <c r="BK6" s="39">
        <v>3455.5200000000004</v>
      </c>
      <c r="BL6" s="37">
        <v>1973.2199999999998</v>
      </c>
      <c r="BM6" s="39">
        <v>212578.89</v>
      </c>
      <c r="BN6" s="39">
        <v>20956.89</v>
      </c>
      <c r="BO6" s="39">
        <v>28745.739999999998</v>
      </c>
      <c r="BP6" s="39">
        <v>35135.449999999997</v>
      </c>
      <c r="BQ6" s="39">
        <v>27893.35</v>
      </c>
      <c r="BR6" s="39">
        <v>10950.429999999998</v>
      </c>
      <c r="BS6" s="39">
        <v>12960.400000000001</v>
      </c>
      <c r="BT6" s="44">
        <v>7648.72</v>
      </c>
      <c r="BU6" s="37">
        <v>5118.17</v>
      </c>
      <c r="BV6" s="44">
        <v>6813.29</v>
      </c>
      <c r="BW6" s="44">
        <v>0.26</v>
      </c>
      <c r="BX6" s="44">
        <v>300.31</v>
      </c>
      <c r="BY6" s="44">
        <v>18.61</v>
      </c>
      <c r="BZ6" s="44">
        <v>0.66</v>
      </c>
      <c r="CA6" s="44">
        <v>0.51</v>
      </c>
      <c r="CB6" s="44">
        <v>9.7100000000000009</v>
      </c>
      <c r="CC6" s="44">
        <v>3828.6499999999996</v>
      </c>
      <c r="CD6" s="44">
        <v>49.86</v>
      </c>
      <c r="CE6" s="37">
        <v>344994.45</v>
      </c>
      <c r="CF6" s="44">
        <v>21553.61</v>
      </c>
      <c r="CG6" s="44">
        <v>32376.55</v>
      </c>
      <c r="CH6" s="44">
        <v>61414.649999999994</v>
      </c>
      <c r="CI6" s="44">
        <v>23133.15</v>
      </c>
      <c r="CJ6" s="44">
        <v>27183.52</v>
      </c>
      <c r="CK6" s="44">
        <v>36186.65</v>
      </c>
      <c r="CL6" s="44">
        <v>19505.77</v>
      </c>
      <c r="CM6" s="37">
        <v>10554.27</v>
      </c>
      <c r="CN6" s="90">
        <f t="shared" si="1"/>
        <v>451850.37000000005</v>
      </c>
      <c r="CO6" s="90">
        <f t="shared" si="0"/>
        <v>28270.04</v>
      </c>
      <c r="CP6" s="90">
        <f t="shared" si="0"/>
        <v>67597.490000000005</v>
      </c>
      <c r="CQ6" s="90">
        <f t="shared" si="0"/>
        <v>74509.319999999992</v>
      </c>
      <c r="CR6" s="90">
        <f t="shared" si="0"/>
        <v>46692.639999999999</v>
      </c>
      <c r="CS6" s="90">
        <f t="shared" si="0"/>
        <v>32695.93</v>
      </c>
      <c r="CT6" s="90">
        <f t="shared" si="0"/>
        <v>36360.15</v>
      </c>
      <c r="CU6" s="90">
        <f t="shared" si="0"/>
        <v>23254.06</v>
      </c>
      <c r="CV6" s="90">
        <f t="shared" si="0"/>
        <v>12641.45</v>
      </c>
    </row>
    <row r="7" spans="1:100" x14ac:dyDescent="0.25">
      <c r="A7" s="11">
        <v>44013</v>
      </c>
      <c r="B7" s="39">
        <v>93874.82</v>
      </c>
      <c r="C7" s="39">
        <v>5975.7699999999995</v>
      </c>
      <c r="D7" s="39">
        <v>35255.46</v>
      </c>
      <c r="E7" s="39">
        <v>12196.42</v>
      </c>
      <c r="F7" s="39">
        <v>23104.91</v>
      </c>
      <c r="G7" s="39">
        <v>1064.9099999999999</v>
      </c>
      <c r="H7" s="39">
        <v>0</v>
      </c>
      <c r="I7" s="39">
        <v>2771.6</v>
      </c>
      <c r="J7" s="37">
        <v>1601.2399999999998</v>
      </c>
      <c r="K7" s="39">
        <v>15921.12</v>
      </c>
      <c r="L7" s="39">
        <v>901.40999999999985</v>
      </c>
      <c r="M7" s="39">
        <v>908.49</v>
      </c>
      <c r="N7" s="39">
        <v>780.93</v>
      </c>
      <c r="O7" s="39">
        <v>1464.18</v>
      </c>
      <c r="P7" s="39">
        <v>4628.49</v>
      </c>
      <c r="Q7" s="39">
        <v>185.73000000000002</v>
      </c>
      <c r="R7" s="39">
        <v>1036.5899999999999</v>
      </c>
      <c r="S7" s="37">
        <v>558.67999999999995</v>
      </c>
      <c r="T7" s="39">
        <v>48174.09</v>
      </c>
      <c r="U7" s="39">
        <v>2297.5</v>
      </c>
      <c r="V7" s="39">
        <v>6181.07</v>
      </c>
      <c r="W7" s="39">
        <v>4281.93</v>
      </c>
      <c r="X7" s="39">
        <v>18434.920000000002</v>
      </c>
      <c r="Y7" s="39">
        <v>460.94</v>
      </c>
      <c r="Z7" s="39">
        <v>3109.2100000000005</v>
      </c>
      <c r="AA7" s="39">
        <v>4121.55</v>
      </c>
      <c r="AB7" s="37">
        <v>4002.3</v>
      </c>
      <c r="AC7" s="39">
        <v>2558.4100000000003</v>
      </c>
      <c r="AD7" s="39">
        <v>74.5</v>
      </c>
      <c r="AE7" s="39">
        <v>0</v>
      </c>
      <c r="AF7" s="39">
        <v>44.24</v>
      </c>
      <c r="AG7" s="39">
        <v>0</v>
      </c>
      <c r="AH7" s="39">
        <v>0</v>
      </c>
      <c r="AI7" s="39">
        <v>30.05</v>
      </c>
      <c r="AJ7" s="39">
        <v>0</v>
      </c>
      <c r="AK7" s="39">
        <v>0</v>
      </c>
      <c r="AL7" s="39">
        <v>6922.61</v>
      </c>
      <c r="AM7" s="39">
        <v>254.74</v>
      </c>
      <c r="AN7" s="39">
        <v>982.8900000000001</v>
      </c>
      <c r="AO7" s="39">
        <v>1362.24</v>
      </c>
      <c r="AP7" s="39">
        <v>1667.46</v>
      </c>
      <c r="AQ7" s="39">
        <v>90.77</v>
      </c>
      <c r="AR7" s="39">
        <v>197.06</v>
      </c>
      <c r="AS7" s="39">
        <v>548.30999999999995</v>
      </c>
      <c r="AT7" s="37">
        <v>160.69</v>
      </c>
      <c r="AU7" s="39">
        <v>2924.02</v>
      </c>
      <c r="AV7" s="39">
        <v>4.6399999999999997</v>
      </c>
      <c r="AW7" s="39">
        <v>2.2400000000000002</v>
      </c>
      <c r="AX7" s="39">
        <v>2.37</v>
      </c>
      <c r="AY7" s="39">
        <v>0</v>
      </c>
      <c r="AZ7" s="39">
        <v>24.479999999999997</v>
      </c>
      <c r="BA7" s="39">
        <v>132.46</v>
      </c>
      <c r="BB7" s="39">
        <v>2358.4900000000002</v>
      </c>
      <c r="BC7" s="37">
        <v>334.05</v>
      </c>
      <c r="BD7" s="39">
        <v>85532.800000000003</v>
      </c>
      <c r="BE7" s="39">
        <v>6675.6100000000006</v>
      </c>
      <c r="BF7" s="39">
        <v>22251.29</v>
      </c>
      <c r="BG7" s="39">
        <v>11965.16</v>
      </c>
      <c r="BH7" s="39">
        <v>13038.49</v>
      </c>
      <c r="BI7" s="39">
        <v>4745.0600000000004</v>
      </c>
      <c r="BJ7" s="39">
        <v>5865.45</v>
      </c>
      <c r="BK7" s="39">
        <v>3081.6499999999996</v>
      </c>
      <c r="BL7" s="37">
        <v>1958.4499999999998</v>
      </c>
      <c r="BM7" s="39">
        <v>230028.53</v>
      </c>
      <c r="BN7" s="39">
        <v>22308.6</v>
      </c>
      <c r="BO7" s="39">
        <v>31035.610000000004</v>
      </c>
      <c r="BP7" s="39">
        <v>37877.520000000004</v>
      </c>
      <c r="BQ7" s="39">
        <v>31252.53</v>
      </c>
      <c r="BR7" s="39">
        <v>12775.22</v>
      </c>
      <c r="BS7" s="39">
        <v>14510.130000000001</v>
      </c>
      <c r="BT7" s="44">
        <v>8207.44</v>
      </c>
      <c r="BU7" s="37">
        <v>5216.5599999999995</v>
      </c>
      <c r="BV7" s="44">
        <v>7624.92</v>
      </c>
      <c r="BW7" s="44">
        <v>0.26</v>
      </c>
      <c r="BX7" s="44">
        <v>310.95</v>
      </c>
      <c r="BY7" s="44">
        <v>11.84</v>
      </c>
      <c r="BZ7" s="44">
        <v>4.79</v>
      </c>
      <c r="CA7" s="44">
        <v>0.49</v>
      </c>
      <c r="CB7" s="44">
        <v>10.31</v>
      </c>
      <c r="CC7" s="44">
        <v>3815.87</v>
      </c>
      <c r="CD7" s="44">
        <v>46.49</v>
      </c>
      <c r="CE7" s="37">
        <v>358427.16000000003</v>
      </c>
      <c r="CF7" s="44">
        <v>22292.42</v>
      </c>
      <c r="CG7" s="44">
        <v>33015.85</v>
      </c>
      <c r="CH7" s="44">
        <v>63101.56</v>
      </c>
      <c r="CI7" s="44">
        <v>23998.809999999998</v>
      </c>
      <c r="CJ7" s="44">
        <v>28984.010000000002</v>
      </c>
      <c r="CK7" s="44">
        <v>37874.83</v>
      </c>
      <c r="CL7" s="44">
        <v>19932.39</v>
      </c>
      <c r="CM7" s="37">
        <v>11168.439999999999</v>
      </c>
      <c r="CN7" s="90">
        <f t="shared" si="1"/>
        <v>468223.10000000003</v>
      </c>
      <c r="CO7" s="90">
        <f t="shared" si="0"/>
        <v>29169.599999999999</v>
      </c>
      <c r="CP7" s="90">
        <f t="shared" si="0"/>
        <v>69179.799999999988</v>
      </c>
      <c r="CQ7" s="90">
        <f t="shared" si="0"/>
        <v>76078.91</v>
      </c>
      <c r="CR7" s="90">
        <f t="shared" si="0"/>
        <v>48567.899999999994</v>
      </c>
      <c r="CS7" s="90">
        <f t="shared" si="0"/>
        <v>34677.410000000003</v>
      </c>
      <c r="CT7" s="90">
        <f t="shared" si="0"/>
        <v>38060.560000000005</v>
      </c>
      <c r="CU7" s="90">
        <f t="shared" si="0"/>
        <v>23740.579999999998</v>
      </c>
      <c r="CV7" s="90">
        <f t="shared" si="0"/>
        <v>13328.359999999999</v>
      </c>
    </row>
    <row r="8" spans="1:100" x14ac:dyDescent="0.25">
      <c r="A8" s="11">
        <v>44044</v>
      </c>
      <c r="B8" s="39">
        <v>95295.799999999988</v>
      </c>
      <c r="C8" s="39">
        <v>6030.18</v>
      </c>
      <c r="D8" s="39">
        <v>35974.42</v>
      </c>
      <c r="E8" s="39">
        <v>12113.88</v>
      </c>
      <c r="F8" s="39">
        <v>23749.22</v>
      </c>
      <c r="G8" s="39">
        <v>1089.25</v>
      </c>
      <c r="H8" s="39">
        <v>0</v>
      </c>
      <c r="I8" s="39">
        <v>2731.1099999999997</v>
      </c>
      <c r="J8" s="37">
        <v>1612.25</v>
      </c>
      <c r="K8" s="39">
        <v>16608.37</v>
      </c>
      <c r="L8" s="39">
        <v>933.12</v>
      </c>
      <c r="M8" s="39">
        <v>965.95</v>
      </c>
      <c r="N8" s="39">
        <v>812.77</v>
      </c>
      <c r="O8" s="39">
        <v>1558.7500000000002</v>
      </c>
      <c r="P8" s="39">
        <v>4779.43</v>
      </c>
      <c r="Q8" s="39">
        <v>192.76999999999998</v>
      </c>
      <c r="R8" s="39">
        <v>1052.99</v>
      </c>
      <c r="S8" s="37">
        <v>585.61</v>
      </c>
      <c r="T8" s="39">
        <v>45676.729999999996</v>
      </c>
      <c r="U8" s="39">
        <v>2306.7900000000004</v>
      </c>
      <c r="V8" s="39">
        <v>5925.41</v>
      </c>
      <c r="W8" s="39">
        <v>4106.8599999999997</v>
      </c>
      <c r="X8" s="39">
        <v>16640.599999999999</v>
      </c>
      <c r="Y8" s="39">
        <v>464.28999999999996</v>
      </c>
      <c r="Z8" s="39">
        <v>3123.25</v>
      </c>
      <c r="AA8" s="39">
        <v>3856.07</v>
      </c>
      <c r="AB8" s="37">
        <v>3943.7900000000004</v>
      </c>
      <c r="AC8" s="39">
        <v>2918.2200000000003</v>
      </c>
      <c r="AD8" s="39">
        <v>80.19</v>
      </c>
      <c r="AE8" s="39">
        <v>0</v>
      </c>
      <c r="AF8" s="39">
        <v>45.09</v>
      </c>
      <c r="AG8" s="39">
        <v>0</v>
      </c>
      <c r="AH8" s="39">
        <v>0</v>
      </c>
      <c r="AI8" s="39">
        <v>31.58</v>
      </c>
      <c r="AJ8" s="39">
        <v>0</v>
      </c>
      <c r="AK8" s="39">
        <v>0</v>
      </c>
      <c r="AL8" s="39">
        <v>7272.05</v>
      </c>
      <c r="AM8" s="39">
        <v>258.5</v>
      </c>
      <c r="AN8" s="39">
        <v>1033.33</v>
      </c>
      <c r="AO8" s="39">
        <v>1440.2900000000002</v>
      </c>
      <c r="AP8" s="39">
        <v>1761.66</v>
      </c>
      <c r="AQ8" s="39">
        <v>90.39</v>
      </c>
      <c r="AR8" s="39">
        <v>218.39000000000001</v>
      </c>
      <c r="AS8" s="39">
        <v>571.68000000000006</v>
      </c>
      <c r="AT8" s="37">
        <v>162.88</v>
      </c>
      <c r="AU8" s="39">
        <v>3271.17</v>
      </c>
      <c r="AV8" s="39">
        <v>1.06</v>
      </c>
      <c r="AW8" s="39">
        <v>6.5500000000000007</v>
      </c>
      <c r="AX8" s="39">
        <v>2.5300000000000002</v>
      </c>
      <c r="AY8" s="39">
        <v>0</v>
      </c>
      <c r="AZ8" s="39">
        <v>27.01</v>
      </c>
      <c r="BA8" s="39">
        <v>150.69</v>
      </c>
      <c r="BB8" s="39">
        <v>2636.36</v>
      </c>
      <c r="BC8" s="37">
        <v>373.49</v>
      </c>
      <c r="BD8" s="39">
        <v>83545.689999999988</v>
      </c>
      <c r="BE8" s="39">
        <v>6363.66</v>
      </c>
      <c r="BF8" s="39">
        <v>21544.52</v>
      </c>
      <c r="BG8" s="39">
        <v>11420.37</v>
      </c>
      <c r="BH8" s="39">
        <v>13470.820000000002</v>
      </c>
      <c r="BI8" s="39">
        <v>4653.9599999999991</v>
      </c>
      <c r="BJ8" s="39">
        <v>5428.9400000000005</v>
      </c>
      <c r="BK8" s="39">
        <v>2782.2200000000003</v>
      </c>
      <c r="BL8" s="37">
        <v>1995.0100000000002</v>
      </c>
      <c r="BM8" s="39">
        <v>244720.36999999997</v>
      </c>
      <c r="BN8" s="39">
        <v>23278.560000000001</v>
      </c>
      <c r="BO8" s="39">
        <v>33904.350000000006</v>
      </c>
      <c r="BP8" s="39">
        <v>40403.030000000006</v>
      </c>
      <c r="BQ8" s="39">
        <v>33260.480000000003</v>
      </c>
      <c r="BR8" s="39">
        <v>14172.16</v>
      </c>
      <c r="BS8" s="39">
        <v>16216.740000000002</v>
      </c>
      <c r="BT8" s="44">
        <v>8627.9500000000007</v>
      </c>
      <c r="BU8" s="37">
        <v>5272.8</v>
      </c>
      <c r="BV8" s="44">
        <v>8372.1400000000012</v>
      </c>
      <c r="BW8" s="44">
        <v>0</v>
      </c>
      <c r="BX8" s="44">
        <v>302</v>
      </c>
      <c r="BY8" s="44">
        <v>7.55</v>
      </c>
      <c r="BZ8" s="44">
        <v>0.2</v>
      </c>
      <c r="CA8" s="44">
        <v>0.61</v>
      </c>
      <c r="CB8" s="44">
        <v>10.43</v>
      </c>
      <c r="CC8" s="44">
        <v>3883.3199999999997</v>
      </c>
      <c r="CD8" s="44">
        <v>45.35</v>
      </c>
      <c r="CE8" s="37">
        <v>369253.3</v>
      </c>
      <c r="CF8" s="44">
        <v>22747.63</v>
      </c>
      <c r="CG8" s="44">
        <v>33701.83</v>
      </c>
      <c r="CH8" s="44">
        <v>64360.69</v>
      </c>
      <c r="CI8" s="44">
        <v>24848.32</v>
      </c>
      <c r="CJ8" s="44">
        <v>30287.1</v>
      </c>
      <c r="CK8" s="44">
        <v>38687.910000000003</v>
      </c>
      <c r="CL8" s="44">
        <v>20372.93</v>
      </c>
      <c r="CM8" s="37">
        <v>11780.759999999998</v>
      </c>
      <c r="CN8" s="90">
        <f t="shared" si="1"/>
        <v>481157.47</v>
      </c>
      <c r="CO8" s="90">
        <f t="shared" si="0"/>
        <v>29710.93</v>
      </c>
      <c r="CP8" s="90">
        <f t="shared" si="0"/>
        <v>70642.2</v>
      </c>
      <c r="CQ8" s="90">
        <f t="shared" si="0"/>
        <v>77287.34</v>
      </c>
      <c r="CR8" s="90">
        <f t="shared" si="0"/>
        <v>50156.29</v>
      </c>
      <c r="CS8" s="90">
        <f t="shared" si="0"/>
        <v>36155.78</v>
      </c>
      <c r="CT8" s="90">
        <f t="shared" si="0"/>
        <v>38880.68</v>
      </c>
      <c r="CU8" s="90">
        <f t="shared" si="0"/>
        <v>24157.030000000002</v>
      </c>
      <c r="CV8" s="90">
        <f t="shared" si="0"/>
        <v>13978.619999999999</v>
      </c>
    </row>
    <row r="9" spans="1:100" x14ac:dyDescent="0.25">
      <c r="A9" s="11">
        <v>44075</v>
      </c>
      <c r="B9" s="39">
        <v>92541.69</v>
      </c>
      <c r="C9" s="39">
        <v>5909.79</v>
      </c>
      <c r="D9" s="39">
        <v>34642.83</v>
      </c>
      <c r="E9" s="39">
        <v>11385.48</v>
      </c>
      <c r="F9" s="39">
        <v>23463.289999999997</v>
      </c>
      <c r="G9" s="39">
        <v>1062.68</v>
      </c>
      <c r="H9" s="39">
        <v>0</v>
      </c>
      <c r="I9" s="39">
        <v>2592.13</v>
      </c>
      <c r="J9" s="37">
        <v>1544.1100000000001</v>
      </c>
      <c r="K9" s="39">
        <v>16414.11</v>
      </c>
      <c r="L9" s="39">
        <v>943.79</v>
      </c>
      <c r="M9" s="39">
        <v>955.52</v>
      </c>
      <c r="N9" s="39">
        <v>802.58999999999992</v>
      </c>
      <c r="O9" s="39">
        <v>1552.46</v>
      </c>
      <c r="P9" s="39">
        <v>4715.7</v>
      </c>
      <c r="Q9" s="39">
        <v>194.32</v>
      </c>
      <c r="R9" s="39">
        <v>1028.1600000000001</v>
      </c>
      <c r="S9" s="37">
        <v>579.6400000000001</v>
      </c>
      <c r="T9" s="39">
        <v>45221.189999999995</v>
      </c>
      <c r="U9" s="39">
        <v>2314.94</v>
      </c>
      <c r="V9" s="39">
        <v>5960.79</v>
      </c>
      <c r="W9" s="39">
        <v>4053.5600000000004</v>
      </c>
      <c r="X9" s="39">
        <v>16543.87</v>
      </c>
      <c r="Y9" s="39">
        <v>466.35</v>
      </c>
      <c r="Z9" s="39">
        <v>3141.9700000000003</v>
      </c>
      <c r="AA9" s="39">
        <v>3679.19</v>
      </c>
      <c r="AB9" s="37">
        <v>3727.79</v>
      </c>
      <c r="AC9" s="39">
        <v>3240.7</v>
      </c>
      <c r="AD9" s="39">
        <v>81.5</v>
      </c>
      <c r="AE9" s="39">
        <v>0</v>
      </c>
      <c r="AF9" s="39">
        <v>44.059999999999995</v>
      </c>
      <c r="AG9" s="39">
        <v>0</v>
      </c>
      <c r="AH9" s="39">
        <v>199.55999999999997</v>
      </c>
      <c r="AI9" s="39">
        <v>31.12</v>
      </c>
      <c r="AJ9" s="39">
        <v>0</v>
      </c>
      <c r="AK9" s="39">
        <v>0</v>
      </c>
      <c r="AL9" s="39">
        <v>7132</v>
      </c>
      <c r="AM9" s="39">
        <v>250.40000000000003</v>
      </c>
      <c r="AN9" s="39">
        <v>1032.5500000000002</v>
      </c>
      <c r="AO9" s="39">
        <v>1446.91</v>
      </c>
      <c r="AP9" s="39">
        <v>1726.54</v>
      </c>
      <c r="AQ9" s="39">
        <v>84.47999999999999</v>
      </c>
      <c r="AR9" s="39">
        <v>214.55</v>
      </c>
      <c r="AS9" s="39">
        <v>563.08000000000004</v>
      </c>
      <c r="AT9" s="37">
        <v>158.17000000000002</v>
      </c>
      <c r="AU9" s="39">
        <v>3279.55</v>
      </c>
      <c r="AV9" s="39">
        <v>2.4</v>
      </c>
      <c r="AW9" s="39">
        <v>6.9</v>
      </c>
      <c r="AX9" s="39">
        <v>2.5599999999999996</v>
      </c>
      <c r="AY9" s="39">
        <v>0</v>
      </c>
      <c r="AZ9" s="39">
        <v>27.26</v>
      </c>
      <c r="BA9" s="39">
        <v>149.16</v>
      </c>
      <c r="BB9" s="39">
        <v>2661.6000000000004</v>
      </c>
      <c r="BC9" s="37">
        <v>359.72</v>
      </c>
      <c r="BD9" s="39">
        <v>84101.49</v>
      </c>
      <c r="BE9" s="39">
        <v>6402.5999999999995</v>
      </c>
      <c r="BF9" s="39">
        <v>21120.899999999998</v>
      </c>
      <c r="BG9" s="39">
        <v>11419.22</v>
      </c>
      <c r="BH9" s="39">
        <v>14133.64</v>
      </c>
      <c r="BI9" s="39">
        <v>4578.7099999999991</v>
      </c>
      <c r="BJ9" s="39">
        <v>5264.1</v>
      </c>
      <c r="BK9" s="39">
        <v>2722.9399999999996</v>
      </c>
      <c r="BL9" s="37">
        <v>1994.88</v>
      </c>
      <c r="BM9" s="39">
        <v>254137.41999999998</v>
      </c>
      <c r="BN9" s="39">
        <v>23973.579999999998</v>
      </c>
      <c r="BO9" s="39">
        <v>35164.54</v>
      </c>
      <c r="BP9" s="39">
        <v>42059.28</v>
      </c>
      <c r="BQ9" s="39">
        <v>34969.590000000004</v>
      </c>
      <c r="BR9" s="39">
        <v>14883.5</v>
      </c>
      <c r="BS9" s="39">
        <v>17386.900000000001</v>
      </c>
      <c r="BT9" s="44">
        <v>8842.4699999999993</v>
      </c>
      <c r="BU9" s="37">
        <v>5391.62</v>
      </c>
      <c r="BV9" s="44">
        <v>8821.73</v>
      </c>
      <c r="BW9" s="44">
        <v>0</v>
      </c>
      <c r="BX9" s="44">
        <v>318.8</v>
      </c>
      <c r="BY9" s="44">
        <v>2.11</v>
      </c>
      <c r="BZ9" s="44">
        <v>1.29</v>
      </c>
      <c r="CA9" s="44">
        <v>0.59</v>
      </c>
      <c r="CB9" s="44">
        <v>10.32</v>
      </c>
      <c r="CC9" s="44">
        <v>4179.5200000000004</v>
      </c>
      <c r="CD9" s="44">
        <v>41.980000000000004</v>
      </c>
      <c r="CE9" s="37">
        <v>367003.66</v>
      </c>
      <c r="CF9" s="44">
        <v>22315.37</v>
      </c>
      <c r="CG9" s="44">
        <v>33140.120000000003</v>
      </c>
      <c r="CH9" s="44">
        <v>63157.509999999995</v>
      </c>
      <c r="CI9" s="44">
        <v>24828.899999999998</v>
      </c>
      <c r="CJ9" s="44">
        <v>30482.019999999997</v>
      </c>
      <c r="CK9" s="44">
        <v>38629.800000000003</v>
      </c>
      <c r="CL9" s="44">
        <v>20243.25</v>
      </c>
      <c r="CM9" s="37">
        <v>11892.46</v>
      </c>
      <c r="CN9" s="90">
        <f t="shared" si="1"/>
        <v>475959.45999999996</v>
      </c>
      <c r="CO9" s="90">
        <f t="shared" si="0"/>
        <v>29168.95</v>
      </c>
      <c r="CP9" s="90">
        <f t="shared" si="0"/>
        <v>68738.47</v>
      </c>
      <c r="CQ9" s="90">
        <f t="shared" si="0"/>
        <v>75345.579999999987</v>
      </c>
      <c r="CR9" s="90">
        <f t="shared" si="0"/>
        <v>49844.649999999994</v>
      </c>
      <c r="CS9" s="90">
        <f t="shared" si="0"/>
        <v>36260.399999999994</v>
      </c>
      <c r="CT9" s="90">
        <f t="shared" si="0"/>
        <v>38824.120000000003</v>
      </c>
      <c r="CU9" s="90">
        <f t="shared" si="0"/>
        <v>23863.54</v>
      </c>
      <c r="CV9" s="90">
        <f t="shared" si="0"/>
        <v>14016.21</v>
      </c>
    </row>
    <row r="10" spans="1:100" x14ac:dyDescent="0.25">
      <c r="A10" s="11">
        <v>44105</v>
      </c>
      <c r="B10" s="39">
        <v>91264.040000000008</v>
      </c>
      <c r="C10" s="39">
        <v>5890.5800000000008</v>
      </c>
      <c r="D10" s="39">
        <v>33939.11</v>
      </c>
      <c r="E10" s="39">
        <v>10717.859999999999</v>
      </c>
      <c r="F10" s="39">
        <v>23582.719999999998</v>
      </c>
      <c r="G10" s="39">
        <v>1059.46</v>
      </c>
      <c r="H10" s="39">
        <v>0</v>
      </c>
      <c r="I10" s="39">
        <v>2525.31</v>
      </c>
      <c r="J10" s="37">
        <v>1510.83</v>
      </c>
      <c r="K10" s="39">
        <v>16489.309999999998</v>
      </c>
      <c r="L10" s="39">
        <v>944.73</v>
      </c>
      <c r="M10" s="39">
        <v>953.64</v>
      </c>
      <c r="N10" s="39">
        <v>804.58999999999992</v>
      </c>
      <c r="O10" s="39">
        <v>1569.74</v>
      </c>
      <c r="P10" s="39">
        <v>4743.6600000000008</v>
      </c>
      <c r="Q10" s="39">
        <v>200.46</v>
      </c>
      <c r="R10" s="39">
        <v>1029.74</v>
      </c>
      <c r="S10" s="37">
        <v>580.54</v>
      </c>
      <c r="T10" s="39">
        <v>43441.8</v>
      </c>
      <c r="U10" s="39">
        <v>2327.8500000000004</v>
      </c>
      <c r="V10" s="39">
        <v>6011</v>
      </c>
      <c r="W10" s="39">
        <v>3958.0600000000004</v>
      </c>
      <c r="X10" s="39">
        <v>15004.75</v>
      </c>
      <c r="Y10" s="39">
        <v>470.3</v>
      </c>
      <c r="Z10" s="39">
        <v>3152.86</v>
      </c>
      <c r="AA10" s="39">
        <v>3480.5600000000004</v>
      </c>
      <c r="AB10" s="37">
        <v>3678.22</v>
      </c>
      <c r="AC10" s="39">
        <v>4142.6399999999994</v>
      </c>
      <c r="AD10" s="39">
        <v>84.4</v>
      </c>
      <c r="AE10" s="39">
        <v>0</v>
      </c>
      <c r="AF10" s="39">
        <v>43.65</v>
      </c>
      <c r="AG10" s="39">
        <v>0</v>
      </c>
      <c r="AH10" s="39">
        <v>876.71</v>
      </c>
      <c r="AI10" s="39">
        <v>32.21</v>
      </c>
      <c r="AJ10" s="39">
        <v>0</v>
      </c>
      <c r="AK10" s="39">
        <v>0</v>
      </c>
      <c r="AL10" s="39">
        <v>7221.36</v>
      </c>
      <c r="AM10" s="39">
        <v>255.02</v>
      </c>
      <c r="AN10" s="39">
        <v>1043.3999999999999</v>
      </c>
      <c r="AO10" s="39">
        <v>1455.0299999999997</v>
      </c>
      <c r="AP10" s="39">
        <v>1753.6</v>
      </c>
      <c r="AQ10" s="39">
        <v>86.210000000000008</v>
      </c>
      <c r="AR10" s="39">
        <v>219.97</v>
      </c>
      <c r="AS10" s="39">
        <v>550.03</v>
      </c>
      <c r="AT10" s="37">
        <v>159.18</v>
      </c>
      <c r="AU10" s="39">
        <v>3348.15</v>
      </c>
      <c r="AV10" s="39">
        <v>2.87</v>
      </c>
      <c r="AW10" s="39">
        <v>16.45</v>
      </c>
      <c r="AX10" s="39">
        <v>2.41</v>
      </c>
      <c r="AY10" s="39">
        <v>0</v>
      </c>
      <c r="AZ10" s="39">
        <v>27.3</v>
      </c>
      <c r="BA10" s="39">
        <v>158.41</v>
      </c>
      <c r="BB10" s="39">
        <v>2727.0499999999997</v>
      </c>
      <c r="BC10" s="37">
        <v>344.17</v>
      </c>
      <c r="BD10" s="39">
        <v>82945.079999999987</v>
      </c>
      <c r="BE10" s="39">
        <v>6310.3799999999992</v>
      </c>
      <c r="BF10" s="39">
        <v>20456.440000000002</v>
      </c>
      <c r="BG10" s="39">
        <v>11218.41</v>
      </c>
      <c r="BH10" s="39">
        <v>14738.770000000002</v>
      </c>
      <c r="BI10" s="39">
        <v>4471.29</v>
      </c>
      <c r="BJ10" s="39">
        <v>5019.0200000000004</v>
      </c>
      <c r="BK10" s="39">
        <v>2659.2200000000003</v>
      </c>
      <c r="BL10" s="37">
        <v>1911.08</v>
      </c>
      <c r="BM10" s="39">
        <v>264946.75</v>
      </c>
      <c r="BN10" s="39">
        <v>24838.47</v>
      </c>
      <c r="BO10" s="39">
        <v>36658.33</v>
      </c>
      <c r="BP10" s="39">
        <v>43644.98</v>
      </c>
      <c r="BQ10" s="39">
        <v>37317.870000000003</v>
      </c>
      <c r="BR10" s="39">
        <v>15576.239999999998</v>
      </c>
      <c r="BS10" s="39">
        <v>18456.439999999999</v>
      </c>
      <c r="BT10" s="44">
        <v>9170.6299999999992</v>
      </c>
      <c r="BU10" s="37">
        <v>5549.76</v>
      </c>
      <c r="BV10" s="44">
        <v>8788.9700000000012</v>
      </c>
      <c r="BW10" s="44">
        <v>0</v>
      </c>
      <c r="BX10" s="44">
        <v>329.91</v>
      </c>
      <c r="BY10" s="44">
        <v>4.5599999999999996</v>
      </c>
      <c r="BZ10" s="44">
        <v>1.97</v>
      </c>
      <c r="CA10" s="44">
        <v>0.7</v>
      </c>
      <c r="CB10" s="44">
        <v>12.45</v>
      </c>
      <c r="CC10" s="44">
        <v>4042.6099999999997</v>
      </c>
      <c r="CD10" s="44">
        <v>59.51</v>
      </c>
      <c r="CE10" s="37">
        <v>371238.64</v>
      </c>
      <c r="CF10" s="44">
        <v>22305.449999999997</v>
      </c>
      <c r="CG10" s="44">
        <v>32752.249999999996</v>
      </c>
      <c r="CH10" s="44">
        <v>63393.440000000002</v>
      </c>
      <c r="CI10" s="44">
        <v>25083.33</v>
      </c>
      <c r="CJ10" s="44">
        <v>31257.68</v>
      </c>
      <c r="CK10" s="44">
        <v>39236.74</v>
      </c>
      <c r="CL10" s="44">
        <v>20214.669999999998</v>
      </c>
      <c r="CM10" s="37">
        <v>12153.3</v>
      </c>
      <c r="CN10" s="90">
        <f t="shared" si="1"/>
        <v>478991.99</v>
      </c>
      <c r="CO10" s="90">
        <f t="shared" si="0"/>
        <v>29140.76</v>
      </c>
      <c r="CP10" s="90">
        <f t="shared" si="0"/>
        <v>67645</v>
      </c>
      <c r="CQ10" s="90">
        <f t="shared" si="0"/>
        <v>74915.89</v>
      </c>
      <c r="CR10" s="90">
        <f t="shared" si="0"/>
        <v>50235.79</v>
      </c>
      <c r="CS10" s="90">
        <f t="shared" si="0"/>
        <v>37060.800000000003</v>
      </c>
      <c r="CT10" s="90">
        <f t="shared" si="0"/>
        <v>39437.199999999997</v>
      </c>
      <c r="CU10" s="90">
        <f t="shared" si="0"/>
        <v>23769.72</v>
      </c>
      <c r="CV10" s="90">
        <f t="shared" si="0"/>
        <v>14244.67</v>
      </c>
    </row>
    <row r="11" spans="1:100" x14ac:dyDescent="0.25">
      <c r="A11" s="11">
        <v>44136</v>
      </c>
      <c r="B11" s="39">
        <v>94947.26</v>
      </c>
      <c r="C11" s="39">
        <v>6012.79</v>
      </c>
      <c r="D11" s="39">
        <v>35655.240000000005</v>
      </c>
      <c r="E11" s="39">
        <v>10813.119999999999</v>
      </c>
      <c r="F11" s="39">
        <v>24801.89</v>
      </c>
      <c r="G11" s="39">
        <v>1095.83</v>
      </c>
      <c r="H11" s="39">
        <v>0</v>
      </c>
      <c r="I11" s="39">
        <v>2533.3799999999997</v>
      </c>
      <c r="J11" s="37">
        <v>1516.4699999999998</v>
      </c>
      <c r="K11" s="39">
        <v>17434.93</v>
      </c>
      <c r="L11" s="39">
        <v>976.8</v>
      </c>
      <c r="M11" s="39">
        <v>998.3900000000001</v>
      </c>
      <c r="N11" s="39">
        <v>863.79</v>
      </c>
      <c r="O11" s="39">
        <v>1647.31</v>
      </c>
      <c r="P11" s="39">
        <v>5110.28</v>
      </c>
      <c r="Q11" s="39">
        <v>211.92000000000002</v>
      </c>
      <c r="R11" s="39">
        <v>1084.4000000000001</v>
      </c>
      <c r="S11" s="37">
        <v>618.91000000000008</v>
      </c>
      <c r="T11" s="39">
        <v>42838.39</v>
      </c>
      <c r="U11" s="39">
        <v>2338.73</v>
      </c>
      <c r="V11" s="39">
        <v>6054.85</v>
      </c>
      <c r="W11" s="39">
        <v>3915.16</v>
      </c>
      <c r="X11" s="39">
        <v>14824.79</v>
      </c>
      <c r="Y11" s="39">
        <v>473.59000000000003</v>
      </c>
      <c r="Z11" s="39">
        <v>3143.4900000000002</v>
      </c>
      <c r="AA11" s="39">
        <v>3056.27</v>
      </c>
      <c r="AB11" s="37">
        <v>3683.69</v>
      </c>
      <c r="AC11" s="39">
        <v>4496.75</v>
      </c>
      <c r="AD11" s="39">
        <v>88.55</v>
      </c>
      <c r="AE11" s="39">
        <v>0</v>
      </c>
      <c r="AF11" s="39">
        <v>45.559999999999995</v>
      </c>
      <c r="AG11" s="39">
        <v>0</v>
      </c>
      <c r="AH11" s="39">
        <v>922.65000000000009</v>
      </c>
      <c r="AI11" s="39">
        <v>36.379999999999995</v>
      </c>
      <c r="AJ11" s="39">
        <v>0</v>
      </c>
      <c r="AK11" s="39">
        <v>0</v>
      </c>
      <c r="AL11" s="39">
        <v>7366.39</v>
      </c>
      <c r="AM11" s="39">
        <v>262.67</v>
      </c>
      <c r="AN11" s="39">
        <v>1046.3900000000001</v>
      </c>
      <c r="AO11" s="39">
        <v>1460.1899999999998</v>
      </c>
      <c r="AP11" s="39">
        <v>1785.74</v>
      </c>
      <c r="AQ11" s="39">
        <v>94.5</v>
      </c>
      <c r="AR11" s="39">
        <v>228.89000000000001</v>
      </c>
      <c r="AS11" s="39">
        <v>549.17000000000007</v>
      </c>
      <c r="AT11" s="37">
        <v>161.88</v>
      </c>
      <c r="AU11" s="39">
        <v>3345.1500000000005</v>
      </c>
      <c r="AV11" s="39">
        <v>2.83</v>
      </c>
      <c r="AW11" s="39">
        <v>37.660000000000004</v>
      </c>
      <c r="AX11" s="39">
        <v>2.38</v>
      </c>
      <c r="AY11" s="39">
        <v>0</v>
      </c>
      <c r="AZ11" s="39">
        <v>27.59</v>
      </c>
      <c r="BA11" s="39">
        <v>178.21</v>
      </c>
      <c r="BB11" s="39">
        <v>2678.1</v>
      </c>
      <c r="BC11" s="37">
        <v>348.98</v>
      </c>
      <c r="BD11" s="39">
        <v>82481.95</v>
      </c>
      <c r="BE11" s="39">
        <v>6440.83</v>
      </c>
      <c r="BF11" s="39">
        <v>19996.320000000003</v>
      </c>
      <c r="BG11" s="39">
        <v>11194.44</v>
      </c>
      <c r="BH11" s="39">
        <v>14945.24</v>
      </c>
      <c r="BI11" s="39">
        <v>4450.63</v>
      </c>
      <c r="BJ11" s="39">
        <v>4879.4400000000005</v>
      </c>
      <c r="BK11" s="39">
        <v>2585.5999999999995</v>
      </c>
      <c r="BL11" s="37">
        <v>1865.38</v>
      </c>
      <c r="BM11" s="39">
        <v>280205.22000000003</v>
      </c>
      <c r="BN11" s="39">
        <v>25823.57</v>
      </c>
      <c r="BO11" s="39">
        <v>38838.839999999997</v>
      </c>
      <c r="BP11" s="39">
        <v>45892.46</v>
      </c>
      <c r="BQ11" s="39">
        <v>40555.939999999995</v>
      </c>
      <c r="BR11" s="39">
        <v>16964.52</v>
      </c>
      <c r="BS11" s="39">
        <v>20021.39</v>
      </c>
      <c r="BT11" s="44">
        <v>9749.07</v>
      </c>
      <c r="BU11" s="37">
        <v>5802.24</v>
      </c>
      <c r="BV11" s="44">
        <v>9545.15</v>
      </c>
      <c r="BW11" s="44">
        <v>0</v>
      </c>
      <c r="BX11" s="44">
        <v>360.41</v>
      </c>
      <c r="BY11" s="44">
        <v>9.6100000000000012</v>
      </c>
      <c r="BZ11" s="44">
        <v>1.9200000000000002</v>
      </c>
      <c r="CA11" s="44">
        <v>4.18</v>
      </c>
      <c r="CB11" s="44">
        <v>16</v>
      </c>
      <c r="CC11" s="44">
        <v>4454.8499999999995</v>
      </c>
      <c r="CD11" s="44">
        <v>68.400000000000006</v>
      </c>
      <c r="CE11" s="37">
        <v>389480.28</v>
      </c>
      <c r="CF11" s="44">
        <v>23296.11</v>
      </c>
      <c r="CG11" s="44">
        <v>34139.83</v>
      </c>
      <c r="CH11" s="44">
        <v>66220.850000000006</v>
      </c>
      <c r="CI11" s="44">
        <v>26620.78</v>
      </c>
      <c r="CJ11" s="44">
        <v>33384.720000000001</v>
      </c>
      <c r="CK11" s="44">
        <v>41010.379999999997</v>
      </c>
      <c r="CL11" s="44">
        <v>20920.91</v>
      </c>
      <c r="CM11" s="37">
        <v>12918.039999999999</v>
      </c>
      <c r="CN11" s="90">
        <f t="shared" si="1"/>
        <v>501862.47000000003</v>
      </c>
      <c r="CO11" s="90">
        <f t="shared" si="0"/>
        <v>30285.7</v>
      </c>
      <c r="CP11" s="90">
        <f t="shared" si="0"/>
        <v>70793.460000000006</v>
      </c>
      <c r="CQ11" s="90">
        <f t="shared" si="0"/>
        <v>77897.759999999995</v>
      </c>
      <c r="CR11" s="90">
        <f t="shared" si="0"/>
        <v>53069.979999999996</v>
      </c>
      <c r="CS11" s="90">
        <f t="shared" si="0"/>
        <v>39590.83</v>
      </c>
      <c r="CT11" s="90">
        <f t="shared" si="0"/>
        <v>41222.299999999996</v>
      </c>
      <c r="CU11" s="90">
        <f t="shared" si="0"/>
        <v>24538.690000000002</v>
      </c>
      <c r="CV11" s="90">
        <f t="shared" si="0"/>
        <v>15053.419999999998</v>
      </c>
    </row>
    <row r="12" spans="1:100" x14ac:dyDescent="0.25">
      <c r="A12" s="11">
        <v>44166</v>
      </c>
      <c r="B12" s="39">
        <v>98858.4</v>
      </c>
      <c r="C12" s="39">
        <v>6105.34</v>
      </c>
      <c r="D12" s="39">
        <v>37340.06</v>
      </c>
      <c r="E12" s="39">
        <v>11198.96</v>
      </c>
      <c r="F12" s="39">
        <v>26021.32</v>
      </c>
      <c r="G12" s="39">
        <v>1098.3699999999999</v>
      </c>
      <c r="H12" s="39">
        <v>0</v>
      </c>
      <c r="I12" s="39">
        <v>2514.1099999999997</v>
      </c>
      <c r="J12" s="37">
        <v>1529.08</v>
      </c>
      <c r="K12" s="39">
        <v>18358.060000000001</v>
      </c>
      <c r="L12" s="39">
        <v>1026.5900000000001</v>
      </c>
      <c r="M12" s="39">
        <v>1050.49</v>
      </c>
      <c r="N12" s="39">
        <v>926.36000000000013</v>
      </c>
      <c r="O12" s="39">
        <v>1776.6800000000003</v>
      </c>
      <c r="P12" s="39">
        <v>5380.2</v>
      </c>
      <c r="Q12" s="39">
        <v>226.46</v>
      </c>
      <c r="R12" s="39">
        <v>1128.72</v>
      </c>
      <c r="S12" s="37">
        <v>659.31999999999994</v>
      </c>
      <c r="T12" s="39">
        <v>43016.7</v>
      </c>
      <c r="U12" s="39">
        <v>2346.61</v>
      </c>
      <c r="V12" s="39">
        <v>6086.87</v>
      </c>
      <c r="W12" s="39">
        <v>3931.24</v>
      </c>
      <c r="X12" s="39">
        <v>14919.130000000001</v>
      </c>
      <c r="Y12" s="39">
        <v>476.25</v>
      </c>
      <c r="Z12" s="39">
        <v>3158.3199999999997</v>
      </c>
      <c r="AA12" s="39">
        <v>3062.7300000000005</v>
      </c>
      <c r="AB12" s="37">
        <v>3669.8900000000003</v>
      </c>
      <c r="AC12" s="39">
        <v>4977.7199999999993</v>
      </c>
      <c r="AD12" s="39">
        <v>95.109999999999985</v>
      </c>
      <c r="AE12" s="39">
        <v>0</v>
      </c>
      <c r="AF12" s="39">
        <v>47.69</v>
      </c>
      <c r="AG12" s="39">
        <v>0</v>
      </c>
      <c r="AH12" s="39">
        <v>920.28000000000009</v>
      </c>
      <c r="AI12" s="39">
        <v>47.41</v>
      </c>
      <c r="AJ12" s="39">
        <v>0</v>
      </c>
      <c r="AK12" s="39">
        <v>0</v>
      </c>
      <c r="AL12" s="39">
        <v>7514.28</v>
      </c>
      <c r="AM12" s="39">
        <v>256.88</v>
      </c>
      <c r="AN12" s="39">
        <v>1051.6999999999998</v>
      </c>
      <c r="AO12" s="39">
        <v>1461.15</v>
      </c>
      <c r="AP12" s="39">
        <v>1821.42</v>
      </c>
      <c r="AQ12" s="39">
        <v>101.26999999999998</v>
      </c>
      <c r="AR12" s="39">
        <v>247.23</v>
      </c>
      <c r="AS12" s="39">
        <v>549.13</v>
      </c>
      <c r="AT12" s="37">
        <v>163.9</v>
      </c>
      <c r="AU12" s="39">
        <v>3472.62</v>
      </c>
      <c r="AV12" s="39">
        <v>3.25</v>
      </c>
      <c r="AW12" s="39">
        <v>38.94</v>
      </c>
      <c r="AX12" s="39">
        <v>2.34</v>
      </c>
      <c r="AY12" s="39">
        <v>0</v>
      </c>
      <c r="AZ12" s="39">
        <v>26.759999999999998</v>
      </c>
      <c r="BA12" s="39">
        <v>196.24</v>
      </c>
      <c r="BB12" s="39">
        <v>2799.17</v>
      </c>
      <c r="BC12" s="37">
        <v>337.4</v>
      </c>
      <c r="BD12" s="39">
        <v>80354.22</v>
      </c>
      <c r="BE12" s="39">
        <v>6593.27</v>
      </c>
      <c r="BF12" s="39">
        <v>18739.739999999998</v>
      </c>
      <c r="BG12" s="39">
        <v>10880.02</v>
      </c>
      <c r="BH12" s="39">
        <v>14656.12</v>
      </c>
      <c r="BI12" s="39">
        <v>4326.7</v>
      </c>
      <c r="BJ12" s="39">
        <v>4674.4799999999996</v>
      </c>
      <c r="BK12" s="39">
        <v>2379.62</v>
      </c>
      <c r="BL12" s="37">
        <v>1960.5</v>
      </c>
      <c r="BM12" s="39">
        <v>293025.89</v>
      </c>
      <c r="BN12" s="39">
        <v>26144.47</v>
      </c>
      <c r="BO12" s="39">
        <v>40876.28</v>
      </c>
      <c r="BP12" s="39">
        <v>48660.49</v>
      </c>
      <c r="BQ12" s="39">
        <v>42593.16</v>
      </c>
      <c r="BR12" s="39">
        <v>18044.810000000001</v>
      </c>
      <c r="BS12" s="39">
        <v>21343.559999999998</v>
      </c>
      <c r="BT12" s="44">
        <v>10262.51</v>
      </c>
      <c r="BU12" s="37">
        <v>6067.2599999999993</v>
      </c>
      <c r="BV12" s="44">
        <v>10301.780000000001</v>
      </c>
      <c r="BW12" s="44">
        <v>0</v>
      </c>
      <c r="BX12" s="44">
        <v>402.87</v>
      </c>
      <c r="BY12" s="44">
        <v>6.88</v>
      </c>
      <c r="BZ12" s="44">
        <v>0.45</v>
      </c>
      <c r="CA12" s="44">
        <v>3.62</v>
      </c>
      <c r="CB12" s="44">
        <v>17.27</v>
      </c>
      <c r="CC12" s="44">
        <v>5150.1399999999994</v>
      </c>
      <c r="CD12" s="44">
        <v>70.42</v>
      </c>
      <c r="CE12" s="37">
        <v>411146.11000000004</v>
      </c>
      <c r="CF12" s="44">
        <v>24367.57</v>
      </c>
      <c r="CG12" s="44">
        <v>36042.43</v>
      </c>
      <c r="CH12" s="44">
        <v>69585.829999999987</v>
      </c>
      <c r="CI12" s="44">
        <v>28272.409999999996</v>
      </c>
      <c r="CJ12" s="44">
        <v>35955.990000000005</v>
      </c>
      <c r="CK12" s="44">
        <v>43411.65</v>
      </c>
      <c r="CL12" s="44">
        <v>21693.34</v>
      </c>
      <c r="CM12" s="37">
        <v>13639.18</v>
      </c>
      <c r="CN12" s="90">
        <f t="shared" si="1"/>
        <v>528362.57000000007</v>
      </c>
      <c r="CO12" s="90">
        <f t="shared" si="0"/>
        <v>31499.5</v>
      </c>
      <c r="CP12" s="90">
        <f t="shared" si="0"/>
        <v>74432.98</v>
      </c>
      <c r="CQ12" s="90">
        <f t="shared" si="0"/>
        <v>81711.149999999994</v>
      </c>
      <c r="CR12" s="90">
        <f t="shared" si="0"/>
        <v>56070.409999999996</v>
      </c>
      <c r="CS12" s="90">
        <f t="shared" si="0"/>
        <v>42434.560000000005</v>
      </c>
      <c r="CT12" s="90">
        <f t="shared" si="0"/>
        <v>43638.11</v>
      </c>
      <c r="CU12" s="90">
        <f t="shared" si="0"/>
        <v>25336.170000000002</v>
      </c>
      <c r="CV12" s="90">
        <f t="shared" si="0"/>
        <v>15827.58</v>
      </c>
    </row>
    <row r="13" spans="1:100" x14ac:dyDescent="0.25">
      <c r="A13" s="11">
        <v>44197</v>
      </c>
      <c r="B13" s="37">
        <v>99796.34</v>
      </c>
      <c r="C13" s="37">
        <v>6101.67</v>
      </c>
      <c r="D13" s="37">
        <v>37627.57</v>
      </c>
      <c r="E13" s="37">
        <v>11003.449999999999</v>
      </c>
      <c r="F13" s="37">
        <v>26554.15</v>
      </c>
      <c r="G13" s="37">
        <v>1084.6600000000001</v>
      </c>
      <c r="H13" s="39">
        <v>0</v>
      </c>
      <c r="I13" s="37">
        <v>2386.34</v>
      </c>
      <c r="J13" s="37">
        <v>1512.45</v>
      </c>
      <c r="K13" s="37">
        <v>18745.349999999999</v>
      </c>
      <c r="L13" s="37">
        <v>1060.1099999999999</v>
      </c>
      <c r="M13" s="37">
        <v>1086.47</v>
      </c>
      <c r="N13" s="37">
        <v>969.51</v>
      </c>
      <c r="O13" s="37">
        <v>1858.8500000000001</v>
      </c>
      <c r="P13" s="37">
        <v>5412.5300000000007</v>
      </c>
      <c r="Q13" s="37">
        <v>237.06</v>
      </c>
      <c r="R13" s="37">
        <v>1133.8600000000001</v>
      </c>
      <c r="S13" s="37">
        <v>673.11</v>
      </c>
      <c r="T13" s="37">
        <v>43181.729999999996</v>
      </c>
      <c r="U13" s="37">
        <v>2353.75</v>
      </c>
      <c r="V13" s="37">
        <v>6116.9699999999993</v>
      </c>
      <c r="W13" s="37">
        <v>3938.4399999999996</v>
      </c>
      <c r="X13" s="37">
        <v>14977.989999999998</v>
      </c>
      <c r="Y13" s="37">
        <v>479.28999999999996</v>
      </c>
      <c r="Z13" s="37">
        <v>3170.55</v>
      </c>
      <c r="AA13" s="37">
        <v>3078.26</v>
      </c>
      <c r="AB13" s="37">
        <v>3684.83</v>
      </c>
      <c r="AC13" s="37">
        <v>5793.42</v>
      </c>
      <c r="AD13" s="37">
        <v>103.42</v>
      </c>
      <c r="AE13" s="39">
        <v>0</v>
      </c>
      <c r="AF13" s="37">
        <v>48.120000000000005</v>
      </c>
      <c r="AG13" s="39">
        <v>0</v>
      </c>
      <c r="AH13" s="37">
        <v>923.34999999999991</v>
      </c>
      <c r="AI13" s="37">
        <v>137.41999999999999</v>
      </c>
      <c r="AJ13" s="39">
        <v>0</v>
      </c>
      <c r="AK13" s="39">
        <v>0</v>
      </c>
      <c r="AL13" s="37">
        <v>7631.4699999999993</v>
      </c>
      <c r="AM13" s="37">
        <v>260.01000000000005</v>
      </c>
      <c r="AN13" s="37">
        <v>1015.64</v>
      </c>
      <c r="AO13" s="37">
        <v>1460.3400000000001</v>
      </c>
      <c r="AP13" s="37">
        <v>1872.64</v>
      </c>
      <c r="AQ13" s="37">
        <v>106.27</v>
      </c>
      <c r="AR13" s="37">
        <v>263.92</v>
      </c>
      <c r="AS13" s="37">
        <v>567.31999999999994</v>
      </c>
      <c r="AT13" s="37">
        <v>164.04999999999998</v>
      </c>
      <c r="AU13" s="37">
        <v>3515.62</v>
      </c>
      <c r="AV13" s="37">
        <v>4.57</v>
      </c>
      <c r="AW13" s="37">
        <v>39.049999999999997</v>
      </c>
      <c r="AX13" s="37">
        <v>2.35</v>
      </c>
      <c r="AY13" s="39">
        <v>0</v>
      </c>
      <c r="AZ13" s="37">
        <v>27.229999999999997</v>
      </c>
      <c r="BA13" s="37">
        <v>196.85</v>
      </c>
      <c r="BB13" s="37">
        <v>2839.34</v>
      </c>
      <c r="BC13" s="37">
        <v>337.71</v>
      </c>
      <c r="BD13" s="37">
        <v>78268.260000000009</v>
      </c>
      <c r="BE13" s="37">
        <v>6549.8200000000006</v>
      </c>
      <c r="BF13" s="37">
        <v>18295.46</v>
      </c>
      <c r="BG13" s="37">
        <v>10287.34</v>
      </c>
      <c r="BH13" s="37">
        <v>14106.39</v>
      </c>
      <c r="BI13" s="37">
        <v>4219.42</v>
      </c>
      <c r="BJ13" s="37">
        <v>4467.78</v>
      </c>
      <c r="BK13" s="37">
        <v>2238.0600000000004</v>
      </c>
      <c r="BL13" s="37">
        <v>1924.96</v>
      </c>
      <c r="BM13" s="37">
        <v>303919.51999999996</v>
      </c>
      <c r="BN13" s="37">
        <v>26613.24</v>
      </c>
      <c r="BO13" s="37">
        <v>43041.86</v>
      </c>
      <c r="BP13" s="37">
        <v>50693.26</v>
      </c>
      <c r="BQ13" s="37">
        <v>44572.35</v>
      </c>
      <c r="BR13" s="37">
        <v>18745.38</v>
      </c>
      <c r="BS13" s="37">
        <v>22472.53</v>
      </c>
      <c r="BT13" s="37">
        <v>10605.82</v>
      </c>
      <c r="BU13" s="37">
        <v>6263.99</v>
      </c>
      <c r="BV13" s="37">
        <v>10613.6</v>
      </c>
      <c r="BW13" s="44">
        <v>0</v>
      </c>
      <c r="BX13" s="37">
        <v>530.75</v>
      </c>
      <c r="BY13" s="37">
        <v>9.3800000000000008</v>
      </c>
      <c r="BZ13" s="37">
        <v>1.26</v>
      </c>
      <c r="CA13" s="37">
        <v>3.62</v>
      </c>
      <c r="CB13" s="37">
        <v>20.04</v>
      </c>
      <c r="CC13" s="37">
        <v>5123.37</v>
      </c>
      <c r="CD13" s="37">
        <v>75.3</v>
      </c>
      <c r="CE13" s="37">
        <v>424206.7</v>
      </c>
      <c r="CF13" s="37">
        <v>24968.98</v>
      </c>
      <c r="CG13" s="37">
        <v>36680.65</v>
      </c>
      <c r="CH13" s="37">
        <v>71185.58</v>
      </c>
      <c r="CI13" s="37">
        <v>29151.250000000004</v>
      </c>
      <c r="CJ13" s="37">
        <v>37861.11</v>
      </c>
      <c r="CK13" s="37">
        <v>45260.5</v>
      </c>
      <c r="CL13" s="37">
        <v>21858.52</v>
      </c>
      <c r="CM13" s="37">
        <v>14472.93</v>
      </c>
      <c r="CN13" s="90">
        <f t="shared" si="1"/>
        <v>542748.39</v>
      </c>
      <c r="CO13" s="90">
        <f t="shared" si="0"/>
        <v>32130.760000000002</v>
      </c>
      <c r="CP13" s="90">
        <f t="shared" si="0"/>
        <v>75394.69</v>
      </c>
      <c r="CQ13" s="90">
        <f t="shared" si="0"/>
        <v>83158.539999999994</v>
      </c>
      <c r="CR13" s="90">
        <f t="shared" si="0"/>
        <v>57564.25</v>
      </c>
      <c r="CS13" s="90">
        <f t="shared" si="0"/>
        <v>44358.3</v>
      </c>
      <c r="CT13" s="90">
        <f t="shared" si="0"/>
        <v>45497.56</v>
      </c>
      <c r="CU13" s="90">
        <f t="shared" si="0"/>
        <v>25378.720000000001</v>
      </c>
      <c r="CV13" s="90">
        <f t="shared" si="0"/>
        <v>16658.490000000002</v>
      </c>
    </row>
    <row r="14" spans="1:100" x14ac:dyDescent="0.25">
      <c r="A14" s="11">
        <v>44228</v>
      </c>
      <c r="B14" s="37">
        <v>103155.9</v>
      </c>
      <c r="C14" s="37">
        <v>6169.8200000000006</v>
      </c>
      <c r="D14" s="37">
        <v>39146.340000000004</v>
      </c>
      <c r="E14" s="37">
        <v>11154.02</v>
      </c>
      <c r="F14" s="37">
        <v>27400.100000000002</v>
      </c>
      <c r="G14" s="37">
        <v>1087.52</v>
      </c>
      <c r="H14" s="39">
        <v>0</v>
      </c>
      <c r="I14" s="37">
        <v>2265.8399999999997</v>
      </c>
      <c r="J14" s="37">
        <v>1502.4899999999998</v>
      </c>
      <c r="K14" s="37">
        <v>19151.43</v>
      </c>
      <c r="L14" s="37">
        <v>1082.4000000000001</v>
      </c>
      <c r="M14" s="37">
        <v>1128.3599999999999</v>
      </c>
      <c r="N14" s="37">
        <v>1019.25</v>
      </c>
      <c r="O14" s="37">
        <v>1939.0700000000002</v>
      </c>
      <c r="P14" s="37">
        <v>5430.9000000000005</v>
      </c>
      <c r="Q14" s="37">
        <v>252.47</v>
      </c>
      <c r="R14" s="37">
        <v>1144.6200000000001</v>
      </c>
      <c r="S14" s="37">
        <v>667.62</v>
      </c>
      <c r="T14" s="37">
        <v>43277.909999999996</v>
      </c>
      <c r="U14" s="37">
        <v>2359.3700000000003</v>
      </c>
      <c r="V14" s="37">
        <v>6138.03</v>
      </c>
      <c r="W14" s="37">
        <v>3945.2599999999998</v>
      </c>
      <c r="X14" s="37">
        <v>15021.640000000001</v>
      </c>
      <c r="Y14" s="37">
        <v>481.40999999999997</v>
      </c>
      <c r="Z14" s="37">
        <v>3179.6899999999996</v>
      </c>
      <c r="AA14" s="37">
        <v>3061.7200000000003</v>
      </c>
      <c r="AB14" s="37">
        <v>3693.59</v>
      </c>
      <c r="AC14" s="37">
        <v>6516.21</v>
      </c>
      <c r="AD14" s="37">
        <v>109.85000000000001</v>
      </c>
      <c r="AE14" s="39">
        <v>0</v>
      </c>
      <c r="AF14" s="37">
        <v>47.580000000000005</v>
      </c>
      <c r="AG14" s="39">
        <v>0</v>
      </c>
      <c r="AH14" s="37">
        <v>946.73</v>
      </c>
      <c r="AI14" s="37">
        <v>249.60000000000002</v>
      </c>
      <c r="AJ14" s="39">
        <v>0</v>
      </c>
      <c r="AK14" s="39">
        <v>0</v>
      </c>
      <c r="AL14" s="37">
        <v>7425.420000000001</v>
      </c>
      <c r="AM14" s="37">
        <v>250.86</v>
      </c>
      <c r="AN14" s="37">
        <v>955.82999999999993</v>
      </c>
      <c r="AO14" s="37">
        <v>1425.4200000000003</v>
      </c>
      <c r="AP14" s="37">
        <v>1849.8399999999997</v>
      </c>
      <c r="AQ14" s="37">
        <v>103.19</v>
      </c>
      <c r="AR14" s="37">
        <v>257.67</v>
      </c>
      <c r="AS14" s="37">
        <v>573.44999999999993</v>
      </c>
      <c r="AT14" s="37">
        <v>162.97</v>
      </c>
      <c r="AU14" s="37">
        <v>3359.22</v>
      </c>
      <c r="AV14" s="37">
        <v>5.82</v>
      </c>
      <c r="AW14" s="37">
        <v>12.18</v>
      </c>
      <c r="AX14" s="37">
        <v>2.21</v>
      </c>
      <c r="AY14" s="39">
        <v>0</v>
      </c>
      <c r="AZ14" s="37">
        <v>26.12</v>
      </c>
      <c r="BA14" s="37">
        <v>186.27</v>
      </c>
      <c r="BB14" s="37">
        <v>2733.8</v>
      </c>
      <c r="BC14" s="37">
        <v>327.89</v>
      </c>
      <c r="BD14" s="37">
        <v>78191.61</v>
      </c>
      <c r="BE14" s="37">
        <v>6287.06</v>
      </c>
      <c r="BF14" s="37">
        <v>18306.989999999998</v>
      </c>
      <c r="BG14" s="37">
        <v>10073.420000000002</v>
      </c>
      <c r="BH14" s="37">
        <v>13930.7</v>
      </c>
      <c r="BI14" s="37">
        <v>4247.0800000000008</v>
      </c>
      <c r="BJ14" s="37">
        <v>4453.57</v>
      </c>
      <c r="BK14" s="37">
        <v>2219.54</v>
      </c>
      <c r="BL14" s="37">
        <v>2126.38</v>
      </c>
      <c r="BM14" s="37">
        <v>303452.68999999994</v>
      </c>
      <c r="BN14" s="37">
        <v>26605.5</v>
      </c>
      <c r="BO14" s="37">
        <v>44254.86</v>
      </c>
      <c r="BP14" s="37">
        <v>51439.81</v>
      </c>
      <c r="BQ14" s="37">
        <v>45462.98</v>
      </c>
      <c r="BR14" s="37">
        <v>18882.939999999999</v>
      </c>
      <c r="BS14" s="37">
        <v>22661.3</v>
      </c>
      <c r="BT14" s="37">
        <v>10452.009999999998</v>
      </c>
      <c r="BU14" s="37">
        <v>6313.5199999999995</v>
      </c>
      <c r="BV14" s="37">
        <v>11540.470000000001</v>
      </c>
      <c r="BW14" s="44">
        <v>0</v>
      </c>
      <c r="BX14" s="37">
        <v>915.38</v>
      </c>
      <c r="BY14" s="37">
        <v>78.52000000000001</v>
      </c>
      <c r="BZ14" s="37">
        <v>39.96</v>
      </c>
      <c r="CA14" s="37">
        <v>4.33</v>
      </c>
      <c r="CB14" s="37">
        <v>28.75</v>
      </c>
      <c r="CC14" s="37">
        <v>5569.17</v>
      </c>
      <c r="CD14" s="37">
        <v>83.07</v>
      </c>
      <c r="CE14" s="37">
        <v>443734.45</v>
      </c>
      <c r="CF14" s="37">
        <v>25522.12</v>
      </c>
      <c r="CG14" s="37">
        <v>38245.159999999996</v>
      </c>
      <c r="CH14" s="37">
        <v>74556.399999999994</v>
      </c>
      <c r="CI14" s="37">
        <v>30978.880000000001</v>
      </c>
      <c r="CJ14" s="37">
        <v>39670.549999999996</v>
      </c>
      <c r="CK14" s="37">
        <v>47442.25</v>
      </c>
      <c r="CL14" s="37">
        <v>22571.07</v>
      </c>
      <c r="CM14" s="37">
        <v>15137.330000000002</v>
      </c>
      <c r="CN14" s="90">
        <f t="shared" si="1"/>
        <v>566041.78</v>
      </c>
      <c r="CO14" s="90">
        <f t="shared" si="0"/>
        <v>32774.340000000004</v>
      </c>
      <c r="CP14" s="90">
        <f t="shared" si="0"/>
        <v>78519.86</v>
      </c>
      <c r="CQ14" s="90">
        <f t="shared" si="0"/>
        <v>86729.67</v>
      </c>
      <c r="CR14" s="90">
        <f t="shared" si="0"/>
        <v>60318.05</v>
      </c>
      <c r="CS14" s="90">
        <f t="shared" si="0"/>
        <v>46188.969999999994</v>
      </c>
      <c r="CT14" s="90">
        <f t="shared" si="0"/>
        <v>47694.720000000001</v>
      </c>
      <c r="CU14" s="90">
        <f t="shared" si="0"/>
        <v>25981.53</v>
      </c>
      <c r="CV14" s="90">
        <f t="shared" si="0"/>
        <v>17307.440000000002</v>
      </c>
    </row>
    <row r="15" spans="1:100" x14ac:dyDescent="0.25">
      <c r="A15" s="11">
        <v>44256</v>
      </c>
      <c r="B15" s="37">
        <v>103163.64</v>
      </c>
      <c r="C15" s="37">
        <v>6273.5599999999995</v>
      </c>
      <c r="D15" s="37">
        <v>38556.67</v>
      </c>
      <c r="E15" s="37">
        <v>10961.05</v>
      </c>
      <c r="F15" s="37">
        <v>27826.54</v>
      </c>
      <c r="G15" s="37">
        <v>1070.3700000000001</v>
      </c>
      <c r="H15" s="39">
        <v>0</v>
      </c>
      <c r="I15" s="37">
        <v>2140.0899999999997</v>
      </c>
      <c r="J15" s="37">
        <v>1459.69</v>
      </c>
      <c r="K15" s="37">
        <v>18861.690000000002</v>
      </c>
      <c r="L15" s="37">
        <v>1084.73</v>
      </c>
      <c r="M15" s="37">
        <v>1090.8599999999999</v>
      </c>
      <c r="N15" s="37">
        <v>1024.21</v>
      </c>
      <c r="O15" s="37">
        <v>1937.7199999999998</v>
      </c>
      <c r="P15" s="37">
        <v>5323.4000000000005</v>
      </c>
      <c r="Q15" s="37">
        <v>263.78999999999996</v>
      </c>
      <c r="R15" s="37">
        <v>1105.1799999999998</v>
      </c>
      <c r="S15" s="37">
        <v>648.04</v>
      </c>
      <c r="T15" s="37">
        <v>43484.85</v>
      </c>
      <c r="U15" s="37">
        <v>2367.3300000000004</v>
      </c>
      <c r="V15" s="37">
        <v>6181.17</v>
      </c>
      <c r="W15" s="37">
        <v>3955.43</v>
      </c>
      <c r="X15" s="37">
        <v>15170.96</v>
      </c>
      <c r="Y15" s="37">
        <v>483.83</v>
      </c>
      <c r="Z15" s="37">
        <v>3194.27</v>
      </c>
      <c r="AA15" s="37">
        <v>3064.9500000000003</v>
      </c>
      <c r="AB15" s="37">
        <v>3727.5299999999997</v>
      </c>
      <c r="AC15" s="37">
        <v>6886.03</v>
      </c>
      <c r="AD15" s="37">
        <v>114.97</v>
      </c>
      <c r="AE15" s="39">
        <v>0</v>
      </c>
      <c r="AF15" s="37">
        <v>48.26</v>
      </c>
      <c r="AG15" s="37">
        <v>121.47</v>
      </c>
      <c r="AH15" s="37">
        <v>960.84999999999991</v>
      </c>
      <c r="AI15" s="37">
        <v>264.32</v>
      </c>
      <c r="AJ15" s="39">
        <v>0</v>
      </c>
      <c r="AK15" s="39">
        <v>0</v>
      </c>
      <c r="AL15" s="37">
        <v>6984.9699999999993</v>
      </c>
      <c r="AM15" s="37">
        <v>210.64</v>
      </c>
      <c r="AN15" s="37">
        <v>821.74000000000012</v>
      </c>
      <c r="AO15" s="37">
        <v>1343.84</v>
      </c>
      <c r="AP15" s="37">
        <v>1800.81</v>
      </c>
      <c r="AQ15" s="37">
        <v>96.44</v>
      </c>
      <c r="AR15" s="37">
        <v>235.89999999999998</v>
      </c>
      <c r="AS15" s="37">
        <v>565.97</v>
      </c>
      <c r="AT15" s="37">
        <v>160</v>
      </c>
      <c r="AU15" s="37">
        <v>3140.85</v>
      </c>
      <c r="AV15" s="37">
        <v>8.2799999999999994</v>
      </c>
      <c r="AW15" s="37">
        <v>0.54</v>
      </c>
      <c r="AX15" s="37">
        <v>2.0699999999999998</v>
      </c>
      <c r="AY15" s="39">
        <v>0</v>
      </c>
      <c r="AZ15" s="37">
        <v>27.16</v>
      </c>
      <c r="BA15" s="37">
        <v>177.37</v>
      </c>
      <c r="BB15" s="37">
        <v>2562.58</v>
      </c>
      <c r="BC15" s="37">
        <v>301.06</v>
      </c>
      <c r="BD15" s="37">
        <v>78076.87000000001</v>
      </c>
      <c r="BE15" s="37">
        <v>5956.92</v>
      </c>
      <c r="BF15" s="37">
        <v>18092.219999999998</v>
      </c>
      <c r="BG15" s="37">
        <v>10169.149999999998</v>
      </c>
      <c r="BH15" s="37">
        <v>14128.91</v>
      </c>
      <c r="BI15" s="37">
        <v>4487.41</v>
      </c>
      <c r="BJ15" s="37">
        <v>4374.4699999999993</v>
      </c>
      <c r="BK15" s="37">
        <v>2354.41</v>
      </c>
      <c r="BL15" s="37">
        <v>2118.17</v>
      </c>
      <c r="BM15" s="37">
        <v>299266.36999999994</v>
      </c>
      <c r="BN15" s="37">
        <v>26365.7</v>
      </c>
      <c r="BO15" s="37">
        <v>44440.52</v>
      </c>
      <c r="BP15" s="37">
        <v>51218.26</v>
      </c>
      <c r="BQ15" s="37">
        <v>46028.02</v>
      </c>
      <c r="BR15" s="37">
        <v>18634.48</v>
      </c>
      <c r="BS15" s="37">
        <v>22283.48</v>
      </c>
      <c r="BT15" s="37">
        <v>10312.579999999998</v>
      </c>
      <c r="BU15" s="37">
        <v>6199.69</v>
      </c>
      <c r="BV15" s="37">
        <v>11745.67</v>
      </c>
      <c r="BW15" s="44">
        <v>0</v>
      </c>
      <c r="BX15" s="37">
        <v>840.89</v>
      </c>
      <c r="BY15" s="37">
        <v>34.53</v>
      </c>
      <c r="BZ15" s="37">
        <v>141.73999999999998</v>
      </c>
      <c r="CA15" s="37">
        <v>8.74</v>
      </c>
      <c r="CB15" s="37">
        <v>28.65</v>
      </c>
      <c r="CC15" s="37">
        <v>5720.7300000000005</v>
      </c>
      <c r="CD15" s="37">
        <v>84.509999999999991</v>
      </c>
      <c r="CE15" s="37">
        <v>451004.81999999995</v>
      </c>
      <c r="CF15" s="37">
        <v>25582.78</v>
      </c>
      <c r="CG15" s="37">
        <v>38390.89</v>
      </c>
      <c r="CH15" s="37">
        <v>74775.53</v>
      </c>
      <c r="CI15" s="37">
        <v>31622.760000000002</v>
      </c>
      <c r="CJ15" s="37">
        <v>40494.770000000004</v>
      </c>
      <c r="CK15" s="37">
        <v>48906.399999999994</v>
      </c>
      <c r="CL15" s="37">
        <v>22918.57</v>
      </c>
      <c r="CM15" s="37">
        <v>15625.189999999999</v>
      </c>
      <c r="CN15" s="90">
        <f t="shared" si="1"/>
        <v>573030.14999999991</v>
      </c>
      <c r="CO15" s="90">
        <f t="shared" si="0"/>
        <v>32941.07</v>
      </c>
      <c r="CP15" s="90">
        <f t="shared" si="0"/>
        <v>78038.42</v>
      </c>
      <c r="CQ15" s="90">
        <f t="shared" si="0"/>
        <v>86760.790000000008</v>
      </c>
      <c r="CR15" s="90">
        <f t="shared" si="0"/>
        <v>61387.020000000004</v>
      </c>
      <c r="CS15" s="90">
        <f t="shared" si="0"/>
        <v>46888.540000000008</v>
      </c>
      <c r="CT15" s="90">
        <f t="shared" si="0"/>
        <v>49170.189999999995</v>
      </c>
      <c r="CU15" s="90">
        <f t="shared" si="0"/>
        <v>26163.84</v>
      </c>
      <c r="CV15" s="90">
        <f t="shared" si="0"/>
        <v>17732.919999999998</v>
      </c>
    </row>
    <row r="16" spans="1:100" x14ac:dyDescent="0.25">
      <c r="A16" s="11">
        <v>44287</v>
      </c>
      <c r="B16" s="39">
        <v>101933.53000000001</v>
      </c>
      <c r="C16" s="39">
        <v>6318.4600000000009</v>
      </c>
      <c r="D16" s="39">
        <v>37334.449999999997</v>
      </c>
      <c r="E16" s="39">
        <v>10671.55</v>
      </c>
      <c r="F16" s="39">
        <v>28082.79</v>
      </c>
      <c r="G16" s="39">
        <v>1055.02</v>
      </c>
      <c r="H16" s="39">
        <v>0</v>
      </c>
      <c r="I16" s="39">
        <v>2046.1799999999998</v>
      </c>
      <c r="J16" s="39">
        <v>1427.83</v>
      </c>
      <c r="K16" s="39">
        <v>18416.120000000003</v>
      </c>
      <c r="L16" s="39">
        <v>1058.6799999999998</v>
      </c>
      <c r="M16" s="39">
        <v>1065.22</v>
      </c>
      <c r="N16" s="39">
        <v>1017.3199999999999</v>
      </c>
      <c r="O16" s="39">
        <v>1898.0900000000001</v>
      </c>
      <c r="P16" s="39">
        <v>5211.46</v>
      </c>
      <c r="Q16" s="39">
        <v>275.77</v>
      </c>
      <c r="R16" s="39">
        <v>1044.1500000000001</v>
      </c>
      <c r="S16" s="39">
        <v>601.91000000000008</v>
      </c>
      <c r="T16" s="39">
        <v>40247.61</v>
      </c>
      <c r="U16" s="39">
        <v>2259.21</v>
      </c>
      <c r="V16" s="39">
        <v>6188.1799999999994</v>
      </c>
      <c r="W16" s="39">
        <v>3948.27</v>
      </c>
      <c r="X16" s="39">
        <v>12361.71</v>
      </c>
      <c r="Y16" s="39">
        <v>486.58</v>
      </c>
      <c r="Z16" s="39">
        <v>3212.31</v>
      </c>
      <c r="AA16" s="39">
        <v>3052.4100000000003</v>
      </c>
      <c r="AB16" s="39">
        <v>3580.4199999999996</v>
      </c>
      <c r="AC16" s="39">
        <v>8320.44</v>
      </c>
      <c r="AD16" s="39">
        <v>136.89999999999998</v>
      </c>
      <c r="AE16" s="39">
        <v>0</v>
      </c>
      <c r="AF16" s="39">
        <v>51.730000000000004</v>
      </c>
      <c r="AG16" s="39">
        <v>434.15</v>
      </c>
      <c r="AH16" s="39">
        <v>1025.04</v>
      </c>
      <c r="AI16" s="39">
        <v>291.49</v>
      </c>
      <c r="AJ16" s="39">
        <v>0</v>
      </c>
      <c r="AK16" s="39">
        <v>0</v>
      </c>
      <c r="AL16" s="39">
        <v>6921.4</v>
      </c>
      <c r="AM16" s="39">
        <v>211.02000000000004</v>
      </c>
      <c r="AN16" s="39">
        <v>815.45999999999992</v>
      </c>
      <c r="AO16" s="39">
        <v>1331.0700000000002</v>
      </c>
      <c r="AP16" s="39">
        <v>1801.0099999999998</v>
      </c>
      <c r="AQ16" s="39">
        <v>93.02000000000001</v>
      </c>
      <c r="AR16" s="39">
        <v>230.92</v>
      </c>
      <c r="AS16" s="39">
        <v>551.19999999999993</v>
      </c>
      <c r="AT16" s="39">
        <v>158.28</v>
      </c>
      <c r="AU16" s="39">
        <v>3499.5499999999997</v>
      </c>
      <c r="AV16" s="39">
        <v>9.9700000000000006</v>
      </c>
      <c r="AW16" s="39">
        <v>0.1</v>
      </c>
      <c r="AX16" s="39">
        <v>2.13</v>
      </c>
      <c r="AY16" s="39">
        <v>0</v>
      </c>
      <c r="AZ16" s="39">
        <v>30.189999999999998</v>
      </c>
      <c r="BA16" s="39">
        <v>184.07</v>
      </c>
      <c r="BB16" s="39">
        <v>2869.91</v>
      </c>
      <c r="BC16" s="39">
        <v>337.78999999999996</v>
      </c>
      <c r="BD16" s="39">
        <v>75570.190000000017</v>
      </c>
      <c r="BE16" s="39">
        <v>5569.88</v>
      </c>
      <c r="BF16" s="39">
        <v>17460.25</v>
      </c>
      <c r="BG16" s="39">
        <v>9960.15</v>
      </c>
      <c r="BH16" s="39">
        <v>14124.96</v>
      </c>
      <c r="BI16" s="39">
        <v>4442.8599999999997</v>
      </c>
      <c r="BJ16" s="39">
        <v>4449.71</v>
      </c>
      <c r="BK16" s="39">
        <v>2148.19</v>
      </c>
      <c r="BL16" s="39">
        <v>2110.83</v>
      </c>
      <c r="BM16" s="39">
        <v>286613.73</v>
      </c>
      <c r="BN16" s="39">
        <v>26195.279999999999</v>
      </c>
      <c r="BO16" s="39">
        <v>44492.47</v>
      </c>
      <c r="BP16" s="39">
        <v>50982.15</v>
      </c>
      <c r="BQ16" s="39">
        <v>46891.51</v>
      </c>
      <c r="BR16" s="39">
        <v>18504.690000000002</v>
      </c>
      <c r="BS16" s="39">
        <v>22101.870000000003</v>
      </c>
      <c r="BT16" s="44">
        <v>10319.120000000001</v>
      </c>
      <c r="BU16" s="44">
        <v>6179.1</v>
      </c>
      <c r="BV16" s="44">
        <v>11772.52</v>
      </c>
      <c r="BW16" s="44">
        <v>0</v>
      </c>
      <c r="BX16" s="44">
        <v>846.22</v>
      </c>
      <c r="BY16" s="44">
        <v>1.85</v>
      </c>
      <c r="BZ16" s="44">
        <v>3.73</v>
      </c>
      <c r="CA16" s="44">
        <v>15.530000000000001</v>
      </c>
      <c r="CB16" s="44">
        <v>27.55</v>
      </c>
      <c r="CC16" s="44">
        <v>5782.06</v>
      </c>
      <c r="CD16" s="44">
        <v>84.929999999999993</v>
      </c>
      <c r="CE16" s="37">
        <v>453672.73</v>
      </c>
      <c r="CF16" s="44">
        <v>25257.920000000002</v>
      </c>
      <c r="CG16" s="44">
        <v>37862.1</v>
      </c>
      <c r="CH16" s="44">
        <v>74771.78</v>
      </c>
      <c r="CI16" s="44">
        <v>31850.469999999998</v>
      </c>
      <c r="CJ16" s="44">
        <v>40952</v>
      </c>
      <c r="CK16" s="44">
        <v>49901.32</v>
      </c>
      <c r="CL16" s="44">
        <v>23185.190000000002</v>
      </c>
      <c r="CM16" s="44">
        <v>15808.64</v>
      </c>
      <c r="CN16" s="90">
        <f t="shared" si="1"/>
        <v>574022.38</v>
      </c>
      <c r="CO16" s="90">
        <f t="shared" si="0"/>
        <v>32635.060000000005</v>
      </c>
      <c r="CP16" s="90">
        <f t="shared" si="0"/>
        <v>76261.76999999999</v>
      </c>
      <c r="CQ16" s="90">
        <f t="shared" si="0"/>
        <v>86460.650000000009</v>
      </c>
      <c r="CR16" s="90">
        <f t="shared" si="0"/>
        <v>61831.35</v>
      </c>
      <c r="CS16" s="90">
        <f t="shared" si="0"/>
        <v>47218.479999999996</v>
      </c>
      <c r="CT16" s="90">
        <f t="shared" si="0"/>
        <v>50177.09</v>
      </c>
      <c r="CU16" s="90">
        <f t="shared" si="0"/>
        <v>26275.520000000004</v>
      </c>
      <c r="CV16" s="90">
        <f t="shared" si="0"/>
        <v>17838.379999999997</v>
      </c>
    </row>
    <row r="17" spans="1:100" x14ac:dyDescent="0.25">
      <c r="A17" s="11">
        <v>44317</v>
      </c>
      <c r="B17" s="39">
        <v>105195.41</v>
      </c>
      <c r="C17" s="39">
        <v>6442.88</v>
      </c>
      <c r="D17" s="39">
        <v>38605.199999999997</v>
      </c>
      <c r="E17" s="39">
        <v>11005.73</v>
      </c>
      <c r="F17" s="39">
        <v>28928.21</v>
      </c>
      <c r="G17" s="39">
        <v>1080.74</v>
      </c>
      <c r="H17" s="39">
        <v>0</v>
      </c>
      <c r="I17" s="39">
        <v>2012.06</v>
      </c>
      <c r="J17" s="39">
        <v>1460.8400000000001</v>
      </c>
      <c r="K17" s="39">
        <v>18852.86</v>
      </c>
      <c r="L17" s="39">
        <v>1055.02</v>
      </c>
      <c r="M17" s="39">
        <v>1088.19</v>
      </c>
      <c r="N17" s="39">
        <v>1048.07</v>
      </c>
      <c r="O17" s="39">
        <v>1947.0099999999998</v>
      </c>
      <c r="P17" s="39">
        <v>5356.86</v>
      </c>
      <c r="Q17" s="39">
        <v>285.73</v>
      </c>
      <c r="R17" s="39">
        <v>1026.74</v>
      </c>
      <c r="S17" s="39">
        <v>601.43000000000006</v>
      </c>
      <c r="T17" s="39">
        <v>34662.469999999994</v>
      </c>
      <c r="U17" s="39">
        <v>1772.57</v>
      </c>
      <c r="V17" s="39">
        <v>5671.55</v>
      </c>
      <c r="W17" s="39">
        <v>2997.95</v>
      </c>
      <c r="X17" s="39">
        <v>10560.719999999998</v>
      </c>
      <c r="Y17" s="39">
        <v>490</v>
      </c>
      <c r="Z17" s="39">
        <v>2999.6600000000003</v>
      </c>
      <c r="AA17" s="39">
        <v>2745.38</v>
      </c>
      <c r="AB17" s="39">
        <v>3004.02</v>
      </c>
      <c r="AC17" s="39">
        <v>8763.6700000000019</v>
      </c>
      <c r="AD17" s="39">
        <v>145.16999999999999</v>
      </c>
      <c r="AE17" s="39">
        <v>0</v>
      </c>
      <c r="AF17" s="39">
        <v>53.77</v>
      </c>
      <c r="AG17" s="39">
        <v>483.19000000000005</v>
      </c>
      <c r="AH17" s="39">
        <v>1204.1199999999999</v>
      </c>
      <c r="AI17" s="39">
        <v>301.66999999999996</v>
      </c>
      <c r="AJ17" s="39">
        <v>0</v>
      </c>
      <c r="AK17" s="39">
        <v>0</v>
      </c>
      <c r="AL17" s="39">
        <v>6825.0199999999995</v>
      </c>
      <c r="AM17" s="39">
        <v>209.02999999999997</v>
      </c>
      <c r="AN17" s="39">
        <v>815.61</v>
      </c>
      <c r="AO17" s="39">
        <v>1334.0599999999997</v>
      </c>
      <c r="AP17" s="39">
        <v>1768.65</v>
      </c>
      <c r="AQ17" s="39">
        <v>93.48</v>
      </c>
      <c r="AR17" s="39">
        <v>230.39</v>
      </c>
      <c r="AS17" s="39">
        <v>479.78000000000003</v>
      </c>
      <c r="AT17" s="39">
        <v>154.24</v>
      </c>
      <c r="AU17" s="39">
        <v>3699.19</v>
      </c>
      <c r="AV17" s="39">
        <v>11.98</v>
      </c>
      <c r="AW17" s="39">
        <v>2.92</v>
      </c>
      <c r="AX17" s="39">
        <v>2.2200000000000002</v>
      </c>
      <c r="AY17" s="39">
        <v>0</v>
      </c>
      <c r="AZ17" s="39">
        <v>32.739999999999995</v>
      </c>
      <c r="BA17" s="39">
        <v>190.25</v>
      </c>
      <c r="BB17" s="39">
        <v>3037</v>
      </c>
      <c r="BC17" s="39">
        <v>353.54</v>
      </c>
      <c r="BD17" s="39">
        <v>74476.95</v>
      </c>
      <c r="BE17" s="39">
        <v>5398.99</v>
      </c>
      <c r="BF17" s="39">
        <v>17148.62</v>
      </c>
      <c r="BG17" s="39">
        <v>9634.56</v>
      </c>
      <c r="BH17" s="39">
        <v>14236.25</v>
      </c>
      <c r="BI17" s="39">
        <v>4439.68</v>
      </c>
      <c r="BJ17" s="39">
        <v>4437.29</v>
      </c>
      <c r="BK17" s="39">
        <v>2180.09</v>
      </c>
      <c r="BL17" s="39">
        <v>2090.9500000000003</v>
      </c>
      <c r="BM17" s="39">
        <v>288627.53999999998</v>
      </c>
      <c r="BN17" s="39">
        <v>26252.62</v>
      </c>
      <c r="BO17" s="39">
        <v>45068.63</v>
      </c>
      <c r="BP17" s="39">
        <v>51420.61</v>
      </c>
      <c r="BQ17" s="39">
        <v>46980.65</v>
      </c>
      <c r="BR17" s="39">
        <v>18719.890000000003</v>
      </c>
      <c r="BS17" s="39">
        <v>22228.86</v>
      </c>
      <c r="BT17" s="44">
        <v>10477.310000000001</v>
      </c>
      <c r="BU17" s="44">
        <v>6252.66</v>
      </c>
      <c r="BV17" s="44">
        <v>12809.83</v>
      </c>
      <c r="BW17" s="44">
        <v>0</v>
      </c>
      <c r="BX17" s="44">
        <v>867.81</v>
      </c>
      <c r="BY17" s="44">
        <v>5.61</v>
      </c>
      <c r="BZ17" s="44">
        <v>8.4</v>
      </c>
      <c r="CA17" s="44">
        <v>51.89</v>
      </c>
      <c r="CB17" s="44">
        <v>28.82</v>
      </c>
      <c r="CC17" s="44">
        <v>6348.85</v>
      </c>
      <c r="CD17" s="44">
        <v>88.820000000000007</v>
      </c>
      <c r="CE17" s="37">
        <v>476331.44</v>
      </c>
      <c r="CF17" s="44">
        <v>27060.71</v>
      </c>
      <c r="CG17" s="44">
        <v>39674.979999999996</v>
      </c>
      <c r="CH17" s="44">
        <v>78219.569999999992</v>
      </c>
      <c r="CI17" s="44">
        <v>33293.399999999994</v>
      </c>
      <c r="CJ17" s="44">
        <v>43156.549999999996</v>
      </c>
      <c r="CK17" s="44">
        <v>51909.340000000004</v>
      </c>
      <c r="CL17" s="44">
        <v>24337.759999999998</v>
      </c>
      <c r="CM17" s="44">
        <v>16627.739999999998</v>
      </c>
      <c r="CN17" s="90">
        <f t="shared" si="1"/>
        <v>600379.71</v>
      </c>
      <c r="CO17" s="90">
        <f t="shared" si="0"/>
        <v>34558.61</v>
      </c>
      <c r="CP17" s="90">
        <f t="shared" si="0"/>
        <v>79368.37</v>
      </c>
      <c r="CQ17" s="90">
        <f t="shared" si="0"/>
        <v>90273.37</v>
      </c>
      <c r="CR17" s="90">
        <f t="shared" si="0"/>
        <v>64168.619999999995</v>
      </c>
      <c r="CS17" s="90">
        <f t="shared" si="0"/>
        <v>49594.149999999994</v>
      </c>
      <c r="CT17" s="90">
        <f t="shared" si="0"/>
        <v>52195.070000000007</v>
      </c>
      <c r="CU17" s="90">
        <f t="shared" si="0"/>
        <v>27376.560000000001</v>
      </c>
      <c r="CV17" s="90">
        <f t="shared" si="0"/>
        <v>18690.009999999998</v>
      </c>
    </row>
    <row r="18" spans="1:100" x14ac:dyDescent="0.25">
      <c r="A18" s="11">
        <v>44348</v>
      </c>
      <c r="B18" s="39">
        <v>109282.88</v>
      </c>
      <c r="C18" s="39">
        <v>6760.39</v>
      </c>
      <c r="D18" s="39">
        <v>39942.329999999994</v>
      </c>
      <c r="E18" s="39">
        <v>11172.86</v>
      </c>
      <c r="F18" s="39">
        <v>30381.760000000002</v>
      </c>
      <c r="G18" s="39">
        <v>1109.2</v>
      </c>
      <c r="H18" s="39">
        <v>0</v>
      </c>
      <c r="I18" s="39">
        <v>2005.8999999999999</v>
      </c>
      <c r="J18" s="39">
        <v>1491.33</v>
      </c>
      <c r="K18" s="39">
        <v>19432.579999999998</v>
      </c>
      <c r="L18" s="39">
        <v>1085.55</v>
      </c>
      <c r="M18" s="39">
        <v>1139.01</v>
      </c>
      <c r="N18" s="39">
        <v>1098.1799999999998</v>
      </c>
      <c r="O18" s="39">
        <v>2049.3000000000002</v>
      </c>
      <c r="P18" s="39">
        <v>5480.3899999999994</v>
      </c>
      <c r="Q18" s="39">
        <v>305.67</v>
      </c>
      <c r="R18" s="39">
        <v>1010.3199999999999</v>
      </c>
      <c r="S18" s="39">
        <v>617.4</v>
      </c>
      <c r="T18" s="39">
        <v>32017.979999999996</v>
      </c>
      <c r="U18" s="39">
        <v>1717.8600000000001</v>
      </c>
      <c r="V18" s="39">
        <v>5309.170000000001</v>
      </c>
      <c r="W18" s="39">
        <v>2636.19</v>
      </c>
      <c r="X18" s="39">
        <v>9931.56</v>
      </c>
      <c r="Y18" s="39">
        <v>490.69</v>
      </c>
      <c r="Z18" s="39">
        <v>2630.28</v>
      </c>
      <c r="AA18" s="39">
        <v>2630.42</v>
      </c>
      <c r="AB18" s="39">
        <v>2768.42</v>
      </c>
      <c r="AC18" s="39">
        <v>8459.7300000000014</v>
      </c>
      <c r="AD18" s="39">
        <v>156.72</v>
      </c>
      <c r="AE18" s="39">
        <v>0</v>
      </c>
      <c r="AF18" s="39">
        <v>55.51</v>
      </c>
      <c r="AG18" s="39">
        <v>517.57000000000005</v>
      </c>
      <c r="AH18" s="39">
        <v>2282.41</v>
      </c>
      <c r="AI18" s="39">
        <v>334.4</v>
      </c>
      <c r="AJ18" s="39">
        <v>0</v>
      </c>
      <c r="AK18" s="39">
        <v>0</v>
      </c>
      <c r="AL18" s="39">
        <v>6676.98</v>
      </c>
      <c r="AM18" s="39">
        <v>208.20999999999998</v>
      </c>
      <c r="AN18" s="39">
        <v>808.78000000000009</v>
      </c>
      <c r="AO18" s="39">
        <v>1331.23</v>
      </c>
      <c r="AP18" s="39">
        <v>1739.26</v>
      </c>
      <c r="AQ18" s="39">
        <v>90.330000000000013</v>
      </c>
      <c r="AR18" s="39">
        <v>229.22</v>
      </c>
      <c r="AS18" s="39">
        <v>445.57</v>
      </c>
      <c r="AT18" s="39">
        <v>148.05000000000001</v>
      </c>
      <c r="AU18" s="39">
        <v>3604.3300000000004</v>
      </c>
      <c r="AV18" s="39">
        <v>13.95</v>
      </c>
      <c r="AW18" s="39">
        <v>10.15</v>
      </c>
      <c r="AX18" s="39">
        <v>2.23</v>
      </c>
      <c r="AY18" s="39">
        <v>0</v>
      </c>
      <c r="AZ18" s="39">
        <v>54.120000000000005</v>
      </c>
      <c r="BA18" s="39">
        <v>190.41</v>
      </c>
      <c r="BB18" s="39">
        <v>2913.89</v>
      </c>
      <c r="BC18" s="39">
        <v>351.03999999999996</v>
      </c>
      <c r="BD18" s="39">
        <v>72270.7</v>
      </c>
      <c r="BE18" s="39">
        <v>5273.8100000000013</v>
      </c>
      <c r="BF18" s="39">
        <v>17017.34</v>
      </c>
      <c r="BG18" s="39">
        <v>9284.8399999999983</v>
      </c>
      <c r="BH18" s="39">
        <v>13998.439999999999</v>
      </c>
      <c r="BI18" s="39">
        <v>4314.84</v>
      </c>
      <c r="BJ18" s="39">
        <v>4313.24</v>
      </c>
      <c r="BK18" s="39">
        <v>2133.39</v>
      </c>
      <c r="BL18" s="39">
        <v>2084.94</v>
      </c>
      <c r="BM18" s="39">
        <v>289992.82999999996</v>
      </c>
      <c r="BN18" s="39">
        <v>26500.17</v>
      </c>
      <c r="BO18" s="39">
        <v>45868.579999999994</v>
      </c>
      <c r="BP18" s="39">
        <v>51999.289999999994</v>
      </c>
      <c r="BQ18" s="39">
        <v>47028.93</v>
      </c>
      <c r="BR18" s="39">
        <v>18831.849999999999</v>
      </c>
      <c r="BS18" s="39">
        <v>22454.2</v>
      </c>
      <c r="BT18" s="44">
        <v>10616.490000000002</v>
      </c>
      <c r="BU18" s="44">
        <v>6128.4999999999991</v>
      </c>
      <c r="BV18" s="44">
        <v>13670.64</v>
      </c>
      <c r="BW18" s="44">
        <v>0</v>
      </c>
      <c r="BX18" s="44">
        <v>908.83</v>
      </c>
      <c r="BY18" s="44">
        <v>34.6</v>
      </c>
      <c r="BZ18" s="44">
        <v>8.42</v>
      </c>
      <c r="CA18" s="44">
        <v>88.4</v>
      </c>
      <c r="CB18" s="44">
        <v>30.56</v>
      </c>
      <c r="CC18" s="44">
        <v>6879.12</v>
      </c>
      <c r="CD18" s="44">
        <v>99.66</v>
      </c>
      <c r="CE18" s="37">
        <v>497913.12</v>
      </c>
      <c r="CF18" s="44">
        <v>28671.98</v>
      </c>
      <c r="CG18" s="44">
        <v>42045.26</v>
      </c>
      <c r="CH18" s="44">
        <v>82102.34</v>
      </c>
      <c r="CI18" s="44">
        <v>35727.82</v>
      </c>
      <c r="CJ18" s="44">
        <v>45475.21</v>
      </c>
      <c r="CK18" s="44">
        <v>55494.19</v>
      </c>
      <c r="CL18" s="44">
        <v>25458.469999999998</v>
      </c>
      <c r="CM18" s="44">
        <v>18117.45</v>
      </c>
      <c r="CN18" s="90">
        <f t="shared" si="1"/>
        <v>626628.58000000007</v>
      </c>
      <c r="CO18" s="90">
        <f t="shared" si="0"/>
        <v>36517.919999999998</v>
      </c>
      <c r="CP18" s="90">
        <f t="shared" si="0"/>
        <v>83126.600000000006</v>
      </c>
      <c r="CQ18" s="90">
        <f t="shared" si="0"/>
        <v>94373.37999999999</v>
      </c>
      <c r="CR18" s="90">
        <f t="shared" si="0"/>
        <v>68158.880000000005</v>
      </c>
      <c r="CS18" s="90">
        <f t="shared" si="0"/>
        <v>52064.799999999996</v>
      </c>
      <c r="CT18" s="90">
        <f t="shared" si="0"/>
        <v>55799.86</v>
      </c>
      <c r="CU18" s="90">
        <f t="shared" si="0"/>
        <v>28474.69</v>
      </c>
      <c r="CV18" s="90">
        <f t="shared" si="0"/>
        <v>20226.18</v>
      </c>
    </row>
    <row r="19" spans="1:100" x14ac:dyDescent="0.25">
      <c r="A19" s="11">
        <v>44378</v>
      </c>
      <c r="B19" s="39">
        <v>111664.87</v>
      </c>
      <c r="C19" s="39">
        <v>7120.54</v>
      </c>
      <c r="D19" s="39">
        <v>39933.15</v>
      </c>
      <c r="E19" s="39">
        <v>11021.14</v>
      </c>
      <c r="F19" s="39">
        <v>31756.969999999998</v>
      </c>
      <c r="G19" s="39">
        <v>1136.5999999999999</v>
      </c>
      <c r="H19" s="39">
        <v>0</v>
      </c>
      <c r="I19" s="39">
        <v>1927.3300000000002</v>
      </c>
      <c r="J19" s="39">
        <v>1490.54</v>
      </c>
      <c r="K19" s="39">
        <v>19640.43</v>
      </c>
      <c r="L19" s="39">
        <v>1081.6000000000001</v>
      </c>
      <c r="M19" s="39">
        <v>1154.29</v>
      </c>
      <c r="N19" s="39">
        <v>1116.43</v>
      </c>
      <c r="O19" s="39">
        <v>2087.83</v>
      </c>
      <c r="P19" s="39">
        <v>5585.7</v>
      </c>
      <c r="Q19" s="39">
        <v>316.48</v>
      </c>
      <c r="R19" s="39">
        <v>968.2600000000001</v>
      </c>
      <c r="S19" s="39">
        <v>607.48</v>
      </c>
      <c r="T19" s="39">
        <v>28805.660000000003</v>
      </c>
      <c r="U19" s="39">
        <v>1484.1299999999999</v>
      </c>
      <c r="V19" s="39">
        <v>3914.6</v>
      </c>
      <c r="W19" s="39">
        <v>2376.6299999999997</v>
      </c>
      <c r="X19" s="39">
        <v>9585.8899999999976</v>
      </c>
      <c r="Y19" s="39">
        <v>493.51</v>
      </c>
      <c r="Z19" s="39">
        <v>2566.89</v>
      </c>
      <c r="AA19" s="39">
        <v>2502.8000000000002</v>
      </c>
      <c r="AB19" s="39">
        <v>2375.5600000000004</v>
      </c>
      <c r="AC19" s="39">
        <v>11427.98</v>
      </c>
      <c r="AD19" s="39">
        <v>189.54</v>
      </c>
      <c r="AE19" s="39">
        <v>0</v>
      </c>
      <c r="AF19" s="39">
        <v>58.959999999999994</v>
      </c>
      <c r="AG19" s="39">
        <v>575.86</v>
      </c>
      <c r="AH19" s="39">
        <v>2402.25</v>
      </c>
      <c r="AI19" s="39">
        <v>476.5</v>
      </c>
      <c r="AJ19" s="39">
        <v>0</v>
      </c>
      <c r="AK19" s="39">
        <v>0</v>
      </c>
      <c r="AL19" s="39">
        <v>6606.21</v>
      </c>
      <c r="AM19" s="39">
        <v>206.2</v>
      </c>
      <c r="AN19" s="39">
        <v>801.92000000000007</v>
      </c>
      <c r="AO19" s="39">
        <v>1308.33</v>
      </c>
      <c r="AP19" s="39">
        <v>1708.32</v>
      </c>
      <c r="AQ19" s="39">
        <v>89.63</v>
      </c>
      <c r="AR19" s="39">
        <v>226.34</v>
      </c>
      <c r="AS19" s="39">
        <v>435.12</v>
      </c>
      <c r="AT19" s="39">
        <v>127.76</v>
      </c>
      <c r="AU19" s="39">
        <v>3669.01</v>
      </c>
      <c r="AV19" s="39">
        <v>0</v>
      </c>
      <c r="AW19" s="39">
        <v>24.34</v>
      </c>
      <c r="AX19" s="39">
        <v>2.2200000000000002</v>
      </c>
      <c r="AY19" s="39">
        <v>0</v>
      </c>
      <c r="AZ19" s="39">
        <v>55.5</v>
      </c>
      <c r="BA19" s="39">
        <v>129.35</v>
      </c>
      <c r="BB19" s="39">
        <v>3037.3</v>
      </c>
      <c r="BC19" s="39">
        <v>352.46000000000004</v>
      </c>
      <c r="BD19" s="39">
        <v>71288.289999999994</v>
      </c>
      <c r="BE19" s="39">
        <v>5190.33</v>
      </c>
      <c r="BF19" s="39">
        <v>16497.8</v>
      </c>
      <c r="BG19" s="39">
        <v>9102.4600000000009</v>
      </c>
      <c r="BH19" s="39">
        <v>13773.82</v>
      </c>
      <c r="BI19" s="39">
        <v>4216.08</v>
      </c>
      <c r="BJ19" s="39">
        <v>4254.3900000000003</v>
      </c>
      <c r="BK19" s="39">
        <v>2056.1499999999996</v>
      </c>
      <c r="BL19" s="39">
        <v>2189.92</v>
      </c>
      <c r="BM19" s="39">
        <v>290341.3</v>
      </c>
      <c r="BN19" s="39">
        <v>26373.479999999996</v>
      </c>
      <c r="BO19" s="39">
        <v>46392.74</v>
      </c>
      <c r="BP19" s="39">
        <v>51695.25</v>
      </c>
      <c r="BQ19" s="39">
        <v>47267.659999999996</v>
      </c>
      <c r="BR19" s="39">
        <v>18748.97</v>
      </c>
      <c r="BS19" s="39">
        <v>22322.16</v>
      </c>
      <c r="BT19" s="44">
        <v>10592.39</v>
      </c>
      <c r="BU19" s="44">
        <v>6090.7099999999991</v>
      </c>
      <c r="BV19" s="44">
        <v>13958.59</v>
      </c>
      <c r="BW19" s="44">
        <v>0</v>
      </c>
      <c r="BX19" s="44">
        <v>906.86</v>
      </c>
      <c r="BY19" s="44">
        <v>24.92</v>
      </c>
      <c r="BZ19" s="44">
        <v>2.25</v>
      </c>
      <c r="CA19" s="44">
        <v>90.7</v>
      </c>
      <c r="CB19" s="44">
        <v>30.59</v>
      </c>
      <c r="CC19" s="44">
        <v>6923.06</v>
      </c>
      <c r="CD19" s="44">
        <v>100.24000000000001</v>
      </c>
      <c r="CE19" s="37">
        <v>533045.94999999995</v>
      </c>
      <c r="CF19" s="44">
        <v>29575.66</v>
      </c>
      <c r="CG19" s="44">
        <v>44157.569999999992</v>
      </c>
      <c r="CH19" s="44">
        <v>86589.37999999999</v>
      </c>
      <c r="CI19" s="44">
        <v>37643.090000000004</v>
      </c>
      <c r="CJ19" s="44">
        <v>48776.270000000004</v>
      </c>
      <c r="CK19" s="44">
        <v>58677.94</v>
      </c>
      <c r="CL19" s="44">
        <v>26406.12</v>
      </c>
      <c r="CM19" s="44">
        <v>19463.39</v>
      </c>
      <c r="CN19" s="90">
        <f t="shared" si="1"/>
        <v>664351.25</v>
      </c>
      <c r="CO19" s="90">
        <f t="shared" si="1"/>
        <v>37777.799999999996</v>
      </c>
      <c r="CP19" s="90">
        <f t="shared" si="1"/>
        <v>85245.01</v>
      </c>
      <c r="CQ19" s="90">
        <f t="shared" si="1"/>
        <v>98726.949999999983</v>
      </c>
      <c r="CR19" s="90">
        <f t="shared" si="1"/>
        <v>71487.89</v>
      </c>
      <c r="CS19" s="90">
        <f t="shared" si="1"/>
        <v>55498.57</v>
      </c>
      <c r="CT19" s="90">
        <f t="shared" si="1"/>
        <v>58994.420000000006</v>
      </c>
      <c r="CU19" s="90">
        <f t="shared" si="1"/>
        <v>29301.71</v>
      </c>
      <c r="CV19" s="90">
        <f t="shared" si="1"/>
        <v>21561.41</v>
      </c>
    </row>
    <row r="20" spans="1:100" x14ac:dyDescent="0.25">
      <c r="A20" s="11">
        <v>44409</v>
      </c>
      <c r="B20" s="39">
        <v>114891.44</v>
      </c>
      <c r="C20" s="39">
        <v>7460.3399999999992</v>
      </c>
      <c r="D20" s="39">
        <v>39831.980000000003</v>
      </c>
      <c r="E20" s="39">
        <v>11251.35</v>
      </c>
      <c r="F20" s="39">
        <v>33727.089999999997</v>
      </c>
      <c r="G20" s="39">
        <v>1169.3899999999999</v>
      </c>
      <c r="H20" s="39">
        <v>0</v>
      </c>
      <c r="I20" s="39">
        <v>1837.5500000000002</v>
      </c>
      <c r="J20" s="39">
        <v>1489.08</v>
      </c>
      <c r="K20" s="39">
        <v>19806.57</v>
      </c>
      <c r="L20" s="39">
        <v>1081.92</v>
      </c>
      <c r="M20" s="39">
        <v>1176.1299999999999</v>
      </c>
      <c r="N20" s="39">
        <v>1164.7</v>
      </c>
      <c r="O20" s="39">
        <v>2089.34</v>
      </c>
      <c r="P20" s="39">
        <v>5623.91</v>
      </c>
      <c r="Q20" s="39">
        <v>327.37</v>
      </c>
      <c r="R20" s="39">
        <v>950.46999999999991</v>
      </c>
      <c r="S20" s="39">
        <v>574.71</v>
      </c>
      <c r="T20" s="39">
        <v>25619.730000000003</v>
      </c>
      <c r="U20" s="39">
        <v>1276.8799999999999</v>
      </c>
      <c r="V20" s="39">
        <v>3358.5500000000006</v>
      </c>
      <c r="W20" s="39">
        <v>2244.5300000000002</v>
      </c>
      <c r="X20" s="39">
        <v>8774.73</v>
      </c>
      <c r="Y20" s="39">
        <v>493.94</v>
      </c>
      <c r="Z20" s="39">
        <v>2437.4699999999998</v>
      </c>
      <c r="AA20" s="39">
        <v>2350.44</v>
      </c>
      <c r="AB20" s="39">
        <v>2038.6899999999998</v>
      </c>
      <c r="AC20" s="39">
        <v>12835.230000000001</v>
      </c>
      <c r="AD20" s="39">
        <v>202.22</v>
      </c>
      <c r="AE20" s="39">
        <v>0</v>
      </c>
      <c r="AF20" s="39">
        <v>60.06</v>
      </c>
      <c r="AG20" s="39">
        <v>609.54</v>
      </c>
      <c r="AH20" s="39">
        <v>2411.56</v>
      </c>
      <c r="AI20" s="39">
        <v>1501.11</v>
      </c>
      <c r="AJ20" s="39">
        <v>0</v>
      </c>
      <c r="AK20" s="39">
        <v>0</v>
      </c>
      <c r="AL20" s="39">
        <v>6524.67</v>
      </c>
      <c r="AM20" s="39">
        <v>210.21000000000004</v>
      </c>
      <c r="AN20" s="39">
        <v>795.15000000000009</v>
      </c>
      <c r="AO20" s="39">
        <v>1284.75</v>
      </c>
      <c r="AP20" s="39">
        <v>1676.7799999999997</v>
      </c>
      <c r="AQ20" s="39">
        <v>87.93</v>
      </c>
      <c r="AR20" s="39">
        <v>225.41</v>
      </c>
      <c r="AS20" s="39">
        <v>425.05</v>
      </c>
      <c r="AT20" s="39">
        <v>128.99</v>
      </c>
      <c r="AU20" s="39">
        <v>3441.8399999999997</v>
      </c>
      <c r="AV20" s="39">
        <v>0</v>
      </c>
      <c r="AW20" s="39">
        <v>9.93</v>
      </c>
      <c r="AX20" s="39">
        <v>2.2000000000000002</v>
      </c>
      <c r="AY20" s="39">
        <v>0</v>
      </c>
      <c r="AZ20" s="39">
        <v>29.910000000000004</v>
      </c>
      <c r="BA20" s="39">
        <v>0</v>
      </c>
      <c r="BB20" s="39">
        <v>2982.04</v>
      </c>
      <c r="BC20" s="39">
        <v>343.09999999999997</v>
      </c>
      <c r="BD20" s="39">
        <v>71227.39</v>
      </c>
      <c r="BE20" s="39">
        <v>5129.9199999999992</v>
      </c>
      <c r="BF20" s="39">
        <v>16640.72</v>
      </c>
      <c r="BG20" s="39">
        <v>8973.1</v>
      </c>
      <c r="BH20" s="39">
        <v>13439.22</v>
      </c>
      <c r="BI20" s="39">
        <v>4625.6899999999996</v>
      </c>
      <c r="BJ20" s="39">
        <v>4132.58</v>
      </c>
      <c r="BK20" s="39">
        <v>2245.12</v>
      </c>
      <c r="BL20" s="39">
        <v>2197.15</v>
      </c>
      <c r="BM20" s="39">
        <v>290742.63</v>
      </c>
      <c r="BN20" s="39">
        <v>26401.599999999999</v>
      </c>
      <c r="BO20" s="39">
        <v>46817.79</v>
      </c>
      <c r="BP20" s="39">
        <v>51753.43</v>
      </c>
      <c r="BQ20" s="39">
        <v>47127.91</v>
      </c>
      <c r="BR20" s="39">
        <v>18741.030000000002</v>
      </c>
      <c r="BS20" s="39">
        <v>22269.040000000001</v>
      </c>
      <c r="BT20" s="44">
        <v>10660.91</v>
      </c>
      <c r="BU20" s="44">
        <v>6130.16</v>
      </c>
      <c r="BV20" s="44">
        <v>14356.51</v>
      </c>
      <c r="BW20" s="44">
        <v>0</v>
      </c>
      <c r="BX20" s="44">
        <v>984.57</v>
      </c>
      <c r="BY20" s="44">
        <v>25.24</v>
      </c>
      <c r="BZ20" s="44">
        <v>5.5200000000000005</v>
      </c>
      <c r="CA20" s="44">
        <v>97.45</v>
      </c>
      <c r="CB20" s="44">
        <v>30.63</v>
      </c>
      <c r="CC20" s="44">
        <v>7278.02</v>
      </c>
      <c r="CD20" s="44">
        <v>106.99</v>
      </c>
      <c r="CE20" s="37">
        <v>564330.07000000007</v>
      </c>
      <c r="CF20" s="44">
        <v>30896.03</v>
      </c>
      <c r="CG20" s="44">
        <v>45443.67</v>
      </c>
      <c r="CH20" s="44">
        <v>94123.839999999997</v>
      </c>
      <c r="CI20" s="44">
        <v>39518.259999999995</v>
      </c>
      <c r="CJ20" s="44">
        <v>50804.970000000008</v>
      </c>
      <c r="CK20" s="44">
        <v>62110.13</v>
      </c>
      <c r="CL20" s="44">
        <v>28185.97</v>
      </c>
      <c r="CM20" s="44">
        <v>21103.99</v>
      </c>
      <c r="CN20" s="90">
        <f t="shared" si="1"/>
        <v>699028.08000000007</v>
      </c>
      <c r="CO20" s="90">
        <f t="shared" si="1"/>
        <v>39438.289999999994</v>
      </c>
      <c r="CP20" s="90">
        <f t="shared" si="1"/>
        <v>86451.78</v>
      </c>
      <c r="CQ20" s="90">
        <f t="shared" si="1"/>
        <v>106539.89</v>
      </c>
      <c r="CR20" s="90">
        <f t="shared" si="1"/>
        <v>75334.689999999988</v>
      </c>
      <c r="CS20" s="90">
        <f t="shared" si="1"/>
        <v>57598.270000000004</v>
      </c>
      <c r="CT20" s="90">
        <f t="shared" si="1"/>
        <v>62437.5</v>
      </c>
      <c r="CU20" s="90">
        <f t="shared" si="1"/>
        <v>30973.99</v>
      </c>
      <c r="CV20" s="90">
        <f t="shared" si="1"/>
        <v>23167.78</v>
      </c>
    </row>
    <row r="21" spans="1:100" x14ac:dyDescent="0.25">
      <c r="A21" s="11">
        <v>44440</v>
      </c>
      <c r="B21" s="39">
        <v>131702</v>
      </c>
      <c r="C21" s="39">
        <v>7934.6899999999987</v>
      </c>
      <c r="D21" s="39">
        <v>40618.85</v>
      </c>
      <c r="E21" s="39">
        <v>11634.14</v>
      </c>
      <c r="F21" s="39">
        <v>47771.39</v>
      </c>
      <c r="G21" s="39">
        <v>1226.95</v>
      </c>
      <c r="H21" s="39">
        <v>0</v>
      </c>
      <c r="I21" s="39">
        <v>1805.17</v>
      </c>
      <c r="J21" s="39">
        <v>1512.9</v>
      </c>
      <c r="K21" s="39">
        <v>20562.329999999998</v>
      </c>
      <c r="L21" s="39">
        <v>1108.21</v>
      </c>
      <c r="M21" s="39">
        <v>1230.17</v>
      </c>
      <c r="N21" s="39">
        <v>1221.76</v>
      </c>
      <c r="O21" s="39">
        <v>2150.85</v>
      </c>
      <c r="P21" s="39">
        <v>5997.88</v>
      </c>
      <c r="Q21" s="39">
        <v>345.65</v>
      </c>
      <c r="R21" s="39">
        <v>956.93</v>
      </c>
      <c r="S21" s="39">
        <v>559.79</v>
      </c>
      <c r="T21" s="39">
        <v>23324.539999999997</v>
      </c>
      <c r="U21" s="39">
        <v>1075.44</v>
      </c>
      <c r="V21" s="39">
        <v>3068.27</v>
      </c>
      <c r="W21" s="39">
        <v>2056.9299999999998</v>
      </c>
      <c r="X21" s="39">
        <v>8172.3300000000008</v>
      </c>
      <c r="Y21" s="39">
        <v>482.68</v>
      </c>
      <c r="Z21" s="39">
        <v>2414.7999999999997</v>
      </c>
      <c r="AA21" s="39">
        <v>2136.1</v>
      </c>
      <c r="AB21" s="39">
        <v>1816.49</v>
      </c>
      <c r="AC21" s="39">
        <v>13249.25</v>
      </c>
      <c r="AD21" s="39">
        <v>214.77</v>
      </c>
      <c r="AE21" s="39">
        <v>0</v>
      </c>
      <c r="AF21" s="39">
        <v>60.62</v>
      </c>
      <c r="AG21" s="39">
        <v>617.31999999999994</v>
      </c>
      <c r="AH21" s="39">
        <v>2402.2600000000002</v>
      </c>
      <c r="AI21" s="39">
        <v>1540.2500000000002</v>
      </c>
      <c r="AJ21" s="39">
        <v>0</v>
      </c>
      <c r="AK21" s="39">
        <v>0</v>
      </c>
      <c r="AL21" s="39">
        <v>6587.58</v>
      </c>
      <c r="AM21" s="39">
        <v>217.62000000000003</v>
      </c>
      <c r="AN21" s="39">
        <v>802.37999999999988</v>
      </c>
      <c r="AO21" s="39">
        <v>1303.9100000000001</v>
      </c>
      <c r="AP21" s="39">
        <v>1679.7599999999998</v>
      </c>
      <c r="AQ21" s="39">
        <v>90.46</v>
      </c>
      <c r="AR21" s="39">
        <v>228.64</v>
      </c>
      <c r="AS21" s="39">
        <v>428.67999999999995</v>
      </c>
      <c r="AT21" s="39">
        <v>128.53</v>
      </c>
      <c r="AU21" s="39">
        <v>3342.1899999999996</v>
      </c>
      <c r="AV21" s="39">
        <v>0.26</v>
      </c>
      <c r="AW21" s="39">
        <v>0.92</v>
      </c>
      <c r="AX21" s="39">
        <v>2.17</v>
      </c>
      <c r="AY21" s="39">
        <v>0</v>
      </c>
      <c r="AZ21" s="39">
        <v>48.43</v>
      </c>
      <c r="BA21" s="39">
        <v>0</v>
      </c>
      <c r="BB21" s="39">
        <v>2901.3199999999997</v>
      </c>
      <c r="BC21" s="39">
        <v>323.60000000000002</v>
      </c>
      <c r="BD21" s="39">
        <v>70014.319999999992</v>
      </c>
      <c r="BE21" s="39">
        <v>5085.37</v>
      </c>
      <c r="BF21" s="39">
        <v>16553.79</v>
      </c>
      <c r="BG21" s="39">
        <v>9080.5</v>
      </c>
      <c r="BH21" s="39">
        <v>12730.74</v>
      </c>
      <c r="BI21" s="39">
        <v>4660.1900000000005</v>
      </c>
      <c r="BJ21" s="39">
        <v>4170.43</v>
      </c>
      <c r="BK21" s="39">
        <v>1866.34</v>
      </c>
      <c r="BL21" s="39">
        <v>2046.8300000000002</v>
      </c>
      <c r="BM21" s="39">
        <v>290959.48999999993</v>
      </c>
      <c r="BN21" s="39">
        <v>26609.89</v>
      </c>
      <c r="BO21" s="39">
        <v>47802.6</v>
      </c>
      <c r="BP21" s="39">
        <v>52061.889999999992</v>
      </c>
      <c r="BQ21" s="39">
        <v>45681.47</v>
      </c>
      <c r="BR21" s="39">
        <v>18759.539999999997</v>
      </c>
      <c r="BS21" s="39">
        <v>22362.77</v>
      </c>
      <c r="BT21" s="44">
        <v>10701.44</v>
      </c>
      <c r="BU21" s="44">
        <v>6317.6100000000006</v>
      </c>
      <c r="BV21" s="44">
        <v>15792.45</v>
      </c>
      <c r="BW21" s="44">
        <v>0</v>
      </c>
      <c r="BX21" s="44">
        <v>1086.58</v>
      </c>
      <c r="BY21" s="44">
        <v>26.77</v>
      </c>
      <c r="BZ21" s="44">
        <v>68.3</v>
      </c>
      <c r="CA21" s="44">
        <v>104.36</v>
      </c>
      <c r="CB21" s="44">
        <v>31.71</v>
      </c>
      <c r="CC21" s="44">
        <v>8454.91</v>
      </c>
      <c r="CD21" s="44">
        <v>112.83</v>
      </c>
      <c r="CE21" s="37">
        <v>600151.15</v>
      </c>
      <c r="CF21" s="44">
        <v>32463.27</v>
      </c>
      <c r="CG21" s="44">
        <v>47699.1</v>
      </c>
      <c r="CH21" s="44">
        <v>98985.62</v>
      </c>
      <c r="CI21" s="44">
        <v>42079.51</v>
      </c>
      <c r="CJ21" s="44">
        <v>54581.659999999996</v>
      </c>
      <c r="CK21" s="44">
        <v>65602.75</v>
      </c>
      <c r="CL21" s="44">
        <v>30348.28</v>
      </c>
      <c r="CM21" s="44">
        <v>23943.86</v>
      </c>
      <c r="CN21" s="90">
        <f t="shared" si="1"/>
        <v>752415.48</v>
      </c>
      <c r="CO21" s="90">
        <f t="shared" si="1"/>
        <v>41506.17</v>
      </c>
      <c r="CP21" s="90">
        <f t="shared" si="1"/>
        <v>89548.12</v>
      </c>
      <c r="CQ21" s="90">
        <f t="shared" si="1"/>
        <v>111841.51999999999</v>
      </c>
      <c r="CR21" s="90">
        <f t="shared" si="1"/>
        <v>92001.75</v>
      </c>
      <c r="CS21" s="90">
        <f t="shared" si="1"/>
        <v>61806.489999999991</v>
      </c>
      <c r="CT21" s="90">
        <f t="shared" si="1"/>
        <v>65948.399999999994</v>
      </c>
      <c r="CU21" s="90">
        <f t="shared" si="1"/>
        <v>33110.379999999997</v>
      </c>
      <c r="CV21" s="90">
        <f t="shared" si="1"/>
        <v>26016.550000000003</v>
      </c>
    </row>
    <row r="22" spans="1:100" x14ac:dyDescent="0.25">
      <c r="A22" s="11">
        <v>44470</v>
      </c>
      <c r="B22" s="39">
        <v>138373.10999999999</v>
      </c>
      <c r="C22" s="39">
        <v>8288.83</v>
      </c>
      <c r="D22" s="39">
        <v>41591.880000000005</v>
      </c>
      <c r="E22" s="39">
        <v>12142.800000000001</v>
      </c>
      <c r="F22" s="39">
        <v>51541.020000000004</v>
      </c>
      <c r="G22" s="39">
        <v>1257.73</v>
      </c>
      <c r="H22" s="39">
        <v>0</v>
      </c>
      <c r="I22" s="39">
        <v>1760.7400000000002</v>
      </c>
      <c r="J22" s="39">
        <v>1539.33</v>
      </c>
      <c r="K22" s="39">
        <v>20696.619999999995</v>
      </c>
      <c r="L22" s="39">
        <v>1100.46</v>
      </c>
      <c r="M22" s="39">
        <v>1257.43</v>
      </c>
      <c r="N22" s="39">
        <v>1255.8700000000001</v>
      </c>
      <c r="O22" s="39">
        <v>2217.1799999999998</v>
      </c>
      <c r="P22" s="39">
        <v>6010.07</v>
      </c>
      <c r="Q22" s="39">
        <v>351.59000000000003</v>
      </c>
      <c r="R22" s="39">
        <v>945.24</v>
      </c>
      <c r="S22" s="39">
        <v>546.13</v>
      </c>
      <c r="T22" s="39">
        <v>21606.93</v>
      </c>
      <c r="U22" s="39">
        <v>986.81000000000006</v>
      </c>
      <c r="V22" s="39">
        <v>2740.3199999999997</v>
      </c>
      <c r="W22" s="39">
        <v>1960.0400000000002</v>
      </c>
      <c r="X22" s="39">
        <v>7878.38</v>
      </c>
      <c r="Y22" s="39">
        <v>116.86999999999999</v>
      </c>
      <c r="Z22" s="39">
        <v>2358.5100000000002</v>
      </c>
      <c r="AA22" s="39">
        <v>1982.78</v>
      </c>
      <c r="AB22" s="39">
        <v>1688.69</v>
      </c>
      <c r="AC22" s="39">
        <v>14072.91</v>
      </c>
      <c r="AD22" s="39">
        <v>225.45000000000002</v>
      </c>
      <c r="AE22" s="39">
        <v>600.80999999999995</v>
      </c>
      <c r="AF22" s="39">
        <v>62.94</v>
      </c>
      <c r="AG22" s="39">
        <v>636.55999999999995</v>
      </c>
      <c r="AH22" s="39">
        <v>2345.6299999999997</v>
      </c>
      <c r="AI22" s="39">
        <v>1557.8100000000002</v>
      </c>
      <c r="AJ22" s="39">
        <v>0</v>
      </c>
      <c r="AK22" s="39">
        <v>0</v>
      </c>
      <c r="AL22" s="39">
        <v>6614.91</v>
      </c>
      <c r="AM22" s="39">
        <v>221.59000000000003</v>
      </c>
      <c r="AN22" s="39">
        <v>802.02</v>
      </c>
      <c r="AO22" s="39">
        <v>1311.0200000000002</v>
      </c>
      <c r="AP22" s="39">
        <v>1672.5199999999998</v>
      </c>
      <c r="AQ22" s="39">
        <v>90.61</v>
      </c>
      <c r="AR22" s="39">
        <v>243.27</v>
      </c>
      <c r="AS22" s="39">
        <v>431.19000000000005</v>
      </c>
      <c r="AT22" s="39">
        <v>129.16</v>
      </c>
      <c r="AU22" s="39">
        <v>3571.27</v>
      </c>
      <c r="AV22" s="39">
        <v>1.3</v>
      </c>
      <c r="AW22" s="39">
        <v>4.1399999999999997</v>
      </c>
      <c r="AX22" s="39">
        <v>2.2000000000000002</v>
      </c>
      <c r="AY22" s="39">
        <v>0</v>
      </c>
      <c r="AZ22" s="39">
        <v>55.06</v>
      </c>
      <c r="BA22" s="39">
        <v>0</v>
      </c>
      <c r="BB22" s="39">
        <v>3104.8</v>
      </c>
      <c r="BC22" s="39">
        <v>337.01</v>
      </c>
      <c r="BD22" s="39">
        <v>69515.429999999993</v>
      </c>
      <c r="BE22" s="39">
        <v>4895.91</v>
      </c>
      <c r="BF22" s="39">
        <v>16500.89</v>
      </c>
      <c r="BG22" s="39">
        <v>9031.07</v>
      </c>
      <c r="BH22" s="39">
        <v>12108.45</v>
      </c>
      <c r="BI22" s="39">
        <v>4813.66</v>
      </c>
      <c r="BJ22" s="39">
        <v>4195.97</v>
      </c>
      <c r="BK22" s="39">
        <v>2106.19</v>
      </c>
      <c r="BL22" s="39">
        <v>1939.02</v>
      </c>
      <c r="BM22" s="39">
        <v>290755.97000000003</v>
      </c>
      <c r="BN22" s="39">
        <v>26549.58</v>
      </c>
      <c r="BO22" s="39">
        <v>48305.549999999996</v>
      </c>
      <c r="BP22" s="39">
        <v>52216.52</v>
      </c>
      <c r="BQ22" s="39">
        <v>45253.710000000006</v>
      </c>
      <c r="BR22" s="39">
        <v>18651.419999999998</v>
      </c>
      <c r="BS22" s="39">
        <v>22309.02</v>
      </c>
      <c r="BT22" s="44">
        <v>10637.68</v>
      </c>
      <c r="BU22" s="44">
        <v>6421.27</v>
      </c>
      <c r="BV22" s="44">
        <v>16094.46</v>
      </c>
      <c r="BW22" s="44">
        <v>0.87</v>
      </c>
      <c r="BX22" s="44">
        <v>1119.54</v>
      </c>
      <c r="BY22" s="44">
        <v>8.59</v>
      </c>
      <c r="BZ22" s="44">
        <v>206.89</v>
      </c>
      <c r="CA22" s="44">
        <v>110.26</v>
      </c>
      <c r="CB22" s="44">
        <v>46.29</v>
      </c>
      <c r="CC22" s="44">
        <v>8621.33</v>
      </c>
      <c r="CD22" s="44">
        <v>115.67999999999999</v>
      </c>
      <c r="CE22" s="37">
        <v>623745.34000000008</v>
      </c>
      <c r="CF22" s="44">
        <v>33149.630000000005</v>
      </c>
      <c r="CG22" s="44">
        <v>49503.77</v>
      </c>
      <c r="CH22" s="44">
        <v>102971.09999999999</v>
      </c>
      <c r="CI22" s="44">
        <v>44008.95</v>
      </c>
      <c r="CJ22" s="44">
        <v>55984.369999999995</v>
      </c>
      <c r="CK22" s="44">
        <v>69047.66</v>
      </c>
      <c r="CL22" s="44">
        <v>31306.420000000002</v>
      </c>
      <c r="CM22" s="44">
        <v>25163.039999999997</v>
      </c>
      <c r="CN22" s="90">
        <f t="shared" si="1"/>
        <v>782815.07000000007</v>
      </c>
      <c r="CO22" s="90">
        <f t="shared" si="1"/>
        <v>42538.920000000006</v>
      </c>
      <c r="CP22" s="90">
        <f t="shared" si="1"/>
        <v>92353.08</v>
      </c>
      <c r="CQ22" s="90">
        <f t="shared" si="1"/>
        <v>116369.76999999999</v>
      </c>
      <c r="CR22" s="90">
        <f t="shared" si="1"/>
        <v>97767.15</v>
      </c>
      <c r="CS22" s="90">
        <f t="shared" si="1"/>
        <v>63252.17</v>
      </c>
      <c r="CT22" s="90">
        <f t="shared" si="1"/>
        <v>69399.25</v>
      </c>
      <c r="CU22" s="90">
        <f t="shared" si="1"/>
        <v>34012.400000000001</v>
      </c>
      <c r="CV22" s="90">
        <f t="shared" si="1"/>
        <v>27248.5</v>
      </c>
    </row>
    <row r="23" spans="1:100" x14ac:dyDescent="0.25">
      <c r="A23" s="11">
        <v>44501</v>
      </c>
      <c r="B23" s="39">
        <v>144253.94</v>
      </c>
      <c r="C23" s="39">
        <v>8507.119999999999</v>
      </c>
      <c r="D23" s="39">
        <v>41112.39</v>
      </c>
      <c r="E23" s="39">
        <v>12108.97</v>
      </c>
      <c r="F23" s="39">
        <v>53753.78</v>
      </c>
      <c r="G23" s="39">
        <v>1263.9100000000001</v>
      </c>
      <c r="H23" s="39">
        <v>0</v>
      </c>
      <c r="I23" s="39">
        <v>1696.03</v>
      </c>
      <c r="J23" s="39">
        <v>1527.17</v>
      </c>
      <c r="K23" s="39">
        <v>20462.650000000001</v>
      </c>
      <c r="L23" s="39">
        <v>1088.6100000000001</v>
      </c>
      <c r="M23" s="39">
        <v>1250.31</v>
      </c>
      <c r="N23" s="39">
        <v>1250.54</v>
      </c>
      <c r="O23" s="39">
        <v>2236.7600000000002</v>
      </c>
      <c r="P23" s="39">
        <v>5908.45</v>
      </c>
      <c r="Q23" s="39">
        <v>359.85</v>
      </c>
      <c r="R23" s="39">
        <v>918.41</v>
      </c>
      <c r="S23" s="39">
        <v>538.70000000000005</v>
      </c>
      <c r="T23" s="39">
        <v>20933.82</v>
      </c>
      <c r="U23" s="39">
        <v>877.15</v>
      </c>
      <c r="V23" s="39">
        <v>2749.6399999999994</v>
      </c>
      <c r="W23" s="39">
        <v>1960.5</v>
      </c>
      <c r="X23" s="39">
        <v>7856.03</v>
      </c>
      <c r="Y23" s="39">
        <v>117.28999999999999</v>
      </c>
      <c r="Z23" s="39">
        <v>2260.1600000000003</v>
      </c>
      <c r="AA23" s="39">
        <v>1683.5700000000002</v>
      </c>
      <c r="AB23" s="39">
        <v>1564.1899999999998</v>
      </c>
      <c r="AC23" s="39">
        <v>14862.67</v>
      </c>
      <c r="AD23" s="39">
        <v>252.48000000000002</v>
      </c>
      <c r="AE23" s="39">
        <v>748.61</v>
      </c>
      <c r="AF23" s="39">
        <v>64.36</v>
      </c>
      <c r="AG23" s="39">
        <v>667.05000000000007</v>
      </c>
      <c r="AH23" s="39">
        <v>2357.33</v>
      </c>
      <c r="AI23" s="39">
        <v>1590.34</v>
      </c>
      <c r="AJ23" s="39">
        <v>0</v>
      </c>
      <c r="AK23" s="39">
        <v>0</v>
      </c>
      <c r="AL23" s="39">
        <v>6610.6</v>
      </c>
      <c r="AM23" s="39">
        <v>222.34000000000003</v>
      </c>
      <c r="AN23" s="39">
        <v>792.09999999999991</v>
      </c>
      <c r="AO23" s="39">
        <v>1317.76</v>
      </c>
      <c r="AP23" s="39">
        <v>1664.33</v>
      </c>
      <c r="AQ23" s="39">
        <v>89.9</v>
      </c>
      <c r="AR23" s="39">
        <v>256.83999999999997</v>
      </c>
      <c r="AS23" s="39">
        <v>433.58</v>
      </c>
      <c r="AT23" s="39">
        <v>129.27000000000001</v>
      </c>
      <c r="AU23" s="39">
        <v>3646.02</v>
      </c>
      <c r="AV23" s="39">
        <v>0.62</v>
      </c>
      <c r="AW23" s="39">
        <v>6.8</v>
      </c>
      <c r="AX23" s="39">
        <v>2.25</v>
      </c>
      <c r="AY23" s="39">
        <v>0</v>
      </c>
      <c r="AZ23" s="39">
        <v>55.89</v>
      </c>
      <c r="BA23" s="39">
        <v>0</v>
      </c>
      <c r="BB23" s="39">
        <v>3164.07</v>
      </c>
      <c r="BC23" s="39">
        <v>348.28000000000003</v>
      </c>
      <c r="BD23" s="39">
        <v>68371.069999999992</v>
      </c>
      <c r="BE23" s="39">
        <v>4889.9900000000007</v>
      </c>
      <c r="BF23" s="39">
        <v>16145.980000000001</v>
      </c>
      <c r="BG23" s="39">
        <v>9124.9600000000009</v>
      </c>
      <c r="BH23" s="39">
        <v>11759.44</v>
      </c>
      <c r="BI23" s="39">
        <v>4529.5</v>
      </c>
      <c r="BJ23" s="39">
        <v>4138.54</v>
      </c>
      <c r="BK23" s="39">
        <v>1981.7499999999998</v>
      </c>
      <c r="BL23" s="39">
        <v>1976.0099999999998</v>
      </c>
      <c r="BM23" s="39">
        <v>289269.11</v>
      </c>
      <c r="BN23" s="39">
        <v>26218.45</v>
      </c>
      <c r="BO23" s="39">
        <v>48502.75</v>
      </c>
      <c r="BP23" s="39">
        <v>51872.020000000004</v>
      </c>
      <c r="BQ23" s="39">
        <v>45015.43</v>
      </c>
      <c r="BR23" s="39">
        <v>18436.239999999998</v>
      </c>
      <c r="BS23" s="39">
        <v>22208.63</v>
      </c>
      <c r="BT23" s="44">
        <v>10567.769999999999</v>
      </c>
      <c r="BU23" s="44">
        <v>6387.25</v>
      </c>
      <c r="BV23" s="44">
        <v>15896.550000000001</v>
      </c>
      <c r="BW23" s="44">
        <v>3.82</v>
      </c>
      <c r="BX23" s="44">
        <v>1124.76</v>
      </c>
      <c r="BY23" s="44">
        <v>5.87</v>
      </c>
      <c r="BZ23" s="44">
        <v>171.51</v>
      </c>
      <c r="CA23" s="44">
        <v>116.77000000000001</v>
      </c>
      <c r="CB23" s="44">
        <v>61.72</v>
      </c>
      <c r="CC23" s="44">
        <v>8539.5</v>
      </c>
      <c r="CD23" s="44">
        <v>117.47</v>
      </c>
      <c r="CE23" s="37">
        <v>630479.44000000006</v>
      </c>
      <c r="CF23" s="44">
        <v>32936.200000000004</v>
      </c>
      <c r="CG23" s="44">
        <v>49390.94</v>
      </c>
      <c r="CH23" s="44">
        <v>103768.91</v>
      </c>
      <c r="CI23" s="44">
        <v>45787.31</v>
      </c>
      <c r="CJ23" s="44">
        <v>56578.740000000005</v>
      </c>
      <c r="CK23" s="44">
        <v>69928.72</v>
      </c>
      <c r="CL23" s="44">
        <v>31606.400000000001</v>
      </c>
      <c r="CM23" s="44">
        <v>25794.52</v>
      </c>
      <c r="CN23" s="90">
        <f t="shared" si="1"/>
        <v>795196.03</v>
      </c>
      <c r="CO23" s="90">
        <f t="shared" si="1"/>
        <v>42531.930000000008</v>
      </c>
      <c r="CP23" s="90">
        <f t="shared" si="1"/>
        <v>91753.64</v>
      </c>
      <c r="CQ23" s="90">
        <f t="shared" si="1"/>
        <v>117128.42</v>
      </c>
      <c r="CR23" s="90">
        <f t="shared" si="1"/>
        <v>101777.85</v>
      </c>
      <c r="CS23" s="90">
        <f t="shared" si="1"/>
        <v>63751.100000000006</v>
      </c>
      <c r="CT23" s="90">
        <f t="shared" si="1"/>
        <v>70288.570000000007</v>
      </c>
      <c r="CU23" s="90">
        <f t="shared" si="1"/>
        <v>34220.840000000004</v>
      </c>
      <c r="CV23" s="90">
        <f t="shared" si="1"/>
        <v>27860.39</v>
      </c>
    </row>
    <row r="24" spans="1:100" x14ac:dyDescent="0.25">
      <c r="A24" s="11">
        <v>44531</v>
      </c>
      <c r="B24" s="39">
        <v>142783.07</v>
      </c>
      <c r="C24" s="39">
        <v>8429.3700000000008</v>
      </c>
      <c r="D24" s="39">
        <v>39707.56</v>
      </c>
      <c r="E24" s="39">
        <v>11694.14</v>
      </c>
      <c r="F24" s="39">
        <v>54214.979999999996</v>
      </c>
      <c r="G24" s="39">
        <v>1231.1599999999999</v>
      </c>
      <c r="H24" s="39">
        <v>0</v>
      </c>
      <c r="I24" s="39">
        <v>1622</v>
      </c>
      <c r="J24" s="39">
        <v>1475.3400000000001</v>
      </c>
      <c r="K24" s="39">
        <v>19726.580000000002</v>
      </c>
      <c r="L24" s="39">
        <v>1045.08</v>
      </c>
      <c r="M24" s="39">
        <v>1215.1400000000001</v>
      </c>
      <c r="N24" s="39">
        <v>1208.51</v>
      </c>
      <c r="O24" s="39">
        <v>2159.87</v>
      </c>
      <c r="P24" s="39">
        <v>5642.31</v>
      </c>
      <c r="Q24" s="39">
        <v>359.86</v>
      </c>
      <c r="R24" s="39">
        <v>866.41000000000008</v>
      </c>
      <c r="S24" s="39">
        <v>516.44000000000005</v>
      </c>
      <c r="T24" s="39">
        <v>20749.149999999998</v>
      </c>
      <c r="U24" s="39">
        <v>822.79</v>
      </c>
      <c r="V24" s="39">
        <v>2759.2900000000004</v>
      </c>
      <c r="W24" s="39">
        <v>1966.98</v>
      </c>
      <c r="X24" s="39">
        <v>7843.4899999999989</v>
      </c>
      <c r="Y24" s="39">
        <v>117.96000000000001</v>
      </c>
      <c r="Z24" s="39">
        <v>2195.58</v>
      </c>
      <c r="AA24" s="39">
        <v>1620.4199999999998</v>
      </c>
      <c r="AB24" s="39">
        <v>1567.87</v>
      </c>
      <c r="AC24" s="39">
        <v>14560.69</v>
      </c>
      <c r="AD24" s="39">
        <v>269.74</v>
      </c>
      <c r="AE24" s="39">
        <v>719.62999999999988</v>
      </c>
      <c r="AF24" s="39">
        <v>65.22999999999999</v>
      </c>
      <c r="AG24" s="39">
        <v>674.31999999999994</v>
      </c>
      <c r="AH24" s="39">
        <v>2212.87</v>
      </c>
      <c r="AI24" s="39">
        <v>1553.42</v>
      </c>
      <c r="AJ24" s="39">
        <v>0</v>
      </c>
      <c r="AK24" s="39">
        <v>0</v>
      </c>
      <c r="AL24" s="39">
        <v>6556.9</v>
      </c>
      <c r="AM24" s="39">
        <v>224.76</v>
      </c>
      <c r="AN24" s="39">
        <v>779.07999999999993</v>
      </c>
      <c r="AO24" s="39">
        <v>1309.83</v>
      </c>
      <c r="AP24" s="39">
        <v>1648.44</v>
      </c>
      <c r="AQ24" s="39">
        <v>90.72999999999999</v>
      </c>
      <c r="AR24" s="39">
        <v>260.06</v>
      </c>
      <c r="AS24" s="39">
        <v>424.19</v>
      </c>
      <c r="AT24" s="39">
        <v>127.67999999999999</v>
      </c>
      <c r="AU24" s="39">
        <v>3581.4599999999996</v>
      </c>
      <c r="AV24" s="39">
        <v>0</v>
      </c>
      <c r="AW24" s="39">
        <v>4.0999999999999996</v>
      </c>
      <c r="AX24" s="39">
        <v>2.23</v>
      </c>
      <c r="AY24" s="39">
        <v>0</v>
      </c>
      <c r="AZ24" s="39">
        <v>67.28</v>
      </c>
      <c r="BA24" s="39">
        <v>0</v>
      </c>
      <c r="BB24" s="39">
        <v>3089.69</v>
      </c>
      <c r="BC24" s="39">
        <v>343.11</v>
      </c>
      <c r="BD24" s="39">
        <v>66569.279999999999</v>
      </c>
      <c r="BE24" s="39">
        <v>4626.46</v>
      </c>
      <c r="BF24" s="39">
        <v>15894.619999999999</v>
      </c>
      <c r="BG24" s="39">
        <v>8842.2999999999993</v>
      </c>
      <c r="BH24" s="39">
        <v>11550.77</v>
      </c>
      <c r="BI24" s="39">
        <v>4506.59</v>
      </c>
      <c r="BJ24" s="39">
        <v>3932.2</v>
      </c>
      <c r="BK24" s="39">
        <v>1837.19</v>
      </c>
      <c r="BL24" s="39">
        <v>1977.2799999999997</v>
      </c>
      <c r="BM24" s="39">
        <v>283375.65999999997</v>
      </c>
      <c r="BN24" s="39">
        <v>25302.81</v>
      </c>
      <c r="BO24" s="39">
        <v>47844.889999999992</v>
      </c>
      <c r="BP24" s="39">
        <v>50966.080000000002</v>
      </c>
      <c r="BQ24" s="39">
        <v>43940.639999999999</v>
      </c>
      <c r="BR24" s="39">
        <v>17741.149999999998</v>
      </c>
      <c r="BS24" s="39">
        <v>21881.5</v>
      </c>
      <c r="BT24" s="44">
        <v>10308.949999999999</v>
      </c>
      <c r="BU24" s="44">
        <v>6275.75</v>
      </c>
      <c r="BV24" s="44">
        <v>17036.850000000002</v>
      </c>
      <c r="BW24" s="44">
        <v>4.09</v>
      </c>
      <c r="BX24" s="44">
        <v>1115.3800000000001</v>
      </c>
      <c r="BY24" s="44">
        <v>2.17</v>
      </c>
      <c r="BZ24" s="44">
        <v>0.68</v>
      </c>
      <c r="CA24" s="44">
        <v>118.94999999999999</v>
      </c>
      <c r="CB24" s="44">
        <v>61.3</v>
      </c>
      <c r="CC24" s="44">
        <v>9009.2900000000009</v>
      </c>
      <c r="CD24" s="44">
        <v>117.6</v>
      </c>
      <c r="CE24" s="37">
        <v>629410.19999999995</v>
      </c>
      <c r="CF24" s="44">
        <v>33219.119999999995</v>
      </c>
      <c r="CG24" s="44">
        <v>50222.8</v>
      </c>
      <c r="CH24" s="44">
        <v>102614.08</v>
      </c>
      <c r="CI24" s="44">
        <v>45909.35</v>
      </c>
      <c r="CJ24" s="44">
        <v>57018.46</v>
      </c>
      <c r="CK24" s="44">
        <v>69458.36</v>
      </c>
      <c r="CL24" s="44">
        <v>31182.45</v>
      </c>
      <c r="CM24" s="44">
        <v>25769.510000000002</v>
      </c>
      <c r="CN24" s="90">
        <f t="shared" si="1"/>
        <v>791919.84999999986</v>
      </c>
      <c r="CO24" s="90">
        <f t="shared" si="1"/>
        <v>42693.57</v>
      </c>
      <c r="CP24" s="90">
        <f t="shared" si="1"/>
        <v>91145.5</v>
      </c>
      <c r="CQ24" s="90">
        <f t="shared" si="1"/>
        <v>115516.73</v>
      </c>
      <c r="CR24" s="90">
        <f t="shared" si="1"/>
        <v>102284.2</v>
      </c>
      <c r="CS24" s="90">
        <f t="shared" si="1"/>
        <v>63891.929999999993</v>
      </c>
      <c r="CT24" s="90">
        <f t="shared" si="1"/>
        <v>69818.22</v>
      </c>
      <c r="CU24" s="90">
        <f t="shared" si="1"/>
        <v>33670.86</v>
      </c>
      <c r="CV24" s="90">
        <f t="shared" si="1"/>
        <v>27761.29</v>
      </c>
    </row>
    <row r="25" spans="1:100" x14ac:dyDescent="0.25">
      <c r="A25" s="11">
        <v>44562</v>
      </c>
      <c r="B25" s="39">
        <v>146246.12</v>
      </c>
      <c r="C25" s="39">
        <v>8675.0299999999988</v>
      </c>
      <c r="D25" s="39">
        <v>40580.380000000005</v>
      </c>
      <c r="E25" s="39">
        <v>12064.61</v>
      </c>
      <c r="F25" s="39">
        <v>55995.159999999996</v>
      </c>
      <c r="G25" s="39">
        <v>1251.4900000000002</v>
      </c>
      <c r="H25" s="39">
        <v>0</v>
      </c>
      <c r="I25" s="39">
        <v>1621.76</v>
      </c>
      <c r="J25" s="39">
        <v>1514.44</v>
      </c>
      <c r="K25" s="39">
        <v>19978.089999999997</v>
      </c>
      <c r="L25" s="39">
        <v>1053.5999999999999</v>
      </c>
      <c r="M25" s="39">
        <v>1131.92</v>
      </c>
      <c r="N25" s="39">
        <v>1243.6300000000001</v>
      </c>
      <c r="O25" s="39">
        <v>2216.89</v>
      </c>
      <c r="P25" s="39">
        <v>5631.19</v>
      </c>
      <c r="Q25" s="39">
        <v>377.09000000000003</v>
      </c>
      <c r="R25" s="39">
        <v>882.09999999999991</v>
      </c>
      <c r="S25" s="39">
        <v>523.13</v>
      </c>
      <c r="T25" s="39">
        <v>20405.509999999998</v>
      </c>
      <c r="U25" s="39">
        <v>812.24</v>
      </c>
      <c r="V25" s="39">
        <v>2769.7900000000004</v>
      </c>
      <c r="W25" s="39">
        <v>1973.49</v>
      </c>
      <c r="X25" s="39">
        <v>7407.17</v>
      </c>
      <c r="Y25" s="39">
        <v>118.35000000000001</v>
      </c>
      <c r="Z25" s="39">
        <v>2203.4800000000005</v>
      </c>
      <c r="AA25" s="39">
        <v>1593.3000000000002</v>
      </c>
      <c r="AB25" s="39">
        <v>1567.87</v>
      </c>
      <c r="AC25" s="39">
        <v>13726.48</v>
      </c>
      <c r="AD25" s="39">
        <v>266.17</v>
      </c>
      <c r="AE25" s="39">
        <v>722.7399999999999</v>
      </c>
      <c r="AF25" s="39">
        <v>66.28</v>
      </c>
      <c r="AG25" s="39">
        <v>662.75</v>
      </c>
      <c r="AH25" s="39">
        <v>2063.06</v>
      </c>
      <c r="AI25" s="39">
        <v>1437.95</v>
      </c>
      <c r="AJ25" s="39">
        <v>0</v>
      </c>
      <c r="AK25" s="39">
        <v>0</v>
      </c>
      <c r="AL25" s="39">
        <v>6423.0199999999995</v>
      </c>
      <c r="AM25" s="39">
        <v>223.9</v>
      </c>
      <c r="AN25" s="39">
        <v>764.88</v>
      </c>
      <c r="AO25" s="39">
        <v>1279.5400000000002</v>
      </c>
      <c r="AP25" s="39">
        <v>1628.5100000000002</v>
      </c>
      <c r="AQ25" s="39">
        <v>89.67</v>
      </c>
      <c r="AR25" s="39">
        <v>251.45999999999998</v>
      </c>
      <c r="AS25" s="39">
        <v>403.19000000000005</v>
      </c>
      <c r="AT25" s="39">
        <v>126.2</v>
      </c>
      <c r="AU25" s="39">
        <v>3490.4</v>
      </c>
      <c r="AV25" s="39">
        <v>0</v>
      </c>
      <c r="AW25" s="39">
        <v>4.1100000000000003</v>
      </c>
      <c r="AX25" s="39">
        <v>2.23</v>
      </c>
      <c r="AY25" s="39">
        <v>0</v>
      </c>
      <c r="AZ25" s="39">
        <v>81.67</v>
      </c>
      <c r="BA25" s="39">
        <v>0</v>
      </c>
      <c r="BB25" s="39">
        <v>2989.79</v>
      </c>
      <c r="BC25" s="39">
        <v>338.65</v>
      </c>
      <c r="BD25" s="39">
        <v>66790.73</v>
      </c>
      <c r="BE25" s="39">
        <v>4806.3999999999996</v>
      </c>
      <c r="BF25" s="39">
        <v>16115.42</v>
      </c>
      <c r="BG25" s="39">
        <v>8989.7699999999986</v>
      </c>
      <c r="BH25" s="39">
        <v>11380.87</v>
      </c>
      <c r="BI25" s="39">
        <v>3957.0499999999997</v>
      </c>
      <c r="BJ25" s="39">
        <v>3810.6800000000003</v>
      </c>
      <c r="BK25" s="39">
        <v>1926.49</v>
      </c>
      <c r="BL25" s="39">
        <v>2260.5699999999997</v>
      </c>
      <c r="BM25" s="39">
        <v>278344.93</v>
      </c>
      <c r="BN25" s="39">
        <v>24837.03</v>
      </c>
      <c r="BO25" s="39">
        <v>46571.799999999996</v>
      </c>
      <c r="BP25" s="39">
        <v>50058.95</v>
      </c>
      <c r="BQ25" s="39">
        <v>43441.159999999996</v>
      </c>
      <c r="BR25" s="39">
        <v>17339.82</v>
      </c>
      <c r="BS25" s="39">
        <v>21529.059999999998</v>
      </c>
      <c r="BT25" s="44">
        <v>10350.57</v>
      </c>
      <c r="BU25" s="44">
        <v>6186.34</v>
      </c>
      <c r="BV25" s="44">
        <v>19883.52</v>
      </c>
      <c r="BW25" s="44">
        <v>2.93</v>
      </c>
      <c r="BX25" s="44">
        <v>1142.19</v>
      </c>
      <c r="BY25" s="44">
        <v>19.720000000000002</v>
      </c>
      <c r="BZ25" s="44">
        <v>11.69</v>
      </c>
      <c r="CA25" s="44">
        <v>126.93</v>
      </c>
      <c r="CB25" s="44">
        <v>68.540000000000006</v>
      </c>
      <c r="CC25" s="44">
        <v>9065.5600000000013</v>
      </c>
      <c r="CD25" s="44">
        <v>150.80000000000001</v>
      </c>
      <c r="CE25" s="37">
        <v>655203.90999999992</v>
      </c>
      <c r="CF25" s="44">
        <v>34307.620000000003</v>
      </c>
      <c r="CG25" s="44">
        <v>53130.85</v>
      </c>
      <c r="CH25" s="44">
        <v>105719.12999999999</v>
      </c>
      <c r="CI25" s="44">
        <v>47782.19</v>
      </c>
      <c r="CJ25" s="44">
        <v>60328.62</v>
      </c>
      <c r="CK25" s="44">
        <v>71773.8</v>
      </c>
      <c r="CL25" s="44">
        <v>32292.61</v>
      </c>
      <c r="CM25" s="44">
        <v>26688.920000000002</v>
      </c>
      <c r="CN25" s="90">
        <f t="shared" si="1"/>
        <v>821428.11999999988</v>
      </c>
      <c r="CO25" s="90">
        <f t="shared" si="1"/>
        <v>44036.25</v>
      </c>
      <c r="CP25" s="90">
        <f t="shared" si="1"/>
        <v>94843.15</v>
      </c>
      <c r="CQ25" s="90">
        <f t="shared" si="1"/>
        <v>119027.37</v>
      </c>
      <c r="CR25" s="90">
        <f t="shared" si="1"/>
        <v>105994.23999999999</v>
      </c>
      <c r="CS25" s="90">
        <f t="shared" si="1"/>
        <v>67211.3</v>
      </c>
      <c r="CT25" s="90">
        <f t="shared" si="1"/>
        <v>72150.89</v>
      </c>
      <c r="CU25" s="90">
        <f t="shared" si="1"/>
        <v>34796.47</v>
      </c>
      <c r="CV25" s="90">
        <f t="shared" si="1"/>
        <v>28726.49</v>
      </c>
    </row>
    <row r="26" spans="1:100" x14ac:dyDescent="0.25">
      <c r="A26" s="11">
        <v>44593</v>
      </c>
      <c r="B26" s="39">
        <v>146032.37</v>
      </c>
      <c r="C26" s="39">
        <v>8958.4500000000007</v>
      </c>
      <c r="D26" s="39">
        <v>40381.46</v>
      </c>
      <c r="E26" s="39">
        <v>12073.140000000001</v>
      </c>
      <c r="F26" s="39">
        <v>56042.87</v>
      </c>
      <c r="G26" s="39">
        <v>1222.71</v>
      </c>
      <c r="H26" s="39">
        <v>0</v>
      </c>
      <c r="I26" s="39">
        <v>1561.2699999999998</v>
      </c>
      <c r="J26" s="39">
        <v>1481.58</v>
      </c>
      <c r="K26" s="39">
        <v>17384.849999999999</v>
      </c>
      <c r="L26" s="39">
        <v>997.3900000000001</v>
      </c>
      <c r="M26" s="39">
        <v>1019.33</v>
      </c>
      <c r="N26" s="39">
        <v>1214.19</v>
      </c>
      <c r="O26" s="39">
        <v>2135.1000000000004</v>
      </c>
      <c r="P26" s="39">
        <v>5256.9400000000005</v>
      </c>
      <c r="Q26" s="39">
        <v>372.22</v>
      </c>
      <c r="R26" s="39">
        <v>847.12</v>
      </c>
      <c r="S26" s="39">
        <v>494.42999999999995</v>
      </c>
      <c r="T26" s="39">
        <v>20324.64</v>
      </c>
      <c r="U26" s="39">
        <v>812.38999999999987</v>
      </c>
      <c r="V26" s="39">
        <v>2779.2599999999998</v>
      </c>
      <c r="W26" s="39">
        <v>1979.3999999999999</v>
      </c>
      <c r="X26" s="39">
        <v>7454.8899999999994</v>
      </c>
      <c r="Y26" s="39">
        <v>118.72</v>
      </c>
      <c r="Z26" s="39">
        <v>2210.5099999999998</v>
      </c>
      <c r="AA26" s="39">
        <v>1633.83</v>
      </c>
      <c r="AB26" s="39">
        <v>1573.3899999999999</v>
      </c>
      <c r="AC26" s="39">
        <v>13417.21</v>
      </c>
      <c r="AD26" s="39">
        <v>261.2</v>
      </c>
      <c r="AE26" s="39">
        <v>700.49</v>
      </c>
      <c r="AF26" s="39">
        <v>110.55</v>
      </c>
      <c r="AG26" s="39">
        <v>660.73</v>
      </c>
      <c r="AH26" s="39">
        <v>1979.75</v>
      </c>
      <c r="AI26" s="39">
        <v>1417.7499999999998</v>
      </c>
      <c r="AJ26" s="39">
        <v>0</v>
      </c>
      <c r="AK26" s="39">
        <v>0</v>
      </c>
      <c r="AL26" s="39">
        <v>6316.7899999999991</v>
      </c>
      <c r="AM26" s="39">
        <v>223.26</v>
      </c>
      <c r="AN26" s="39">
        <v>750.85</v>
      </c>
      <c r="AO26" s="39">
        <v>1259.77</v>
      </c>
      <c r="AP26" s="39">
        <v>1602.51</v>
      </c>
      <c r="AQ26" s="39">
        <v>88.40000000000002</v>
      </c>
      <c r="AR26" s="39">
        <v>260.31</v>
      </c>
      <c r="AS26" s="39">
        <v>386.39</v>
      </c>
      <c r="AT26" s="39">
        <v>123.50999999999999</v>
      </c>
      <c r="AU26" s="39">
        <v>3745.31</v>
      </c>
      <c r="AV26" s="39">
        <v>0</v>
      </c>
      <c r="AW26" s="39">
        <v>5.67</v>
      </c>
      <c r="AX26" s="39">
        <v>2.2999999999999998</v>
      </c>
      <c r="AY26" s="39">
        <v>0</v>
      </c>
      <c r="AZ26" s="39">
        <v>85.54</v>
      </c>
      <c r="BA26" s="39">
        <v>0</v>
      </c>
      <c r="BB26" s="39">
        <v>3227.1099999999997</v>
      </c>
      <c r="BC26" s="39">
        <v>348.19</v>
      </c>
      <c r="BD26" s="39">
        <v>66037.78</v>
      </c>
      <c r="BE26" s="39">
        <v>4827.3099999999995</v>
      </c>
      <c r="BF26" s="39">
        <v>16064.66</v>
      </c>
      <c r="BG26" s="39">
        <v>9248.5700000000015</v>
      </c>
      <c r="BH26" s="39">
        <v>11425.029999999999</v>
      </c>
      <c r="BI26" s="39">
        <v>3901.9199999999996</v>
      </c>
      <c r="BJ26" s="39">
        <v>3802.1000000000004</v>
      </c>
      <c r="BK26" s="39">
        <v>1959.25</v>
      </c>
      <c r="BL26" s="39">
        <v>2462.9100000000003</v>
      </c>
      <c r="BM26" s="39">
        <v>273159.11</v>
      </c>
      <c r="BN26" s="39">
        <v>24561.399999999998</v>
      </c>
      <c r="BO26" s="39">
        <v>45999.310000000005</v>
      </c>
      <c r="BP26" s="39">
        <v>49006.270000000004</v>
      </c>
      <c r="BQ26" s="39">
        <v>42768.84</v>
      </c>
      <c r="BR26" s="39">
        <v>17133.919999999998</v>
      </c>
      <c r="BS26" s="39">
        <v>21140.489999999998</v>
      </c>
      <c r="BT26" s="44">
        <v>10529.900000000001</v>
      </c>
      <c r="BU26" s="44">
        <v>5952.93</v>
      </c>
      <c r="BV26" s="44">
        <v>17794.45</v>
      </c>
      <c r="BW26" s="44">
        <v>2.54</v>
      </c>
      <c r="BX26" s="44">
        <v>1109.7</v>
      </c>
      <c r="BY26" s="44">
        <v>28.71</v>
      </c>
      <c r="BZ26" s="44">
        <v>24.92</v>
      </c>
      <c r="CA26" s="44">
        <v>118.84</v>
      </c>
      <c r="CB26" s="44">
        <v>75.899999999999991</v>
      </c>
      <c r="CC26" s="44">
        <v>9467.5500000000011</v>
      </c>
      <c r="CD26" s="44">
        <v>159.47999999999999</v>
      </c>
      <c r="CE26" s="37">
        <v>610891.79</v>
      </c>
      <c r="CF26" s="44">
        <v>33384.239999999998</v>
      </c>
      <c r="CG26" s="44">
        <v>52370.21</v>
      </c>
      <c r="CH26" s="44">
        <v>105714.21</v>
      </c>
      <c r="CI26" s="44">
        <v>47556.389999999992</v>
      </c>
      <c r="CJ26" s="44">
        <v>58893.710000000006</v>
      </c>
      <c r="CK26" s="44">
        <v>71158.62</v>
      </c>
      <c r="CL26" s="44">
        <v>31725.279999999999</v>
      </c>
      <c r="CM26" s="44">
        <v>26329.65</v>
      </c>
      <c r="CN26" s="90">
        <f t="shared" si="1"/>
        <v>774309.01</v>
      </c>
      <c r="CO26" s="90">
        <f t="shared" si="1"/>
        <v>43340.08</v>
      </c>
      <c r="CP26" s="90">
        <f t="shared" si="1"/>
        <v>93771</v>
      </c>
      <c r="CQ26" s="90">
        <f t="shared" si="1"/>
        <v>119001.54000000001</v>
      </c>
      <c r="CR26" s="90">
        <f t="shared" si="1"/>
        <v>105734.35999999999</v>
      </c>
      <c r="CS26" s="90">
        <f t="shared" si="1"/>
        <v>65373.360000000008</v>
      </c>
      <c r="CT26" s="90">
        <f t="shared" si="1"/>
        <v>71530.84</v>
      </c>
      <c r="CU26" s="90">
        <f t="shared" si="1"/>
        <v>34133.67</v>
      </c>
      <c r="CV26" s="90">
        <f t="shared" si="1"/>
        <v>28305.660000000003</v>
      </c>
    </row>
    <row r="27" spans="1:100" ht="15.75" thickBot="1" x14ac:dyDescent="0.3">
      <c r="A27" s="28">
        <v>44621</v>
      </c>
      <c r="B27" s="41">
        <v>145081.44</v>
      </c>
      <c r="C27" s="41">
        <v>8881.15</v>
      </c>
      <c r="D27" s="41">
        <v>40031.5</v>
      </c>
      <c r="E27" s="41">
        <v>11975.42</v>
      </c>
      <c r="F27" s="41">
        <v>56102</v>
      </c>
      <c r="G27" s="41">
        <v>1209.79</v>
      </c>
      <c r="H27" s="41">
        <v>0</v>
      </c>
      <c r="I27" s="41">
        <v>1500.87</v>
      </c>
      <c r="J27" s="41">
        <v>1433.0700000000002</v>
      </c>
      <c r="K27" s="41">
        <v>18436.09</v>
      </c>
      <c r="L27" s="41">
        <v>958.3</v>
      </c>
      <c r="M27" s="41">
        <v>989.83</v>
      </c>
      <c r="N27" s="41">
        <v>1195.83</v>
      </c>
      <c r="O27" s="41">
        <v>2079.5100000000002</v>
      </c>
      <c r="P27" s="41">
        <v>5084.2900000000009</v>
      </c>
      <c r="Q27" s="41">
        <v>373.41999999999996</v>
      </c>
      <c r="R27" s="41">
        <v>810.97</v>
      </c>
      <c r="S27" s="41">
        <v>463.98</v>
      </c>
      <c r="T27" s="41">
        <v>20786.850000000002</v>
      </c>
      <c r="U27" s="41">
        <v>815.94999999999982</v>
      </c>
      <c r="V27" s="41">
        <v>2930.05</v>
      </c>
      <c r="W27" s="41">
        <v>1985.9199999999998</v>
      </c>
      <c r="X27" s="41">
        <v>7508.2800000000007</v>
      </c>
      <c r="Y27" s="41">
        <v>118.86</v>
      </c>
      <c r="Z27" s="41">
        <v>2213.9700000000003</v>
      </c>
      <c r="AA27" s="41">
        <v>1694.85</v>
      </c>
      <c r="AB27" s="41">
        <v>1568.5300000000002</v>
      </c>
      <c r="AC27" s="41">
        <v>13101.17</v>
      </c>
      <c r="AD27" s="41">
        <v>264.12</v>
      </c>
      <c r="AE27" s="41">
        <v>661.75</v>
      </c>
      <c r="AF27" s="41">
        <v>116.17999999999999</v>
      </c>
      <c r="AG27" s="41">
        <v>649.39</v>
      </c>
      <c r="AH27" s="41">
        <v>1908.54</v>
      </c>
      <c r="AI27" s="41">
        <v>1425.77</v>
      </c>
      <c r="AJ27" s="41">
        <v>0</v>
      </c>
      <c r="AK27" s="41">
        <v>0</v>
      </c>
      <c r="AL27" s="41">
        <v>6249.08</v>
      </c>
      <c r="AM27" s="41">
        <v>227.62</v>
      </c>
      <c r="AN27" s="41">
        <v>751.06999999999994</v>
      </c>
      <c r="AO27" s="41">
        <v>1238.8800000000001</v>
      </c>
      <c r="AP27" s="41">
        <v>1592.15</v>
      </c>
      <c r="AQ27" s="41">
        <v>84.13000000000001</v>
      </c>
      <c r="AR27" s="41">
        <v>258.01</v>
      </c>
      <c r="AS27" s="41">
        <v>378.89</v>
      </c>
      <c r="AT27" s="41">
        <v>121.22</v>
      </c>
      <c r="AU27" s="41">
        <v>3830.5899999999997</v>
      </c>
      <c r="AV27" s="41">
        <v>0</v>
      </c>
      <c r="AW27" s="41">
        <v>6.74</v>
      </c>
      <c r="AX27" s="41">
        <v>3.13</v>
      </c>
      <c r="AY27" s="41">
        <v>0</v>
      </c>
      <c r="AZ27" s="41">
        <v>88.52000000000001</v>
      </c>
      <c r="BA27" s="41">
        <v>0</v>
      </c>
      <c r="BB27" s="41">
        <v>3283.0299999999997</v>
      </c>
      <c r="BC27" s="41">
        <v>368.09</v>
      </c>
      <c r="BD27" s="41">
        <v>63478.729999999989</v>
      </c>
      <c r="BE27" s="41">
        <v>4624.08</v>
      </c>
      <c r="BF27" s="41">
        <v>15465.21</v>
      </c>
      <c r="BG27" s="41">
        <v>8842.94</v>
      </c>
      <c r="BH27" s="41">
        <v>10866.82</v>
      </c>
      <c r="BI27" s="41">
        <v>3822.96</v>
      </c>
      <c r="BJ27" s="41">
        <v>3693.5299999999997</v>
      </c>
      <c r="BK27" s="41">
        <v>1876.48</v>
      </c>
      <c r="BL27" s="41">
        <v>2007.22</v>
      </c>
      <c r="BM27" s="41">
        <v>267187.39</v>
      </c>
      <c r="BN27" s="41">
        <v>24130.25</v>
      </c>
      <c r="BO27" s="41">
        <v>44762.59</v>
      </c>
      <c r="BP27" s="41">
        <v>47627.22</v>
      </c>
      <c r="BQ27" s="41">
        <v>41394.879999999997</v>
      </c>
      <c r="BR27" s="41">
        <v>16727.760000000002</v>
      </c>
      <c r="BS27" s="41">
        <v>20652.879999999997</v>
      </c>
      <c r="BT27" s="45">
        <v>10484.84</v>
      </c>
      <c r="BU27" s="45">
        <v>5528.6900000000005</v>
      </c>
      <c r="BV27" s="45">
        <v>19152.670000000002</v>
      </c>
      <c r="BW27" s="45">
        <v>3.1</v>
      </c>
      <c r="BX27" s="45">
        <v>1038.7</v>
      </c>
      <c r="BY27" s="45">
        <v>53.54</v>
      </c>
      <c r="BZ27" s="45">
        <v>34.39</v>
      </c>
      <c r="CA27" s="45">
        <v>128.51</v>
      </c>
      <c r="CB27" s="45">
        <v>74.13</v>
      </c>
      <c r="CC27" s="45">
        <v>10769.390000000001</v>
      </c>
      <c r="CD27" s="45">
        <v>158.25</v>
      </c>
      <c r="CE27" s="52">
        <v>643635.97</v>
      </c>
      <c r="CF27" s="45">
        <v>32829.109999999993</v>
      </c>
      <c r="CG27" s="45">
        <v>51898.75</v>
      </c>
      <c r="CH27" s="45">
        <v>104898.01000000001</v>
      </c>
      <c r="CI27" s="45">
        <v>52547.53</v>
      </c>
      <c r="CJ27" s="45">
        <v>58963.11</v>
      </c>
      <c r="CK27" s="45">
        <v>70474.61</v>
      </c>
      <c r="CL27" s="45">
        <v>30896.18</v>
      </c>
      <c r="CM27" s="45">
        <v>25983.940000000002</v>
      </c>
      <c r="CN27" s="90">
        <f t="shared" si="1"/>
        <v>807153.5</v>
      </c>
      <c r="CO27" s="90">
        <f t="shared" si="1"/>
        <v>42668.56</v>
      </c>
      <c r="CP27" s="90">
        <f t="shared" si="1"/>
        <v>92920.08</v>
      </c>
      <c r="CQ27" s="90">
        <f t="shared" si="1"/>
        <v>118069.26000000001</v>
      </c>
      <c r="CR27" s="90">
        <f t="shared" si="1"/>
        <v>110729.04000000001</v>
      </c>
      <c r="CS27" s="90">
        <f t="shared" si="1"/>
        <v>65257.19</v>
      </c>
      <c r="CT27" s="90">
        <f t="shared" si="1"/>
        <v>70848.03</v>
      </c>
      <c r="CU27" s="90">
        <f t="shared" si="1"/>
        <v>33208.020000000004</v>
      </c>
      <c r="CV27" s="90">
        <f t="shared" si="1"/>
        <v>27880.99</v>
      </c>
    </row>
    <row r="28" spans="1:100" ht="15.75" thickBot="1" x14ac:dyDescent="0.3">
      <c r="A28" t="s">
        <v>61</v>
      </c>
      <c r="B28" s="68">
        <f>_xlfn.RRI(2,B3,B27)</f>
        <v>0.25356344034957234</v>
      </c>
      <c r="C28" s="68">
        <f t="shared" ref="C28:BN28" si="2">_xlfn.RRI(2,C3,C27)</f>
        <v>0.20256927468380748</v>
      </c>
      <c r="D28" s="68">
        <f t="shared" si="2"/>
        <v>7.4412445285662487E-2</v>
      </c>
      <c r="E28" s="68">
        <f t="shared" si="2"/>
        <v>-2.5695536576914146E-2</v>
      </c>
      <c r="F28" s="68">
        <f t="shared" si="2"/>
        <v>0.60166956192798815</v>
      </c>
      <c r="G28" s="68">
        <f t="shared" si="2"/>
        <v>0.1131576571548083</v>
      </c>
      <c r="H28" s="68">
        <f t="shared" si="2"/>
        <v>0</v>
      </c>
      <c r="I28" s="68">
        <f t="shared" si="2"/>
        <v>-0.29662428441274391</v>
      </c>
      <c r="J28" s="68">
        <f t="shared" si="2"/>
        <v>-3.5808393754292234E-2</v>
      </c>
      <c r="K28" s="68">
        <f t="shared" si="2"/>
        <v>0.11647537376229633</v>
      </c>
      <c r="L28" s="68">
        <f t="shared" si="2"/>
        <v>9.1877814144347925E-2</v>
      </c>
      <c r="M28" s="68">
        <f t="shared" si="2"/>
        <v>9.6022161479238477E-2</v>
      </c>
      <c r="N28" s="68">
        <f t="shared" si="2"/>
        <v>0.31098810663802601</v>
      </c>
      <c r="O28" s="68">
        <f t="shared" si="2"/>
        <v>0.26112942188264321</v>
      </c>
      <c r="P28" s="68">
        <f t="shared" si="2"/>
        <v>6.0950004893128407E-2</v>
      </c>
      <c r="Q28" s="68">
        <f t="shared" si="2"/>
        <v>0.51427553505628665</v>
      </c>
      <c r="R28" s="68">
        <f t="shared" si="2"/>
        <v>-0.12131062601903209</v>
      </c>
      <c r="S28" s="68">
        <f t="shared" si="2"/>
        <v>-2.4391257098523855E-2</v>
      </c>
      <c r="T28" s="68">
        <f t="shared" si="2"/>
        <v>-0.39035924937721445</v>
      </c>
      <c r="U28" s="68">
        <f t="shared" si="2"/>
        <v>-0.42309969711884787</v>
      </c>
      <c r="V28" s="68">
        <f t="shared" si="2"/>
        <v>-0.437550259543525</v>
      </c>
      <c r="W28" s="68">
        <f t="shared" si="2"/>
        <v>-0.35742921287224583</v>
      </c>
      <c r="X28" s="68">
        <f t="shared" si="2"/>
        <v>-0.4133436681210475</v>
      </c>
      <c r="Y28" s="68">
        <f t="shared" si="2"/>
        <v>-0.47449520098324272</v>
      </c>
      <c r="Z28" s="68">
        <f t="shared" si="2"/>
        <v>-0.15122777340410909</v>
      </c>
      <c r="AA28" s="68">
        <f t="shared" si="2"/>
        <v>-0.3617270474325921</v>
      </c>
      <c r="AB28" s="68">
        <f t="shared" si="2"/>
        <v>-0.38948959692646667</v>
      </c>
      <c r="AC28" s="68">
        <f t="shared" si="2"/>
        <v>1.9658910820016704</v>
      </c>
      <c r="AD28" s="68">
        <f t="shared" si="2"/>
        <v>1.0694916101705365</v>
      </c>
      <c r="AE28" s="68" t="e">
        <f t="shared" si="2"/>
        <v>#NUM!</v>
      </c>
      <c r="AF28" s="68">
        <f t="shared" si="2"/>
        <v>0.7519945229521765</v>
      </c>
      <c r="AG28" s="68" t="e">
        <f t="shared" si="2"/>
        <v>#NUM!</v>
      </c>
      <c r="AH28" s="68" t="e">
        <f t="shared" si="2"/>
        <v>#NUM!</v>
      </c>
      <c r="AI28" s="68">
        <f t="shared" si="2"/>
        <v>6.1951983101134269</v>
      </c>
      <c r="AJ28" s="68">
        <f t="shared" si="2"/>
        <v>0</v>
      </c>
      <c r="AK28" s="68">
        <f t="shared" si="2"/>
        <v>0</v>
      </c>
      <c r="AL28" s="68">
        <f t="shared" si="2"/>
        <v>0.34917404542769814</v>
      </c>
      <c r="AM28" s="68">
        <f t="shared" si="2"/>
        <v>0.58103464443134811</v>
      </c>
      <c r="AN28" s="68">
        <f t="shared" si="2"/>
        <v>0.35290804902309181</v>
      </c>
      <c r="AO28" s="68">
        <f t="shared" si="2"/>
        <v>0.43090832568735671</v>
      </c>
      <c r="AP28" s="68">
        <f t="shared" si="2"/>
        <v>0.34108581823055406</v>
      </c>
      <c r="AQ28" s="68">
        <f t="shared" si="2"/>
        <v>0.74024070891989013</v>
      </c>
      <c r="AR28" s="68">
        <f t="shared" si="2"/>
        <v>0.70168596664263005</v>
      </c>
      <c r="AS28" s="68">
        <f t="shared" si="2"/>
        <v>3.8357286990564621E-3</v>
      </c>
      <c r="AT28" s="68">
        <f t="shared" si="2"/>
        <v>5.0908949905391854E-2</v>
      </c>
      <c r="AU28" s="68">
        <f t="shared" si="2"/>
        <v>0.39606697797998636</v>
      </c>
      <c r="AV28" s="68">
        <f t="shared" si="2"/>
        <v>-1</v>
      </c>
      <c r="AW28" s="68">
        <f t="shared" si="2"/>
        <v>0.63542140581660944</v>
      </c>
      <c r="AX28" s="68">
        <f t="shared" si="2"/>
        <v>0.23264653316680994</v>
      </c>
      <c r="AY28" s="68">
        <f t="shared" si="2"/>
        <v>0</v>
      </c>
      <c r="AZ28" s="68">
        <f t="shared" si="2"/>
        <v>1.2084236428334796</v>
      </c>
      <c r="BA28" s="68">
        <f t="shared" si="2"/>
        <v>-1</v>
      </c>
      <c r="BB28" s="68">
        <f t="shared" si="2"/>
        <v>0.47187982084363278</v>
      </c>
      <c r="BC28" s="68">
        <f t="shared" si="2"/>
        <v>0.1707507135551487</v>
      </c>
      <c r="BD28" s="68">
        <f t="shared" si="2"/>
        <v>-8.9027822986801119E-2</v>
      </c>
      <c r="BE28" s="68">
        <f t="shared" si="2"/>
        <v>-0.20169780303984575</v>
      </c>
      <c r="BF28" s="68">
        <f t="shared" si="2"/>
        <v>-0.12167932204400456</v>
      </c>
      <c r="BG28" s="68">
        <f t="shared" si="2"/>
        <v>-5.1387714285761055E-2</v>
      </c>
      <c r="BH28" s="68">
        <f t="shared" si="2"/>
        <v>4.0169594046796542E-2</v>
      </c>
      <c r="BI28" s="68">
        <f t="shared" si="2"/>
        <v>-6.3253571407866138E-2</v>
      </c>
      <c r="BJ28" s="68">
        <f t="shared" si="2"/>
        <v>-0.15091945742738444</v>
      </c>
      <c r="BK28" s="68">
        <f t="shared" si="2"/>
        <v>-0.23988142962486025</v>
      </c>
      <c r="BL28" s="68">
        <f t="shared" si="2"/>
        <v>3.7957102224193795E-2</v>
      </c>
      <c r="BM28" s="68">
        <f t="shared" si="2"/>
        <v>5.9857019846619508E-2</v>
      </c>
      <c r="BN28" s="68">
        <f t="shared" si="2"/>
        <v>-4.487558862247143E-2</v>
      </c>
      <c r="BO28" s="68">
        <f t="shared" ref="BO28:CV28" si="3">_xlfn.RRI(2,BO3,BO27)</f>
        <v>0.12295050823606979</v>
      </c>
      <c r="BP28" s="68">
        <f t="shared" si="3"/>
        <v>7.4849745965514858E-2</v>
      </c>
      <c r="BQ28" s="68">
        <f t="shared" si="3"/>
        <v>0.28028024556651854</v>
      </c>
      <c r="BR28" s="68">
        <f t="shared" si="3"/>
        <v>0.25947343842899606</v>
      </c>
      <c r="BS28" s="68">
        <f t="shared" si="3"/>
        <v>0.14325961750445915</v>
      </c>
      <c r="BT28" s="68">
        <f t="shared" si="3"/>
        <v>4.5959217894598892E-2</v>
      </c>
      <c r="BU28" s="68">
        <f t="shared" si="3"/>
        <v>-4.6839929164109062E-2</v>
      </c>
      <c r="BV28" s="68">
        <f t="shared" si="3"/>
        <v>0.82847285923360281</v>
      </c>
      <c r="BW28" s="68" t="e">
        <f t="shared" si="3"/>
        <v>#NUM!</v>
      </c>
      <c r="BX28" s="68">
        <f t="shared" si="3"/>
        <v>1.025731283105614</v>
      </c>
      <c r="BY28" s="68">
        <f t="shared" si="3"/>
        <v>0.50588285902027019</v>
      </c>
      <c r="BZ28" s="68">
        <f t="shared" si="3"/>
        <v>-0.5881837035786166</v>
      </c>
      <c r="CA28" s="68">
        <f t="shared" si="3"/>
        <v>15.031843312607567</v>
      </c>
      <c r="CB28" s="68">
        <f t="shared" si="3"/>
        <v>4.0043899647128738</v>
      </c>
      <c r="CC28" s="68">
        <f t="shared" si="3"/>
        <v>0.89170821965317759</v>
      </c>
      <c r="CD28" s="68">
        <f t="shared" si="3"/>
        <v>0.82334303737195125</v>
      </c>
      <c r="CE28" s="68">
        <f t="shared" si="3"/>
        <v>0.39511544821418654</v>
      </c>
      <c r="CF28" s="68">
        <f t="shared" si="3"/>
        <v>0.22190177416544676</v>
      </c>
      <c r="CG28" s="68">
        <f t="shared" si="3"/>
        <v>0.27563353668601276</v>
      </c>
      <c r="CH28" s="68">
        <f t="shared" si="3"/>
        <v>0.34068297584570773</v>
      </c>
      <c r="CI28" s="68">
        <f t="shared" si="3"/>
        <v>0.56742108563777638</v>
      </c>
      <c r="CJ28" s="68">
        <f t="shared" si="3"/>
        <v>0.53965091676133459</v>
      </c>
      <c r="CK28" s="68">
        <f t="shared" si="3"/>
        <v>0.43369527360242133</v>
      </c>
      <c r="CL28" s="68">
        <f t="shared" si="3"/>
        <v>0.23267433086259581</v>
      </c>
      <c r="CM28" s="68">
        <f t="shared" si="3"/>
        <v>0.61776277438626592</v>
      </c>
      <c r="CN28" s="87">
        <f t="shared" si="3"/>
        <v>0.35780710101125446</v>
      </c>
      <c r="CO28" s="87">
        <f t="shared" si="3"/>
        <v>0.214387629808241</v>
      </c>
      <c r="CP28" s="87">
        <f t="shared" si="3"/>
        <v>0.17418684701413123</v>
      </c>
      <c r="CQ28" s="87">
        <f t="shared" si="3"/>
        <v>0.28350097777340366</v>
      </c>
      <c r="CR28" s="87">
        <f t="shared" si="3"/>
        <v>0.57627790739987361</v>
      </c>
      <c r="CS28" s="87">
        <f t="shared" si="3"/>
        <v>0.46593798907676187</v>
      </c>
      <c r="CT28" s="87">
        <f t="shared" si="3"/>
        <v>0.4340868500741637</v>
      </c>
      <c r="CU28" s="87">
        <f t="shared" si="3"/>
        <v>0.16619830161035365</v>
      </c>
      <c r="CV28" s="87">
        <f t="shared" si="3"/>
        <v>0.52699662572855677</v>
      </c>
    </row>
    <row r="29" spans="1:100" x14ac:dyDescent="0.25">
      <c r="A29" s="27"/>
      <c r="B29" s="106" t="s">
        <v>21</v>
      </c>
      <c r="C29" s="107"/>
      <c r="D29" s="107"/>
      <c r="E29" s="107"/>
      <c r="F29" s="107"/>
      <c r="G29" s="107"/>
      <c r="H29" s="107"/>
      <c r="I29" s="108"/>
      <c r="J29" s="100" t="s">
        <v>22</v>
      </c>
      <c r="K29" s="101"/>
      <c r="L29" s="101"/>
      <c r="M29" s="101"/>
      <c r="N29" s="101"/>
      <c r="O29" s="101"/>
      <c r="P29" s="101"/>
      <c r="Q29" s="102"/>
      <c r="R29" s="100" t="s">
        <v>23</v>
      </c>
      <c r="S29" s="101"/>
      <c r="T29" s="101"/>
      <c r="U29" s="101"/>
      <c r="V29" s="101"/>
      <c r="W29" s="101"/>
      <c r="X29" s="101"/>
      <c r="Y29" s="102"/>
      <c r="Z29" s="100" t="s">
        <v>24</v>
      </c>
      <c r="AA29" s="101"/>
      <c r="AB29" s="101"/>
      <c r="AC29" s="101"/>
      <c r="AD29" s="101"/>
      <c r="AE29" s="101"/>
      <c r="AF29" s="101"/>
      <c r="AG29" s="102"/>
      <c r="AH29" s="100" t="s">
        <v>25</v>
      </c>
      <c r="AI29" s="101"/>
      <c r="AJ29" s="101"/>
      <c r="AK29" s="101"/>
      <c r="AL29" s="101"/>
      <c r="AM29" s="101"/>
      <c r="AN29" s="101"/>
      <c r="AO29" s="102"/>
      <c r="AP29" s="100" t="s">
        <v>26</v>
      </c>
      <c r="AQ29" s="101"/>
      <c r="AR29" s="101"/>
      <c r="AS29" s="101"/>
      <c r="AT29" s="101"/>
      <c r="AU29" s="101"/>
      <c r="AV29" s="101"/>
      <c r="AW29" s="102"/>
      <c r="AX29" s="106" t="s">
        <v>27</v>
      </c>
      <c r="AY29" s="107"/>
      <c r="AZ29" s="107"/>
      <c r="BA29" s="107"/>
      <c r="BB29" s="107"/>
      <c r="BC29" s="107"/>
      <c r="BD29" s="107"/>
      <c r="BE29" s="108"/>
      <c r="BF29" s="106" t="s">
        <v>28</v>
      </c>
      <c r="BG29" s="107"/>
      <c r="BH29" s="107"/>
      <c r="BI29" s="107"/>
      <c r="BJ29" s="107"/>
      <c r="BK29" s="107"/>
      <c r="BL29" s="107"/>
      <c r="BM29" s="108"/>
      <c r="BN29" s="100" t="s">
        <v>29</v>
      </c>
      <c r="BO29" s="101"/>
      <c r="BP29" s="101"/>
      <c r="BQ29" s="101"/>
      <c r="BR29" s="101"/>
      <c r="BS29" s="101"/>
      <c r="BT29" s="101"/>
      <c r="BU29" s="102"/>
      <c r="BV29" s="106" t="s">
        <v>30</v>
      </c>
      <c r="BW29" s="107"/>
      <c r="BX29" s="107"/>
      <c r="BY29" s="107"/>
      <c r="BZ29" s="107"/>
      <c r="CA29" s="107"/>
      <c r="CB29" s="107"/>
      <c r="CC29" s="107"/>
      <c r="CD29" s="106" t="s">
        <v>64</v>
      </c>
      <c r="CE29" s="107"/>
      <c r="CF29" s="107"/>
      <c r="CG29" s="107"/>
      <c r="CH29" s="107"/>
      <c r="CI29" s="107"/>
      <c r="CJ29" s="107"/>
      <c r="CK29" s="107"/>
    </row>
    <row r="30" spans="1:100" x14ac:dyDescent="0.25">
      <c r="A30" s="18" t="s">
        <v>0</v>
      </c>
      <c r="B30" s="12" t="s">
        <v>2</v>
      </c>
      <c r="C30" s="12" t="s">
        <v>3</v>
      </c>
      <c r="D30" s="12" t="s">
        <v>4</v>
      </c>
      <c r="E30" s="12" t="s">
        <v>5</v>
      </c>
      <c r="F30" s="12" t="s">
        <v>6</v>
      </c>
      <c r="G30" s="12" t="s">
        <v>7</v>
      </c>
      <c r="H30" s="12" t="s">
        <v>8</v>
      </c>
      <c r="I30" s="26" t="s">
        <v>9</v>
      </c>
      <c r="J30" s="12" t="s">
        <v>2</v>
      </c>
      <c r="K30" s="12" t="s">
        <v>3</v>
      </c>
      <c r="L30" s="12" t="s">
        <v>4</v>
      </c>
      <c r="M30" s="12" t="s">
        <v>5</v>
      </c>
      <c r="N30" s="12" t="s">
        <v>6</v>
      </c>
      <c r="O30" s="12" t="s">
        <v>7</v>
      </c>
      <c r="P30" s="12" t="s">
        <v>8</v>
      </c>
      <c r="Q30" s="26" t="s">
        <v>9</v>
      </c>
      <c r="R30" s="12" t="s">
        <v>2</v>
      </c>
      <c r="S30" s="12" t="s">
        <v>3</v>
      </c>
      <c r="T30" s="12" t="s">
        <v>4</v>
      </c>
      <c r="U30" s="12" t="s">
        <v>5</v>
      </c>
      <c r="V30" s="12" t="s">
        <v>6</v>
      </c>
      <c r="W30" s="12" t="s">
        <v>7</v>
      </c>
      <c r="X30" s="12" t="s">
        <v>8</v>
      </c>
      <c r="Y30" s="26" t="s">
        <v>9</v>
      </c>
      <c r="Z30" s="12" t="s">
        <v>2</v>
      </c>
      <c r="AA30" s="12" t="s">
        <v>3</v>
      </c>
      <c r="AB30" s="12" t="s">
        <v>4</v>
      </c>
      <c r="AC30" s="12" t="s">
        <v>5</v>
      </c>
      <c r="AD30" s="12" t="s">
        <v>6</v>
      </c>
      <c r="AE30" s="12" t="s">
        <v>7</v>
      </c>
      <c r="AF30" s="12" t="s">
        <v>8</v>
      </c>
      <c r="AG30" s="26" t="s">
        <v>9</v>
      </c>
      <c r="AH30" s="12" t="s">
        <v>2</v>
      </c>
      <c r="AI30" s="12" t="s">
        <v>3</v>
      </c>
      <c r="AJ30" s="12" t="s">
        <v>4</v>
      </c>
      <c r="AK30" s="12" t="s">
        <v>5</v>
      </c>
      <c r="AL30" s="12" t="s">
        <v>6</v>
      </c>
      <c r="AM30" s="12" t="s">
        <v>7</v>
      </c>
      <c r="AN30" s="12" t="s">
        <v>8</v>
      </c>
      <c r="AO30" s="26" t="s">
        <v>9</v>
      </c>
      <c r="AP30" s="12" t="s">
        <v>2</v>
      </c>
      <c r="AQ30" s="12" t="s">
        <v>3</v>
      </c>
      <c r="AR30" s="12" t="s">
        <v>4</v>
      </c>
      <c r="AS30" s="12" t="s">
        <v>5</v>
      </c>
      <c r="AT30" s="12" t="s">
        <v>6</v>
      </c>
      <c r="AU30" s="12" t="s">
        <v>7</v>
      </c>
      <c r="AV30" s="12" t="s">
        <v>8</v>
      </c>
      <c r="AW30" s="26" t="s">
        <v>9</v>
      </c>
      <c r="AX30" s="12" t="s">
        <v>2</v>
      </c>
      <c r="AY30" s="12" t="s">
        <v>3</v>
      </c>
      <c r="AZ30" s="12" t="s">
        <v>4</v>
      </c>
      <c r="BA30" s="12" t="s">
        <v>5</v>
      </c>
      <c r="BB30" s="12" t="s">
        <v>6</v>
      </c>
      <c r="BC30" s="12" t="s">
        <v>7</v>
      </c>
      <c r="BD30" s="12" t="s">
        <v>8</v>
      </c>
      <c r="BE30" s="26" t="s">
        <v>9</v>
      </c>
      <c r="BF30" s="12" t="s">
        <v>2</v>
      </c>
      <c r="BG30" s="12" t="s">
        <v>3</v>
      </c>
      <c r="BH30" s="12" t="s">
        <v>4</v>
      </c>
      <c r="BI30" s="12" t="s">
        <v>5</v>
      </c>
      <c r="BJ30" s="12" t="s">
        <v>6</v>
      </c>
      <c r="BK30" s="12" t="s">
        <v>7</v>
      </c>
      <c r="BL30" s="12" t="s">
        <v>8</v>
      </c>
      <c r="BM30" s="26" t="s">
        <v>9</v>
      </c>
      <c r="BN30" s="12" t="s">
        <v>2</v>
      </c>
      <c r="BO30" s="12" t="s">
        <v>3</v>
      </c>
      <c r="BP30" s="12" t="s">
        <v>4</v>
      </c>
      <c r="BQ30" s="12" t="s">
        <v>5</v>
      </c>
      <c r="BR30" s="12" t="s">
        <v>6</v>
      </c>
      <c r="BS30" s="12" t="s">
        <v>7</v>
      </c>
      <c r="BT30" s="12" t="s">
        <v>8</v>
      </c>
      <c r="BU30" s="26" t="s">
        <v>9</v>
      </c>
      <c r="BV30" s="12" t="s">
        <v>2</v>
      </c>
      <c r="BW30" s="12" t="s">
        <v>3</v>
      </c>
      <c r="BX30" s="12" t="s">
        <v>4</v>
      </c>
      <c r="BY30" s="12" t="s">
        <v>5</v>
      </c>
      <c r="BZ30" s="12" t="s">
        <v>6</v>
      </c>
      <c r="CA30" s="12" t="s">
        <v>7</v>
      </c>
      <c r="CB30" s="12" t="s">
        <v>8</v>
      </c>
      <c r="CC30" s="17" t="s">
        <v>9</v>
      </c>
      <c r="CD30" s="12" t="s">
        <v>2</v>
      </c>
      <c r="CE30" s="12" t="s">
        <v>3</v>
      </c>
      <c r="CF30" s="12" t="s">
        <v>4</v>
      </c>
      <c r="CG30" s="12" t="s">
        <v>5</v>
      </c>
      <c r="CH30" s="12" t="s">
        <v>6</v>
      </c>
      <c r="CI30" s="12" t="s">
        <v>7</v>
      </c>
      <c r="CJ30" s="12" t="s">
        <v>8</v>
      </c>
      <c r="CK30" s="17" t="s">
        <v>9</v>
      </c>
    </row>
    <row r="31" spans="1:100" x14ac:dyDescent="0.25">
      <c r="A31" s="11">
        <v>43891</v>
      </c>
      <c r="B31" s="1">
        <f t="shared" ref="B31:I31" si="4">C3/$B3</f>
        <v>6.6516559223733382E-2</v>
      </c>
      <c r="C31" s="1">
        <f t="shared" si="4"/>
        <v>0.37561297061748622</v>
      </c>
      <c r="D31" s="1">
        <f t="shared" si="4"/>
        <v>0.13664135101897668</v>
      </c>
      <c r="E31" s="1">
        <f t="shared" si="4"/>
        <v>0.23687175453490486</v>
      </c>
      <c r="F31" s="1">
        <f t="shared" si="4"/>
        <v>1.0574927825600397E-2</v>
      </c>
      <c r="G31" s="1">
        <f t="shared" si="4"/>
        <v>0</v>
      </c>
      <c r="H31" s="1">
        <f t="shared" si="4"/>
        <v>3.285860446436057E-2</v>
      </c>
      <c r="I31" s="1">
        <f t="shared" si="4"/>
        <v>1.6696348052282272E-2</v>
      </c>
      <c r="J31" s="1">
        <f t="shared" ref="J31:J55" si="5">L3/$K3</f>
        <v>5.4347914277678017E-2</v>
      </c>
      <c r="K31" s="1">
        <f t="shared" ref="K31:Q31" si="6">M3/$K3</f>
        <v>5.5712342326748744E-2</v>
      </c>
      <c r="L31" s="1">
        <f t="shared" si="6"/>
        <v>4.7043694151755786E-2</v>
      </c>
      <c r="M31" s="1">
        <f t="shared" si="6"/>
        <v>8.840384906640128E-2</v>
      </c>
      <c r="N31" s="1">
        <f t="shared" si="6"/>
        <v>0.30540064692009788</v>
      </c>
      <c r="O31" s="1">
        <f t="shared" si="6"/>
        <v>1.1010758562495945E-2</v>
      </c>
      <c r="P31" s="1">
        <f t="shared" si="6"/>
        <v>7.1017195309288392E-2</v>
      </c>
      <c r="Q31" s="1">
        <f t="shared" si="6"/>
        <v>3.2959253770094558E-2</v>
      </c>
      <c r="R31" s="1">
        <f t="shared" ref="R31:R55" si="7">U3/$T3</f>
        <v>4.3835030083424716E-2</v>
      </c>
      <c r="S31" s="1">
        <f t="shared" ref="S31:Y31" si="8">V3/$T3</f>
        <v>0.16560249900454979</v>
      </c>
      <c r="T31" s="1">
        <f t="shared" si="8"/>
        <v>8.5996166242948466E-2</v>
      </c>
      <c r="U31" s="1">
        <f t="shared" si="8"/>
        <v>0.39006073184673479</v>
      </c>
      <c r="V31" s="1">
        <f t="shared" si="8"/>
        <v>7.6955851718244414E-3</v>
      </c>
      <c r="W31" s="1">
        <f t="shared" si="8"/>
        <v>5.494759739364595E-2</v>
      </c>
      <c r="X31" s="1">
        <f t="shared" si="8"/>
        <v>7.4383683592925159E-2</v>
      </c>
      <c r="Y31" s="1">
        <f t="shared" si="8"/>
        <v>7.5242980131941181E-2</v>
      </c>
      <c r="Z31" s="1">
        <f t="shared" ref="Z31:Z55" si="9">AD3/$AC3</f>
        <v>4.1407047322339796E-2</v>
      </c>
      <c r="AA31" s="1">
        <f t="shared" ref="AA31:AG31" si="10">AE3/$AC3</f>
        <v>0</v>
      </c>
      <c r="AB31" s="1">
        <f t="shared" si="10"/>
        <v>2.5413600472686253E-2</v>
      </c>
      <c r="AC31" s="1">
        <f t="shared" si="10"/>
        <v>0</v>
      </c>
      <c r="AD31" s="1">
        <f t="shared" si="10"/>
        <v>0</v>
      </c>
      <c r="AE31" s="1">
        <f t="shared" si="10"/>
        <v>1.8491163989901704E-2</v>
      </c>
      <c r="AF31" s="1">
        <f t="shared" si="10"/>
        <v>0</v>
      </c>
      <c r="AG31" s="1">
        <f t="shared" si="10"/>
        <v>0</v>
      </c>
      <c r="AH31" s="1">
        <f t="shared" ref="AH31:AH55" si="11">AM3/$AL3</f>
        <v>2.6524519013705013E-2</v>
      </c>
      <c r="AI31" s="1">
        <f t="shared" ref="AI31:AO31" si="12">AN3/$AL3</f>
        <v>0.11952636868091054</v>
      </c>
      <c r="AJ31" s="1">
        <f t="shared" si="12"/>
        <v>0.17624852536374361</v>
      </c>
      <c r="AK31" s="1">
        <f t="shared" si="12"/>
        <v>0.25786399848531188</v>
      </c>
      <c r="AL31" s="1">
        <f t="shared" si="12"/>
        <v>8.0919299165465117E-3</v>
      </c>
      <c r="AM31" s="1">
        <f t="shared" si="12"/>
        <v>2.5953598112465594E-2</v>
      </c>
      <c r="AN31" s="1">
        <f t="shared" si="12"/>
        <v>0.10952360146225661</v>
      </c>
      <c r="AO31" s="1">
        <f t="shared" si="12"/>
        <v>3.197157046940767E-2</v>
      </c>
      <c r="AP31" s="1">
        <f t="shared" ref="AP31:AP55" si="13">AV3/$AU3</f>
        <v>2.0351987625991528E-4</v>
      </c>
      <c r="AQ31" s="1">
        <f t="shared" ref="AQ31:AW31" si="14">AW3/$AU3</f>
        <v>1.2821752204374662E-3</v>
      </c>
      <c r="AR31" s="1">
        <f t="shared" si="14"/>
        <v>1.0481273627385636E-3</v>
      </c>
      <c r="AS31" s="1">
        <f t="shared" si="14"/>
        <v>0</v>
      </c>
      <c r="AT31" s="1">
        <f t="shared" si="14"/>
        <v>9.2347143852936544E-3</v>
      </c>
      <c r="AU31" s="1">
        <f t="shared" si="14"/>
        <v>5.448735887168582E-2</v>
      </c>
      <c r="AV31" s="1">
        <f t="shared" si="14"/>
        <v>0.7710401392075954</v>
      </c>
      <c r="AW31" s="1">
        <f t="shared" si="14"/>
        <v>0.13663815692400061</v>
      </c>
      <c r="AX31" s="1">
        <f t="shared" ref="AX31:AX55" si="15">BE3/$BD3</f>
        <v>9.4857721066224282E-2</v>
      </c>
      <c r="AY31" s="1">
        <f t="shared" ref="AY31:BE31" si="16">BF3/$BD3</f>
        <v>0.26207862616326993</v>
      </c>
      <c r="AZ31" s="1">
        <f t="shared" si="16"/>
        <v>0.12846984044809709</v>
      </c>
      <c r="BA31" s="1">
        <f t="shared" si="16"/>
        <v>0.13130345714309993</v>
      </c>
      <c r="BB31" s="1">
        <f t="shared" si="16"/>
        <v>5.6955760935570691E-2</v>
      </c>
      <c r="BC31" s="1">
        <f t="shared" si="16"/>
        <v>6.69770244998356E-2</v>
      </c>
      <c r="BD31" s="1">
        <f t="shared" si="16"/>
        <v>4.2458363483407174E-2</v>
      </c>
      <c r="BE31" s="1">
        <f t="shared" si="16"/>
        <v>2.4356684034416518E-2</v>
      </c>
      <c r="BF31" s="1">
        <f t="shared" ref="BF31:BF55" si="17">BN3/$BM3</f>
        <v>0.11120403225443672</v>
      </c>
      <c r="BG31" s="1">
        <f t="shared" ref="BG31:BL31" si="18">BO3/$BM3</f>
        <v>0.1492356490891974</v>
      </c>
      <c r="BH31" s="1">
        <f t="shared" si="18"/>
        <v>0.17331586535423629</v>
      </c>
      <c r="BI31" s="1">
        <f t="shared" si="18"/>
        <v>0.10617325763782298</v>
      </c>
      <c r="BJ31" s="1">
        <f t="shared" si="18"/>
        <v>4.4334148000258464E-2</v>
      </c>
      <c r="BK31" s="1">
        <f t="shared" si="18"/>
        <v>6.6430802422887514E-2</v>
      </c>
      <c r="BL31" s="1">
        <f t="shared" si="18"/>
        <v>4.0291265462510106E-2</v>
      </c>
      <c r="BM31" s="1">
        <f>BU3/BM3</f>
        <v>2.5584042108132601E-2</v>
      </c>
      <c r="BN31" s="1">
        <f t="shared" ref="BN31:BN55" si="19">BW3/$BV3</f>
        <v>0</v>
      </c>
      <c r="BO31" s="1">
        <f t="shared" ref="BO31:BU31" si="20">BX3/$BV3</f>
        <v>4.4184930131880983E-2</v>
      </c>
      <c r="BP31" s="1">
        <f t="shared" si="20"/>
        <v>4.1213898562488535E-3</v>
      </c>
      <c r="BQ31" s="1">
        <f t="shared" si="20"/>
        <v>3.5397519485393589E-2</v>
      </c>
      <c r="BR31" s="1">
        <f t="shared" si="20"/>
        <v>8.7280598395782596E-5</v>
      </c>
      <c r="BS31" s="1">
        <f t="shared" si="20"/>
        <v>5.1670114250303297E-4</v>
      </c>
      <c r="BT31" s="1">
        <f t="shared" si="20"/>
        <v>0.52532795684847211</v>
      </c>
      <c r="BU31" s="1">
        <f t="shared" si="20"/>
        <v>8.3091129672785025E-3</v>
      </c>
      <c r="BV31" s="1">
        <f t="shared" ref="BV31:BV55" si="21">CF3/$CE3</f>
        <v>6.6491557631758152E-2</v>
      </c>
      <c r="BW31" s="1">
        <f t="shared" ref="BW31:CC31" si="22">CG3/$CE3</f>
        <v>9.6446179675659188E-2</v>
      </c>
      <c r="BX31" s="1">
        <f t="shared" si="22"/>
        <v>0.17647981851236749</v>
      </c>
      <c r="BY31" s="1">
        <f t="shared" si="22"/>
        <v>6.4678646898658917E-2</v>
      </c>
      <c r="BZ31" s="1">
        <f t="shared" si="22"/>
        <v>7.5216971101566069E-2</v>
      </c>
      <c r="CA31" s="1">
        <f t="shared" si="22"/>
        <v>0.10368094875792737</v>
      </c>
      <c r="CB31" s="1">
        <f t="shared" si="22"/>
        <v>6.1487674831836051E-2</v>
      </c>
      <c r="CC31" s="1">
        <f t="shared" si="22"/>
        <v>3.0023085120409132E-2</v>
      </c>
      <c r="CD31" s="1">
        <f>CO3/CN3</f>
        <v>6.6086588559005802E-2</v>
      </c>
      <c r="CE31" s="1">
        <f>CP3/CN3</f>
        <v>0.1539413070124078</v>
      </c>
      <c r="CF31" s="1">
        <f>CQ3/CN3</f>
        <v>0.16370594475257047</v>
      </c>
      <c r="CG31" s="1">
        <f>CR3/CN3</f>
        <v>0.10179254537176043</v>
      </c>
      <c r="CH31" s="1">
        <f>CS3/CN3</f>
        <v>6.9361294017559361E-2</v>
      </c>
      <c r="CI31" s="1">
        <f>CT3/CN3</f>
        <v>7.8685894924823238E-2</v>
      </c>
      <c r="CJ31" s="1">
        <f>CU3/CN3</f>
        <v>5.5772253106902141E-2</v>
      </c>
      <c r="CK31" s="1">
        <f>CV3/CN3</f>
        <v>2.7311908751184829E-2</v>
      </c>
    </row>
    <row r="32" spans="1:100" x14ac:dyDescent="0.25">
      <c r="A32" s="11">
        <v>43922</v>
      </c>
      <c r="B32" s="1">
        <f>C4/$B4</f>
        <v>6.5278312959601209E-2</v>
      </c>
      <c r="C32" s="1">
        <f t="shared" ref="C32:I32" si="23">D4/$B4</f>
        <v>0.37584151848785841</v>
      </c>
      <c r="D32" s="1">
        <f t="shared" si="23"/>
        <v>0.137609440272496</v>
      </c>
      <c r="E32" s="1">
        <f t="shared" si="23"/>
        <v>0.23874315841326804</v>
      </c>
      <c r="F32" s="1">
        <f t="shared" si="23"/>
        <v>1.0610052621861044E-2</v>
      </c>
      <c r="G32" s="1">
        <f t="shared" si="23"/>
        <v>0</v>
      </c>
      <c r="H32" s="1">
        <f t="shared" si="23"/>
        <v>3.0779822239702149E-2</v>
      </c>
      <c r="I32" s="1">
        <f t="shared" si="23"/>
        <v>1.692684682570814E-2</v>
      </c>
      <c r="J32" s="1">
        <f t="shared" si="5"/>
        <v>5.6597646403884525E-2</v>
      </c>
      <c r="K32" s="1">
        <f t="shared" ref="K32:Q32" si="24">M4/$K4</f>
        <v>5.6786894323814237E-2</v>
      </c>
      <c r="L32" s="1">
        <f t="shared" si="24"/>
        <v>4.863892454162607E-2</v>
      </c>
      <c r="M32" s="1">
        <f t="shared" si="24"/>
        <v>9.1054022549221028E-2</v>
      </c>
      <c r="N32" s="1">
        <f t="shared" si="24"/>
        <v>0.30532095931758818</v>
      </c>
      <c r="O32" s="1">
        <f t="shared" si="24"/>
        <v>1.1348247836719547E-2</v>
      </c>
      <c r="P32" s="1">
        <f t="shared" si="24"/>
        <v>6.9977547980238683E-2</v>
      </c>
      <c r="Q32" s="1">
        <f t="shared" si="24"/>
        <v>3.3370962005350495E-2</v>
      </c>
      <c r="R32" s="1">
        <f t="shared" si="7"/>
        <v>4.4356378906488823E-2</v>
      </c>
      <c r="S32" s="1">
        <f t="shared" ref="S32:Y32" si="25">V4/$T4</f>
        <v>0.15781078765326431</v>
      </c>
      <c r="T32" s="1">
        <f t="shared" si="25"/>
        <v>8.7640033178179408E-2</v>
      </c>
      <c r="U32" s="1">
        <f t="shared" si="25"/>
        <v>0.38254897112056657</v>
      </c>
      <c r="V32" s="1">
        <f t="shared" si="25"/>
        <v>8.0806569206525059E-3</v>
      </c>
      <c r="W32" s="1">
        <f t="shared" si="25"/>
        <v>5.645017205021257E-2</v>
      </c>
      <c r="X32" s="1">
        <f t="shared" si="25"/>
        <v>7.8728826782711217E-2</v>
      </c>
      <c r="Y32" s="1">
        <f t="shared" si="25"/>
        <v>7.9990802088874824E-2</v>
      </c>
      <c r="Z32" s="1">
        <f t="shared" si="9"/>
        <v>4.0190545542812067E-2</v>
      </c>
      <c r="AA32" s="1">
        <f t="shared" ref="AA32:AG32" si="26">AE4/$AC4</f>
        <v>0</v>
      </c>
      <c r="AB32" s="1">
        <f t="shared" si="26"/>
        <v>2.3982037745008799E-2</v>
      </c>
      <c r="AC32" s="1">
        <f t="shared" si="26"/>
        <v>0</v>
      </c>
      <c r="AD32" s="1">
        <f t="shared" si="26"/>
        <v>0</v>
      </c>
      <c r="AE32" s="1">
        <f t="shared" si="26"/>
        <v>1.5195096789853752E-2</v>
      </c>
      <c r="AF32" s="1">
        <f t="shared" si="26"/>
        <v>0</v>
      </c>
      <c r="AG32" s="1">
        <f t="shared" si="26"/>
        <v>0</v>
      </c>
      <c r="AH32" s="1">
        <f t="shared" si="11"/>
        <v>2.6133260447909697E-2</v>
      </c>
      <c r="AI32" s="1">
        <f t="shared" ref="AI32:AO32" si="27">AN4/$AL4</f>
        <v>0.14277870882513014</v>
      </c>
      <c r="AJ32" s="1">
        <f t="shared" si="27"/>
        <v>0.18708057915141224</v>
      </c>
      <c r="AK32" s="1">
        <f t="shared" si="27"/>
        <v>0.23876689371435145</v>
      </c>
      <c r="AL32" s="1">
        <f t="shared" si="27"/>
        <v>8.4273771077433574E-3</v>
      </c>
      <c r="AM32" s="1">
        <f t="shared" si="27"/>
        <v>2.5119098138784397E-2</v>
      </c>
      <c r="AN32" s="1">
        <f t="shared" si="27"/>
        <v>9.5523060804185156E-2</v>
      </c>
      <c r="AO32" s="1">
        <f t="shared" si="27"/>
        <v>2.7125844835564249E-2</v>
      </c>
      <c r="AP32" s="1">
        <f t="shared" si="13"/>
        <v>5.2094993714157771E-4</v>
      </c>
      <c r="AQ32" s="1">
        <f t="shared" ref="AQ32:AW32" si="28">AW4/$AU4</f>
        <v>0</v>
      </c>
      <c r="AR32" s="1">
        <f t="shared" si="28"/>
        <v>1.558544440043398E-3</v>
      </c>
      <c r="AS32" s="1">
        <f t="shared" si="28"/>
        <v>0</v>
      </c>
      <c r="AT32" s="1">
        <f t="shared" si="28"/>
        <v>8.7571253896361091E-3</v>
      </c>
      <c r="AU32" s="1">
        <f t="shared" si="28"/>
        <v>5.0265210877090252E-2</v>
      </c>
      <c r="AV32" s="1">
        <f t="shared" si="28"/>
        <v>0.78190710730707613</v>
      </c>
      <c r="AW32" s="1">
        <f t="shared" si="28"/>
        <v>0.13233850551948609</v>
      </c>
      <c r="AX32" s="1">
        <f t="shared" si="15"/>
        <v>8.3893941066885316E-2</v>
      </c>
      <c r="AY32" s="1">
        <f t="shared" ref="AY32:BE32" si="29">BF4/$BD4</f>
        <v>0.25670474006798705</v>
      </c>
      <c r="AZ32" s="1">
        <f t="shared" si="29"/>
        <v>0.13519272016519876</v>
      </c>
      <c r="BA32" s="1">
        <f t="shared" si="29"/>
        <v>0.12649253293051643</v>
      </c>
      <c r="BB32" s="1">
        <f t="shared" si="29"/>
        <v>5.4874914546278915E-2</v>
      </c>
      <c r="BC32" s="1">
        <f t="shared" si="29"/>
        <v>7.7276357921295655E-2</v>
      </c>
      <c r="BD32" s="1">
        <f t="shared" si="29"/>
        <v>4.6252604723388359E-2</v>
      </c>
      <c r="BE32" s="1">
        <f t="shared" si="29"/>
        <v>2.3146623315298976E-2</v>
      </c>
      <c r="BF32" s="1">
        <f t="shared" si="17"/>
        <v>0.10904212472504407</v>
      </c>
      <c r="BG32" s="1">
        <f t="shared" ref="BG32:BM32" si="30">BO4/$BM4</f>
        <v>0.14606437574400816</v>
      </c>
      <c r="BH32" s="1">
        <f t="shared" si="30"/>
        <v>0.17488322057845468</v>
      </c>
      <c r="BI32" s="1">
        <f t="shared" si="30"/>
        <v>0.11504519905757941</v>
      </c>
      <c r="BJ32" s="1">
        <f t="shared" si="30"/>
        <v>4.6435050402181294E-2</v>
      </c>
      <c r="BK32" s="1">
        <f t="shared" si="30"/>
        <v>6.5166706414018005E-2</v>
      </c>
      <c r="BL32" s="1">
        <f t="shared" si="30"/>
        <v>3.9209214620777651E-2</v>
      </c>
      <c r="BM32" s="1">
        <f t="shared" si="30"/>
        <v>2.5703723167172982E-2</v>
      </c>
      <c r="BN32" s="1">
        <f t="shared" si="19"/>
        <v>0</v>
      </c>
      <c r="BO32" s="1">
        <f t="shared" ref="BO32:BU32" si="31">BX4/$BV4</f>
        <v>4.0053364286629527E-2</v>
      </c>
      <c r="BP32" s="1">
        <f t="shared" si="31"/>
        <v>1.0011079873071387E-2</v>
      </c>
      <c r="BQ32" s="1">
        <f t="shared" si="31"/>
        <v>2.2958702976491073E-2</v>
      </c>
      <c r="BR32" s="1">
        <f t="shared" si="31"/>
        <v>7.2358354751908826E-5</v>
      </c>
      <c r="BS32" s="1">
        <f t="shared" si="31"/>
        <v>1.050703609626676E-3</v>
      </c>
      <c r="BT32" s="1">
        <f t="shared" si="31"/>
        <v>0.55702215220881413</v>
      </c>
      <c r="BU32" s="1">
        <f t="shared" si="31"/>
        <v>7.7227469040422689E-3</v>
      </c>
      <c r="BV32" s="1">
        <f t="shared" si="21"/>
        <v>6.4854416493859854E-2</v>
      </c>
      <c r="BW32" s="1">
        <f t="shared" ref="BW32:CC32" si="32">CG4/$CE4</f>
        <v>9.6251234889782433E-2</v>
      </c>
      <c r="BX32" s="1">
        <f t="shared" si="32"/>
        <v>0.17984464687892052</v>
      </c>
      <c r="BY32" s="1">
        <f t="shared" si="32"/>
        <v>6.7286151098569724E-2</v>
      </c>
      <c r="BZ32" s="1">
        <f t="shared" si="32"/>
        <v>7.8682833194287274E-2</v>
      </c>
      <c r="CA32" s="1">
        <f t="shared" si="32"/>
        <v>0.10128789137429443</v>
      </c>
      <c r="CB32" s="1">
        <f t="shared" si="32"/>
        <v>5.9213308299087906E-2</v>
      </c>
      <c r="CC32" s="1">
        <f t="shared" si="32"/>
        <v>3.1171492984145441E-2</v>
      </c>
      <c r="CD32" s="1">
        <f t="shared" ref="CD32:CD55" si="33">CO4/CN4</f>
        <v>6.466702231728326E-2</v>
      </c>
      <c r="CE32" s="1">
        <f t="shared" ref="CE32:CE55" si="34">CP4/CN4</f>
        <v>0.15508227133027824</v>
      </c>
      <c r="CF32" s="1">
        <f t="shared" ref="CF32:CF55" si="35">CQ4/CN4</f>
        <v>0.1663291215984698</v>
      </c>
      <c r="CG32" s="1">
        <f t="shared" ref="CG32:CG55" si="36">CR4/CN4</f>
        <v>0.10498254587035716</v>
      </c>
      <c r="CH32" s="1">
        <f t="shared" ref="CH32:CH55" si="37">CS4/CN4</f>
        <v>7.1682292848217269E-2</v>
      </c>
      <c r="CI32" s="1">
        <f t="shared" ref="CI32:CI55" si="38">CT4/CN4</f>
        <v>7.6457759614804027E-2</v>
      </c>
      <c r="CJ32" s="1">
        <f t="shared" ref="CJ32:CJ55" si="39">CU4/CN4</f>
        <v>5.345816388370473E-2</v>
      </c>
      <c r="CK32" s="1">
        <f t="shared" ref="CK32:CK55" si="40">CV4/CN4</f>
        <v>2.8180524078598619E-2</v>
      </c>
    </row>
    <row r="33" spans="1:89" x14ac:dyDescent="0.25">
      <c r="A33" s="11">
        <v>43952</v>
      </c>
      <c r="B33" s="1">
        <f>C5/$B5</f>
        <v>6.4778331301054815E-2</v>
      </c>
      <c r="C33" s="1">
        <f t="shared" ref="C33:I33" si="41">D5/$B5</f>
        <v>0.37242460760609863</v>
      </c>
      <c r="D33" s="1">
        <f t="shared" si="41"/>
        <v>0.1376072699039993</v>
      </c>
      <c r="E33" s="1">
        <f t="shared" si="41"/>
        <v>0.24058488201087191</v>
      </c>
      <c r="F33" s="1">
        <f t="shared" si="41"/>
        <v>1.0860053059382648E-2</v>
      </c>
      <c r="G33" s="1">
        <f t="shared" si="41"/>
        <v>0</v>
      </c>
      <c r="H33" s="1">
        <f t="shared" si="41"/>
        <v>3.0001401386244828E-2</v>
      </c>
      <c r="I33" s="1">
        <f t="shared" si="41"/>
        <v>1.7052270326256062E-2</v>
      </c>
      <c r="J33" s="1">
        <f t="shared" si="5"/>
        <v>5.6725987540831448E-2</v>
      </c>
      <c r="K33" s="1">
        <f t="shared" ref="K33:K55" si="42">M5/$K5</f>
        <v>5.6336147653642255E-2</v>
      </c>
      <c r="L33" s="1">
        <f t="shared" ref="L33:L55" si="43">N5/$K5</f>
        <v>4.8909198007961015E-2</v>
      </c>
      <c r="M33" s="1">
        <f t="shared" ref="M33:M55" si="44">O5/$K5</f>
        <v>9.1014047801795686E-2</v>
      </c>
      <c r="N33" s="1">
        <f t="shared" ref="N33:N55" si="45">P5/$K5</f>
        <v>0.30358317119754386</v>
      </c>
      <c r="O33" s="1">
        <f t="shared" ref="O33:O55" si="46">Q5/$K5</f>
        <v>1.1353908216268319E-2</v>
      </c>
      <c r="P33" s="1">
        <f t="shared" ref="P33:P55" si="47">R5/$K5</f>
        <v>6.7242382592863637E-2</v>
      </c>
      <c r="Q33" s="1">
        <f t="shared" ref="Q33:Q55" si="48">S5/$K5</f>
        <v>3.4155257662031667E-2</v>
      </c>
      <c r="R33" s="1">
        <f t="shared" si="7"/>
        <v>4.531501449489695E-2</v>
      </c>
      <c r="S33" s="1">
        <f t="shared" ref="S33:S55" si="49">V5/$T5</f>
        <v>0.13596628286966903</v>
      </c>
      <c r="T33" s="1">
        <f t="shared" ref="T33:T55" si="50">W5/$T5</f>
        <v>8.699632420977195E-2</v>
      </c>
      <c r="U33" s="1">
        <f t="shared" ref="U33:U55" si="51">X5/$T5</f>
        <v>0.38964182727148838</v>
      </c>
      <c r="V33" s="1">
        <f t="shared" ref="V33:V55" si="52">Y5/$T5</f>
        <v>8.8900592401846019E-3</v>
      </c>
      <c r="W33" s="1">
        <f t="shared" ref="W33:W55" si="53">Z5/$T5</f>
        <v>6.055899308009037E-2</v>
      </c>
      <c r="X33" s="1">
        <f t="shared" ref="X33:X55" si="54">AA5/$T5</f>
        <v>8.5060590262174648E-2</v>
      </c>
      <c r="Y33" s="1">
        <f t="shared" ref="Y33:Y55" si="55">AB5/$T5</f>
        <v>8.3203914025329534E-2</v>
      </c>
      <c r="Z33" s="1">
        <f t="shared" si="9"/>
        <v>3.9717020083439636E-2</v>
      </c>
      <c r="AA33" s="1">
        <f t="shared" ref="AA33:AA55" si="56">AE5/$AC5</f>
        <v>0</v>
      </c>
      <c r="AB33" s="1">
        <f t="shared" ref="AB33:AB55" si="57">AF5/$AC5</f>
        <v>2.5179789613798968E-2</v>
      </c>
      <c r="AC33" s="1">
        <f t="shared" ref="AC33:AC55" si="58">AG5/$AC5</f>
        <v>0</v>
      </c>
      <c r="AD33" s="1">
        <f t="shared" ref="AD33:AD55" si="59">AH5/$AC5</f>
        <v>0</v>
      </c>
      <c r="AE33" s="1">
        <f t="shared" ref="AE33:AE55" si="60">AI5/$AC5</f>
        <v>1.581902103245765E-2</v>
      </c>
      <c r="AF33" s="1">
        <f t="shared" ref="AF33:AF55" si="61">AJ5/$AC5</f>
        <v>0</v>
      </c>
      <c r="AG33" s="1">
        <f t="shared" ref="AG33:AG55" si="62">AK5/$AC5</f>
        <v>0</v>
      </c>
      <c r="AH33" s="1">
        <f t="shared" si="11"/>
        <v>3.4029339486440047E-2</v>
      </c>
      <c r="AI33" s="1">
        <f t="shared" ref="AI33:AI55" si="63">AN5/$AL5</f>
        <v>0.16378803986832549</v>
      </c>
      <c r="AJ33" s="1">
        <f t="shared" ref="AJ33:AJ55" si="64">AO5/$AL5</f>
        <v>0.20245599717474322</v>
      </c>
      <c r="AK33" s="1">
        <f t="shared" ref="AK33:AK55" si="65">AP5/$AL5</f>
        <v>0.2152538248011433</v>
      </c>
      <c r="AL33" s="1">
        <f t="shared" ref="AL33:AL55" si="66">AQ5/$AL5</f>
        <v>1.3374223923557043E-2</v>
      </c>
      <c r="AM33" s="1">
        <f t="shared" ref="AM33:AM55" si="67">AR5/$AL5</f>
        <v>2.7542593856530389E-2</v>
      </c>
      <c r="AN33" s="1">
        <f t="shared" ref="AN33:AN55" si="68">AS5/$AL5</f>
        <v>7.7077908651250956E-2</v>
      </c>
      <c r="AO33" s="1">
        <f t="shared" ref="AO33:AO55" si="69">AT5/$AL5</f>
        <v>2.5892087634195125E-2</v>
      </c>
      <c r="AP33" s="1">
        <f t="shared" si="13"/>
        <v>1.3403197172003776E-3</v>
      </c>
      <c r="AQ33" s="1">
        <f t="shared" ref="AQ33:AQ55" si="70">AW5/$AU5</f>
        <v>3.7623009605624637E-4</v>
      </c>
      <c r="AR33" s="1">
        <f t="shared" ref="AR33:AR55" si="71">AX5/$AU5</f>
        <v>4.5147611526749568E-3</v>
      </c>
      <c r="AS33" s="1">
        <f t="shared" ref="AS33:AS55" si="72">AY5/$AU5</f>
        <v>0</v>
      </c>
      <c r="AT33" s="1">
        <f t="shared" ref="AT33:AT55" si="73">AZ5/$AU5</f>
        <v>8.6023443837860512E-3</v>
      </c>
      <c r="AU33" s="1">
        <f t="shared" ref="AU33:AU55" si="74">BA5/$AU5</f>
        <v>4.8498410819750509E-2</v>
      </c>
      <c r="AV33" s="1">
        <f t="shared" ref="AV33:AV55" si="75">BB5/$AU5</f>
        <v>0.78915830273197907</v>
      </c>
      <c r="AW33" s="1">
        <f t="shared" ref="AW33:AW55" si="76">BC5/$AU5</f>
        <v>0.12424998922257538</v>
      </c>
      <c r="AX33" s="1">
        <f t="shared" si="15"/>
        <v>7.7707534650132179E-2</v>
      </c>
      <c r="AY33" s="1">
        <f t="shared" ref="AY33:AY55" si="77">BF5/$BD5</f>
        <v>0.27153430832399383</v>
      </c>
      <c r="AZ33" s="1">
        <f t="shared" ref="AZ33:AZ55" si="78">BG5/$BD5</f>
        <v>0.14558225252941423</v>
      </c>
      <c r="BA33" s="1">
        <f t="shared" ref="BA33:BA55" si="79">BH5/$BD5</f>
        <v>0.12940804159832558</v>
      </c>
      <c r="BB33" s="1">
        <f t="shared" ref="BB33:BB55" si="80">BI5/$BD5</f>
        <v>5.7809991878691284E-2</v>
      </c>
      <c r="BC33" s="1">
        <f t="shared" ref="BC33:BC55" si="81">BJ5/$BD5</f>
        <v>7.6950016832483273E-2</v>
      </c>
      <c r="BD33" s="1">
        <f t="shared" ref="BD33:BD55" si="82">BK5/$BD5</f>
        <v>4.0376652885935428E-2</v>
      </c>
      <c r="BE33" s="1">
        <f t="shared" ref="BE33:BE55" si="83">BL5/$BD5</f>
        <v>2.1137831011736535E-2</v>
      </c>
      <c r="BF33" s="1">
        <f t="shared" si="17"/>
        <v>0.10135270752783587</v>
      </c>
      <c r="BG33" s="1">
        <f t="shared" ref="BG33:BG55" si="84">BO5/$BM5</f>
        <v>0.13913609413910785</v>
      </c>
      <c r="BH33" s="1">
        <f t="shared" ref="BH33:BH55" si="85">BP5/$BM5</f>
        <v>0.16945194880055875</v>
      </c>
      <c r="BI33" s="1">
        <f t="shared" ref="BI33:BI55" si="86">BQ5/$BM5</f>
        <v>0.12655618221413784</v>
      </c>
      <c r="BJ33" s="1">
        <f t="shared" ref="BJ33:BJ55" si="87">BR5/$BM5</f>
        <v>4.9302971884476361E-2</v>
      </c>
      <c r="BK33" s="1">
        <f t="shared" ref="BK33:BK55" si="88">BS5/$BM5</f>
        <v>6.1587094580399855E-2</v>
      </c>
      <c r="BL33" s="1">
        <f t="shared" ref="BL33:BL55" si="89">BT5/$BM5</f>
        <v>3.7555814271471526E-2</v>
      </c>
      <c r="BM33" s="1">
        <f t="shared" ref="BM33:BM55" si="90">BU5/$BM5</f>
        <v>2.5614769210653355E-2</v>
      </c>
      <c r="BN33" s="1">
        <f t="shared" si="19"/>
        <v>1.6990542446236517E-5</v>
      </c>
      <c r="BO33" s="1">
        <f t="shared" ref="BO33:BO55" si="91">BX5/$BV5</f>
        <v>4.2419206109181228E-2</v>
      </c>
      <c r="BP33" s="1">
        <f t="shared" ref="BP33:BP55" si="92">BY5/$BV5</f>
        <v>2.3246151255987236E-3</v>
      </c>
      <c r="BQ33" s="1">
        <f t="shared" ref="BQ33:BQ55" si="93">BZ5/$BV5</f>
        <v>4.834581623338209E-4</v>
      </c>
      <c r="BR33" s="1">
        <f t="shared" ref="BR33:BR55" si="94">CA5/$BV5</f>
        <v>8.6497306999022282E-5</v>
      </c>
      <c r="BS33" s="1">
        <f t="shared" ref="BS33:BS55" si="95">CB5/$BV5</f>
        <v>1.1939717555400754E-3</v>
      </c>
      <c r="BT33" s="1">
        <f t="shared" ref="BT33:BT55" si="96">CC5/$BV5</f>
        <v>0.56677205951632559</v>
      </c>
      <c r="BU33" s="1">
        <f t="shared" ref="BU33:BU55" si="97">CD5/$BV5</f>
        <v>7.2534170297751535E-3</v>
      </c>
      <c r="BV33" s="1">
        <f t="shared" si="21"/>
        <v>6.4674657404285518E-2</v>
      </c>
      <c r="BW33" s="1">
        <f t="shared" ref="BW33:BW55" si="98">CG5/$CE5</f>
        <v>9.5731235979107432E-2</v>
      </c>
      <c r="BX33" s="1">
        <f t="shared" ref="BX33:BX55" si="99">CH5/$CE5</f>
        <v>0.18301941670514058</v>
      </c>
      <c r="BY33" s="1">
        <f t="shared" ref="BY33:BY55" si="100">CI5/$CE5</f>
        <v>6.8520943847993496E-2</v>
      </c>
      <c r="BZ33" s="1">
        <f t="shared" ref="BZ33:BZ55" si="101">CJ5/$CE5</f>
        <v>8.0333451381439422E-2</v>
      </c>
      <c r="CA33" s="1">
        <f t="shared" ref="CA33:CA55" si="102">CK5/$CE5</f>
        <v>0.10552860702677387</v>
      </c>
      <c r="CB33" s="1">
        <f t="shared" ref="CB33:CB55" si="103">CL5/$CE5</f>
        <v>5.8537495881930628E-2</v>
      </c>
      <c r="CC33" s="1">
        <f t="shared" ref="CC33:CC55" si="104">CM5/$CE5</f>
        <v>3.1154183733365478E-2</v>
      </c>
      <c r="CD33" s="1">
        <f t="shared" si="33"/>
        <v>6.4426236111484417E-2</v>
      </c>
      <c r="CE33" s="1">
        <f t="shared" si="34"/>
        <v>0.15278069437910166</v>
      </c>
      <c r="CF33" s="1">
        <f t="shared" si="35"/>
        <v>0.16887584193873367</v>
      </c>
      <c r="CG33" s="1">
        <f t="shared" si="36"/>
        <v>0.10559556003564943</v>
      </c>
      <c r="CH33" s="1">
        <f t="shared" si="37"/>
        <v>7.3264588220689153E-2</v>
      </c>
      <c r="CI33" s="1">
        <f t="shared" si="38"/>
        <v>8.0057009752944872E-2</v>
      </c>
      <c r="CJ33" s="1">
        <f t="shared" si="39"/>
        <v>5.2811692297188531E-2</v>
      </c>
      <c r="CK33" s="1">
        <f t="shared" si="40"/>
        <v>2.8280386184480179E-2</v>
      </c>
    </row>
    <row r="34" spans="1:89" x14ac:dyDescent="0.25">
      <c r="A34" s="11">
        <v>43983</v>
      </c>
      <c r="B34" s="1">
        <f t="shared" ref="B34:I34" si="105">C6/$B6</f>
        <v>6.393228805570543E-2</v>
      </c>
      <c r="C34" s="1">
        <f t="shared" si="105"/>
        <v>0.37515746747964906</v>
      </c>
      <c r="D34" s="1">
        <f t="shared" si="105"/>
        <v>0.13478157194306734</v>
      </c>
      <c r="E34" s="1">
        <f t="shared" si="105"/>
        <v>0.24217379256371355</v>
      </c>
      <c r="F34" s="1">
        <f t="shared" si="105"/>
        <v>1.1035006530164643E-2</v>
      </c>
      <c r="G34" s="1">
        <f t="shared" si="105"/>
        <v>0</v>
      </c>
      <c r="H34" s="1">
        <f t="shared" si="105"/>
        <v>2.9910577905923264E-2</v>
      </c>
      <c r="I34" s="1">
        <f t="shared" si="105"/>
        <v>1.7054418621003042E-2</v>
      </c>
      <c r="J34" s="1">
        <f t="shared" si="5"/>
        <v>5.6391568482822126E-2</v>
      </c>
      <c r="K34" s="1">
        <f t="shared" si="42"/>
        <v>5.6345058622076595E-2</v>
      </c>
      <c r="L34" s="1">
        <f t="shared" si="43"/>
        <v>4.9128824453443624E-2</v>
      </c>
      <c r="M34" s="1">
        <f t="shared" si="44"/>
        <v>9.0314943814778059E-2</v>
      </c>
      <c r="N34" s="1">
        <f t="shared" si="45"/>
        <v>0.29489282424906221</v>
      </c>
      <c r="O34" s="1">
        <f t="shared" si="46"/>
        <v>1.1365437801904675E-2</v>
      </c>
      <c r="P34" s="1">
        <f t="shared" si="47"/>
        <v>6.6081341160964729E-2</v>
      </c>
      <c r="Q34" s="1">
        <f t="shared" si="48"/>
        <v>3.4401575308635503E-2</v>
      </c>
      <c r="R34" s="1">
        <f t="shared" si="7"/>
        <v>4.6664797832151952E-2</v>
      </c>
      <c r="S34" s="1">
        <f t="shared" si="49"/>
        <v>0.13712829959676301</v>
      </c>
      <c r="T34" s="1">
        <f t="shared" si="50"/>
        <v>8.740272048910068E-2</v>
      </c>
      <c r="U34" s="1">
        <f t="shared" si="51"/>
        <v>0.37489785587178553</v>
      </c>
      <c r="V34" s="1">
        <f t="shared" si="52"/>
        <v>9.3359579163111248E-3</v>
      </c>
      <c r="W34" s="1">
        <f t="shared" si="53"/>
        <v>6.3471781112244038E-2</v>
      </c>
      <c r="X34" s="1">
        <f t="shared" si="54"/>
        <v>8.962396379800569E-2</v>
      </c>
      <c r="Y34" s="1">
        <f t="shared" si="55"/>
        <v>8.2348036542902583E-2</v>
      </c>
      <c r="Z34" s="1">
        <f t="shared" si="9"/>
        <v>3.0799475753604196E-2</v>
      </c>
      <c r="AA34" s="1">
        <f t="shared" si="56"/>
        <v>0</v>
      </c>
      <c r="AB34" s="1">
        <f t="shared" si="57"/>
        <v>1.9282880521412634E-2</v>
      </c>
      <c r="AC34" s="1">
        <f t="shared" si="58"/>
        <v>0</v>
      </c>
      <c r="AD34" s="1">
        <f t="shared" si="59"/>
        <v>0</v>
      </c>
      <c r="AE34" s="1">
        <f t="shared" si="60"/>
        <v>1.2282597144982468E-2</v>
      </c>
      <c r="AF34" s="1">
        <f t="shared" si="61"/>
        <v>0</v>
      </c>
      <c r="AG34" s="1">
        <f t="shared" si="62"/>
        <v>0</v>
      </c>
      <c r="AH34" s="1">
        <f t="shared" si="11"/>
        <v>3.7477556914387214E-2</v>
      </c>
      <c r="AI34" s="1">
        <f t="shared" si="63"/>
        <v>0.1514500948839349</v>
      </c>
      <c r="AJ34" s="1">
        <f t="shared" si="64"/>
        <v>0.20283437801504084</v>
      </c>
      <c r="AK34" s="1">
        <f t="shared" si="65"/>
        <v>0.23447513529746269</v>
      </c>
      <c r="AL34" s="1">
        <f t="shared" si="66"/>
        <v>1.4322043103503358E-2</v>
      </c>
      <c r="AM34" s="1">
        <f t="shared" si="67"/>
        <v>2.8263911518334638E-2</v>
      </c>
      <c r="AN34" s="1">
        <f t="shared" si="68"/>
        <v>7.7470975739104317E-2</v>
      </c>
      <c r="AO34" s="1">
        <f t="shared" si="69"/>
        <v>2.449411208444351E-2</v>
      </c>
      <c r="AP34" s="1">
        <f t="shared" si="13"/>
        <v>1.5203034674043227E-3</v>
      </c>
      <c r="AQ34" s="1">
        <f t="shared" si="70"/>
        <v>8.1948064950330577E-4</v>
      </c>
      <c r="AR34" s="1">
        <f t="shared" si="71"/>
        <v>4.6499037759146853E-3</v>
      </c>
      <c r="AS34" s="1">
        <f t="shared" si="72"/>
        <v>0</v>
      </c>
      <c r="AT34" s="1">
        <f t="shared" si="73"/>
        <v>8.5952766766907822E-3</v>
      </c>
      <c r="AU34" s="1">
        <f t="shared" si="74"/>
        <v>4.6803098452627714E-2</v>
      </c>
      <c r="AV34" s="1">
        <f t="shared" si="75"/>
        <v>0.79603089553290352</v>
      </c>
      <c r="AW34" s="1">
        <f t="shared" si="76"/>
        <v>0.11916954350107349</v>
      </c>
      <c r="AX34" s="1">
        <f t="shared" si="15"/>
        <v>7.9545354964350889E-2</v>
      </c>
      <c r="AY34" s="1">
        <f t="shared" si="77"/>
        <v>0.26603895641372882</v>
      </c>
      <c r="AZ34" s="1">
        <f t="shared" si="78"/>
        <v>0.1423087406001311</v>
      </c>
      <c r="BA34" s="1">
        <f t="shared" si="79"/>
        <v>0.13816299030594806</v>
      </c>
      <c r="BB34" s="1">
        <f t="shared" si="80"/>
        <v>5.546605171913651E-2</v>
      </c>
      <c r="BC34" s="1">
        <f t="shared" si="81"/>
        <v>7.216162550351525E-2</v>
      </c>
      <c r="BD34" s="1">
        <f t="shared" si="82"/>
        <v>3.8822045626284565E-2</v>
      </c>
      <c r="BE34" s="1">
        <f t="shared" si="83"/>
        <v>2.2168714656751288E-2</v>
      </c>
      <c r="BF34" s="1">
        <f t="shared" si="17"/>
        <v>9.8584059781288716E-2</v>
      </c>
      <c r="BG34" s="1">
        <f t="shared" si="84"/>
        <v>0.13522386912454004</v>
      </c>
      <c r="BH34" s="1">
        <f t="shared" si="85"/>
        <v>0.16528193368588948</v>
      </c>
      <c r="BI34" s="1">
        <f t="shared" si="86"/>
        <v>0.13121411067674688</v>
      </c>
      <c r="BJ34" s="1">
        <f t="shared" si="87"/>
        <v>5.1512311499980069E-2</v>
      </c>
      <c r="BK34" s="1">
        <f t="shared" si="88"/>
        <v>6.0967483648070607E-2</v>
      </c>
      <c r="BL34" s="1">
        <f t="shared" si="89"/>
        <v>3.5980618771694589E-2</v>
      </c>
      <c r="BM34" s="1">
        <f t="shared" si="90"/>
        <v>2.4076567527471799E-2</v>
      </c>
      <c r="BN34" s="1">
        <f t="shared" si="19"/>
        <v>3.8160712372436811E-5</v>
      </c>
      <c r="BO34" s="1">
        <f t="shared" si="91"/>
        <v>4.4077090509871152E-2</v>
      </c>
      <c r="BP34" s="1">
        <f t="shared" si="92"/>
        <v>2.7314263740424961E-3</v>
      </c>
      <c r="BQ34" s="1">
        <f t="shared" si="93"/>
        <v>9.6869500637724213E-5</v>
      </c>
      <c r="BR34" s="1">
        <f t="shared" si="94"/>
        <v>7.4853705038241435E-5</v>
      </c>
      <c r="BS34" s="1">
        <f t="shared" si="95"/>
        <v>1.4251558351398518E-3</v>
      </c>
      <c r="BT34" s="1">
        <f t="shared" si="96"/>
        <v>0.56193850547973145</v>
      </c>
      <c r="BU34" s="1">
        <f t="shared" si="97"/>
        <v>7.3180504572680745E-3</v>
      </c>
      <c r="BV34" s="1">
        <f t="shared" si="21"/>
        <v>6.2475236920477996E-2</v>
      </c>
      <c r="BW34" s="1">
        <f t="shared" si="98"/>
        <v>9.3846582169655191E-2</v>
      </c>
      <c r="BX34" s="1">
        <f t="shared" si="99"/>
        <v>0.17801634200202349</v>
      </c>
      <c r="BY34" s="1">
        <f t="shared" si="100"/>
        <v>6.7053687385405764E-2</v>
      </c>
      <c r="BZ34" s="1">
        <f t="shared" si="101"/>
        <v>7.8794079151128377E-2</v>
      </c>
      <c r="CA34" s="1">
        <f t="shared" si="102"/>
        <v>0.1048905279490728</v>
      </c>
      <c r="CB34" s="1">
        <f t="shared" si="103"/>
        <v>5.6539373314556218E-2</v>
      </c>
      <c r="CC34" s="1">
        <f t="shared" si="104"/>
        <v>3.0592579098011576E-2</v>
      </c>
      <c r="CD34" s="1">
        <f t="shared" si="33"/>
        <v>6.2565047805537927E-2</v>
      </c>
      <c r="CE34" s="1">
        <f t="shared" si="34"/>
        <v>0.14960149307833917</v>
      </c>
      <c r="CF34" s="1">
        <f t="shared" si="35"/>
        <v>0.16489821619488768</v>
      </c>
      <c r="CG34" s="1">
        <f t="shared" si="36"/>
        <v>0.10333650938473281</v>
      </c>
      <c r="CH34" s="1">
        <f t="shared" si="37"/>
        <v>7.2360082387450508E-2</v>
      </c>
      <c r="CI34" s="1">
        <f t="shared" si="38"/>
        <v>8.046944832644487E-2</v>
      </c>
      <c r="CJ34" s="1">
        <f t="shared" si="39"/>
        <v>5.1464072055534667E-2</v>
      </c>
      <c r="CK34" s="1">
        <f t="shared" si="40"/>
        <v>2.7977071259231233E-2</v>
      </c>
    </row>
    <row r="35" spans="1:89" x14ac:dyDescent="0.25">
      <c r="A35" s="11">
        <v>44013</v>
      </c>
      <c r="B35" s="1">
        <f t="shared" ref="B35:I35" si="106">C7/$B7</f>
        <v>6.3656793163491543E-2</v>
      </c>
      <c r="C35" s="1">
        <f t="shared" si="106"/>
        <v>0.37555821678273255</v>
      </c>
      <c r="D35" s="1">
        <f t="shared" si="106"/>
        <v>0.12992216656181071</v>
      </c>
      <c r="E35" s="1">
        <f t="shared" si="106"/>
        <v>0.24612467965318066</v>
      </c>
      <c r="F35" s="1">
        <f t="shared" si="106"/>
        <v>1.1343936531649272E-2</v>
      </c>
      <c r="G35" s="1">
        <f t="shared" si="106"/>
        <v>0</v>
      </c>
      <c r="H35" s="1">
        <f t="shared" si="106"/>
        <v>2.952442412139911E-2</v>
      </c>
      <c r="I35" s="1">
        <f t="shared" si="106"/>
        <v>1.7057183172228714E-2</v>
      </c>
      <c r="J35" s="1">
        <f t="shared" si="5"/>
        <v>5.6617248032801701E-2</v>
      </c>
      <c r="K35" s="1">
        <f t="shared" si="42"/>
        <v>5.7061940366004399E-2</v>
      </c>
      <c r="L35" s="1">
        <f t="shared" si="43"/>
        <v>4.9049941210166113E-2</v>
      </c>
      <c r="M35" s="1">
        <f t="shared" si="44"/>
        <v>9.1964635653773094E-2</v>
      </c>
      <c r="N35" s="1">
        <f t="shared" si="45"/>
        <v>0.29071384425216312</v>
      </c>
      <c r="O35" s="1">
        <f t="shared" si="46"/>
        <v>1.1665636588380717E-2</v>
      </c>
      <c r="P35" s="1">
        <f t="shared" si="47"/>
        <v>6.5107856733697123E-2</v>
      </c>
      <c r="Q35" s="1">
        <f t="shared" si="48"/>
        <v>3.5090496145999774E-2</v>
      </c>
      <c r="R35" s="1">
        <f t="shared" si="7"/>
        <v>4.7691611818718324E-2</v>
      </c>
      <c r="S35" s="1">
        <f t="shared" si="49"/>
        <v>0.12830693843931459</v>
      </c>
      <c r="T35" s="1">
        <f t="shared" si="50"/>
        <v>8.8884502021729955E-2</v>
      </c>
      <c r="U35" s="1">
        <f t="shared" si="51"/>
        <v>0.38267292646316731</v>
      </c>
      <c r="V35" s="1">
        <f t="shared" si="52"/>
        <v>9.5682139506942428E-3</v>
      </c>
      <c r="W35" s="1">
        <f t="shared" si="53"/>
        <v>6.4541125737922617E-2</v>
      </c>
      <c r="X35" s="1">
        <f t="shared" si="54"/>
        <v>8.5555326525109249E-2</v>
      </c>
      <c r="Y35" s="1">
        <f t="shared" si="55"/>
        <v>8.3079929480764467E-2</v>
      </c>
      <c r="Z35" s="1">
        <f t="shared" si="9"/>
        <v>2.9119648531705237E-2</v>
      </c>
      <c r="AA35" s="1">
        <f t="shared" si="56"/>
        <v>0</v>
      </c>
      <c r="AB35" s="1">
        <f t="shared" si="57"/>
        <v>1.7291989946881071E-2</v>
      </c>
      <c r="AC35" s="1">
        <f t="shared" si="58"/>
        <v>0</v>
      </c>
      <c r="AD35" s="1">
        <f t="shared" si="59"/>
        <v>0</v>
      </c>
      <c r="AE35" s="1">
        <f t="shared" si="60"/>
        <v>1.1745576354063656E-2</v>
      </c>
      <c r="AF35" s="1">
        <f t="shared" si="61"/>
        <v>0</v>
      </c>
      <c r="AG35" s="1">
        <f t="shared" si="62"/>
        <v>0</v>
      </c>
      <c r="AH35" s="1">
        <f t="shared" si="11"/>
        <v>3.67982596159541E-2</v>
      </c>
      <c r="AI35" s="1">
        <f t="shared" si="63"/>
        <v>0.14198257593595481</v>
      </c>
      <c r="AJ35" s="1">
        <f t="shared" si="64"/>
        <v>0.19678127180355387</v>
      </c>
      <c r="AK35" s="1">
        <f t="shared" si="65"/>
        <v>0.24087157878314683</v>
      </c>
      <c r="AL35" s="1">
        <f t="shared" si="66"/>
        <v>1.3112106560964723E-2</v>
      </c>
      <c r="AM35" s="1">
        <f t="shared" si="67"/>
        <v>2.8466142105361997E-2</v>
      </c>
      <c r="AN35" s="1">
        <f t="shared" si="68"/>
        <v>7.920567531610187E-2</v>
      </c>
      <c r="AO35" s="1">
        <f t="shared" si="69"/>
        <v>2.3212343321377341E-2</v>
      </c>
      <c r="AP35" s="1">
        <f t="shared" si="13"/>
        <v>1.5868564510502664E-3</v>
      </c>
      <c r="AQ35" s="1">
        <f t="shared" si="70"/>
        <v>7.6606863154150796E-4</v>
      </c>
      <c r="AR35" s="1">
        <f t="shared" si="71"/>
        <v>8.1052797176489903E-4</v>
      </c>
      <c r="AS35" s="1">
        <f t="shared" si="72"/>
        <v>0</v>
      </c>
      <c r="AT35" s="1">
        <f t="shared" si="73"/>
        <v>8.3720357589893348E-3</v>
      </c>
      <c r="AU35" s="1">
        <f t="shared" si="74"/>
        <v>4.5300647738387566E-2</v>
      </c>
      <c r="AV35" s="1">
        <f t="shared" si="75"/>
        <v>0.80659161018050496</v>
      </c>
      <c r="AW35" s="1">
        <f t="shared" si="76"/>
        <v>0.11424340462787533</v>
      </c>
      <c r="AX35" s="1">
        <f t="shared" si="15"/>
        <v>7.8047368962550046E-2</v>
      </c>
      <c r="AY35" s="1">
        <f t="shared" si="77"/>
        <v>0.26014920591866514</v>
      </c>
      <c r="AZ35" s="1">
        <f t="shared" si="78"/>
        <v>0.13988972651427289</v>
      </c>
      <c r="BA35" s="1">
        <f t="shared" si="79"/>
        <v>0.15243847974110517</v>
      </c>
      <c r="BB35" s="1">
        <f t="shared" si="80"/>
        <v>5.5476495566613042E-2</v>
      </c>
      <c r="BC35" s="1">
        <f t="shared" si="81"/>
        <v>6.8575447079950613E-2</v>
      </c>
      <c r="BD35" s="1">
        <f t="shared" si="82"/>
        <v>3.6028868457480635E-2</v>
      </c>
      <c r="BE35" s="1">
        <f t="shared" si="83"/>
        <v>2.289706405028246E-2</v>
      </c>
      <c r="BF35" s="1">
        <f t="shared" si="17"/>
        <v>9.6981883073373548E-2</v>
      </c>
      <c r="BG35" s="1">
        <f t="shared" si="84"/>
        <v>0.13492069874984639</v>
      </c>
      <c r="BH35" s="1">
        <f t="shared" si="85"/>
        <v>0.16466444401483593</v>
      </c>
      <c r="BI35" s="1">
        <f t="shared" si="86"/>
        <v>0.13586371220995935</v>
      </c>
      <c r="BJ35" s="1">
        <f t="shared" si="87"/>
        <v>5.553754571226447E-2</v>
      </c>
      <c r="BK35" s="1">
        <f t="shared" si="88"/>
        <v>6.3079697114092767E-2</v>
      </c>
      <c r="BL35" s="1">
        <f t="shared" si="89"/>
        <v>3.5680095855935783E-2</v>
      </c>
      <c r="BM35" s="1">
        <f t="shared" si="90"/>
        <v>2.2677882608735531E-2</v>
      </c>
      <c r="BN35" s="1">
        <f t="shared" si="19"/>
        <v>3.4098718412783348E-5</v>
      </c>
      <c r="BO35" s="1">
        <f t="shared" si="91"/>
        <v>4.0780755732519158E-2</v>
      </c>
      <c r="BP35" s="1">
        <f t="shared" si="92"/>
        <v>1.5528031769513648E-3</v>
      </c>
      <c r="BQ35" s="1">
        <f t="shared" si="93"/>
        <v>6.2820331229704708E-4</v>
      </c>
      <c r="BR35" s="1">
        <f t="shared" si="94"/>
        <v>6.4262969316399379E-5</v>
      </c>
      <c r="BS35" s="1">
        <f t="shared" si="95"/>
        <v>1.352145333983832E-3</v>
      </c>
      <c r="BT35" s="1">
        <f t="shared" si="96"/>
        <v>0.50044721780687529</v>
      </c>
      <c r="BU35" s="1">
        <f t="shared" si="97"/>
        <v>6.097113150039607E-3</v>
      </c>
      <c r="BV35" s="1">
        <f t="shared" si="21"/>
        <v>6.2195119365396297E-2</v>
      </c>
      <c r="BW35" s="1">
        <f t="shared" si="98"/>
        <v>9.2113136738856502E-2</v>
      </c>
      <c r="BX35" s="1">
        <f t="shared" si="99"/>
        <v>0.17605127914971619</v>
      </c>
      <c r="BY35" s="1">
        <f t="shared" si="100"/>
        <v>6.6955891400640496E-2</v>
      </c>
      <c r="BZ35" s="1">
        <f t="shared" si="101"/>
        <v>8.0864435608060503E-2</v>
      </c>
      <c r="CA35" s="1">
        <f t="shared" si="102"/>
        <v>0.10566953129333168</v>
      </c>
      <c r="CB35" s="1">
        <f t="shared" si="103"/>
        <v>5.5610713205996996E-2</v>
      </c>
      <c r="CC35" s="1">
        <f t="shared" si="104"/>
        <v>3.11595806523144E-2</v>
      </c>
      <c r="CD35" s="1">
        <f t="shared" si="33"/>
        <v>6.2298506844279997E-2</v>
      </c>
      <c r="CE35" s="1">
        <f t="shared" si="34"/>
        <v>0.14774965182196262</v>
      </c>
      <c r="CF35" s="1">
        <f t="shared" si="35"/>
        <v>0.1624843157033474</v>
      </c>
      <c r="CG35" s="1">
        <f t="shared" si="36"/>
        <v>0.10372811593447652</v>
      </c>
      <c r="CH35" s="1">
        <f t="shared" si="37"/>
        <v>7.4061723994394979E-2</v>
      </c>
      <c r="CI35" s="1">
        <f t="shared" si="38"/>
        <v>8.1287232518002642E-2</v>
      </c>
      <c r="CJ35" s="1">
        <f t="shared" si="39"/>
        <v>5.0703564176991685E-2</v>
      </c>
      <c r="CK35" s="1">
        <f t="shared" si="40"/>
        <v>2.8465831779764812E-2</v>
      </c>
    </row>
    <row r="36" spans="1:89" x14ac:dyDescent="0.25">
      <c r="A36" s="11">
        <v>44044</v>
      </c>
      <c r="B36" s="1">
        <f t="shared" ref="B36:I36" si="107">C8/$B8</f>
        <v>6.3278549526841699E-2</v>
      </c>
      <c r="C36" s="1">
        <f t="shared" si="107"/>
        <v>0.37750268112550606</v>
      </c>
      <c r="D36" s="1">
        <f t="shared" si="107"/>
        <v>0.12711871876829831</v>
      </c>
      <c r="E36" s="1">
        <f t="shared" si="107"/>
        <v>0.24921581014063582</v>
      </c>
      <c r="F36" s="1">
        <f t="shared" si="107"/>
        <v>1.1430199442157998E-2</v>
      </c>
      <c r="G36" s="1">
        <f t="shared" si="107"/>
        <v>0</v>
      </c>
      <c r="H36" s="1">
        <f t="shared" si="107"/>
        <v>2.8659290335985427E-2</v>
      </c>
      <c r="I36" s="1">
        <f t="shared" si="107"/>
        <v>1.6918374157098216E-2</v>
      </c>
      <c r="J36" s="1">
        <f t="shared" si="5"/>
        <v>5.6183719413765473E-2</v>
      </c>
      <c r="K36" s="1">
        <f t="shared" si="42"/>
        <v>5.8160433564521989E-2</v>
      </c>
      <c r="L36" s="1">
        <f t="shared" si="43"/>
        <v>4.8937373143782326E-2</v>
      </c>
      <c r="M36" s="1">
        <f t="shared" si="44"/>
        <v>9.385328000279379E-2</v>
      </c>
      <c r="N36" s="1">
        <f t="shared" si="45"/>
        <v>0.28777237019647328</v>
      </c>
      <c r="O36" s="1">
        <f t="shared" si="46"/>
        <v>1.1606798258950156E-2</v>
      </c>
      <c r="P36" s="1">
        <f t="shared" si="47"/>
        <v>6.3401164593515205E-2</v>
      </c>
      <c r="Q36" s="1">
        <f t="shared" si="48"/>
        <v>3.5259932190817043E-2</v>
      </c>
      <c r="R36" s="1">
        <f t="shared" si="7"/>
        <v>5.0502520648916867E-2</v>
      </c>
      <c r="S36" s="1">
        <f t="shared" si="49"/>
        <v>0.12972491682307383</v>
      </c>
      <c r="T36" s="1">
        <f t="shared" si="50"/>
        <v>8.9911427547462355E-2</v>
      </c>
      <c r="U36" s="1">
        <f t="shared" si="51"/>
        <v>0.36431241903700201</v>
      </c>
      <c r="V36" s="1">
        <f t="shared" si="52"/>
        <v>1.016469436406678E-2</v>
      </c>
      <c r="W36" s="1">
        <f t="shared" si="53"/>
        <v>6.8377267812297429E-2</v>
      </c>
      <c r="X36" s="1">
        <f t="shared" si="54"/>
        <v>8.4420885645710639E-2</v>
      </c>
      <c r="Y36" s="1">
        <f t="shared" si="55"/>
        <v>8.6341338357627626E-2</v>
      </c>
      <c r="Z36" s="1">
        <f t="shared" si="9"/>
        <v>2.7479079712975713E-2</v>
      </c>
      <c r="AA36" s="1">
        <f t="shared" si="56"/>
        <v>0</v>
      </c>
      <c r="AB36" s="1">
        <f t="shared" si="57"/>
        <v>1.5451199703929107E-2</v>
      </c>
      <c r="AC36" s="1">
        <f t="shared" si="58"/>
        <v>0</v>
      </c>
      <c r="AD36" s="1">
        <f t="shared" si="59"/>
        <v>0</v>
      </c>
      <c r="AE36" s="1">
        <f t="shared" si="60"/>
        <v>1.0821665261700624E-2</v>
      </c>
      <c r="AF36" s="1">
        <f t="shared" si="61"/>
        <v>0</v>
      </c>
      <c r="AG36" s="1">
        <f t="shared" si="62"/>
        <v>0</v>
      </c>
      <c r="AH36" s="1">
        <f t="shared" si="11"/>
        <v>3.5547060319992295E-2</v>
      </c>
      <c r="AI36" s="1">
        <f t="shared" si="63"/>
        <v>0.14209610770002956</v>
      </c>
      <c r="AJ36" s="1">
        <f t="shared" si="64"/>
        <v>0.19805831918097375</v>
      </c>
      <c r="AK36" s="1">
        <f t="shared" si="65"/>
        <v>0.24225080960664463</v>
      </c>
      <c r="AL36" s="1">
        <f t="shared" si="66"/>
        <v>1.2429782523497501E-2</v>
      </c>
      <c r="AM36" s="1">
        <f t="shared" si="67"/>
        <v>3.0031421676143592E-2</v>
      </c>
      <c r="AN36" s="1">
        <f t="shared" si="68"/>
        <v>7.8613320865505612E-2</v>
      </c>
      <c r="AO36" s="1">
        <f t="shared" si="69"/>
        <v>2.2398085821742148E-2</v>
      </c>
      <c r="AP36" s="1">
        <f t="shared" si="13"/>
        <v>3.2404307938749743E-4</v>
      </c>
      <c r="AQ36" s="1">
        <f t="shared" si="70"/>
        <v>2.0023416698001025E-3</v>
      </c>
      <c r="AR36" s="1">
        <f t="shared" si="71"/>
        <v>7.7342357627393262E-4</v>
      </c>
      <c r="AS36" s="1">
        <f t="shared" si="72"/>
        <v>0</v>
      </c>
      <c r="AT36" s="1">
        <f t="shared" si="73"/>
        <v>8.2569845040153834E-3</v>
      </c>
      <c r="AU36" s="1">
        <f t="shared" si="74"/>
        <v>4.6066086446133948E-2</v>
      </c>
      <c r="AV36" s="1">
        <f t="shared" si="75"/>
        <v>0.80593793657926671</v>
      </c>
      <c r="AW36" s="1">
        <f t="shared" si="76"/>
        <v>0.11417627332116644</v>
      </c>
      <c r="AX36" s="1">
        <f t="shared" si="15"/>
        <v>7.61698179762475E-2</v>
      </c>
      <c r="AY36" s="1">
        <f t="shared" si="77"/>
        <v>0.25787709695138078</v>
      </c>
      <c r="AZ36" s="1">
        <f t="shared" si="78"/>
        <v>0.1366961000621337</v>
      </c>
      <c r="BA36" s="1">
        <f t="shared" si="79"/>
        <v>0.16123895798813803</v>
      </c>
      <c r="BB36" s="1">
        <f t="shared" si="80"/>
        <v>5.5705566618696904E-2</v>
      </c>
      <c r="BC36" s="1">
        <f t="shared" si="81"/>
        <v>6.4981688462923723E-2</v>
      </c>
      <c r="BD36" s="1">
        <f t="shared" si="82"/>
        <v>3.3301777745805929E-2</v>
      </c>
      <c r="BE36" s="1">
        <f t="shared" si="83"/>
        <v>2.3879268936554364E-2</v>
      </c>
      <c r="BF36" s="1">
        <f t="shared" si="17"/>
        <v>9.5123099070175507E-2</v>
      </c>
      <c r="BG36" s="1">
        <f t="shared" si="84"/>
        <v>0.13854322792990223</v>
      </c>
      <c r="BH36" s="1">
        <f t="shared" si="85"/>
        <v>0.16509876149664213</v>
      </c>
      <c r="BI36" s="1">
        <f t="shared" si="86"/>
        <v>0.1359121841798458</v>
      </c>
      <c r="BJ36" s="1">
        <f t="shared" si="87"/>
        <v>5.7911648302918152E-2</v>
      </c>
      <c r="BK36" s="1">
        <f t="shared" si="88"/>
        <v>6.6266408472658009E-2</v>
      </c>
      <c r="BL36" s="1">
        <f t="shared" si="89"/>
        <v>3.5256362190037561E-2</v>
      </c>
      <c r="BM36" s="1">
        <f t="shared" si="90"/>
        <v>2.1546224370288428E-2</v>
      </c>
      <c r="BN36" s="1">
        <f t="shared" si="19"/>
        <v>0</v>
      </c>
      <c r="BO36" s="1">
        <f t="shared" si="91"/>
        <v>3.6072019818111013E-2</v>
      </c>
      <c r="BP36" s="1">
        <f t="shared" si="92"/>
        <v>9.018004954527754E-4</v>
      </c>
      <c r="BQ36" s="1">
        <f t="shared" si="93"/>
        <v>2.3888754846431139E-5</v>
      </c>
      <c r="BR36" s="1">
        <f t="shared" si="94"/>
        <v>7.2860702281614959E-5</v>
      </c>
      <c r="BS36" s="1">
        <f t="shared" si="95"/>
        <v>1.2457985652413836E-3</v>
      </c>
      <c r="BT36" s="1">
        <f t="shared" si="96"/>
        <v>0.46383839735121474</v>
      </c>
      <c r="BU36" s="1">
        <f t="shared" si="97"/>
        <v>5.4167751614282601E-3</v>
      </c>
      <c r="BV36" s="1">
        <f t="shared" si="21"/>
        <v>6.1604405431176922E-2</v>
      </c>
      <c r="BW36" s="1">
        <f t="shared" si="98"/>
        <v>9.127022019843832E-2</v>
      </c>
      <c r="BX36" s="1">
        <f t="shared" si="99"/>
        <v>0.17429956617855549</v>
      </c>
      <c r="BY36" s="1">
        <f t="shared" si="100"/>
        <v>6.7293427032337969E-2</v>
      </c>
      <c r="BZ36" s="1">
        <f t="shared" si="101"/>
        <v>8.2022557415194389E-2</v>
      </c>
      <c r="CA36" s="1">
        <f t="shared" si="102"/>
        <v>0.10477336289208521</v>
      </c>
      <c r="CB36" s="1">
        <f t="shared" si="103"/>
        <v>5.5173318694782147E-2</v>
      </c>
      <c r="CC36" s="1">
        <f t="shared" si="104"/>
        <v>3.1904278174358897E-2</v>
      </c>
      <c r="CD36" s="1">
        <f t="shared" si="33"/>
        <v>6.1748869865825839E-2</v>
      </c>
      <c r="CE36" s="1">
        <f t="shared" si="34"/>
        <v>0.14681721557809338</v>
      </c>
      <c r="CF36" s="1">
        <f t="shared" si="35"/>
        <v>0.1606279540874633</v>
      </c>
      <c r="CG36" s="1">
        <f t="shared" si="36"/>
        <v>0.1042409047499564</v>
      </c>
      <c r="CH36" s="1">
        <f t="shared" si="37"/>
        <v>7.5143341326489227E-2</v>
      </c>
      <c r="CI36" s="1">
        <f t="shared" si="38"/>
        <v>8.0806560064421329E-2</v>
      </c>
      <c r="CJ36" s="1">
        <f t="shared" si="39"/>
        <v>5.0206079103375455E-2</v>
      </c>
      <c r="CK36" s="1">
        <f t="shared" si="40"/>
        <v>2.9052068961955429E-2</v>
      </c>
    </row>
    <row r="37" spans="1:89" x14ac:dyDescent="0.25">
      <c r="A37" s="11">
        <v>44075</v>
      </c>
      <c r="B37" s="1">
        <f t="shared" ref="B37:I37" si="108">C9/$B9</f>
        <v>6.3860839368721278E-2</v>
      </c>
      <c r="C37" s="1">
        <f t="shared" si="108"/>
        <v>0.37434836126290755</v>
      </c>
      <c r="D37" s="1">
        <f t="shared" si="108"/>
        <v>0.12303081994720433</v>
      </c>
      <c r="E37" s="1">
        <f t="shared" si="108"/>
        <v>0.25354291671137619</v>
      </c>
      <c r="F37" s="1">
        <f t="shared" si="108"/>
        <v>1.1483256897512895E-2</v>
      </c>
      <c r="G37" s="1">
        <f t="shared" si="108"/>
        <v>0</v>
      </c>
      <c r="H37" s="1">
        <f t="shared" si="108"/>
        <v>2.8010402662843093E-2</v>
      </c>
      <c r="I37" s="1">
        <f t="shared" si="108"/>
        <v>1.6685560853708207E-2</v>
      </c>
      <c r="J37" s="1">
        <f t="shared" si="5"/>
        <v>5.7498700812898165E-2</v>
      </c>
      <c r="K37" s="1">
        <f t="shared" si="42"/>
        <v>5.8213329872895937E-2</v>
      </c>
      <c r="L37" s="1">
        <f t="shared" si="43"/>
        <v>4.8896345887775812E-2</v>
      </c>
      <c r="M37" s="1">
        <f t="shared" si="44"/>
        <v>9.4580821013140526E-2</v>
      </c>
      <c r="N37" s="1">
        <f t="shared" si="45"/>
        <v>0.28729550368554857</v>
      </c>
      <c r="O37" s="1">
        <f t="shared" si="46"/>
        <v>1.1838594964941747E-2</v>
      </c>
      <c r="P37" s="1">
        <f t="shared" si="47"/>
        <v>6.2638790650239334E-2</v>
      </c>
      <c r="Q37" s="1">
        <f t="shared" si="48"/>
        <v>3.531351989233654E-2</v>
      </c>
      <c r="R37" s="1">
        <f t="shared" si="7"/>
        <v>5.1191487884330339E-2</v>
      </c>
      <c r="S37" s="1">
        <f t="shared" si="49"/>
        <v>0.1318140898105512</v>
      </c>
      <c r="T37" s="1">
        <f t="shared" si="50"/>
        <v>8.9638507964960687E-2</v>
      </c>
      <c r="U37" s="1">
        <f t="shared" si="51"/>
        <v>0.36584331372084639</v>
      </c>
      <c r="V37" s="1">
        <f t="shared" si="52"/>
        <v>1.0312643254191234E-2</v>
      </c>
      <c r="W37" s="1">
        <f t="shared" si="53"/>
        <v>6.9480038008729997E-2</v>
      </c>
      <c r="X37" s="1">
        <f t="shared" si="54"/>
        <v>8.1359866911949921E-2</v>
      </c>
      <c r="Y37" s="1">
        <f t="shared" si="55"/>
        <v>8.2434584317661708E-2</v>
      </c>
      <c r="Z37" s="1">
        <f t="shared" si="9"/>
        <v>2.514888758601537E-2</v>
      </c>
      <c r="AA37" s="1">
        <f t="shared" si="56"/>
        <v>0</v>
      </c>
      <c r="AB37" s="1">
        <f t="shared" si="57"/>
        <v>1.3595828061838492E-2</v>
      </c>
      <c r="AC37" s="1">
        <f t="shared" si="58"/>
        <v>0</v>
      </c>
      <c r="AD37" s="1">
        <f t="shared" si="59"/>
        <v>6.1579288425340196E-2</v>
      </c>
      <c r="AE37" s="1">
        <f t="shared" si="60"/>
        <v>9.6028635788564208E-3</v>
      </c>
      <c r="AF37" s="1">
        <f t="shared" si="61"/>
        <v>0</v>
      </c>
      <c r="AG37" s="1">
        <f t="shared" si="62"/>
        <v>0</v>
      </c>
      <c r="AH37" s="1">
        <f t="shared" si="11"/>
        <v>3.5109366236679755E-2</v>
      </c>
      <c r="AI37" s="1">
        <f t="shared" si="63"/>
        <v>0.14477706113292207</v>
      </c>
      <c r="AJ37" s="1">
        <f t="shared" si="64"/>
        <v>0.20287577117218172</v>
      </c>
      <c r="AK37" s="1">
        <f t="shared" si="65"/>
        <v>0.24208356702187325</v>
      </c>
      <c r="AL37" s="1">
        <f t="shared" si="66"/>
        <v>1.1845204711160963E-2</v>
      </c>
      <c r="AM37" s="1">
        <f t="shared" si="67"/>
        <v>3.0082725743129559E-2</v>
      </c>
      <c r="AN37" s="1">
        <f t="shared" si="68"/>
        <v>7.8951205832865967E-2</v>
      </c>
      <c r="AO37" s="1">
        <f t="shared" si="69"/>
        <v>2.2177509814918679E-2</v>
      </c>
      <c r="AP37" s="1">
        <f t="shared" si="13"/>
        <v>7.3180771752222101E-4</v>
      </c>
      <c r="AQ37" s="1">
        <f t="shared" si="70"/>
        <v>2.1039471878763856E-3</v>
      </c>
      <c r="AR37" s="1">
        <f t="shared" si="71"/>
        <v>7.8059489869036899E-4</v>
      </c>
      <c r="AS37" s="1">
        <f t="shared" si="72"/>
        <v>0</v>
      </c>
      <c r="AT37" s="1">
        <f t="shared" si="73"/>
        <v>8.3121159915232265E-3</v>
      </c>
      <c r="AU37" s="1">
        <f t="shared" si="74"/>
        <v>4.5481849644006034E-2</v>
      </c>
      <c r="AV37" s="1">
        <f t="shared" si="75"/>
        <v>0.81157475873214324</v>
      </c>
      <c r="AW37" s="1">
        <f t="shared" si="76"/>
        <v>0.1096857800612889</v>
      </c>
      <c r="AX37" s="1">
        <f t="shared" si="15"/>
        <v>7.6129447884930451E-2</v>
      </c>
      <c r="AY37" s="1">
        <f t="shared" si="77"/>
        <v>0.2511358597808433</v>
      </c>
      <c r="AZ37" s="1">
        <f t="shared" si="78"/>
        <v>0.13577904505615773</v>
      </c>
      <c r="BA37" s="1">
        <f t="shared" si="79"/>
        <v>0.16805457311160596</v>
      </c>
      <c r="BB37" s="1">
        <f t="shared" si="80"/>
        <v>5.4442673964515957E-2</v>
      </c>
      <c r="BC37" s="1">
        <f t="shared" si="81"/>
        <v>6.2592232313601101E-2</v>
      </c>
      <c r="BD37" s="1">
        <f t="shared" si="82"/>
        <v>3.2376834227312731E-2</v>
      </c>
      <c r="BE37" s="1">
        <f t="shared" si="83"/>
        <v>2.3719912691202022E-2</v>
      </c>
      <c r="BF37" s="1">
        <f t="shared" si="17"/>
        <v>9.4333136773010445E-2</v>
      </c>
      <c r="BG37" s="1">
        <f t="shared" si="84"/>
        <v>0.13836821039577724</v>
      </c>
      <c r="BH37" s="1">
        <f t="shared" si="85"/>
        <v>0.16549817811166889</v>
      </c>
      <c r="BI37" s="1">
        <f t="shared" si="86"/>
        <v>0.1376011057324813</v>
      </c>
      <c r="BJ37" s="1">
        <f t="shared" si="87"/>
        <v>5.8564771767967115E-2</v>
      </c>
      <c r="BK37" s="1">
        <f t="shared" si="88"/>
        <v>6.8415347885407832E-2</v>
      </c>
      <c r="BL37" s="1">
        <f t="shared" si="89"/>
        <v>3.4794049613000713E-2</v>
      </c>
      <c r="BM37" s="1">
        <f t="shared" si="90"/>
        <v>2.1215372376094794E-2</v>
      </c>
      <c r="BN37" s="1">
        <f t="shared" si="19"/>
        <v>0</v>
      </c>
      <c r="BO37" s="1">
        <f t="shared" si="91"/>
        <v>3.6138036416893289E-2</v>
      </c>
      <c r="BP37" s="1">
        <f t="shared" si="92"/>
        <v>2.3918211053840913E-4</v>
      </c>
      <c r="BQ37" s="1">
        <f t="shared" si="93"/>
        <v>1.4622982113485678E-4</v>
      </c>
      <c r="BR37" s="1">
        <f t="shared" si="94"/>
        <v>6.6880305790360844E-5</v>
      </c>
      <c r="BS37" s="1">
        <f t="shared" si="95"/>
        <v>1.1698385690788542E-3</v>
      </c>
      <c r="BT37" s="1">
        <f t="shared" si="96"/>
        <v>0.47377555196089666</v>
      </c>
      <c r="BU37" s="1">
        <f t="shared" si="97"/>
        <v>4.7587037916599134E-3</v>
      </c>
      <c r="BV37" s="1">
        <f t="shared" si="21"/>
        <v>6.0804216502908993E-2</v>
      </c>
      <c r="BW37" s="1">
        <f t="shared" si="98"/>
        <v>9.0299153964840576E-2</v>
      </c>
      <c r="BX37" s="1">
        <f t="shared" si="99"/>
        <v>0.17208959169508009</v>
      </c>
      <c r="BY37" s="1">
        <f t="shared" si="100"/>
        <v>6.7653003787482666E-2</v>
      </c>
      <c r="BZ37" s="1">
        <f t="shared" si="101"/>
        <v>8.305644690300909E-2</v>
      </c>
      <c r="CA37" s="1">
        <f t="shared" si="102"/>
        <v>0.10525726092213905</v>
      </c>
      <c r="CB37" s="1">
        <f t="shared" si="103"/>
        <v>5.5158169267303769E-2</v>
      </c>
      <c r="CC37" s="1">
        <f t="shared" si="104"/>
        <v>3.2404200001711153E-2</v>
      </c>
      <c r="CD37" s="1">
        <f t="shared" si="33"/>
        <v>6.1284526207337077E-2</v>
      </c>
      <c r="CE37" s="1">
        <f t="shared" si="34"/>
        <v>0.14442085046486944</v>
      </c>
      <c r="CF37" s="1">
        <f t="shared" si="35"/>
        <v>0.15830251593276451</v>
      </c>
      <c r="CG37" s="1">
        <f t="shared" si="36"/>
        <v>0.10472457044976057</v>
      </c>
      <c r="CH37" s="1">
        <f t="shared" si="37"/>
        <v>7.6183799351314488E-2</v>
      </c>
      <c r="CI37" s="1">
        <f t="shared" si="38"/>
        <v>8.1570224489287399E-2</v>
      </c>
      <c r="CJ37" s="1">
        <f t="shared" si="39"/>
        <v>5.0137757530861984E-2</v>
      </c>
      <c r="CK37" s="1">
        <f t="shared" si="40"/>
        <v>2.9448327384857528E-2</v>
      </c>
    </row>
    <row r="38" spans="1:89" x14ac:dyDescent="0.25">
      <c r="A38" s="11">
        <v>44105</v>
      </c>
      <c r="B38" s="1">
        <f t="shared" ref="B38:I38" si="109">C10/$B10</f>
        <v>6.4544370378519303E-2</v>
      </c>
      <c r="C38" s="1">
        <f t="shared" si="109"/>
        <v>0.37187823374902096</v>
      </c>
      <c r="D38" s="1">
        <f t="shared" si="109"/>
        <v>0.11743793064606824</v>
      </c>
      <c r="E38" s="1">
        <f t="shared" si="109"/>
        <v>0.25840100876533623</v>
      </c>
      <c r="F38" s="1">
        <f t="shared" si="109"/>
        <v>1.1608734393086257E-2</v>
      </c>
      <c r="G38" s="1">
        <f t="shared" si="109"/>
        <v>0</v>
      </c>
      <c r="H38" s="1">
        <f t="shared" si="109"/>
        <v>2.7670372690054044E-2</v>
      </c>
      <c r="I38" s="1">
        <f t="shared" si="109"/>
        <v>1.6554493971557688E-2</v>
      </c>
      <c r="J38" s="1">
        <f t="shared" si="5"/>
        <v>5.7293482868597909E-2</v>
      </c>
      <c r="K38" s="1">
        <f t="shared" si="42"/>
        <v>5.7833832949953645E-2</v>
      </c>
      <c r="L38" s="1">
        <f t="shared" si="43"/>
        <v>4.879464331739776E-2</v>
      </c>
      <c r="M38" s="1">
        <f t="shared" si="44"/>
        <v>9.5197433973889758E-2</v>
      </c>
      <c r="N38" s="1">
        <f t="shared" si="45"/>
        <v>0.28768092782536087</v>
      </c>
      <c r="O38" s="1">
        <f t="shared" si="46"/>
        <v>1.2156967150232486E-2</v>
      </c>
      <c r="P38" s="1">
        <f t="shared" si="47"/>
        <v>6.2448944194754066E-2</v>
      </c>
      <c r="Q38" s="1">
        <f t="shared" si="48"/>
        <v>3.5207052326628588E-2</v>
      </c>
      <c r="R38" s="1">
        <f t="shared" si="7"/>
        <v>5.3585486789221447E-2</v>
      </c>
      <c r="S38" s="1">
        <f t="shared" si="49"/>
        <v>0.13836903627381922</v>
      </c>
      <c r="T38" s="1">
        <f t="shared" si="50"/>
        <v>9.1111786344028112E-2</v>
      </c>
      <c r="U38" s="1">
        <f t="shared" si="51"/>
        <v>0.34539890151881364</v>
      </c>
      <c r="V38" s="1">
        <f t="shared" si="52"/>
        <v>1.0825978665709063E-2</v>
      </c>
      <c r="W38" s="1">
        <f t="shared" si="53"/>
        <v>7.2576642772629124E-2</v>
      </c>
      <c r="X38" s="1">
        <f t="shared" si="54"/>
        <v>8.0120068689603099E-2</v>
      </c>
      <c r="Y38" s="1">
        <f t="shared" si="55"/>
        <v>8.4670064315935337E-2</v>
      </c>
      <c r="Z38" s="1">
        <f t="shared" si="9"/>
        <v>2.0373481644555168E-2</v>
      </c>
      <c r="AA38" s="1">
        <f t="shared" si="56"/>
        <v>0</v>
      </c>
      <c r="AB38" s="1">
        <f t="shared" si="57"/>
        <v>1.0536759168066741E-2</v>
      </c>
      <c r="AC38" s="1">
        <f t="shared" si="58"/>
        <v>0</v>
      </c>
      <c r="AD38" s="1">
        <f t="shared" si="59"/>
        <v>0.21163074754262987</v>
      </c>
      <c r="AE38" s="1">
        <f t="shared" si="60"/>
        <v>7.7752351157715869E-3</v>
      </c>
      <c r="AF38" s="1">
        <f t="shared" si="61"/>
        <v>0</v>
      </c>
      <c r="AG38" s="1">
        <f t="shared" si="62"/>
        <v>0</v>
      </c>
      <c r="AH38" s="1">
        <f t="shared" si="11"/>
        <v>3.5314677567660387E-2</v>
      </c>
      <c r="AI38" s="1">
        <f t="shared" si="63"/>
        <v>0.14448801887733057</v>
      </c>
      <c r="AJ38" s="1">
        <f t="shared" si="64"/>
        <v>0.2014897470836518</v>
      </c>
      <c r="AK38" s="1">
        <f t="shared" si="65"/>
        <v>0.24283514462649694</v>
      </c>
      <c r="AL38" s="1">
        <f t="shared" si="66"/>
        <v>1.1938194467524125E-2</v>
      </c>
      <c r="AM38" s="1">
        <f t="shared" si="67"/>
        <v>3.0461021192683929E-2</v>
      </c>
      <c r="AN38" s="1">
        <f t="shared" si="68"/>
        <v>7.6167093179124151E-2</v>
      </c>
      <c r="AO38" s="1">
        <f t="shared" si="69"/>
        <v>2.20429392801356E-2</v>
      </c>
      <c r="AP38" s="1">
        <f t="shared" si="13"/>
        <v>8.5718979137732777E-4</v>
      </c>
      <c r="AQ38" s="1">
        <f t="shared" si="70"/>
        <v>4.913160999357854E-3</v>
      </c>
      <c r="AR38" s="1">
        <f t="shared" si="71"/>
        <v>7.1980048683601393E-4</v>
      </c>
      <c r="AS38" s="1">
        <f t="shared" si="72"/>
        <v>0</v>
      </c>
      <c r="AT38" s="1">
        <f t="shared" si="73"/>
        <v>8.1537565521258015E-3</v>
      </c>
      <c r="AU38" s="1">
        <f t="shared" si="74"/>
        <v>4.7312695070412018E-2</v>
      </c>
      <c r="AV38" s="1">
        <f t="shared" si="75"/>
        <v>0.81449457162910854</v>
      </c>
      <c r="AW38" s="1">
        <f t="shared" si="76"/>
        <v>0.10279408031300868</v>
      </c>
      <c r="AX38" s="1">
        <f t="shared" si="15"/>
        <v>7.6079015174860279E-2</v>
      </c>
      <c r="AY38" s="1">
        <f t="shared" si="77"/>
        <v>0.24662632189877937</v>
      </c>
      <c r="AZ38" s="1">
        <f t="shared" si="78"/>
        <v>0.13525106009904386</v>
      </c>
      <c r="BA38" s="1">
        <f t="shared" si="79"/>
        <v>0.17769311935078011</v>
      </c>
      <c r="BB38" s="1">
        <f t="shared" si="80"/>
        <v>5.3906633160158514E-2</v>
      </c>
      <c r="BC38" s="1">
        <f t="shared" si="81"/>
        <v>6.0510159252363145E-2</v>
      </c>
      <c r="BD38" s="1">
        <f t="shared" si="82"/>
        <v>3.2060008863696324E-2</v>
      </c>
      <c r="BE38" s="1">
        <f t="shared" si="83"/>
        <v>2.3040305705896002E-2</v>
      </c>
      <c r="BF38" s="1">
        <f t="shared" si="17"/>
        <v>9.3748913696808892E-2</v>
      </c>
      <c r="BG38" s="1">
        <f t="shared" si="84"/>
        <v>0.13836112350878055</v>
      </c>
      <c r="BH38" s="1">
        <f t="shared" si="85"/>
        <v>0.16473113937045841</v>
      </c>
      <c r="BI38" s="1">
        <f t="shared" si="86"/>
        <v>0.14085045391196535</v>
      </c>
      <c r="BJ38" s="1">
        <f t="shared" si="87"/>
        <v>5.8790077628806538E-2</v>
      </c>
      <c r="BK38" s="1">
        <f t="shared" si="88"/>
        <v>6.9660941302356033E-2</v>
      </c>
      <c r="BL38" s="1">
        <f t="shared" si="89"/>
        <v>3.4613106218513719E-2</v>
      </c>
      <c r="BM38" s="1">
        <f t="shared" si="90"/>
        <v>2.0946699667008559E-2</v>
      </c>
      <c r="BN38" s="1">
        <f t="shared" si="19"/>
        <v>0</v>
      </c>
      <c r="BO38" s="1">
        <f t="shared" si="91"/>
        <v>3.7536821720861487E-2</v>
      </c>
      <c r="BP38" s="1">
        <f t="shared" si="92"/>
        <v>5.1883212708656403E-4</v>
      </c>
      <c r="BQ38" s="1">
        <f t="shared" si="93"/>
        <v>2.2414458121941476E-4</v>
      </c>
      <c r="BR38" s="1">
        <f t="shared" si="94"/>
        <v>7.9645282666797115E-5</v>
      </c>
      <c r="BS38" s="1">
        <f t="shared" si="95"/>
        <v>1.4165482417166058E-3</v>
      </c>
      <c r="BT38" s="1">
        <f t="shared" si="96"/>
        <v>0.45996402308802958</v>
      </c>
      <c r="BU38" s="1">
        <f t="shared" si="97"/>
        <v>6.7709868164301384E-3</v>
      </c>
      <c r="BV38" s="1">
        <f t="shared" si="21"/>
        <v>6.0083858727636746E-2</v>
      </c>
      <c r="BW38" s="1">
        <f t="shared" si="98"/>
        <v>8.8224248424140325E-2</v>
      </c>
      <c r="BX38" s="1">
        <f t="shared" si="99"/>
        <v>0.17076196594190735</v>
      </c>
      <c r="BY38" s="1">
        <f t="shared" si="100"/>
        <v>6.7566592744763856E-2</v>
      </c>
      <c r="BZ38" s="1">
        <f t="shared" si="101"/>
        <v>8.419834745650398E-2</v>
      </c>
      <c r="CA38" s="1">
        <f t="shared" si="102"/>
        <v>0.10569142263854861</v>
      </c>
      <c r="CB38" s="1">
        <f t="shared" si="103"/>
        <v>5.4451955755467692E-2</v>
      </c>
      <c r="CC38" s="1">
        <f t="shared" si="104"/>
        <v>3.2737163351314935E-2</v>
      </c>
      <c r="CD38" s="1">
        <f t="shared" si="33"/>
        <v>6.0837677055935735E-2</v>
      </c>
      <c r="CE38" s="1">
        <f t="shared" si="34"/>
        <v>0.14122365595299413</v>
      </c>
      <c r="CF38" s="1">
        <f t="shared" si="35"/>
        <v>0.15640322085553038</v>
      </c>
      <c r="CG38" s="1">
        <f t="shared" si="36"/>
        <v>0.10487814211673978</v>
      </c>
      <c r="CH38" s="1">
        <f t="shared" si="37"/>
        <v>7.737248382796548E-2</v>
      </c>
      <c r="CI38" s="1">
        <f t="shared" si="38"/>
        <v>8.2333735893996882E-2</v>
      </c>
      <c r="CJ38" s="1">
        <f t="shared" si="39"/>
        <v>4.9624462404893245E-2</v>
      </c>
      <c r="CK38" s="1">
        <f t="shared" si="40"/>
        <v>2.973884803376357E-2</v>
      </c>
    </row>
    <row r="39" spans="1:89" x14ac:dyDescent="0.25">
      <c r="A39" s="11">
        <v>44136</v>
      </c>
      <c r="B39" s="1">
        <f t="shared" ref="B39:I39" si="110">C11/$B11</f>
        <v>6.332768317906172E-2</v>
      </c>
      <c r="C39" s="1">
        <f t="shared" si="110"/>
        <v>0.37552679245298926</v>
      </c>
      <c r="D39" s="1">
        <f t="shared" si="110"/>
        <v>0.11388554024623775</v>
      </c>
      <c r="E39" s="1">
        <f t="shared" si="110"/>
        <v>0.26121754329719471</v>
      </c>
      <c r="F39" s="1">
        <f t="shared" si="110"/>
        <v>1.154145996419486E-2</v>
      </c>
      <c r="G39" s="1">
        <f t="shared" si="110"/>
        <v>0</v>
      </c>
      <c r="H39" s="1">
        <f t="shared" si="110"/>
        <v>2.6681970601363323E-2</v>
      </c>
      <c r="I39" s="1">
        <f t="shared" si="110"/>
        <v>1.5971708925565622E-2</v>
      </c>
      <c r="J39" s="1">
        <f t="shared" si="5"/>
        <v>5.6025461530387559E-2</v>
      </c>
      <c r="K39" s="1">
        <f t="shared" si="42"/>
        <v>5.7263780238865317E-2</v>
      </c>
      <c r="L39" s="1">
        <f t="shared" si="43"/>
        <v>4.9543646002593644E-2</v>
      </c>
      <c r="M39" s="1">
        <f t="shared" si="44"/>
        <v>9.4483315963987236E-2</v>
      </c>
      <c r="N39" s="1">
        <f t="shared" si="45"/>
        <v>0.29310585129966105</v>
      </c>
      <c r="O39" s="1">
        <f t="shared" si="46"/>
        <v>1.2154909712858038E-2</v>
      </c>
      <c r="P39" s="1">
        <f t="shared" si="47"/>
        <v>6.2196980429517074E-2</v>
      </c>
      <c r="Q39" s="1">
        <f t="shared" si="48"/>
        <v>3.5498278455950216E-2</v>
      </c>
      <c r="R39" s="1">
        <f t="shared" si="7"/>
        <v>5.4594255292974361E-2</v>
      </c>
      <c r="S39" s="1">
        <f t="shared" si="49"/>
        <v>0.14134167974099868</v>
      </c>
      <c r="T39" s="1">
        <f t="shared" si="50"/>
        <v>9.1393724180577285E-2</v>
      </c>
      <c r="U39" s="1">
        <f t="shared" si="51"/>
        <v>0.34606319238421429</v>
      </c>
      <c r="V39" s="1">
        <f t="shared" si="52"/>
        <v>1.105527075130508E-2</v>
      </c>
      <c r="W39" s="1">
        <f t="shared" si="53"/>
        <v>7.3380208733334756E-2</v>
      </c>
      <c r="X39" s="1">
        <f t="shared" si="54"/>
        <v>7.1344184503665989E-2</v>
      </c>
      <c r="Y39" s="1">
        <f t="shared" si="55"/>
        <v>8.5990393196382964E-2</v>
      </c>
      <c r="Z39" s="1">
        <f t="shared" si="9"/>
        <v>1.9691999777617167E-2</v>
      </c>
      <c r="AA39" s="1">
        <f t="shared" si="56"/>
        <v>0</v>
      </c>
      <c r="AB39" s="1">
        <f t="shared" si="57"/>
        <v>1.0131761827986878E-2</v>
      </c>
      <c r="AC39" s="1">
        <f t="shared" si="58"/>
        <v>0</v>
      </c>
      <c r="AD39" s="1">
        <f t="shared" si="59"/>
        <v>0.20518151998665704</v>
      </c>
      <c r="AE39" s="1">
        <f t="shared" si="60"/>
        <v>8.090287429810418E-3</v>
      </c>
      <c r="AF39" s="1">
        <f t="shared" si="61"/>
        <v>0</v>
      </c>
      <c r="AG39" s="1">
        <f t="shared" si="62"/>
        <v>0</v>
      </c>
      <c r="AH39" s="1">
        <f t="shared" si="11"/>
        <v>3.5657900274082693E-2</v>
      </c>
      <c r="AI39" s="1">
        <f t="shared" si="63"/>
        <v>0.14204922628315905</v>
      </c>
      <c r="AJ39" s="1">
        <f t="shared" si="64"/>
        <v>0.19822328168885978</v>
      </c>
      <c r="AK39" s="1">
        <f t="shared" si="65"/>
        <v>0.24241724915460625</v>
      </c>
      <c r="AL39" s="1">
        <f t="shared" si="66"/>
        <v>1.2828536094342004E-2</v>
      </c>
      <c r="AM39" s="1">
        <f t="shared" si="67"/>
        <v>3.1072207689248059E-2</v>
      </c>
      <c r="AN39" s="1">
        <f t="shared" si="68"/>
        <v>7.4550763671214812E-2</v>
      </c>
      <c r="AO39" s="1">
        <f t="shared" si="69"/>
        <v>2.1975485957164906E-2</v>
      </c>
      <c r="AP39" s="1">
        <f t="shared" si="13"/>
        <v>8.460009267147959E-4</v>
      </c>
      <c r="AQ39" s="1">
        <f t="shared" si="70"/>
        <v>1.125809007069937E-2</v>
      </c>
      <c r="AR39" s="1">
        <f t="shared" si="71"/>
        <v>7.114778111594396E-4</v>
      </c>
      <c r="AS39" s="1">
        <f t="shared" si="72"/>
        <v>0</v>
      </c>
      <c r="AT39" s="1">
        <f t="shared" si="73"/>
        <v>8.2477616848272862E-3</v>
      </c>
      <c r="AU39" s="1">
        <f t="shared" si="74"/>
        <v>5.327414316248897E-2</v>
      </c>
      <c r="AV39" s="1">
        <f t="shared" si="75"/>
        <v>0.80059190170844341</v>
      </c>
      <c r="AW39" s="1">
        <f t="shared" si="76"/>
        <v>0.10432417081446271</v>
      </c>
      <c r="AX39" s="1">
        <f t="shared" si="15"/>
        <v>7.8087751320137316E-2</v>
      </c>
      <c r="AY39" s="1">
        <f t="shared" si="77"/>
        <v>0.24243267769493815</v>
      </c>
      <c r="AZ39" s="1">
        <f t="shared" si="78"/>
        <v>0.13571987568189162</v>
      </c>
      <c r="BA39" s="1">
        <f t="shared" si="79"/>
        <v>0.18119406730805954</v>
      </c>
      <c r="BB39" s="1">
        <f t="shared" si="80"/>
        <v>5.3958835842266101E-2</v>
      </c>
      <c r="BC39" s="1">
        <f t="shared" si="81"/>
        <v>5.9157670253916168E-2</v>
      </c>
      <c r="BD39" s="1">
        <f t="shared" si="82"/>
        <v>3.134746450587067E-2</v>
      </c>
      <c r="BE39" s="1">
        <f t="shared" si="83"/>
        <v>2.2615614689031966E-2</v>
      </c>
      <c r="BF39" s="1">
        <f t="shared" si="17"/>
        <v>9.2159489391382493E-2</v>
      </c>
      <c r="BG39" s="1">
        <f t="shared" si="84"/>
        <v>0.13860855268863298</v>
      </c>
      <c r="BH39" s="1">
        <f t="shared" si="85"/>
        <v>0.16378160264109282</v>
      </c>
      <c r="BI39" s="1">
        <f t="shared" si="86"/>
        <v>0.14473656129603862</v>
      </c>
      <c r="BJ39" s="1">
        <f t="shared" si="87"/>
        <v>6.0543197589252612E-2</v>
      </c>
      <c r="BK39" s="1">
        <f t="shared" si="88"/>
        <v>7.1452594637601674E-2</v>
      </c>
      <c r="BL39" s="1">
        <f t="shared" si="89"/>
        <v>3.4792606647370806E-2</v>
      </c>
      <c r="BM39" s="1">
        <f t="shared" si="90"/>
        <v>2.0707108882554004E-2</v>
      </c>
      <c r="BN39" s="1">
        <f t="shared" si="19"/>
        <v>0</v>
      </c>
      <c r="BO39" s="1">
        <f t="shared" si="91"/>
        <v>3.7758442769364547E-2</v>
      </c>
      <c r="BP39" s="1">
        <f t="shared" si="92"/>
        <v>1.0067940262856007E-3</v>
      </c>
      <c r="BQ39" s="1">
        <f t="shared" si="93"/>
        <v>2.0114927476257578E-4</v>
      </c>
      <c r="BR39" s="1">
        <f t="shared" si="94"/>
        <v>4.3791873359769098E-4</v>
      </c>
      <c r="BS39" s="1">
        <f t="shared" si="95"/>
        <v>1.6762439563547981E-3</v>
      </c>
      <c r="BT39" s="1">
        <f t="shared" si="96"/>
        <v>0.4667134618104482</v>
      </c>
      <c r="BU39" s="1">
        <f t="shared" si="97"/>
        <v>7.1659429134167622E-3</v>
      </c>
      <c r="BV39" s="1">
        <f t="shared" si="21"/>
        <v>5.9813323539769453E-2</v>
      </c>
      <c r="BW39" s="1">
        <f t="shared" si="98"/>
        <v>8.765483582378035E-2</v>
      </c>
      <c r="BX39" s="1">
        <f t="shared" si="99"/>
        <v>0.17002362738365084</v>
      </c>
      <c r="BY39" s="1">
        <f t="shared" si="100"/>
        <v>6.8349493843436693E-2</v>
      </c>
      <c r="BZ39" s="1">
        <f t="shared" si="101"/>
        <v>8.5716072711049709E-2</v>
      </c>
      <c r="CA39" s="1">
        <f t="shared" si="102"/>
        <v>0.10529513843422315</v>
      </c>
      <c r="CB39" s="1">
        <f t="shared" si="103"/>
        <v>5.3714940330226731E-2</v>
      </c>
      <c r="CC39" s="1">
        <f t="shared" si="104"/>
        <v>3.3167378846497689E-2</v>
      </c>
      <c r="CD39" s="1">
        <f t="shared" si="33"/>
        <v>6.0346612489274198E-2</v>
      </c>
      <c r="CE39" s="1">
        <f t="shared" si="34"/>
        <v>0.14106147447128295</v>
      </c>
      <c r="CF39" s="1">
        <f t="shared" si="35"/>
        <v>0.15521734470401818</v>
      </c>
      <c r="CG39" s="1">
        <f t="shared" si="36"/>
        <v>0.10574606226283466</v>
      </c>
      <c r="CH39" s="1">
        <f t="shared" si="37"/>
        <v>7.8887807649773059E-2</v>
      </c>
      <c r="CI39" s="1">
        <f t="shared" si="38"/>
        <v>8.2138638499906144E-2</v>
      </c>
      <c r="CJ39" s="1">
        <f t="shared" si="39"/>
        <v>4.8895248134414197E-2</v>
      </c>
      <c r="CK39" s="1">
        <f t="shared" si="40"/>
        <v>2.9995110014901089E-2</v>
      </c>
    </row>
    <row r="40" spans="1:89" x14ac:dyDescent="0.25">
      <c r="A40" s="11">
        <v>44166</v>
      </c>
      <c r="B40" s="1">
        <f t="shared" ref="B40:I40" si="111">C12/$B12</f>
        <v>6.1758434285806775E-2</v>
      </c>
      <c r="C40" s="1">
        <f t="shared" si="111"/>
        <v>0.377712566661002</v>
      </c>
      <c r="D40" s="1">
        <f t="shared" si="111"/>
        <v>0.11328283686565835</v>
      </c>
      <c r="E40" s="1">
        <f t="shared" si="111"/>
        <v>0.26321809780453659</v>
      </c>
      <c r="F40" s="1">
        <f t="shared" si="111"/>
        <v>1.1110537900674095E-2</v>
      </c>
      <c r="G40" s="1">
        <f t="shared" si="111"/>
        <v>0</v>
      </c>
      <c r="H40" s="1">
        <f t="shared" si="111"/>
        <v>2.5431425149506769E-2</v>
      </c>
      <c r="I40" s="1">
        <f t="shared" si="111"/>
        <v>1.5467375559385951E-2</v>
      </c>
      <c r="J40" s="1">
        <f t="shared" si="5"/>
        <v>5.5920396817528653E-2</v>
      </c>
      <c r="K40" s="1">
        <f t="shared" si="42"/>
        <v>5.7222277299453207E-2</v>
      </c>
      <c r="L40" s="1">
        <f t="shared" si="43"/>
        <v>5.0460669591449209E-2</v>
      </c>
      <c r="M40" s="1">
        <f t="shared" si="44"/>
        <v>9.677928931488404E-2</v>
      </c>
      <c r="N40" s="1">
        <f t="shared" si="45"/>
        <v>0.2930701827970929</v>
      </c>
      <c r="O40" s="1">
        <f t="shared" si="46"/>
        <v>1.2335726106135397E-2</v>
      </c>
      <c r="P40" s="1">
        <f t="shared" si="47"/>
        <v>6.148362081832176E-2</v>
      </c>
      <c r="Q40" s="1">
        <f t="shared" si="48"/>
        <v>3.591447026537662E-2</v>
      </c>
      <c r="R40" s="1">
        <f t="shared" si="7"/>
        <v>5.4551139441193774E-2</v>
      </c>
      <c r="S40" s="1">
        <f t="shared" si="49"/>
        <v>0.14150016156515957</v>
      </c>
      <c r="T40" s="1">
        <f t="shared" si="50"/>
        <v>9.138869322844384E-2</v>
      </c>
      <c r="U40" s="1">
        <f t="shared" si="51"/>
        <v>0.34682181571343229</v>
      </c>
      <c r="V40" s="1">
        <f t="shared" si="52"/>
        <v>1.1071281618534198E-2</v>
      </c>
      <c r="W40" s="1">
        <f t="shared" si="53"/>
        <v>7.3420787740575172E-2</v>
      </c>
      <c r="X40" s="1">
        <f t="shared" si="54"/>
        <v>7.1198627509781107E-2</v>
      </c>
      <c r="Y40" s="1">
        <f t="shared" si="55"/>
        <v>8.53131458247611E-2</v>
      </c>
      <c r="Z40" s="1">
        <f t="shared" si="9"/>
        <v>1.9107141422177221E-2</v>
      </c>
      <c r="AA40" s="1">
        <f t="shared" si="56"/>
        <v>0</v>
      </c>
      <c r="AB40" s="1">
        <f t="shared" si="57"/>
        <v>9.5806915615984835E-3</v>
      </c>
      <c r="AC40" s="1">
        <f t="shared" si="58"/>
        <v>0</v>
      </c>
      <c r="AD40" s="1">
        <f t="shared" si="59"/>
        <v>0.18487982449796297</v>
      </c>
      <c r="AE40" s="1">
        <f t="shared" si="60"/>
        <v>9.5244409086891191E-3</v>
      </c>
      <c r="AF40" s="1">
        <f t="shared" si="61"/>
        <v>0</v>
      </c>
      <c r="AG40" s="1">
        <f t="shared" si="62"/>
        <v>0</v>
      </c>
      <c r="AH40" s="1">
        <f t="shared" si="11"/>
        <v>3.4185577327435233E-2</v>
      </c>
      <c r="AI40" s="1">
        <f t="shared" si="63"/>
        <v>0.1399601824792262</v>
      </c>
      <c r="AJ40" s="1">
        <f t="shared" si="64"/>
        <v>0.19444976764240887</v>
      </c>
      <c r="AK40" s="1">
        <f t="shared" si="65"/>
        <v>0.24239448090835053</v>
      </c>
      <c r="AL40" s="1">
        <f t="shared" si="66"/>
        <v>1.3477006446392733E-2</v>
      </c>
      <c r="AM40" s="1">
        <f t="shared" si="67"/>
        <v>3.2901355818521535E-2</v>
      </c>
      <c r="AN40" s="1">
        <f t="shared" si="68"/>
        <v>7.3078192454899202E-2</v>
      </c>
      <c r="AO40" s="1">
        <f t="shared" si="69"/>
        <v>2.1811803659166282E-2</v>
      </c>
      <c r="AP40" s="1">
        <f t="shared" si="13"/>
        <v>9.3589278412265094E-4</v>
      </c>
      <c r="AQ40" s="1">
        <f t="shared" si="70"/>
        <v>1.1213435388841854E-2</v>
      </c>
      <c r="AR40" s="1">
        <f t="shared" si="71"/>
        <v>6.7384280456830859E-4</v>
      </c>
      <c r="AS40" s="1">
        <f t="shared" si="72"/>
        <v>0</v>
      </c>
      <c r="AT40" s="1">
        <f t="shared" si="73"/>
        <v>7.7059972009606579E-3</v>
      </c>
      <c r="AU40" s="1">
        <f t="shared" si="74"/>
        <v>5.6510646140378165E-2</v>
      </c>
      <c r="AV40" s="1">
        <f t="shared" si="75"/>
        <v>0.80606861677926178</v>
      </c>
      <c r="AW40" s="1">
        <f t="shared" si="76"/>
        <v>9.7160069342456121E-2</v>
      </c>
      <c r="AX40" s="1">
        <f t="shared" si="15"/>
        <v>8.2052566747583391E-2</v>
      </c>
      <c r="AY40" s="1">
        <f t="shared" si="77"/>
        <v>0.23321413610884403</v>
      </c>
      <c r="AZ40" s="1">
        <f t="shared" si="78"/>
        <v>0.13540072942030923</v>
      </c>
      <c r="BA40" s="1">
        <f t="shared" si="79"/>
        <v>0.18239390538542968</v>
      </c>
      <c r="BB40" s="1">
        <f t="shared" si="80"/>
        <v>5.3845336312143902E-2</v>
      </c>
      <c r="BC40" s="1">
        <f t="shared" si="81"/>
        <v>5.8173422627959048E-2</v>
      </c>
      <c r="BD40" s="1">
        <f t="shared" si="82"/>
        <v>2.9614126053367201E-2</v>
      </c>
      <c r="BE40" s="1">
        <f t="shared" si="83"/>
        <v>2.4398220777950428E-2</v>
      </c>
      <c r="BF40" s="1">
        <f t="shared" si="17"/>
        <v>8.922238918888703E-2</v>
      </c>
      <c r="BG40" s="1">
        <f t="shared" si="84"/>
        <v>0.13949716183781574</v>
      </c>
      <c r="BH40" s="1">
        <f t="shared" si="85"/>
        <v>0.16606208413870868</v>
      </c>
      <c r="BI40" s="1">
        <f t="shared" si="86"/>
        <v>0.14535630281679207</v>
      </c>
      <c r="BJ40" s="1">
        <f t="shared" si="87"/>
        <v>6.1580940851335697E-2</v>
      </c>
      <c r="BK40" s="1">
        <f t="shared" si="88"/>
        <v>7.283847853853459E-2</v>
      </c>
      <c r="BL40" s="1">
        <f t="shared" si="89"/>
        <v>3.5022536745814507E-2</v>
      </c>
      <c r="BM40" s="1">
        <f t="shared" si="90"/>
        <v>2.0705542435175264E-2</v>
      </c>
      <c r="BN40" s="1">
        <f t="shared" si="19"/>
        <v>0</v>
      </c>
      <c r="BO40" s="1">
        <f t="shared" si="91"/>
        <v>3.9106833964615818E-2</v>
      </c>
      <c r="BP40" s="1">
        <f t="shared" si="92"/>
        <v>6.6784575092848023E-4</v>
      </c>
      <c r="BQ40" s="1">
        <f t="shared" si="93"/>
        <v>4.3681771499682577E-5</v>
      </c>
      <c r="BR40" s="1">
        <f t="shared" si="94"/>
        <v>3.5139558406411316E-4</v>
      </c>
      <c r="BS40" s="1">
        <f t="shared" si="95"/>
        <v>1.6764093195544847E-3</v>
      </c>
      <c r="BT40" s="1">
        <f t="shared" si="96"/>
        <v>0.49992719704750044</v>
      </c>
      <c r="BU40" s="1">
        <f t="shared" si="97"/>
        <v>6.83571188668366E-3</v>
      </c>
      <c r="BV40" s="1">
        <f t="shared" si="21"/>
        <v>5.9267421987769742E-2</v>
      </c>
      <c r="BW40" s="1">
        <f t="shared" si="98"/>
        <v>8.7663312684631733E-2</v>
      </c>
      <c r="BX40" s="1">
        <f t="shared" si="99"/>
        <v>0.16924842119994757</v>
      </c>
      <c r="BY40" s="1">
        <f t="shared" si="100"/>
        <v>6.8764872906130606E-2</v>
      </c>
      <c r="BZ40" s="1">
        <f t="shared" si="101"/>
        <v>8.745307112354779E-2</v>
      </c>
      <c r="CA40" s="1">
        <f t="shared" si="102"/>
        <v>0.10558691653436779</v>
      </c>
      <c r="CB40" s="1">
        <f t="shared" si="103"/>
        <v>5.2763091933424829E-2</v>
      </c>
      <c r="CC40" s="1">
        <f t="shared" si="104"/>
        <v>3.3173559637959357E-2</v>
      </c>
      <c r="CD40" s="1">
        <f t="shared" si="33"/>
        <v>5.9617205662392016E-2</v>
      </c>
      <c r="CE40" s="1">
        <f t="shared" si="34"/>
        <v>0.14087481632167848</v>
      </c>
      <c r="CF40" s="1">
        <f t="shared" si="35"/>
        <v>0.15464977013795655</v>
      </c>
      <c r="CG40" s="1">
        <f t="shared" si="36"/>
        <v>0.10612108651072688</v>
      </c>
      <c r="CH40" s="1">
        <f t="shared" si="37"/>
        <v>8.0313334837477227E-2</v>
      </c>
      <c r="CI40" s="1">
        <f t="shared" si="38"/>
        <v>8.25912214031361E-2</v>
      </c>
      <c r="CJ40" s="1">
        <f t="shared" si="39"/>
        <v>4.7952242339952274E-2</v>
      </c>
      <c r="CK40" s="1">
        <f t="shared" si="40"/>
        <v>2.9955906982585837E-2</v>
      </c>
    </row>
    <row r="41" spans="1:89" x14ac:dyDescent="0.25">
      <c r="A41" s="11">
        <v>44197</v>
      </c>
      <c r="B41" s="1">
        <f t="shared" ref="B41:I41" si="112">C13/$B13</f>
        <v>6.1141220209077814E-2</v>
      </c>
      <c r="C41" s="1">
        <f t="shared" si="112"/>
        <v>0.37704358696922152</v>
      </c>
      <c r="D41" s="1">
        <f t="shared" si="112"/>
        <v>0.11025905358853841</v>
      </c>
      <c r="E41" s="1">
        <f t="shared" si="112"/>
        <v>0.26608340546356712</v>
      </c>
      <c r="F41" s="1">
        <f t="shared" si="112"/>
        <v>1.0868735266243231E-2</v>
      </c>
      <c r="G41" s="1">
        <f t="shared" si="112"/>
        <v>0</v>
      </c>
      <c r="H41" s="1">
        <f t="shared" si="112"/>
        <v>2.391209938160057E-2</v>
      </c>
      <c r="I41" s="1">
        <f t="shared" si="112"/>
        <v>1.5155365417208688E-2</v>
      </c>
      <c r="J41" s="1">
        <f t="shared" si="5"/>
        <v>5.6553225199849559E-2</v>
      </c>
      <c r="K41" s="1">
        <f t="shared" si="42"/>
        <v>5.7959440607937444E-2</v>
      </c>
      <c r="L41" s="1">
        <f t="shared" si="43"/>
        <v>5.1720026566588514E-2</v>
      </c>
      <c r="M41" s="1">
        <f t="shared" si="44"/>
        <v>9.9163259154937108E-2</v>
      </c>
      <c r="N41" s="1">
        <f t="shared" si="45"/>
        <v>0.28873987415545727</v>
      </c>
      <c r="O41" s="1">
        <f t="shared" si="46"/>
        <v>1.2646336291400268E-2</v>
      </c>
      <c r="P41" s="1">
        <f t="shared" si="47"/>
        <v>6.0487534241825319E-2</v>
      </c>
      <c r="Q41" s="1">
        <f t="shared" si="48"/>
        <v>3.5908105210092106E-2</v>
      </c>
      <c r="R41" s="1">
        <f t="shared" si="7"/>
        <v>5.4508006047928145E-2</v>
      </c>
      <c r="S41" s="1">
        <f t="shared" si="49"/>
        <v>0.14165643664577587</v>
      </c>
      <c r="T41" s="1">
        <f t="shared" si="50"/>
        <v>9.1206165199958403E-2</v>
      </c>
      <c r="U41" s="1">
        <f t="shared" si="51"/>
        <v>0.34685942411292925</v>
      </c>
      <c r="V41" s="1">
        <f t="shared" si="52"/>
        <v>1.1099370034503018E-2</v>
      </c>
      <c r="W41" s="1">
        <f t="shared" si="53"/>
        <v>7.342341309623307E-2</v>
      </c>
      <c r="X41" s="1">
        <f t="shared" si="54"/>
        <v>7.1286166626487651E-2</v>
      </c>
      <c r="Y41" s="1">
        <f t="shared" si="55"/>
        <v>8.5333079522288718E-2</v>
      </c>
      <c r="Z41" s="1">
        <f t="shared" si="9"/>
        <v>1.7851286459466084E-2</v>
      </c>
      <c r="AA41" s="1">
        <f t="shared" si="56"/>
        <v>0</v>
      </c>
      <c r="AB41" s="1">
        <f t="shared" si="57"/>
        <v>8.3059747092391022E-3</v>
      </c>
      <c r="AC41" s="1">
        <f t="shared" si="58"/>
        <v>0</v>
      </c>
      <c r="AD41" s="1">
        <f t="shared" si="59"/>
        <v>0.15937908869027273</v>
      </c>
      <c r="AE41" s="1">
        <f t="shared" si="60"/>
        <v>2.3720013394506179E-2</v>
      </c>
      <c r="AF41" s="1">
        <f t="shared" si="61"/>
        <v>0</v>
      </c>
      <c r="AG41" s="1">
        <f t="shared" si="62"/>
        <v>0</v>
      </c>
      <c r="AH41" s="1">
        <f t="shared" si="11"/>
        <v>3.4070762251571463E-2</v>
      </c>
      <c r="AI41" s="1">
        <f t="shared" si="63"/>
        <v>0.13308576198294694</v>
      </c>
      <c r="AJ41" s="1">
        <f t="shared" si="64"/>
        <v>0.19135762834683229</v>
      </c>
      <c r="AK41" s="1">
        <f t="shared" si="65"/>
        <v>0.24538391686005451</v>
      </c>
      <c r="AL41" s="1">
        <f t="shared" si="66"/>
        <v>1.3925233277468169E-2</v>
      </c>
      <c r="AM41" s="1">
        <f t="shared" si="67"/>
        <v>3.4583114393426172E-2</v>
      </c>
      <c r="AN41" s="1">
        <f t="shared" si="68"/>
        <v>7.4339544019697376E-2</v>
      </c>
      <c r="AO41" s="1">
        <f t="shared" si="69"/>
        <v>2.1496513777817378E-2</v>
      </c>
      <c r="AP41" s="1">
        <f t="shared" si="13"/>
        <v>1.2999129598762096E-3</v>
      </c>
      <c r="AQ41" s="1">
        <f t="shared" si="70"/>
        <v>1.1107571352990368E-2</v>
      </c>
      <c r="AR41" s="1">
        <f t="shared" si="71"/>
        <v>6.6844539512233973E-4</v>
      </c>
      <c r="AS41" s="1">
        <f t="shared" si="72"/>
        <v>0</v>
      </c>
      <c r="AT41" s="1">
        <f t="shared" si="73"/>
        <v>7.7454332379494929E-3</v>
      </c>
      <c r="AU41" s="1">
        <f t="shared" si="74"/>
        <v>5.5992968523333013E-2</v>
      </c>
      <c r="AV41" s="1">
        <f t="shared" si="75"/>
        <v>0.80763563752624012</v>
      </c>
      <c r="AW41" s="1">
        <f t="shared" si="76"/>
        <v>9.6059869951815036E-2</v>
      </c>
      <c r="AX41" s="1">
        <f t="shared" si="15"/>
        <v>8.3684241862537895E-2</v>
      </c>
      <c r="AY41" s="1">
        <f t="shared" si="77"/>
        <v>0.23375324812382436</v>
      </c>
      <c r="AZ41" s="1">
        <f t="shared" si="78"/>
        <v>0.13143693241679322</v>
      </c>
      <c r="BA41" s="1">
        <f t="shared" si="79"/>
        <v>0.18023129682453651</v>
      </c>
      <c r="BB41" s="1">
        <f t="shared" si="80"/>
        <v>5.3909720236530102E-2</v>
      </c>
      <c r="BC41" s="1">
        <f t="shared" si="81"/>
        <v>5.7082909470582317E-2</v>
      </c>
      <c r="BD41" s="1">
        <f t="shared" si="82"/>
        <v>2.8594733037376838E-2</v>
      </c>
      <c r="BE41" s="1">
        <f t="shared" si="83"/>
        <v>2.4594388581016109E-2</v>
      </c>
      <c r="BF41" s="1">
        <f t="shared" si="17"/>
        <v>8.7566734772416083E-2</v>
      </c>
      <c r="BG41" s="1">
        <f t="shared" si="84"/>
        <v>0.14162255849838143</v>
      </c>
      <c r="BH41" s="1">
        <f t="shared" si="85"/>
        <v>0.16679830239268609</v>
      </c>
      <c r="BI41" s="1">
        <f t="shared" si="86"/>
        <v>0.14665839824964189</v>
      </c>
      <c r="BJ41" s="1">
        <f t="shared" si="87"/>
        <v>6.1678762851428572E-2</v>
      </c>
      <c r="BK41" s="1">
        <f t="shared" si="88"/>
        <v>7.3942371322513287E-2</v>
      </c>
      <c r="BL41" s="1">
        <f t="shared" si="89"/>
        <v>3.489680425923284E-2</v>
      </c>
      <c r="BM41" s="1">
        <f t="shared" si="90"/>
        <v>2.0610686671260866E-2</v>
      </c>
      <c r="BN41" s="1">
        <f t="shared" si="19"/>
        <v>0</v>
      </c>
      <c r="BO41" s="1">
        <f t="shared" si="91"/>
        <v>5.0006595311675582E-2</v>
      </c>
      <c r="BP41" s="1">
        <f t="shared" si="92"/>
        <v>8.8377176452852945E-4</v>
      </c>
      <c r="BQ41" s="1">
        <f t="shared" si="93"/>
        <v>1.1871561016054873E-4</v>
      </c>
      <c r="BR41" s="1">
        <f t="shared" si="94"/>
        <v>3.4107183236602097E-4</v>
      </c>
      <c r="BS41" s="1">
        <f t="shared" si="95"/>
        <v>1.8881435139820606E-3</v>
      </c>
      <c r="BT41" s="1">
        <f t="shared" si="96"/>
        <v>0.48271745684781786</v>
      </c>
      <c r="BU41" s="1">
        <f t="shared" si="97"/>
        <v>7.0946709881661262E-3</v>
      </c>
      <c r="BV41" s="1">
        <f t="shared" si="21"/>
        <v>5.8860409324039437E-2</v>
      </c>
      <c r="BW41" s="1">
        <f t="shared" si="98"/>
        <v>8.6468813434582723E-2</v>
      </c>
      <c r="BX41" s="1">
        <f t="shared" si="99"/>
        <v>0.16780871212076565</v>
      </c>
      <c r="BY41" s="1">
        <f t="shared" si="100"/>
        <v>6.8719447382608531E-2</v>
      </c>
      <c r="BZ41" s="1">
        <f t="shared" si="101"/>
        <v>8.925156061891526E-2</v>
      </c>
      <c r="CA41" s="1">
        <f t="shared" si="102"/>
        <v>0.10669444872039975</v>
      </c>
      <c r="CB41" s="1">
        <f t="shared" si="103"/>
        <v>5.1527993310808151E-2</v>
      </c>
      <c r="CC41" s="1">
        <f t="shared" si="104"/>
        <v>3.4117636520120967E-2</v>
      </c>
      <c r="CD41" s="1">
        <f t="shared" si="33"/>
        <v>5.9200101910942569E-2</v>
      </c>
      <c r="CE41" s="1">
        <f t="shared" si="34"/>
        <v>0.13891278424612186</v>
      </c>
      <c r="CF41" s="1">
        <f t="shared" si="35"/>
        <v>0.1532174789132032</v>
      </c>
      <c r="CG41" s="1">
        <f t="shared" si="36"/>
        <v>0.10606065547241882</v>
      </c>
      <c r="CH41" s="1">
        <f t="shared" si="37"/>
        <v>8.1729031015642439E-2</v>
      </c>
      <c r="CI41" s="1">
        <f t="shared" si="38"/>
        <v>8.3828088370745776E-2</v>
      </c>
      <c r="CJ41" s="1">
        <f t="shared" si="39"/>
        <v>4.675964124002284E-2</v>
      </c>
      <c r="CK41" s="1">
        <f t="shared" si="40"/>
        <v>3.0692840931319947E-2</v>
      </c>
    </row>
    <row r="42" spans="1:89" x14ac:dyDescent="0.25">
      <c r="A42" s="11">
        <v>44228</v>
      </c>
      <c r="B42" s="1">
        <f t="shared" ref="B42:I42" si="113">C14/$B14</f>
        <v>5.9810636134239543E-2</v>
      </c>
      <c r="C42" s="1">
        <f t="shared" si="113"/>
        <v>0.37948716457323339</v>
      </c>
      <c r="D42" s="1">
        <f t="shared" si="113"/>
        <v>0.10812779492011607</v>
      </c>
      <c r="E42" s="1">
        <f t="shared" si="113"/>
        <v>0.26561835047728732</v>
      </c>
      <c r="F42" s="1">
        <f t="shared" si="113"/>
        <v>1.0542489571609574E-2</v>
      </c>
      <c r="G42" s="1">
        <f t="shared" si="113"/>
        <v>0</v>
      </c>
      <c r="H42" s="1">
        <f t="shared" si="113"/>
        <v>2.1965200245453724E-2</v>
      </c>
      <c r="I42" s="1">
        <f t="shared" si="113"/>
        <v>1.4565235725731634E-2</v>
      </c>
      <c r="J42" s="1">
        <f t="shared" si="5"/>
        <v>5.6517972809341135E-2</v>
      </c>
      <c r="K42" s="1">
        <f t="shared" si="42"/>
        <v>5.8917793606012701E-2</v>
      </c>
      <c r="L42" s="1">
        <f t="shared" si="43"/>
        <v>5.3220568907909223E-2</v>
      </c>
      <c r="M42" s="1">
        <f t="shared" si="44"/>
        <v>0.10124935840300177</v>
      </c>
      <c r="N42" s="1">
        <f t="shared" si="45"/>
        <v>0.28357673552314372</v>
      </c>
      <c r="O42" s="1">
        <f t="shared" si="46"/>
        <v>1.3182827600863225E-2</v>
      </c>
      <c r="P42" s="1">
        <f t="shared" si="47"/>
        <v>5.9766816368281642E-2</v>
      </c>
      <c r="Q42" s="1">
        <f t="shared" si="48"/>
        <v>3.4860060058178426E-2</v>
      </c>
      <c r="R42" s="1">
        <f t="shared" si="7"/>
        <v>5.4516726893697048E-2</v>
      </c>
      <c r="S42" s="1">
        <f t="shared" si="49"/>
        <v>0.1418282444785342</v>
      </c>
      <c r="T42" s="1">
        <f t="shared" si="50"/>
        <v>9.1161056529763113E-2</v>
      </c>
      <c r="U42" s="1">
        <f t="shared" si="51"/>
        <v>0.34709716804716317</v>
      </c>
      <c r="V42" s="1">
        <f t="shared" si="52"/>
        <v>1.1123688736355337E-2</v>
      </c>
      <c r="W42" s="1">
        <f t="shared" si="53"/>
        <v>7.3471431499349205E-2</v>
      </c>
      <c r="X42" s="1">
        <f t="shared" si="54"/>
        <v>7.0745560494949983E-2</v>
      </c>
      <c r="Y42" s="1">
        <f t="shared" si="55"/>
        <v>8.5345849649393887E-2</v>
      </c>
      <c r="Z42" s="1">
        <f t="shared" si="9"/>
        <v>1.6857958844174761E-2</v>
      </c>
      <c r="AA42" s="1">
        <f t="shared" si="56"/>
        <v>0</v>
      </c>
      <c r="AB42" s="1">
        <f t="shared" si="57"/>
        <v>7.3017904579502513E-3</v>
      </c>
      <c r="AC42" s="1">
        <f t="shared" si="58"/>
        <v>0</v>
      </c>
      <c r="AD42" s="1">
        <f t="shared" si="59"/>
        <v>0.14528844220797058</v>
      </c>
      <c r="AE42" s="1">
        <f t="shared" si="60"/>
        <v>3.8304474533509512E-2</v>
      </c>
      <c r="AF42" s="1">
        <f t="shared" si="61"/>
        <v>0</v>
      </c>
      <c r="AG42" s="1">
        <f t="shared" si="62"/>
        <v>0</v>
      </c>
      <c r="AH42" s="1">
        <f t="shared" si="11"/>
        <v>3.3783947574682643E-2</v>
      </c>
      <c r="AI42" s="1">
        <f t="shared" si="63"/>
        <v>0.12872403177194014</v>
      </c>
      <c r="AJ42" s="1">
        <f t="shared" si="64"/>
        <v>0.19196489895521063</v>
      </c>
      <c r="AK42" s="1">
        <f t="shared" si="65"/>
        <v>0.24912260855278212</v>
      </c>
      <c r="AL42" s="1">
        <f t="shared" si="66"/>
        <v>1.3896857012801968E-2</v>
      </c>
      <c r="AM42" s="1">
        <f t="shared" si="67"/>
        <v>3.4701067414368479E-2</v>
      </c>
      <c r="AN42" s="1">
        <f t="shared" si="68"/>
        <v>7.7227954782355723E-2</v>
      </c>
      <c r="AO42" s="1">
        <f t="shared" si="69"/>
        <v>2.1947580069544885E-2</v>
      </c>
      <c r="AP42" s="1">
        <f t="shared" si="13"/>
        <v>1.7325450551020775E-3</v>
      </c>
      <c r="AQ42" s="1">
        <f t="shared" si="70"/>
        <v>3.625841713254863E-3</v>
      </c>
      <c r="AR42" s="1">
        <f t="shared" si="71"/>
        <v>6.5789081989271324E-4</v>
      </c>
      <c r="AS42" s="1">
        <f t="shared" si="72"/>
        <v>0</v>
      </c>
      <c r="AT42" s="1">
        <f t="shared" si="73"/>
        <v>7.7756145771935162E-3</v>
      </c>
      <c r="AU42" s="1">
        <f t="shared" si="74"/>
        <v>5.5450372407880408E-2</v>
      </c>
      <c r="AV42" s="1">
        <f t="shared" si="75"/>
        <v>0.81381987485190022</v>
      </c>
      <c r="AW42" s="1">
        <f t="shared" si="76"/>
        <v>9.7608968748697622E-2</v>
      </c>
      <c r="AX42" s="1">
        <f t="shared" si="15"/>
        <v>8.0405813360282519E-2</v>
      </c>
      <c r="AY42" s="1">
        <f t="shared" si="77"/>
        <v>0.23412985101598494</v>
      </c>
      <c r="AZ42" s="1">
        <f t="shared" si="78"/>
        <v>0.12882993456714859</v>
      </c>
      <c r="BA42" s="1">
        <f t="shared" si="79"/>
        <v>0.17816105845627173</v>
      </c>
      <c r="BB42" s="1">
        <f t="shared" si="80"/>
        <v>5.4316313476599355E-2</v>
      </c>
      <c r="BC42" s="1">
        <f t="shared" si="81"/>
        <v>5.6957133891986617E-2</v>
      </c>
      <c r="BD42" s="1">
        <f t="shared" si="82"/>
        <v>2.8385909946092681E-2</v>
      </c>
      <c r="BE42" s="1">
        <f t="shared" si="83"/>
        <v>2.7194477770696883E-2</v>
      </c>
      <c r="BF42" s="1">
        <f t="shared" si="17"/>
        <v>8.7675940523051568E-2</v>
      </c>
      <c r="BG42" s="1">
        <f t="shared" si="84"/>
        <v>0.14583775810324834</v>
      </c>
      <c r="BH42" s="1">
        <f t="shared" si="85"/>
        <v>0.16951508981515376</v>
      </c>
      <c r="BI42" s="1">
        <f t="shared" si="86"/>
        <v>0.14981900473513685</v>
      </c>
      <c r="BJ42" s="1">
        <f t="shared" si="87"/>
        <v>6.2226965264338248E-2</v>
      </c>
      <c r="BK42" s="1">
        <f t="shared" si="88"/>
        <v>7.4678197777716199E-2</v>
      </c>
      <c r="BL42" s="1">
        <f t="shared" si="89"/>
        <v>3.444362282634568E-2</v>
      </c>
      <c r="BM42" s="1">
        <f t="shared" si="90"/>
        <v>2.0805615531040444E-2</v>
      </c>
      <c r="BN42" s="1">
        <f t="shared" si="19"/>
        <v>0</v>
      </c>
      <c r="BO42" s="1">
        <f t="shared" si="91"/>
        <v>7.9319126517377533E-2</v>
      </c>
      <c r="BP42" s="1">
        <f t="shared" si="92"/>
        <v>6.8038823375477777E-3</v>
      </c>
      <c r="BQ42" s="1">
        <f t="shared" si="93"/>
        <v>3.4625972772339424E-3</v>
      </c>
      <c r="BR42" s="1">
        <f t="shared" si="94"/>
        <v>3.7520135661719148E-4</v>
      </c>
      <c r="BS42" s="1">
        <f t="shared" si="95"/>
        <v>2.4912330260379342E-3</v>
      </c>
      <c r="BT42" s="1">
        <f t="shared" si="96"/>
        <v>0.48257739936068456</v>
      </c>
      <c r="BU42" s="1">
        <f t="shared" si="97"/>
        <v>7.1981470425381278E-3</v>
      </c>
      <c r="BV42" s="1">
        <f t="shared" si="21"/>
        <v>5.7516652132824031E-2</v>
      </c>
      <c r="BW42" s="1">
        <f t="shared" si="98"/>
        <v>8.6189296323510592E-2</v>
      </c>
      <c r="BX42" s="1">
        <f t="shared" si="99"/>
        <v>0.16802031034552309</v>
      </c>
      <c r="BY42" s="1">
        <f t="shared" si="100"/>
        <v>6.9814007003513021E-2</v>
      </c>
      <c r="BZ42" s="1">
        <f t="shared" si="101"/>
        <v>8.9401555367179614E-2</v>
      </c>
      <c r="CA42" s="1">
        <f t="shared" si="102"/>
        <v>0.10691585924870156</v>
      </c>
      <c r="CB42" s="1">
        <f t="shared" si="103"/>
        <v>5.086616556366088E-2</v>
      </c>
      <c r="CC42" s="1">
        <f t="shared" si="104"/>
        <v>3.4113488371254476E-2</v>
      </c>
      <c r="CD42" s="1">
        <f t="shared" si="33"/>
        <v>5.7900920317224644E-2</v>
      </c>
      <c r="CE42" s="1">
        <f t="shared" si="34"/>
        <v>0.13871742824354766</v>
      </c>
      <c r="CF42" s="1">
        <f t="shared" si="35"/>
        <v>0.15322132228472604</v>
      </c>
      <c r="CG42" s="1">
        <f t="shared" si="36"/>
        <v>0.10656112698960137</v>
      </c>
      <c r="CH42" s="1">
        <f t="shared" si="37"/>
        <v>8.1599930662362041E-2</v>
      </c>
      <c r="CI42" s="1">
        <f t="shared" si="38"/>
        <v>8.426006998988661E-2</v>
      </c>
      <c r="CJ42" s="1">
        <f t="shared" si="39"/>
        <v>4.5900375057120336E-2</v>
      </c>
      <c r="CK42" s="1">
        <f t="shared" si="40"/>
        <v>3.0576258876155751E-2</v>
      </c>
    </row>
    <row r="43" spans="1:89" x14ac:dyDescent="0.25">
      <c r="A43" s="11">
        <v>44256</v>
      </c>
      <c r="B43" s="1">
        <f t="shared" ref="B43:I43" si="114">C15/$B15</f>
        <v>6.0811735607622992E-2</v>
      </c>
      <c r="C43" s="1">
        <f t="shared" si="114"/>
        <v>0.37374282256810637</v>
      </c>
      <c r="D43" s="1">
        <f t="shared" si="114"/>
        <v>0.10624915910295527</v>
      </c>
      <c r="E43" s="1">
        <f t="shared" si="114"/>
        <v>0.26973204900486258</v>
      </c>
      <c r="F43" s="1">
        <f t="shared" si="114"/>
        <v>1.0375457864805857E-2</v>
      </c>
      <c r="G43" s="1">
        <f t="shared" si="114"/>
        <v>0</v>
      </c>
      <c r="H43" s="1">
        <f t="shared" si="114"/>
        <v>2.074461506011226E-2</v>
      </c>
      <c r="I43" s="1">
        <f t="shared" si="114"/>
        <v>1.4149268094844269E-2</v>
      </c>
      <c r="J43" s="1">
        <f t="shared" si="5"/>
        <v>5.7509692927834137E-2</v>
      </c>
      <c r="K43" s="1">
        <f t="shared" si="42"/>
        <v>5.7834690316721345E-2</v>
      </c>
      <c r="L43" s="1">
        <f t="shared" si="43"/>
        <v>5.4301072703453399E-2</v>
      </c>
      <c r="M43" s="1">
        <f t="shared" si="44"/>
        <v>0.10273310610024868</v>
      </c>
      <c r="N43" s="1">
        <f t="shared" si="45"/>
        <v>0.28223345840165964</v>
      </c>
      <c r="O43" s="1">
        <f t="shared" si="46"/>
        <v>1.3985491225865759E-2</v>
      </c>
      <c r="P43" s="1">
        <f t="shared" si="47"/>
        <v>5.8593901182767805E-2</v>
      </c>
      <c r="Q43" s="1">
        <f t="shared" si="48"/>
        <v>3.4357472739717378E-2</v>
      </c>
      <c r="R43" s="1">
        <f t="shared" si="7"/>
        <v>5.4440339566538702E-2</v>
      </c>
      <c r="S43" s="1">
        <f t="shared" si="49"/>
        <v>0.14214536786949938</v>
      </c>
      <c r="T43" s="1">
        <f t="shared" si="50"/>
        <v>9.0961104844560811E-2</v>
      </c>
      <c r="U43" s="1">
        <f t="shared" si="51"/>
        <v>0.34887920735612515</v>
      </c>
      <c r="V43" s="1">
        <f t="shared" si="52"/>
        <v>1.1126403793505095E-2</v>
      </c>
      <c r="W43" s="1">
        <f t="shared" si="53"/>
        <v>7.3457077579892768E-2</v>
      </c>
      <c r="X43" s="1">
        <f t="shared" si="54"/>
        <v>7.0483168275847802E-2</v>
      </c>
      <c r="Y43" s="1">
        <f t="shared" si="55"/>
        <v>8.5720199103825806E-2</v>
      </c>
      <c r="Z43" s="1">
        <f t="shared" si="9"/>
        <v>1.6696122439199365E-2</v>
      </c>
      <c r="AA43" s="1">
        <f t="shared" si="56"/>
        <v>0</v>
      </c>
      <c r="AB43" s="1">
        <f t="shared" si="57"/>
        <v>7.008392353794567E-3</v>
      </c>
      <c r="AC43" s="1">
        <f t="shared" si="58"/>
        <v>1.7640062561446873E-2</v>
      </c>
      <c r="AD43" s="1">
        <f t="shared" si="59"/>
        <v>0.13953613330177184</v>
      </c>
      <c r="AE43" s="1">
        <f t="shared" si="60"/>
        <v>3.8384962017301696E-2</v>
      </c>
      <c r="AF43" s="1">
        <f t="shared" si="61"/>
        <v>0</v>
      </c>
      <c r="AG43" s="1">
        <f t="shared" si="62"/>
        <v>0</v>
      </c>
      <c r="AH43" s="1">
        <f t="shared" si="11"/>
        <v>3.0156178194036626E-2</v>
      </c>
      <c r="AI43" s="1">
        <f t="shared" si="63"/>
        <v>0.11764402710391028</v>
      </c>
      <c r="AJ43" s="1">
        <f t="shared" si="64"/>
        <v>0.19239023216993059</v>
      </c>
      <c r="AK43" s="1">
        <f t="shared" si="65"/>
        <v>0.25781213090392657</v>
      </c>
      <c r="AL43" s="1">
        <f t="shared" si="66"/>
        <v>1.3806788003384411E-2</v>
      </c>
      <c r="AM43" s="1">
        <f t="shared" si="67"/>
        <v>3.3772514413089823E-2</v>
      </c>
      <c r="AN43" s="1">
        <f t="shared" si="68"/>
        <v>8.1026833329277015E-2</v>
      </c>
      <c r="AO43" s="1">
        <f t="shared" si="69"/>
        <v>2.290632601142167E-2</v>
      </c>
      <c r="AP43" s="1">
        <f t="shared" si="13"/>
        <v>2.6362290462772814E-3</v>
      </c>
      <c r="AQ43" s="1">
        <f t="shared" si="70"/>
        <v>1.7192798127895316E-4</v>
      </c>
      <c r="AR43" s="1">
        <f t="shared" si="71"/>
        <v>6.5905726156932035E-4</v>
      </c>
      <c r="AS43" s="1">
        <f t="shared" si="72"/>
        <v>0</v>
      </c>
      <c r="AT43" s="1">
        <f t="shared" si="73"/>
        <v>8.6473406880303097E-3</v>
      </c>
      <c r="AU43" s="1">
        <f t="shared" si="74"/>
        <v>5.6471974147125778E-2</v>
      </c>
      <c r="AV43" s="1">
        <f t="shared" si="75"/>
        <v>0.81588741901077733</v>
      </c>
      <c r="AW43" s="1">
        <f t="shared" si="76"/>
        <v>9.5853033414521546E-2</v>
      </c>
      <c r="AX43" s="1">
        <f t="shared" si="15"/>
        <v>7.6295578959556132E-2</v>
      </c>
      <c r="AY43" s="1">
        <f t="shared" si="77"/>
        <v>0.23172317230442249</v>
      </c>
      <c r="AZ43" s="1">
        <f t="shared" si="78"/>
        <v>0.13024535947714089</v>
      </c>
      <c r="BA43" s="1">
        <f t="shared" si="79"/>
        <v>0.1809615318851793</v>
      </c>
      <c r="BB43" s="1">
        <f t="shared" si="80"/>
        <v>5.7474255819937446E-2</v>
      </c>
      <c r="BC43" s="1">
        <f t="shared" si="81"/>
        <v>5.6027732669099044E-2</v>
      </c>
      <c r="BD43" s="1">
        <f t="shared" si="82"/>
        <v>3.0155025425583782E-2</v>
      </c>
      <c r="BE43" s="1">
        <f t="shared" si="83"/>
        <v>2.7129289378531693E-2</v>
      </c>
      <c r="BF43" s="1">
        <f t="shared" si="17"/>
        <v>8.8101112062808809E-2</v>
      </c>
      <c r="BG43" s="1">
        <f t="shared" si="84"/>
        <v>0.14849820913723116</v>
      </c>
      <c r="BH43" s="1">
        <f t="shared" si="85"/>
        <v>0.17114605961237814</v>
      </c>
      <c r="BI43" s="1">
        <f t="shared" si="86"/>
        <v>0.15380284794445834</v>
      </c>
      <c r="BJ43" s="1">
        <f t="shared" si="87"/>
        <v>6.2267203628660325E-2</v>
      </c>
      <c r="BK43" s="1">
        <f t="shared" si="88"/>
        <v>7.4460354499571751E-2</v>
      </c>
      <c r="BL43" s="1">
        <f t="shared" si="89"/>
        <v>3.4459535162604471E-2</v>
      </c>
      <c r="BM43" s="1">
        <f t="shared" si="90"/>
        <v>2.0716293648364168E-2</v>
      </c>
      <c r="BN43" s="1">
        <f t="shared" si="19"/>
        <v>0</v>
      </c>
      <c r="BO43" s="1">
        <f t="shared" si="91"/>
        <v>7.1591488608142406E-2</v>
      </c>
      <c r="BP43" s="1">
        <f t="shared" si="92"/>
        <v>2.9398067543188258E-3</v>
      </c>
      <c r="BQ43" s="1">
        <f t="shared" si="93"/>
        <v>1.2067425698150891E-2</v>
      </c>
      <c r="BR43" s="1">
        <f t="shared" si="94"/>
        <v>7.4410399747311135E-4</v>
      </c>
      <c r="BS43" s="1">
        <f t="shared" si="95"/>
        <v>2.4391967422888604E-3</v>
      </c>
      <c r="BT43" s="1">
        <f t="shared" si="96"/>
        <v>0.48705012144901061</v>
      </c>
      <c r="BU43" s="1">
        <f t="shared" si="97"/>
        <v>7.1949918565735278E-3</v>
      </c>
      <c r="BV43" s="1">
        <f t="shared" si="21"/>
        <v>5.6723961398017879E-2</v>
      </c>
      <c r="BW43" s="1">
        <f t="shared" si="98"/>
        <v>8.5123014871548386E-2</v>
      </c>
      <c r="BX43" s="1">
        <f t="shared" si="99"/>
        <v>0.16579762939118922</v>
      </c>
      <c r="BY43" s="1">
        <f t="shared" si="100"/>
        <v>7.011623512138962E-2</v>
      </c>
      <c r="BZ43" s="1">
        <f t="shared" si="101"/>
        <v>8.9787887411048081E-2</v>
      </c>
      <c r="CA43" s="1">
        <f t="shared" si="102"/>
        <v>0.10843875238406543</v>
      </c>
      <c r="CB43" s="1">
        <f t="shared" si="103"/>
        <v>5.081668528509297E-2</v>
      </c>
      <c r="CC43" s="1">
        <f t="shared" si="104"/>
        <v>3.4645283835325752E-2</v>
      </c>
      <c r="CD43" s="1">
        <f t="shared" si="33"/>
        <v>5.7485753585566145E-2</v>
      </c>
      <c r="CE43" s="1">
        <f t="shared" si="34"/>
        <v>0.13618553927747085</v>
      </c>
      <c r="CF43" s="1">
        <f t="shared" si="35"/>
        <v>0.15140702456930064</v>
      </c>
      <c r="CG43" s="1">
        <f t="shared" si="36"/>
        <v>0.10712703336813956</v>
      </c>
      <c r="CH43" s="1">
        <f t="shared" si="37"/>
        <v>8.1825607256441946E-2</v>
      </c>
      <c r="CI43" s="1">
        <f t="shared" si="38"/>
        <v>8.5807334919462797E-2</v>
      </c>
      <c r="CJ43" s="1">
        <f t="shared" si="39"/>
        <v>4.5658749369470356E-2</v>
      </c>
      <c r="CK43" s="1">
        <f t="shared" si="40"/>
        <v>3.0945876059052042E-2</v>
      </c>
    </row>
    <row r="44" spans="1:89" x14ac:dyDescent="0.25">
      <c r="A44" s="11">
        <v>44287</v>
      </c>
      <c r="B44" s="1">
        <f t="shared" ref="B44:I44" si="115">C16/$B16</f>
        <v>6.1986080536993081E-2</v>
      </c>
      <c r="C44" s="1">
        <f t="shared" si="115"/>
        <v>0.36626270080119849</v>
      </c>
      <c r="D44" s="1">
        <f t="shared" si="115"/>
        <v>0.10469126302208898</v>
      </c>
      <c r="E44" s="1">
        <f t="shared" si="115"/>
        <v>0.2755010054100942</v>
      </c>
      <c r="F44" s="1">
        <f t="shared" si="115"/>
        <v>1.0350078134250819E-2</v>
      </c>
      <c r="G44" s="1">
        <f t="shared" si="115"/>
        <v>0</v>
      </c>
      <c r="H44" s="1">
        <f t="shared" si="115"/>
        <v>2.0073669576634888E-2</v>
      </c>
      <c r="I44" s="1">
        <f t="shared" si="115"/>
        <v>1.4007461529096458E-2</v>
      </c>
      <c r="J44" s="1">
        <f t="shared" si="5"/>
        <v>5.7486593267202846E-2</v>
      </c>
      <c r="K44" s="1">
        <f t="shared" si="42"/>
        <v>5.7841716930602097E-2</v>
      </c>
      <c r="L44" s="1">
        <f t="shared" si="43"/>
        <v>5.524073474760155E-2</v>
      </c>
      <c r="M44" s="1">
        <f t="shared" si="44"/>
        <v>0.10306676976474957</v>
      </c>
      <c r="N44" s="1">
        <f t="shared" si="45"/>
        <v>0.28298360349519874</v>
      </c>
      <c r="O44" s="1">
        <f t="shared" si="46"/>
        <v>1.4974381140001257E-2</v>
      </c>
      <c r="P44" s="1">
        <f t="shared" si="47"/>
        <v>5.6697610571607916E-2</v>
      </c>
      <c r="Q44" s="1">
        <f t="shared" si="48"/>
        <v>3.2683866091228773E-2</v>
      </c>
      <c r="R44" s="1">
        <f t="shared" si="7"/>
        <v>5.6132774095157455E-2</v>
      </c>
      <c r="S44" s="1">
        <f t="shared" si="49"/>
        <v>0.15375273214980961</v>
      </c>
      <c r="T44" s="1">
        <f t="shared" si="50"/>
        <v>9.8099489634291326E-2</v>
      </c>
      <c r="U44" s="1">
        <f t="shared" si="51"/>
        <v>0.30714146753061855</v>
      </c>
      <c r="V44" s="1">
        <f t="shared" si="52"/>
        <v>1.2089661969990267E-2</v>
      </c>
      <c r="W44" s="1">
        <f t="shared" si="53"/>
        <v>7.9813683346663319E-2</v>
      </c>
      <c r="X44" s="1">
        <f t="shared" si="54"/>
        <v>7.5840776632450979E-2</v>
      </c>
      <c r="Y44" s="1">
        <f t="shared" si="55"/>
        <v>8.8959816495936025E-2</v>
      </c>
      <c r="Z44" s="1">
        <f t="shared" si="9"/>
        <v>1.645345678834292E-2</v>
      </c>
      <c r="AA44" s="1">
        <f t="shared" si="56"/>
        <v>0</v>
      </c>
      <c r="AB44" s="1">
        <f t="shared" si="57"/>
        <v>6.217219281672604E-3</v>
      </c>
      <c r="AC44" s="1">
        <f t="shared" si="58"/>
        <v>5.2178730932498758E-2</v>
      </c>
      <c r="AD44" s="1">
        <f t="shared" si="59"/>
        <v>0.12319540793515726</v>
      </c>
      <c r="AE44" s="1">
        <f t="shared" si="60"/>
        <v>3.5033003062338051E-2</v>
      </c>
      <c r="AF44" s="1">
        <f t="shared" si="61"/>
        <v>0</v>
      </c>
      <c r="AG44" s="1">
        <f t="shared" si="62"/>
        <v>0</v>
      </c>
      <c r="AH44" s="1">
        <f t="shared" si="11"/>
        <v>3.0488051550264406E-2</v>
      </c>
      <c r="AI44" s="1">
        <f t="shared" si="63"/>
        <v>0.11781720461178374</v>
      </c>
      <c r="AJ44" s="1">
        <f t="shared" si="64"/>
        <v>0.19231224896697202</v>
      </c>
      <c r="AK44" s="1">
        <f t="shared" si="65"/>
        <v>0.26020891727107232</v>
      </c>
      <c r="AL44" s="1">
        <f t="shared" si="66"/>
        <v>1.3439477562342881E-2</v>
      </c>
      <c r="AM44" s="1">
        <f t="shared" si="67"/>
        <v>3.3363192417718956E-2</v>
      </c>
      <c r="AN44" s="1">
        <f t="shared" si="68"/>
        <v>7.9637067645274076E-2</v>
      </c>
      <c r="AO44" s="1">
        <f t="shared" si="69"/>
        <v>2.2868205854306933E-2</v>
      </c>
      <c r="AP44" s="1">
        <f t="shared" si="13"/>
        <v>2.848937720564073E-3</v>
      </c>
      <c r="AQ44" s="1">
        <f t="shared" si="70"/>
        <v>2.857510251318027E-5</v>
      </c>
      <c r="AR44" s="1">
        <f t="shared" si="71"/>
        <v>6.0864968353073967E-4</v>
      </c>
      <c r="AS44" s="1">
        <f t="shared" si="72"/>
        <v>0</v>
      </c>
      <c r="AT44" s="1">
        <f t="shared" si="73"/>
        <v>8.626823448729122E-3</v>
      </c>
      <c r="AU44" s="1">
        <f t="shared" si="74"/>
        <v>5.2598191196010918E-2</v>
      </c>
      <c r="AV44" s="1">
        <f t="shared" si="75"/>
        <v>0.82007972453601174</v>
      </c>
      <c r="AW44" s="1">
        <f t="shared" si="76"/>
        <v>9.652383877927162E-2</v>
      </c>
      <c r="AX44" s="1">
        <f t="shared" si="15"/>
        <v>7.3704724045288217E-2</v>
      </c>
      <c r="AY44" s="1">
        <f t="shared" si="77"/>
        <v>0.23104679239260872</v>
      </c>
      <c r="AZ44" s="1">
        <f t="shared" si="78"/>
        <v>0.13179998621149422</v>
      </c>
      <c r="BA44" s="1">
        <f t="shared" si="79"/>
        <v>0.18691179683417491</v>
      </c>
      <c r="BB44" s="1">
        <f t="shared" si="80"/>
        <v>5.8791171492356957E-2</v>
      </c>
      <c r="BC44" s="1">
        <f t="shared" si="81"/>
        <v>5.8881815700079609E-2</v>
      </c>
      <c r="BD44" s="1">
        <f t="shared" si="82"/>
        <v>2.8426420523754135E-2</v>
      </c>
      <c r="BE44" s="1">
        <f t="shared" si="83"/>
        <v>2.7932045691561706E-2</v>
      </c>
      <c r="BF44" s="1">
        <f t="shared" si="17"/>
        <v>9.1395761117236088E-2</v>
      </c>
      <c r="BG44" s="1">
        <f t="shared" si="84"/>
        <v>0.15523495681801427</v>
      </c>
      <c r="BH44" s="1">
        <f t="shared" si="85"/>
        <v>0.17787755666834246</v>
      </c>
      <c r="BI44" s="1">
        <f t="shared" si="86"/>
        <v>0.16360524668514662</v>
      </c>
      <c r="BJ44" s="1">
        <f t="shared" si="87"/>
        <v>6.4563166600567268E-2</v>
      </c>
      <c r="BK44" s="1">
        <f t="shared" si="88"/>
        <v>7.7113786558655112E-2</v>
      </c>
      <c r="BL44" s="1">
        <f t="shared" si="89"/>
        <v>3.6003578753885941E-2</v>
      </c>
      <c r="BM44" s="1">
        <f t="shared" si="90"/>
        <v>2.1558981141622212E-2</v>
      </c>
      <c r="BN44" s="1">
        <f t="shared" si="19"/>
        <v>0</v>
      </c>
      <c r="BO44" s="1">
        <f t="shared" si="91"/>
        <v>7.1880956668580728E-2</v>
      </c>
      <c r="BP44" s="1">
        <f t="shared" si="92"/>
        <v>1.5714562387662115E-4</v>
      </c>
      <c r="BQ44" s="1">
        <f t="shared" si="93"/>
        <v>3.1683955516745776E-4</v>
      </c>
      <c r="BR44" s="1">
        <f t="shared" si="94"/>
        <v>1.3191738047588792E-3</v>
      </c>
      <c r="BS44" s="1">
        <f t="shared" si="95"/>
        <v>2.3401956420545473E-3</v>
      </c>
      <c r="BT44" s="1">
        <f t="shared" si="96"/>
        <v>0.49114887891462494</v>
      </c>
      <c r="BU44" s="1">
        <f t="shared" si="97"/>
        <v>7.2142582896440174E-3</v>
      </c>
      <c r="BV44" s="1">
        <f t="shared" si="21"/>
        <v>5.5674318357199923E-2</v>
      </c>
      <c r="BW44" s="1">
        <f t="shared" si="98"/>
        <v>8.345685666405385E-2</v>
      </c>
      <c r="BX44" s="1">
        <f t="shared" si="99"/>
        <v>0.16481435857958665</v>
      </c>
      <c r="BY44" s="1">
        <f t="shared" si="100"/>
        <v>7.0205828770003434E-2</v>
      </c>
      <c r="BZ44" s="1">
        <f t="shared" si="101"/>
        <v>9.0267713468252769E-2</v>
      </c>
      <c r="CA44" s="1">
        <f t="shared" si="102"/>
        <v>0.10999409199666906</v>
      </c>
      <c r="CB44" s="1">
        <f t="shared" si="103"/>
        <v>5.1105540330801905E-2</v>
      </c>
      <c r="CC44" s="1">
        <f t="shared" si="104"/>
        <v>3.4845911941852888E-2</v>
      </c>
      <c r="CD44" s="1">
        <f t="shared" si="33"/>
        <v>5.6853288542512932E-2</v>
      </c>
      <c r="CE44" s="1">
        <f t="shared" si="34"/>
        <v>0.13285504652275054</v>
      </c>
      <c r="CF44" s="1">
        <f t="shared" si="35"/>
        <v>0.15062243740392145</v>
      </c>
      <c r="CG44" s="1">
        <f t="shared" si="36"/>
        <v>0.10771592215620582</v>
      </c>
      <c r="CH44" s="1">
        <f t="shared" si="37"/>
        <v>8.2258953039426777E-2</v>
      </c>
      <c r="CI44" s="1">
        <f t="shared" si="38"/>
        <v>8.7413124902900124E-2</v>
      </c>
      <c r="CJ44" s="1">
        <f t="shared" si="39"/>
        <v>4.5774382524946158E-2</v>
      </c>
      <c r="CK44" s="1">
        <f t="shared" si="40"/>
        <v>3.1076105429896299E-2</v>
      </c>
    </row>
    <row r="45" spans="1:89" x14ac:dyDescent="0.25">
      <c r="A45" s="11">
        <v>44317</v>
      </c>
      <c r="B45" s="1">
        <f t="shared" ref="B45:I45" si="116">C17/$B17</f>
        <v>6.1246778733026468E-2</v>
      </c>
      <c r="C45" s="1">
        <f t="shared" si="116"/>
        <v>0.36698559376307383</v>
      </c>
      <c r="D45" s="1">
        <f t="shared" si="116"/>
        <v>0.10462177009434157</v>
      </c>
      <c r="E45" s="1">
        <f t="shared" si="116"/>
        <v>0.27499498314612775</v>
      </c>
      <c r="F45" s="1">
        <f t="shared" si="116"/>
        <v>1.0273642167467192E-2</v>
      </c>
      <c r="G45" s="1">
        <f t="shared" si="116"/>
        <v>0</v>
      </c>
      <c r="H45" s="1">
        <f t="shared" si="116"/>
        <v>1.9126880155702609E-2</v>
      </c>
      <c r="I45" s="1">
        <f t="shared" si="116"/>
        <v>1.3886917689659654E-2</v>
      </c>
      <c r="J45" s="1">
        <f t="shared" si="5"/>
        <v>5.5960740174169861E-2</v>
      </c>
      <c r="K45" s="1">
        <f t="shared" si="42"/>
        <v>5.7720154926096091E-2</v>
      </c>
      <c r="L45" s="1">
        <f t="shared" si="43"/>
        <v>5.5592095841161496E-2</v>
      </c>
      <c r="M45" s="1">
        <f t="shared" si="44"/>
        <v>0.10327398601591481</v>
      </c>
      <c r="N45" s="1">
        <f t="shared" si="45"/>
        <v>0.28414044341282962</v>
      </c>
      <c r="O45" s="1">
        <f t="shared" si="46"/>
        <v>1.5155790686399835E-2</v>
      </c>
      <c r="P45" s="1">
        <f t="shared" si="47"/>
        <v>5.446070251410131E-2</v>
      </c>
      <c r="Q45" s="1">
        <f t="shared" si="48"/>
        <v>3.1901260604491839E-2</v>
      </c>
      <c r="R45" s="1">
        <f t="shared" si="7"/>
        <v>5.1138017573473568E-2</v>
      </c>
      <c r="S45" s="1">
        <f t="shared" si="49"/>
        <v>0.16362221157349724</v>
      </c>
      <c r="T45" s="1">
        <f t="shared" si="50"/>
        <v>8.6489797178331496E-2</v>
      </c>
      <c r="U45" s="1">
        <f t="shared" si="51"/>
        <v>0.30467303686090458</v>
      </c>
      <c r="V45" s="1">
        <f t="shared" si="52"/>
        <v>1.4136326695702877E-2</v>
      </c>
      <c r="W45" s="1">
        <f t="shared" si="53"/>
        <v>8.6539130073534892E-2</v>
      </c>
      <c r="X45" s="1">
        <f t="shared" si="54"/>
        <v>7.9203242007854627E-2</v>
      </c>
      <c r="Y45" s="1">
        <f t="shared" si="55"/>
        <v>8.6664914531480314E-2</v>
      </c>
      <c r="Z45" s="1">
        <f t="shared" si="9"/>
        <v>1.6564977914503849E-2</v>
      </c>
      <c r="AA45" s="1">
        <f t="shared" si="56"/>
        <v>0</v>
      </c>
      <c r="AB45" s="1">
        <f t="shared" si="57"/>
        <v>6.1355573635246408E-3</v>
      </c>
      <c r="AC45" s="1">
        <f t="shared" si="58"/>
        <v>5.5135576761790428E-2</v>
      </c>
      <c r="AD45" s="1">
        <f t="shared" si="59"/>
        <v>0.13739905770071209</v>
      </c>
      <c r="AE45" s="1">
        <f t="shared" si="60"/>
        <v>3.4422793190524048E-2</v>
      </c>
      <c r="AF45" s="1">
        <f t="shared" si="61"/>
        <v>0</v>
      </c>
      <c r="AG45" s="1">
        <f t="shared" si="62"/>
        <v>0</v>
      </c>
      <c r="AH45" s="1">
        <f t="shared" si="11"/>
        <v>3.0627016477607391E-2</v>
      </c>
      <c r="AI45" s="1">
        <f t="shared" si="63"/>
        <v>0.11950294651151207</v>
      </c>
      <c r="AJ45" s="1">
        <f t="shared" si="64"/>
        <v>0.19546609387225236</v>
      </c>
      <c r="AK45" s="1">
        <f t="shared" si="65"/>
        <v>0.25914209775209451</v>
      </c>
      <c r="AL45" s="1">
        <f t="shared" si="66"/>
        <v>1.3696663159961438E-2</v>
      </c>
      <c r="AM45" s="1">
        <f t="shared" si="67"/>
        <v>3.375667763610949E-2</v>
      </c>
      <c r="AN45" s="1">
        <f t="shared" si="68"/>
        <v>7.0297229898227412E-2</v>
      </c>
      <c r="AO45" s="1">
        <f t="shared" si="69"/>
        <v>2.2599201174502054E-2</v>
      </c>
      <c r="AP45" s="1">
        <f t="shared" si="13"/>
        <v>3.238546817005885E-3</v>
      </c>
      <c r="AQ45" s="1">
        <f t="shared" si="70"/>
        <v>7.8936199546387174E-4</v>
      </c>
      <c r="AR45" s="1">
        <f t="shared" si="71"/>
        <v>6.0013138011294368E-4</v>
      </c>
      <c r="AS45" s="1">
        <f t="shared" si="72"/>
        <v>0</v>
      </c>
      <c r="AT45" s="1">
        <f t="shared" si="73"/>
        <v>8.8505862094134108E-3</v>
      </c>
      <c r="AU45" s="1">
        <f t="shared" si="74"/>
        <v>5.1430177957877264E-2</v>
      </c>
      <c r="AV45" s="1">
        <f t="shared" si="75"/>
        <v>0.8209905411725269</v>
      </c>
      <c r="AW45" s="1">
        <f t="shared" si="76"/>
        <v>9.5572273930238788E-2</v>
      </c>
      <c r="AX45" s="1">
        <f t="shared" si="15"/>
        <v>7.2492093191249107E-2</v>
      </c>
      <c r="AY45" s="1">
        <f t="shared" si="77"/>
        <v>0.2302540584704395</v>
      </c>
      <c r="AZ45" s="1">
        <f t="shared" si="78"/>
        <v>0.12936297740441841</v>
      </c>
      <c r="BA45" s="1">
        <f t="shared" si="79"/>
        <v>0.19114974498821449</v>
      </c>
      <c r="BB45" s="1">
        <f t="shared" si="80"/>
        <v>5.9611463681044946E-2</v>
      </c>
      <c r="BC45" s="1">
        <f t="shared" si="81"/>
        <v>5.9579373215471368E-2</v>
      </c>
      <c r="BD45" s="1">
        <f t="shared" si="82"/>
        <v>2.9272009662049805E-2</v>
      </c>
      <c r="BE45" s="1">
        <f t="shared" si="83"/>
        <v>2.8075129284966697E-2</v>
      </c>
      <c r="BF45" s="1">
        <f t="shared" si="17"/>
        <v>9.0956739609809933E-2</v>
      </c>
      <c r="BG45" s="1">
        <f t="shared" si="84"/>
        <v>0.15614805849781349</v>
      </c>
      <c r="BH45" s="1">
        <f t="shared" si="85"/>
        <v>0.17815559111233809</v>
      </c>
      <c r="BI45" s="1">
        <f t="shared" si="86"/>
        <v>0.16277258226986935</v>
      </c>
      <c r="BJ45" s="1">
        <f t="shared" si="87"/>
        <v>6.4858294534194505E-2</v>
      </c>
      <c r="BK45" s="1">
        <f t="shared" si="88"/>
        <v>7.7015727605203588E-2</v>
      </c>
      <c r="BL45" s="1">
        <f t="shared" si="89"/>
        <v>3.6300451439942295E-2</v>
      </c>
      <c r="BM45" s="1">
        <f t="shared" si="90"/>
        <v>2.1663421307613267E-2</v>
      </c>
      <c r="BN45" s="1">
        <f t="shared" si="19"/>
        <v>0</v>
      </c>
      <c r="BO45" s="1">
        <f t="shared" si="91"/>
        <v>6.7745629723423337E-2</v>
      </c>
      <c r="BP45" s="1">
        <f t="shared" si="92"/>
        <v>4.3794492198569385E-4</v>
      </c>
      <c r="BQ45" s="1">
        <f t="shared" si="93"/>
        <v>6.5574640725130627E-4</v>
      </c>
      <c r="BR45" s="1">
        <f t="shared" si="94"/>
        <v>4.050795365746462E-3</v>
      </c>
      <c r="BS45" s="1">
        <f t="shared" si="95"/>
        <v>2.2498346972598389E-3</v>
      </c>
      <c r="BT45" s="1">
        <f t="shared" si="96"/>
        <v>0.49562328305683995</v>
      </c>
      <c r="BU45" s="1">
        <f t="shared" si="97"/>
        <v>6.933737606197741E-3</v>
      </c>
      <c r="BV45" s="1">
        <f t="shared" si="21"/>
        <v>5.6810673677135395E-2</v>
      </c>
      <c r="BW45" s="1">
        <f t="shared" si="98"/>
        <v>8.3292801331778549E-2</v>
      </c>
      <c r="BX45" s="1">
        <f t="shared" si="99"/>
        <v>0.16421248616299608</v>
      </c>
      <c r="BY45" s="1">
        <f t="shared" si="100"/>
        <v>6.9895449269525428E-2</v>
      </c>
      <c r="BZ45" s="1">
        <f t="shared" si="101"/>
        <v>9.0601934652896302E-2</v>
      </c>
      <c r="CA45" s="1">
        <f t="shared" si="102"/>
        <v>0.10897735408773354</v>
      </c>
      <c r="CB45" s="1">
        <f t="shared" si="103"/>
        <v>5.1094170899153746E-2</v>
      </c>
      <c r="CC45" s="1">
        <f t="shared" si="104"/>
        <v>3.4907920417766247E-2</v>
      </c>
      <c r="CD45" s="1">
        <f t="shared" si="33"/>
        <v>5.7561255692668234E-2</v>
      </c>
      <c r="CE45" s="1">
        <f t="shared" si="34"/>
        <v>0.13219695582317398</v>
      </c>
      <c r="CF45" s="1">
        <f t="shared" si="35"/>
        <v>0.15036046104889186</v>
      </c>
      <c r="CG45" s="1">
        <f t="shared" si="36"/>
        <v>0.10688006095342563</v>
      </c>
      <c r="CH45" s="1">
        <f t="shared" si="37"/>
        <v>8.2604640320040126E-2</v>
      </c>
      <c r="CI45" s="1">
        <f t="shared" si="38"/>
        <v>8.6936765401349106E-2</v>
      </c>
      <c r="CJ45" s="1">
        <f t="shared" si="39"/>
        <v>4.5598742835596499E-2</v>
      </c>
      <c r="CK45" s="1">
        <f t="shared" si="40"/>
        <v>3.1130315846283344E-2</v>
      </c>
    </row>
    <row r="46" spans="1:89" x14ac:dyDescent="0.25">
      <c r="A46" s="11">
        <v>44348</v>
      </c>
      <c r="B46" s="1">
        <f t="shared" ref="B46:I46" si="117">C18/$B18</f>
        <v>6.186138213048558E-2</v>
      </c>
      <c r="C46" s="1">
        <f t="shared" si="117"/>
        <v>0.36549485152660682</v>
      </c>
      <c r="D46" s="1">
        <f t="shared" si="117"/>
        <v>0.10223797176648346</v>
      </c>
      <c r="E46" s="1">
        <f t="shared" si="117"/>
        <v>0.27801024277544661</v>
      </c>
      <c r="F46" s="1">
        <f t="shared" si="117"/>
        <v>1.0149805715222731E-2</v>
      </c>
      <c r="G46" s="1">
        <f t="shared" si="117"/>
        <v>0</v>
      </c>
      <c r="H46" s="1">
        <f t="shared" si="117"/>
        <v>1.8355116556225456E-2</v>
      </c>
      <c r="I46" s="1">
        <f t="shared" si="117"/>
        <v>1.364651078009657E-2</v>
      </c>
      <c r="J46" s="1">
        <f t="shared" si="5"/>
        <v>5.5862371337207929E-2</v>
      </c>
      <c r="K46" s="1">
        <f t="shared" si="42"/>
        <v>5.8613421377912769E-2</v>
      </c>
      <c r="L46" s="1">
        <f t="shared" si="43"/>
        <v>5.6512310768822252E-2</v>
      </c>
      <c r="M46" s="1">
        <f t="shared" si="44"/>
        <v>0.10545691822701878</v>
      </c>
      <c r="N46" s="1">
        <f t="shared" si="45"/>
        <v>0.28202070955066183</v>
      </c>
      <c r="O46" s="1">
        <f t="shared" si="46"/>
        <v>1.5729769284366771E-2</v>
      </c>
      <c r="P46" s="1">
        <f t="shared" si="47"/>
        <v>5.1991037731479818E-2</v>
      </c>
      <c r="Q46" s="1">
        <f t="shared" si="48"/>
        <v>3.1771385991978422E-2</v>
      </c>
      <c r="R46" s="1">
        <f t="shared" si="7"/>
        <v>5.3652978732574644E-2</v>
      </c>
      <c r="S46" s="1">
        <f t="shared" si="49"/>
        <v>0.16581839329027009</v>
      </c>
      <c r="T46" s="1">
        <f t="shared" si="50"/>
        <v>8.2334675704088783E-2</v>
      </c>
      <c r="U46" s="1">
        <f t="shared" si="51"/>
        <v>0.31018696369977122</v>
      </c>
      <c r="V46" s="1">
        <f t="shared" si="52"/>
        <v>1.5325451511931735E-2</v>
      </c>
      <c r="W46" s="1">
        <f t="shared" si="53"/>
        <v>8.2150091917104096E-2</v>
      </c>
      <c r="X46" s="1">
        <f t="shared" si="54"/>
        <v>8.2154464460281393E-2</v>
      </c>
      <c r="Y46" s="1">
        <f t="shared" si="55"/>
        <v>8.6464542735050762E-2</v>
      </c>
      <c r="Z46" s="1">
        <f t="shared" si="9"/>
        <v>1.8525413931650296E-2</v>
      </c>
      <c r="AA46" s="1">
        <f t="shared" si="56"/>
        <v>0</v>
      </c>
      <c r="AB46" s="1">
        <f t="shared" si="57"/>
        <v>6.5616751362041091E-3</v>
      </c>
      <c r="AC46" s="1">
        <f t="shared" si="58"/>
        <v>6.1180439564856082E-2</v>
      </c>
      <c r="AD46" s="1">
        <f t="shared" si="59"/>
        <v>0.2697970266190528</v>
      </c>
      <c r="AE46" s="1">
        <f t="shared" si="60"/>
        <v>3.9528448307451884E-2</v>
      </c>
      <c r="AF46" s="1">
        <f t="shared" si="61"/>
        <v>0</v>
      </c>
      <c r="AG46" s="1">
        <f t="shared" si="62"/>
        <v>0</v>
      </c>
      <c r="AH46" s="1">
        <f t="shared" si="11"/>
        <v>3.1183259497557278E-2</v>
      </c>
      <c r="AI46" s="1">
        <f t="shared" si="63"/>
        <v>0.1211296124894788</v>
      </c>
      <c r="AJ46" s="1">
        <f t="shared" si="64"/>
        <v>0.1993760652270937</v>
      </c>
      <c r="AK46" s="1">
        <f t="shared" si="65"/>
        <v>0.26048602811450688</v>
      </c>
      <c r="AL46" s="1">
        <f t="shared" si="66"/>
        <v>1.3528571300198595E-2</v>
      </c>
      <c r="AM46" s="1">
        <f t="shared" si="67"/>
        <v>3.4329891657605686E-2</v>
      </c>
      <c r="AN46" s="1">
        <f t="shared" si="68"/>
        <v>6.673226518575763E-2</v>
      </c>
      <c r="AO46" s="1">
        <f t="shared" si="69"/>
        <v>2.2173198062597165E-2</v>
      </c>
      <c r="AP46" s="1">
        <f t="shared" si="13"/>
        <v>3.870344835239836E-3</v>
      </c>
      <c r="AQ46" s="1">
        <f t="shared" si="70"/>
        <v>2.8160573532390208E-3</v>
      </c>
      <c r="AR46" s="1">
        <f t="shared" si="71"/>
        <v>6.1870028548995234E-4</v>
      </c>
      <c r="AS46" s="1">
        <f t="shared" si="72"/>
        <v>0</v>
      </c>
      <c r="AT46" s="1">
        <f t="shared" si="73"/>
        <v>1.5015273296285301E-2</v>
      </c>
      <c r="AU46" s="1">
        <f t="shared" si="74"/>
        <v>5.2828126170467178E-2</v>
      </c>
      <c r="AV46" s="1">
        <f t="shared" si="75"/>
        <v>0.80844151340193593</v>
      </c>
      <c r="AW46" s="1">
        <f t="shared" si="76"/>
        <v>9.7393967810938495E-2</v>
      </c>
      <c r="AX46" s="1">
        <f t="shared" si="15"/>
        <v>7.2973002890521346E-2</v>
      </c>
      <c r="AY46" s="1">
        <f t="shared" si="77"/>
        <v>0.23546665522819069</v>
      </c>
      <c r="AZ46" s="1">
        <f t="shared" si="78"/>
        <v>0.12847308798724794</v>
      </c>
      <c r="BA46" s="1">
        <f t="shared" si="79"/>
        <v>0.19369454011099932</v>
      </c>
      <c r="BB46" s="1">
        <f t="shared" si="80"/>
        <v>5.9703863391388216E-2</v>
      </c>
      <c r="BC46" s="1">
        <f t="shared" si="81"/>
        <v>5.9681724405602821E-2</v>
      </c>
      <c r="BD46" s="1">
        <f t="shared" si="82"/>
        <v>2.9519431802929819E-2</v>
      </c>
      <c r="BE46" s="1">
        <f t="shared" si="83"/>
        <v>2.8849035639616057E-2</v>
      </c>
      <c r="BF46" s="1">
        <f t="shared" si="17"/>
        <v>9.1382155896750972E-2</v>
      </c>
      <c r="BG46" s="1">
        <f t="shared" si="84"/>
        <v>0.1581714278935793</v>
      </c>
      <c r="BH46" s="1">
        <f t="shared" si="85"/>
        <v>0.17931232989450119</v>
      </c>
      <c r="BI46" s="1">
        <f t="shared" si="86"/>
        <v>0.16217273371896818</v>
      </c>
      <c r="BJ46" s="1">
        <f t="shared" si="87"/>
        <v>6.4939019354375072E-2</v>
      </c>
      <c r="BK46" s="1">
        <f t="shared" si="88"/>
        <v>7.7430190256772918E-2</v>
      </c>
      <c r="BL46" s="1">
        <f t="shared" si="89"/>
        <v>3.660949134501016E-2</v>
      </c>
      <c r="BM46" s="1">
        <f t="shared" si="90"/>
        <v>2.1133281122847073E-2</v>
      </c>
      <c r="BN46" s="1">
        <f t="shared" si="19"/>
        <v>0</v>
      </c>
      <c r="BO46" s="1">
        <f t="shared" si="91"/>
        <v>6.6480428129187807E-2</v>
      </c>
      <c r="BP46" s="1">
        <f t="shared" si="92"/>
        <v>2.5309714834126276E-3</v>
      </c>
      <c r="BQ46" s="1">
        <f t="shared" si="93"/>
        <v>6.1591849394029841E-4</v>
      </c>
      <c r="BR46" s="1">
        <f t="shared" si="94"/>
        <v>6.4664126917247482E-3</v>
      </c>
      <c r="BS46" s="1">
        <f t="shared" si="95"/>
        <v>2.2354476454650258E-3</v>
      </c>
      <c r="BT46" s="1">
        <f t="shared" si="96"/>
        <v>0.50320394655992695</v>
      </c>
      <c r="BU46" s="1">
        <f t="shared" si="97"/>
        <v>7.2900756658064291E-3</v>
      </c>
      <c r="BV46" s="1">
        <f t="shared" si="21"/>
        <v>5.7584303060742803E-2</v>
      </c>
      <c r="BW46" s="1">
        <f t="shared" si="98"/>
        <v>8.4442964668213605E-2</v>
      </c>
      <c r="BX46" s="1">
        <f t="shared" si="99"/>
        <v>0.16489290340451362</v>
      </c>
      <c r="BY46" s="1">
        <f t="shared" si="100"/>
        <v>7.1755128685904085E-2</v>
      </c>
      <c r="BZ46" s="1">
        <f t="shared" si="101"/>
        <v>9.1331616246625516E-2</v>
      </c>
      <c r="CA46" s="1">
        <f t="shared" si="102"/>
        <v>0.11145356041230647</v>
      </c>
      <c r="CB46" s="1">
        <f t="shared" si="103"/>
        <v>5.1130345792053035E-2</v>
      </c>
      <c r="CC46" s="1">
        <f t="shared" si="104"/>
        <v>3.6386769643667959E-2</v>
      </c>
      <c r="CD46" s="1">
        <f t="shared" si="33"/>
        <v>5.8276818462381648E-2</v>
      </c>
      <c r="CE46" s="1">
        <f t="shared" si="34"/>
        <v>0.13265689222154534</v>
      </c>
      <c r="CF46" s="1">
        <f t="shared" si="35"/>
        <v>0.15060497240646123</v>
      </c>
      <c r="CG46" s="1">
        <f t="shared" si="36"/>
        <v>0.1087707809305474</v>
      </c>
      <c r="CH46" s="1">
        <f t="shared" si="37"/>
        <v>8.3087177415367794E-2</v>
      </c>
      <c r="CI46" s="1">
        <f t="shared" si="38"/>
        <v>8.9047741805839742E-2</v>
      </c>
      <c r="CJ46" s="1">
        <f t="shared" si="39"/>
        <v>4.5441096861557118E-2</v>
      </c>
      <c r="CK46" s="1">
        <f t="shared" si="40"/>
        <v>3.22777808825764E-2</v>
      </c>
    </row>
    <row r="47" spans="1:89" x14ac:dyDescent="0.25">
      <c r="A47" s="11">
        <v>44378</v>
      </c>
      <c r="B47" s="1">
        <f t="shared" ref="B47:I47" si="118">C19/$B19</f>
        <v>6.3767055834122233E-2</v>
      </c>
      <c r="C47" s="1">
        <f t="shared" si="118"/>
        <v>0.35761605238961908</v>
      </c>
      <c r="D47" s="1">
        <f t="shared" si="118"/>
        <v>9.8698364131888566E-2</v>
      </c>
      <c r="E47" s="1">
        <f t="shared" si="118"/>
        <v>0.28439535191327403</v>
      </c>
      <c r="F47" s="1">
        <f t="shared" si="118"/>
        <v>1.0178671232949091E-2</v>
      </c>
      <c r="G47" s="1">
        <f t="shared" si="118"/>
        <v>0</v>
      </c>
      <c r="H47" s="1">
        <f t="shared" si="118"/>
        <v>1.72599493466477E-2</v>
      </c>
      <c r="I47" s="1">
        <f t="shared" si="118"/>
        <v>1.3348334171705032E-2</v>
      </c>
      <c r="J47" s="1">
        <f t="shared" si="5"/>
        <v>5.5070077386289412E-2</v>
      </c>
      <c r="K47" s="1">
        <f t="shared" si="42"/>
        <v>5.8771116518324701E-2</v>
      </c>
      <c r="L47" s="1">
        <f t="shared" si="43"/>
        <v>5.6843460148275779E-2</v>
      </c>
      <c r="M47" s="1">
        <f t="shared" si="44"/>
        <v>0.10630266241625055</v>
      </c>
      <c r="N47" s="1">
        <f t="shared" si="45"/>
        <v>0.28439805034818483</v>
      </c>
      <c r="O47" s="1">
        <f t="shared" si="46"/>
        <v>1.6113700158295923E-2</v>
      </c>
      <c r="P47" s="1">
        <f t="shared" si="47"/>
        <v>4.9299327967870364E-2</v>
      </c>
      <c r="Q47" s="1">
        <f t="shared" si="48"/>
        <v>3.0930076378164837E-2</v>
      </c>
      <c r="R47" s="1">
        <f t="shared" si="7"/>
        <v>5.152216612985086E-2</v>
      </c>
      <c r="S47" s="1">
        <f t="shared" si="49"/>
        <v>0.13589690359464077</v>
      </c>
      <c r="T47" s="1">
        <f t="shared" si="50"/>
        <v>8.2505660345918108E-2</v>
      </c>
      <c r="U47" s="1">
        <f t="shared" si="51"/>
        <v>0.33277800265642227</v>
      </c>
      <c r="V47" s="1">
        <f t="shared" si="52"/>
        <v>1.7132396896998713E-2</v>
      </c>
      <c r="W47" s="1">
        <f t="shared" si="53"/>
        <v>8.9110612289390337E-2</v>
      </c>
      <c r="X47" s="1">
        <f t="shared" si="54"/>
        <v>8.6885702323779415E-2</v>
      </c>
      <c r="Y47" s="1">
        <f t="shared" si="55"/>
        <v>8.2468514868258527E-2</v>
      </c>
      <c r="Z47" s="1">
        <f t="shared" si="9"/>
        <v>1.6585608305229795E-2</v>
      </c>
      <c r="AA47" s="1">
        <f t="shared" si="56"/>
        <v>0</v>
      </c>
      <c r="AB47" s="1">
        <f t="shared" si="57"/>
        <v>5.1592669920668393E-3</v>
      </c>
      <c r="AC47" s="1">
        <f t="shared" si="58"/>
        <v>5.0390357701011031E-2</v>
      </c>
      <c r="AD47" s="1">
        <f t="shared" si="59"/>
        <v>0.21020775325123076</v>
      </c>
      <c r="AE47" s="1">
        <f t="shared" si="60"/>
        <v>4.169590776322675E-2</v>
      </c>
      <c r="AF47" s="1">
        <f t="shared" si="61"/>
        <v>0</v>
      </c>
      <c r="AG47" s="1">
        <f t="shared" si="62"/>
        <v>0</v>
      </c>
      <c r="AH47" s="1">
        <f t="shared" si="11"/>
        <v>3.1213055594660175E-2</v>
      </c>
      <c r="AI47" s="1">
        <f t="shared" si="63"/>
        <v>0.12138881446396649</v>
      </c>
      <c r="AJ47" s="1">
        <f t="shared" si="64"/>
        <v>0.19804547539360692</v>
      </c>
      <c r="AK47" s="1">
        <f t="shared" si="65"/>
        <v>0.25859305108375302</v>
      </c>
      <c r="AL47" s="1">
        <f t="shared" si="66"/>
        <v>1.3567537211199764E-2</v>
      </c>
      <c r="AM47" s="1">
        <f t="shared" si="67"/>
        <v>3.4261702246825336E-2</v>
      </c>
      <c r="AN47" s="1">
        <f t="shared" si="68"/>
        <v>6.5865299468227625E-2</v>
      </c>
      <c r="AO47" s="1">
        <f t="shared" si="69"/>
        <v>1.9339379159911661E-2</v>
      </c>
      <c r="AP47" s="1">
        <f t="shared" si="13"/>
        <v>0</v>
      </c>
      <c r="AQ47" s="1">
        <f t="shared" si="70"/>
        <v>6.6339421260776061E-3</v>
      </c>
      <c r="AR47" s="1">
        <f t="shared" si="71"/>
        <v>6.0506785209089105E-4</v>
      </c>
      <c r="AS47" s="1">
        <f t="shared" si="72"/>
        <v>0</v>
      </c>
      <c r="AT47" s="1">
        <f t="shared" si="73"/>
        <v>1.5126696302272273E-2</v>
      </c>
      <c r="AU47" s="1">
        <f t="shared" si="74"/>
        <v>3.5254741742322855E-2</v>
      </c>
      <c r="AV47" s="1">
        <f t="shared" si="75"/>
        <v>0.82782548970975822</v>
      </c>
      <c r="AW47" s="1">
        <f t="shared" si="76"/>
        <v>9.6064060877457405E-2</v>
      </c>
      <c r="AX47" s="1">
        <f t="shared" si="15"/>
        <v>7.2807609777145732E-2</v>
      </c>
      <c r="AY47" s="1">
        <f t="shared" si="77"/>
        <v>0.23142370226582795</v>
      </c>
      <c r="AZ47" s="1">
        <f t="shared" si="78"/>
        <v>0.12768520608363593</v>
      </c>
      <c r="BA47" s="1">
        <f t="shared" si="79"/>
        <v>0.19321293861867075</v>
      </c>
      <c r="BB47" s="1">
        <f t="shared" si="80"/>
        <v>5.9141269905618445E-2</v>
      </c>
      <c r="BC47" s="1">
        <f t="shared" si="81"/>
        <v>5.967866531796457E-2</v>
      </c>
      <c r="BD47" s="1">
        <f t="shared" si="82"/>
        <v>2.8842745421442988E-2</v>
      </c>
      <c r="BE47" s="1">
        <f t="shared" si="83"/>
        <v>3.0719210686635915E-2</v>
      </c>
      <c r="BF47" s="1">
        <f t="shared" si="17"/>
        <v>9.0836129754878134E-2</v>
      </c>
      <c r="BG47" s="1">
        <f t="shared" si="84"/>
        <v>0.15978691285049698</v>
      </c>
      <c r="BH47" s="1">
        <f t="shared" si="85"/>
        <v>0.17804993640243397</v>
      </c>
      <c r="BI47" s="1">
        <f t="shared" si="86"/>
        <v>0.16280033188526744</v>
      </c>
      <c r="BJ47" s="1">
        <f t="shared" si="87"/>
        <v>6.4575621862959218E-2</v>
      </c>
      <c r="BK47" s="1">
        <f t="shared" si="88"/>
        <v>7.6882482788359768E-2</v>
      </c>
      <c r="BL47" s="1">
        <f t="shared" si="89"/>
        <v>3.6482546575358037E-2</v>
      </c>
      <c r="BM47" s="1">
        <f t="shared" si="90"/>
        <v>2.0977759622898978E-2</v>
      </c>
      <c r="BN47" s="1">
        <f t="shared" si="19"/>
        <v>0</v>
      </c>
      <c r="BO47" s="1">
        <f t="shared" si="91"/>
        <v>6.4967879993609673E-2</v>
      </c>
      <c r="BP47" s="1">
        <f t="shared" si="92"/>
        <v>1.7852806049894726E-3</v>
      </c>
      <c r="BQ47" s="1">
        <f t="shared" si="93"/>
        <v>1.6119106585980389E-4</v>
      </c>
      <c r="BR47" s="1">
        <f t="shared" si="94"/>
        <v>6.4977909659929833E-3</v>
      </c>
      <c r="BS47" s="1">
        <f t="shared" si="95"/>
        <v>2.1914820909561782E-3</v>
      </c>
      <c r="BT47" s="1">
        <f t="shared" si="96"/>
        <v>0.49597129796061068</v>
      </c>
      <c r="BU47" s="1">
        <f t="shared" si="97"/>
        <v>7.1812410852385529E-3</v>
      </c>
      <c r="BV47" s="1">
        <f t="shared" si="21"/>
        <v>5.5484259846641744E-2</v>
      </c>
      <c r="BW47" s="1">
        <f t="shared" si="98"/>
        <v>8.2840081610225158E-2</v>
      </c>
      <c r="BX47" s="1">
        <f t="shared" si="99"/>
        <v>0.16244261868981463</v>
      </c>
      <c r="BY47" s="1">
        <f t="shared" si="100"/>
        <v>7.0618846273946934E-2</v>
      </c>
      <c r="BZ47" s="1">
        <f t="shared" si="101"/>
        <v>9.1504813046605099E-2</v>
      </c>
      <c r="CA47" s="1">
        <f t="shared" si="102"/>
        <v>0.11008045366445426</v>
      </c>
      <c r="CB47" s="1">
        <f t="shared" si="103"/>
        <v>4.9538168332392357E-2</v>
      </c>
      <c r="CC47" s="1">
        <f t="shared" si="104"/>
        <v>3.6513531338151994E-2</v>
      </c>
      <c r="CD47" s="1">
        <f t="shared" si="33"/>
        <v>5.686419646233825E-2</v>
      </c>
      <c r="CE47" s="1">
        <f t="shared" si="34"/>
        <v>0.12831316265303933</v>
      </c>
      <c r="CF47" s="1">
        <f t="shared" si="35"/>
        <v>0.1486065541383417</v>
      </c>
      <c r="CG47" s="1">
        <f t="shared" si="36"/>
        <v>0.10760556256949919</v>
      </c>
      <c r="CH47" s="1">
        <f t="shared" si="37"/>
        <v>8.3537992891561511E-2</v>
      </c>
      <c r="CI47" s="1">
        <f t="shared" si="38"/>
        <v>8.8800043651607499E-2</v>
      </c>
      <c r="CJ47" s="1">
        <f t="shared" si="39"/>
        <v>4.4105749782212343E-2</v>
      </c>
      <c r="CK47" s="1">
        <f t="shared" si="40"/>
        <v>3.2454834697759657E-2</v>
      </c>
    </row>
    <row r="48" spans="1:89" x14ac:dyDescent="0.25">
      <c r="A48" s="11">
        <v>44409</v>
      </c>
      <c r="B48" s="1">
        <f t="shared" ref="B48:I48" si="119">C20/$B20</f>
        <v>6.4933819264516135E-2</v>
      </c>
      <c r="C48" s="1">
        <f t="shared" si="119"/>
        <v>0.34669232102931258</v>
      </c>
      <c r="D48" s="1">
        <f t="shared" si="119"/>
        <v>9.7930272263973717E-2</v>
      </c>
      <c r="E48" s="1">
        <f t="shared" si="119"/>
        <v>0.29355616049376693</v>
      </c>
      <c r="F48" s="1">
        <f t="shared" si="119"/>
        <v>1.0178216932436392E-2</v>
      </c>
      <c r="G48" s="1">
        <f t="shared" si="119"/>
        <v>0</v>
      </c>
      <c r="H48" s="1">
        <f t="shared" si="119"/>
        <v>1.5993793793514993E-2</v>
      </c>
      <c r="I48" s="1">
        <f t="shared" si="119"/>
        <v>1.296075669344905E-2</v>
      </c>
      <c r="J48" s="1">
        <f t="shared" si="5"/>
        <v>5.4624298906877873E-2</v>
      </c>
      <c r="K48" s="1">
        <f t="shared" si="42"/>
        <v>5.9380801420942639E-2</v>
      </c>
      <c r="L48" s="1">
        <f t="shared" si="43"/>
        <v>5.8803720179718147E-2</v>
      </c>
      <c r="M48" s="1">
        <f t="shared" si="44"/>
        <v>0.10548721964479464</v>
      </c>
      <c r="N48" s="1">
        <f t="shared" si="45"/>
        <v>0.28394164158660484</v>
      </c>
      <c r="O48" s="1">
        <f t="shared" si="46"/>
        <v>1.6528353975473795E-2</v>
      </c>
      <c r="P48" s="1">
        <f t="shared" si="47"/>
        <v>4.7987612191308232E-2</v>
      </c>
      <c r="Q48" s="1">
        <f t="shared" si="48"/>
        <v>2.9016129496424674E-2</v>
      </c>
      <c r="R48" s="1">
        <f t="shared" si="7"/>
        <v>4.9839713377151117E-2</v>
      </c>
      <c r="S48" s="1">
        <f t="shared" si="49"/>
        <v>0.13109232610960381</v>
      </c>
      <c r="T48" s="1">
        <f t="shared" si="50"/>
        <v>8.7609432261776365E-2</v>
      </c>
      <c r="U48" s="1">
        <f t="shared" si="51"/>
        <v>0.34249892563270568</v>
      </c>
      <c r="V48" s="1">
        <f t="shared" si="52"/>
        <v>1.9279672346273747E-2</v>
      </c>
      <c r="W48" s="1">
        <f t="shared" si="53"/>
        <v>9.5140346912321067E-2</v>
      </c>
      <c r="X48" s="1">
        <f t="shared" si="54"/>
        <v>9.1743355609134047E-2</v>
      </c>
      <c r="Y48" s="1">
        <f t="shared" si="55"/>
        <v>7.9574999424271819E-2</v>
      </c>
      <c r="Z48" s="1">
        <f t="shared" si="9"/>
        <v>1.575507412021444E-2</v>
      </c>
      <c r="AA48" s="1">
        <f t="shared" si="56"/>
        <v>0</v>
      </c>
      <c r="AB48" s="1">
        <f t="shared" si="57"/>
        <v>4.6793084346754979E-3</v>
      </c>
      <c r="AC48" s="1">
        <f t="shared" si="58"/>
        <v>4.7489604783085296E-2</v>
      </c>
      <c r="AD48" s="1">
        <f t="shared" si="59"/>
        <v>0.18788599814728679</v>
      </c>
      <c r="AE48" s="1">
        <f t="shared" si="60"/>
        <v>0.11695232574718176</v>
      </c>
      <c r="AF48" s="1">
        <f t="shared" si="61"/>
        <v>0</v>
      </c>
      <c r="AG48" s="1">
        <f t="shared" si="62"/>
        <v>0</v>
      </c>
      <c r="AH48" s="1">
        <f t="shared" si="11"/>
        <v>3.2217721356022612E-2</v>
      </c>
      <c r="AI48" s="1">
        <f t="shared" si="63"/>
        <v>0.1218682324163521</v>
      </c>
      <c r="AJ48" s="1">
        <f t="shared" si="64"/>
        <v>0.19690651021430969</v>
      </c>
      <c r="AK48" s="1">
        <f t="shared" si="65"/>
        <v>0.25699077501237605</v>
      </c>
      <c r="AL48" s="1">
        <f t="shared" si="66"/>
        <v>1.3476543641287607E-2</v>
      </c>
      <c r="AM48" s="1">
        <f t="shared" si="67"/>
        <v>3.4547341091580107E-2</v>
      </c>
      <c r="AN48" s="1">
        <f t="shared" si="68"/>
        <v>6.5145057144652532E-2</v>
      </c>
      <c r="AO48" s="1">
        <f t="shared" si="69"/>
        <v>1.976958221641861E-2</v>
      </c>
      <c r="AP48" s="1">
        <f t="shared" si="13"/>
        <v>0</v>
      </c>
      <c r="AQ48" s="1">
        <f t="shared" si="70"/>
        <v>2.8850847221253751E-3</v>
      </c>
      <c r="AR48" s="1">
        <f t="shared" si="71"/>
        <v>6.3919298979615564E-4</v>
      </c>
      <c r="AS48" s="1">
        <f t="shared" si="72"/>
        <v>0</v>
      </c>
      <c r="AT48" s="1">
        <f t="shared" si="73"/>
        <v>8.690119238546826E-3</v>
      </c>
      <c r="AU48" s="1">
        <f t="shared" si="74"/>
        <v>0</v>
      </c>
      <c r="AV48" s="1">
        <f t="shared" si="75"/>
        <v>0.86640866513260351</v>
      </c>
      <c r="AW48" s="1">
        <f t="shared" si="76"/>
        <v>9.9685052181391343E-2</v>
      </c>
      <c r="AX48" s="1">
        <f t="shared" si="15"/>
        <v>7.2021732089298782E-2</v>
      </c>
      <c r="AY48" s="1">
        <f t="shared" si="77"/>
        <v>0.23362810289693334</v>
      </c>
      <c r="AZ48" s="1">
        <f t="shared" si="78"/>
        <v>0.12597822270337297</v>
      </c>
      <c r="BA48" s="1">
        <f t="shared" si="79"/>
        <v>0.18868050619291257</v>
      </c>
      <c r="BB48" s="1">
        <f t="shared" si="80"/>
        <v>6.4942573355558864E-2</v>
      </c>
      <c r="BC48" s="1">
        <f t="shared" si="81"/>
        <v>5.8019534339247864E-2</v>
      </c>
      <c r="BD48" s="1">
        <f t="shared" si="82"/>
        <v>3.1520458632556939E-2</v>
      </c>
      <c r="BE48" s="1">
        <f t="shared" si="83"/>
        <v>3.0846981758000682E-2</v>
      </c>
      <c r="BF48" s="1">
        <f t="shared" si="17"/>
        <v>9.0807460880435731E-2</v>
      </c>
      <c r="BG48" s="1">
        <f t="shared" si="84"/>
        <v>0.16102829502505361</v>
      </c>
      <c r="BH48" s="1">
        <f t="shared" si="85"/>
        <v>0.17800427133784957</v>
      </c>
      <c r="BI48" s="1">
        <f t="shared" si="86"/>
        <v>0.16209494287095086</v>
      </c>
      <c r="BJ48" s="1">
        <f t="shared" si="87"/>
        <v>6.4459174769107661E-2</v>
      </c>
      <c r="BK48" s="1">
        <f t="shared" si="88"/>
        <v>7.6593652606086693E-2</v>
      </c>
      <c r="BL48" s="1">
        <f t="shared" si="89"/>
        <v>3.6667859818149129E-2</v>
      </c>
      <c r="BM48" s="1">
        <f t="shared" si="90"/>
        <v>2.1084489742697863E-2</v>
      </c>
      <c r="BN48" s="1">
        <f t="shared" si="19"/>
        <v>0</v>
      </c>
      <c r="BO48" s="1">
        <f t="shared" si="91"/>
        <v>6.85800379061485E-2</v>
      </c>
      <c r="BP48" s="1">
        <f t="shared" si="92"/>
        <v>1.7580874460436414E-3</v>
      </c>
      <c r="BQ48" s="1">
        <f t="shared" si="93"/>
        <v>3.844945603074842E-4</v>
      </c>
      <c r="BR48" s="1">
        <f t="shared" si="94"/>
        <v>6.7878613952833938E-3</v>
      </c>
      <c r="BS48" s="1">
        <f t="shared" si="95"/>
        <v>2.1335268808366377E-3</v>
      </c>
      <c r="BT48" s="1">
        <f t="shared" si="96"/>
        <v>0.50694911228425299</v>
      </c>
      <c r="BU48" s="1">
        <f t="shared" si="97"/>
        <v>7.4523682984235021E-3</v>
      </c>
      <c r="BV48" s="1">
        <f t="shared" si="21"/>
        <v>5.4748154745679234E-2</v>
      </c>
      <c r="BW48" s="1">
        <f t="shared" si="98"/>
        <v>8.0526756265176497E-2</v>
      </c>
      <c r="BX48" s="1">
        <f t="shared" si="99"/>
        <v>0.16678863134122907</v>
      </c>
      <c r="BY48" s="1">
        <f t="shared" si="100"/>
        <v>7.0026855028299292E-2</v>
      </c>
      <c r="BZ48" s="1">
        <f t="shared" si="101"/>
        <v>9.0027047468868707E-2</v>
      </c>
      <c r="CA48" s="1">
        <f t="shared" si="102"/>
        <v>0.11005993354208467</v>
      </c>
      <c r="CB48" s="1">
        <f t="shared" si="103"/>
        <v>4.9945894252985665E-2</v>
      </c>
      <c r="CC48" s="1">
        <f t="shared" si="104"/>
        <v>3.7396536392257103E-2</v>
      </c>
      <c r="CD48" s="1">
        <f t="shared" si="33"/>
        <v>5.6418749301172549E-2</v>
      </c>
      <c r="CE48" s="1">
        <f t="shared" si="34"/>
        <v>0.12367425926580802</v>
      </c>
      <c r="CF48" s="1">
        <f t="shared" si="35"/>
        <v>0.15241145963692901</v>
      </c>
      <c r="CG48" s="1">
        <f t="shared" si="36"/>
        <v>0.10777062060225102</v>
      </c>
      <c r="CH48" s="1">
        <f t="shared" si="37"/>
        <v>8.2397648460702744E-2</v>
      </c>
      <c r="CI48" s="1">
        <f t="shared" si="38"/>
        <v>8.9320446182934443E-2</v>
      </c>
      <c r="CJ48" s="1">
        <f t="shared" si="39"/>
        <v>4.4310079789641639E-2</v>
      </c>
      <c r="CK48" s="1">
        <f t="shared" si="40"/>
        <v>3.3142845992681719E-2</v>
      </c>
    </row>
    <row r="49" spans="1:89" x14ac:dyDescent="0.25">
      <c r="A49" s="11">
        <v>44440</v>
      </c>
      <c r="B49" s="1">
        <f t="shared" ref="B49:I49" si="120">C21/$B21</f>
        <v>6.0247300724362567E-2</v>
      </c>
      <c r="C49" s="1">
        <f t="shared" si="120"/>
        <v>0.30841483045056262</v>
      </c>
      <c r="D49" s="1">
        <f t="shared" si="120"/>
        <v>8.8336851376592612E-2</v>
      </c>
      <c r="E49" s="1">
        <f t="shared" si="120"/>
        <v>0.36272334512763665</v>
      </c>
      <c r="F49" s="1">
        <f t="shared" si="120"/>
        <v>9.3161075761947435E-3</v>
      </c>
      <c r="G49" s="1">
        <f t="shared" si="120"/>
        <v>0</v>
      </c>
      <c r="H49" s="1">
        <f t="shared" si="120"/>
        <v>1.3706473705790345E-2</v>
      </c>
      <c r="I49" s="1">
        <f t="shared" si="120"/>
        <v>1.1487297079770999E-2</v>
      </c>
      <c r="J49" s="1">
        <f t="shared" si="5"/>
        <v>5.3895156823181037E-2</v>
      </c>
      <c r="K49" s="1">
        <f t="shared" si="42"/>
        <v>5.9826391269860967E-2</v>
      </c>
      <c r="L49" s="1">
        <f t="shared" si="43"/>
        <v>5.9417390927973636E-2</v>
      </c>
      <c r="M49" s="1">
        <f t="shared" si="44"/>
        <v>0.10460147269302653</v>
      </c>
      <c r="N49" s="1">
        <f t="shared" si="45"/>
        <v>0.29169262432807957</v>
      </c>
      <c r="O49" s="1">
        <f t="shared" si="46"/>
        <v>1.6809865418948144E-2</v>
      </c>
      <c r="P49" s="1">
        <f t="shared" si="47"/>
        <v>4.6538013931300588E-2</v>
      </c>
      <c r="Q49" s="1">
        <f t="shared" si="48"/>
        <v>2.7224054861487001E-2</v>
      </c>
      <c r="R49" s="1">
        <f t="shared" si="7"/>
        <v>4.6107661715943819E-2</v>
      </c>
      <c r="S49" s="1">
        <f t="shared" si="49"/>
        <v>0.13154686008813038</v>
      </c>
      <c r="T49" s="1">
        <f t="shared" si="50"/>
        <v>8.8187376900037473E-2</v>
      </c>
      <c r="U49" s="1">
        <f t="shared" si="51"/>
        <v>0.35037475551500702</v>
      </c>
      <c r="V49" s="1">
        <f t="shared" si="52"/>
        <v>2.0694084427817228E-2</v>
      </c>
      <c r="W49" s="1">
        <f t="shared" si="53"/>
        <v>0.10353044475903919</v>
      </c>
      <c r="X49" s="1">
        <f t="shared" si="54"/>
        <v>9.1581656058383157E-2</v>
      </c>
      <c r="Y49" s="1">
        <f t="shared" si="55"/>
        <v>7.7878920656098694E-2</v>
      </c>
      <c r="Z49" s="1">
        <f t="shared" si="9"/>
        <v>1.6209974149480159E-2</v>
      </c>
      <c r="AA49" s="1">
        <f t="shared" si="56"/>
        <v>0</v>
      </c>
      <c r="AB49" s="1">
        <f t="shared" si="57"/>
        <v>4.5753533218861444E-3</v>
      </c>
      <c r="AC49" s="1">
        <f t="shared" si="58"/>
        <v>4.6592826009019372E-2</v>
      </c>
      <c r="AD49" s="1">
        <f t="shared" si="59"/>
        <v>0.18131290450402854</v>
      </c>
      <c r="AE49" s="1">
        <f t="shared" si="60"/>
        <v>0.11625186331301773</v>
      </c>
      <c r="AF49" s="1">
        <f t="shared" si="61"/>
        <v>0</v>
      </c>
      <c r="AG49" s="1">
        <f t="shared" si="62"/>
        <v>0</v>
      </c>
      <c r="AH49" s="1">
        <f t="shared" si="11"/>
        <v>3.3034892934886567E-2</v>
      </c>
      <c r="AI49" s="1">
        <f t="shared" si="63"/>
        <v>0.12180193637117119</v>
      </c>
      <c r="AJ49" s="1">
        <f t="shared" si="64"/>
        <v>0.19793459813770764</v>
      </c>
      <c r="AK49" s="1">
        <f t="shared" si="65"/>
        <v>0.25498893372072895</v>
      </c>
      <c r="AL49" s="1">
        <f t="shared" si="66"/>
        <v>1.373190154806469E-2</v>
      </c>
      <c r="AM49" s="1">
        <f t="shared" si="67"/>
        <v>3.470773789464416E-2</v>
      </c>
      <c r="AN49" s="1">
        <f t="shared" si="68"/>
        <v>6.50739725361969E-2</v>
      </c>
      <c r="AO49" s="1">
        <f t="shared" si="69"/>
        <v>1.9510958500693731E-2</v>
      </c>
      <c r="AP49" s="1">
        <f t="shared" si="13"/>
        <v>7.7793303193415109E-5</v>
      </c>
      <c r="AQ49" s="1">
        <f t="shared" si="70"/>
        <v>2.7526861129977654E-4</v>
      </c>
      <c r="AR49" s="1">
        <f t="shared" si="71"/>
        <v>6.4927487665273373E-4</v>
      </c>
      <c r="AS49" s="1">
        <f t="shared" si="72"/>
        <v>0</v>
      </c>
      <c r="AT49" s="1">
        <f t="shared" si="73"/>
        <v>1.4490498744834976E-2</v>
      </c>
      <c r="AU49" s="1">
        <f t="shared" si="74"/>
        <v>0</v>
      </c>
      <c r="AV49" s="1">
        <f t="shared" si="75"/>
        <v>0.86808948623507343</v>
      </c>
      <c r="AW49" s="1">
        <f t="shared" si="76"/>
        <v>9.6822741974573578E-2</v>
      </c>
      <c r="AX49" s="1">
        <f t="shared" si="15"/>
        <v>7.2633284162439915E-2</v>
      </c>
      <c r="AY49" s="1">
        <f t="shared" si="77"/>
        <v>0.2364343465736724</v>
      </c>
      <c r="AZ49" s="1">
        <f t="shared" si="78"/>
        <v>0.12969489670113202</v>
      </c>
      <c r="BA49" s="1">
        <f t="shared" si="79"/>
        <v>0.18183051695710251</v>
      </c>
      <c r="BB49" s="1">
        <f t="shared" si="80"/>
        <v>6.6560526475155382E-2</v>
      </c>
      <c r="BC49" s="1">
        <f t="shared" si="81"/>
        <v>5.9565386052453283E-2</v>
      </c>
      <c r="BD49" s="1">
        <f t="shared" si="82"/>
        <v>2.6656546832133771E-2</v>
      </c>
      <c r="BE49" s="1">
        <f t="shared" si="83"/>
        <v>2.9234448038629818E-2</v>
      </c>
      <c r="BF49" s="1">
        <f t="shared" si="17"/>
        <v>9.1455652469008678E-2</v>
      </c>
      <c r="BG49" s="1">
        <f t="shared" si="84"/>
        <v>0.16429297425562578</v>
      </c>
      <c r="BH49" s="1">
        <f t="shared" si="85"/>
        <v>0.17893174750890581</v>
      </c>
      <c r="BI49" s="1">
        <f t="shared" si="86"/>
        <v>0.157002852871374</v>
      </c>
      <c r="BJ49" s="1">
        <f t="shared" si="87"/>
        <v>6.4474748701271095E-2</v>
      </c>
      <c r="BK49" s="1">
        <f t="shared" si="88"/>
        <v>7.685870634430933E-2</v>
      </c>
      <c r="BL49" s="1">
        <f t="shared" si="89"/>
        <v>3.6779828009734283E-2</v>
      </c>
      <c r="BM49" s="1">
        <f t="shared" si="90"/>
        <v>2.1713022661677066E-2</v>
      </c>
      <c r="BN49" s="1">
        <f t="shared" si="19"/>
        <v>0</v>
      </c>
      <c r="BO49" s="1">
        <f t="shared" si="91"/>
        <v>6.8803763823852532E-2</v>
      </c>
      <c r="BP49" s="1">
        <f t="shared" si="92"/>
        <v>1.6951138043812073E-3</v>
      </c>
      <c r="BQ49" s="1">
        <f t="shared" si="93"/>
        <v>4.3248514321717023E-3</v>
      </c>
      <c r="BR49" s="1">
        <f t="shared" si="94"/>
        <v>6.6082210170049609E-3</v>
      </c>
      <c r="BS49" s="1">
        <f t="shared" si="95"/>
        <v>2.0079215067959691E-3</v>
      </c>
      <c r="BT49" s="1">
        <f t="shared" si="96"/>
        <v>0.53537671482258919</v>
      </c>
      <c r="BU49" s="1">
        <f t="shared" si="97"/>
        <v>7.1445532517120519E-3</v>
      </c>
      <c r="BV49" s="1">
        <f t="shared" si="21"/>
        <v>5.4091823368163171E-2</v>
      </c>
      <c r="BW49" s="1">
        <f t="shared" si="98"/>
        <v>7.9478478046738715E-2</v>
      </c>
      <c r="BX49" s="1">
        <f t="shared" si="99"/>
        <v>0.16493448358800944</v>
      </c>
      <c r="BY49" s="1">
        <f t="shared" si="100"/>
        <v>7.0114853566472374E-2</v>
      </c>
      <c r="BZ49" s="1">
        <f t="shared" si="101"/>
        <v>9.0946522388568277E-2</v>
      </c>
      <c r="CA49" s="1">
        <f t="shared" si="102"/>
        <v>0.10931037956021579</v>
      </c>
      <c r="CB49" s="1">
        <f t="shared" si="103"/>
        <v>5.0567727813235049E-2</v>
      </c>
      <c r="CC49" s="1">
        <f t="shared" si="104"/>
        <v>3.9896382769573961E-2</v>
      </c>
      <c r="CD49" s="1">
        <f t="shared" si="33"/>
        <v>5.5163896946936818E-2</v>
      </c>
      <c r="CE49" s="1">
        <f t="shared" si="34"/>
        <v>0.11901419146772471</v>
      </c>
      <c r="CF49" s="1">
        <f t="shared" si="35"/>
        <v>0.14864330010860488</v>
      </c>
      <c r="CG49" s="1">
        <f t="shared" si="36"/>
        <v>0.12227519561399773</v>
      </c>
      <c r="CH49" s="1">
        <f t="shared" si="37"/>
        <v>8.214409676951355E-2</v>
      </c>
      <c r="CI49" s="1">
        <f t="shared" si="38"/>
        <v>8.7648914400325725E-2</v>
      </c>
      <c r="CJ49" s="1">
        <f t="shared" si="39"/>
        <v>4.400544762848313E-2</v>
      </c>
      <c r="CK49" s="1">
        <f t="shared" si="40"/>
        <v>3.4577372065763459E-2</v>
      </c>
    </row>
    <row r="50" spans="1:89" x14ac:dyDescent="0.25">
      <c r="A50" s="11">
        <v>44470</v>
      </c>
      <c r="B50" s="1">
        <f t="shared" ref="B50:I50" si="121">C22/$B22</f>
        <v>5.9902028652821356E-2</v>
      </c>
      <c r="C50" s="1">
        <f t="shared" si="121"/>
        <v>0.30057776398897162</v>
      </c>
      <c r="D50" s="1">
        <f t="shared" si="121"/>
        <v>8.775404412027743E-2</v>
      </c>
      <c r="E50" s="1">
        <f t="shared" si="121"/>
        <v>0.37247858344731871</v>
      </c>
      <c r="F50" s="1">
        <f t="shared" si="121"/>
        <v>9.0894105075762198E-3</v>
      </c>
      <c r="G50" s="1">
        <f t="shared" si="121"/>
        <v>0</v>
      </c>
      <c r="H50" s="1">
        <f t="shared" si="121"/>
        <v>1.2724582109920059E-2</v>
      </c>
      <c r="I50" s="1">
        <f t="shared" si="121"/>
        <v>1.1124487987586607E-2</v>
      </c>
      <c r="J50" s="1">
        <f t="shared" si="5"/>
        <v>5.3171000868740902E-2</v>
      </c>
      <c r="K50" s="1">
        <f t="shared" si="42"/>
        <v>6.0755331063719602E-2</v>
      </c>
      <c r="L50" s="1">
        <f t="shared" si="43"/>
        <v>6.0679956437331331E-2</v>
      </c>
      <c r="M50" s="1">
        <f t="shared" si="44"/>
        <v>0.10712763726637491</v>
      </c>
      <c r="N50" s="1">
        <f t="shared" si="45"/>
        <v>0.29038896206240444</v>
      </c>
      <c r="O50" s="1">
        <f t="shared" si="46"/>
        <v>1.6987798007597379E-2</v>
      </c>
      <c r="P50" s="1">
        <f t="shared" si="47"/>
        <v>4.5671225543108013E-2</v>
      </c>
      <c r="Q50" s="1">
        <f t="shared" si="48"/>
        <v>2.6387400454760252E-2</v>
      </c>
      <c r="R50" s="1">
        <f t="shared" si="7"/>
        <v>4.5670995370466795E-2</v>
      </c>
      <c r="S50" s="1">
        <f t="shared" si="49"/>
        <v>0.12682597666581971</v>
      </c>
      <c r="T50" s="1">
        <f t="shared" si="50"/>
        <v>9.0713488681640572E-2</v>
      </c>
      <c r="U50" s="1">
        <f t="shared" si="51"/>
        <v>0.36462283165632509</v>
      </c>
      <c r="V50" s="1">
        <f t="shared" si="52"/>
        <v>5.408912788628463E-3</v>
      </c>
      <c r="W50" s="1">
        <f t="shared" si="53"/>
        <v>0.10915525713278101</v>
      </c>
      <c r="X50" s="1">
        <f t="shared" si="54"/>
        <v>9.1765928801546534E-2</v>
      </c>
      <c r="Y50" s="1">
        <f t="shared" si="55"/>
        <v>7.8155017857696588E-2</v>
      </c>
      <c r="Z50" s="1">
        <f t="shared" si="9"/>
        <v>1.602014082375287E-2</v>
      </c>
      <c r="AA50" s="1">
        <f t="shared" si="56"/>
        <v>4.2692662711550061E-2</v>
      </c>
      <c r="AB50" s="1">
        <f t="shared" si="57"/>
        <v>4.4724225480017987E-3</v>
      </c>
      <c r="AC50" s="1">
        <f t="shared" si="58"/>
        <v>4.5233004403495793E-2</v>
      </c>
      <c r="AD50" s="1">
        <f t="shared" si="59"/>
        <v>0.16667697015045216</v>
      </c>
      <c r="AE50" s="1">
        <f t="shared" si="60"/>
        <v>0.1106956556959435</v>
      </c>
      <c r="AF50" s="1">
        <f t="shared" si="61"/>
        <v>0</v>
      </c>
      <c r="AG50" s="1">
        <f t="shared" si="62"/>
        <v>0</v>
      </c>
      <c r="AH50" s="1">
        <f t="shared" si="11"/>
        <v>3.3498566118057543E-2</v>
      </c>
      <c r="AI50" s="1">
        <f t="shared" si="63"/>
        <v>0.1212442799675279</v>
      </c>
      <c r="AJ50" s="1">
        <f t="shared" si="64"/>
        <v>0.19819166095986193</v>
      </c>
      <c r="AK50" s="1">
        <f t="shared" si="65"/>
        <v>0.25284093056443696</v>
      </c>
      <c r="AL50" s="1">
        <f t="shared" si="66"/>
        <v>1.3697843205727667E-2</v>
      </c>
      <c r="AM50" s="1">
        <f t="shared" si="67"/>
        <v>3.6776010557966775E-2</v>
      </c>
      <c r="AN50" s="1">
        <f t="shared" si="68"/>
        <v>6.5184560334154221E-2</v>
      </c>
      <c r="AO50" s="1">
        <f t="shared" si="69"/>
        <v>1.9525586893850408E-2</v>
      </c>
      <c r="AP50" s="1">
        <f t="shared" si="13"/>
        <v>3.6401616231760694E-4</v>
      </c>
      <c r="AQ50" s="1">
        <f t="shared" si="70"/>
        <v>1.159251470765302E-3</v>
      </c>
      <c r="AR50" s="1">
        <f t="shared" si="71"/>
        <v>6.1602735161441174E-4</v>
      </c>
      <c r="AS50" s="1">
        <f t="shared" si="72"/>
        <v>0</v>
      </c>
      <c r="AT50" s="1">
        <f t="shared" si="73"/>
        <v>1.5417484536313412E-2</v>
      </c>
      <c r="AU50" s="1">
        <f t="shared" si="74"/>
        <v>0</v>
      </c>
      <c r="AV50" s="1">
        <f t="shared" si="75"/>
        <v>0.86938260058746619</v>
      </c>
      <c r="AW50" s="1">
        <f t="shared" si="76"/>
        <v>9.4366989894351314E-2</v>
      </c>
      <c r="AX50" s="1">
        <f t="shared" si="15"/>
        <v>7.0429111925222943E-2</v>
      </c>
      <c r="AY50" s="1">
        <f t="shared" si="77"/>
        <v>0.23737017810290464</v>
      </c>
      <c r="AZ50" s="1">
        <f t="shared" si="78"/>
        <v>0.12991461032464305</v>
      </c>
      <c r="BA50" s="1">
        <f t="shared" si="79"/>
        <v>0.17418363088597744</v>
      </c>
      <c r="BB50" s="1">
        <f t="shared" si="80"/>
        <v>6.9245921373139757E-2</v>
      </c>
      <c r="BC50" s="1">
        <f t="shared" si="81"/>
        <v>6.0360268216711033E-2</v>
      </c>
      <c r="BD50" s="1">
        <f t="shared" si="82"/>
        <v>3.0298165457654513E-2</v>
      </c>
      <c r="BE50" s="1">
        <f t="shared" si="83"/>
        <v>2.789337561459377E-2</v>
      </c>
      <c r="BF50" s="1">
        <f t="shared" si="17"/>
        <v>9.1312243734840592E-2</v>
      </c>
      <c r="BG50" s="1">
        <f t="shared" si="84"/>
        <v>0.16613777526218976</v>
      </c>
      <c r="BH50" s="1">
        <f t="shared" si="85"/>
        <v>0.17958881463379753</v>
      </c>
      <c r="BI50" s="1">
        <f t="shared" si="86"/>
        <v>0.15564155054150738</v>
      </c>
      <c r="BJ50" s="1">
        <f t="shared" si="87"/>
        <v>6.4148020761190208E-2</v>
      </c>
      <c r="BK50" s="1">
        <f t="shared" si="88"/>
        <v>7.672764208418488E-2</v>
      </c>
      <c r="BL50" s="1">
        <f t="shared" si="89"/>
        <v>3.6586282304022853E-2</v>
      </c>
      <c r="BM50" s="1">
        <f t="shared" si="90"/>
        <v>2.2084739996912187E-2</v>
      </c>
      <c r="BN50" s="1">
        <f t="shared" si="19"/>
        <v>5.4055867671235943E-5</v>
      </c>
      <c r="BO50" s="1">
        <f t="shared" si="91"/>
        <v>6.9560581715695957E-2</v>
      </c>
      <c r="BP50" s="1">
        <f t="shared" si="92"/>
        <v>5.3372402677691582E-4</v>
      </c>
      <c r="BQ50" s="1">
        <f t="shared" si="93"/>
        <v>1.2854733864944831E-2</v>
      </c>
      <c r="BR50" s="1">
        <f t="shared" si="94"/>
        <v>6.8508045625637649E-3</v>
      </c>
      <c r="BS50" s="1">
        <f t="shared" si="95"/>
        <v>2.8761449591971399E-3</v>
      </c>
      <c r="BT50" s="1">
        <f t="shared" si="96"/>
        <v>0.53567065934489266</v>
      </c>
      <c r="BU50" s="1">
        <f t="shared" si="97"/>
        <v>7.1875664048374407E-3</v>
      </c>
      <c r="BV50" s="1">
        <f t="shared" si="21"/>
        <v>5.3146096450195524E-2</v>
      </c>
      <c r="BW50" s="1">
        <f t="shared" si="98"/>
        <v>7.9365354456996814E-2</v>
      </c>
      <c r="BX50" s="1">
        <f t="shared" si="99"/>
        <v>0.16508516119735656</v>
      </c>
      <c r="BY50" s="1">
        <f t="shared" si="100"/>
        <v>7.0555957981185066E-2</v>
      </c>
      <c r="BZ50" s="1">
        <f t="shared" si="101"/>
        <v>8.9755171557674457E-2</v>
      </c>
      <c r="CA50" s="1">
        <f t="shared" si="102"/>
        <v>0.11069847832450339</v>
      </c>
      <c r="CB50" s="1">
        <f t="shared" si="103"/>
        <v>5.0191028280868598E-2</v>
      </c>
      <c r="CC50" s="1">
        <f t="shared" si="104"/>
        <v>4.0341848485793891E-2</v>
      </c>
      <c r="CD50" s="1">
        <f t="shared" si="33"/>
        <v>5.4340956926135824E-2</v>
      </c>
      <c r="CE50" s="1">
        <f t="shared" si="34"/>
        <v>0.11797560310125352</v>
      </c>
      <c r="CF50" s="1">
        <f t="shared" si="35"/>
        <v>0.14865550557170543</v>
      </c>
      <c r="CG50" s="1">
        <f t="shared" si="36"/>
        <v>0.12489175764079247</v>
      </c>
      <c r="CH50" s="1">
        <f t="shared" si="37"/>
        <v>8.0800909977371785E-2</v>
      </c>
      <c r="CI50" s="1">
        <f t="shared" si="38"/>
        <v>8.865344148267354E-2</v>
      </c>
      <c r="CJ50" s="1">
        <f t="shared" si="39"/>
        <v>4.3448831407908381E-2</v>
      </c>
      <c r="CK50" s="1">
        <f t="shared" si="40"/>
        <v>3.4808348796862072E-2</v>
      </c>
    </row>
    <row r="51" spans="1:89" x14ac:dyDescent="0.25">
      <c r="A51" s="11">
        <v>44501</v>
      </c>
      <c r="B51" s="1">
        <f t="shared" ref="B51:I51" si="122">C23/$B23</f>
        <v>5.8973224578822585E-2</v>
      </c>
      <c r="C51" s="1">
        <f t="shared" si="122"/>
        <v>0.2850001185409563</v>
      </c>
      <c r="D51" s="1">
        <f t="shared" si="122"/>
        <v>8.3942039988647785E-2</v>
      </c>
      <c r="E51" s="1">
        <f t="shared" si="122"/>
        <v>0.37263301092503953</v>
      </c>
      <c r="F51" s="1">
        <f t="shared" si="122"/>
        <v>8.7617017601044379E-3</v>
      </c>
      <c r="G51" s="1">
        <f t="shared" si="122"/>
        <v>0</v>
      </c>
      <c r="H51" s="1">
        <f t="shared" si="122"/>
        <v>1.1757252522877364E-2</v>
      </c>
      <c r="I51" s="1">
        <f t="shared" si="122"/>
        <v>1.0586677909802672E-2</v>
      </c>
      <c r="J51" s="1">
        <f t="shared" si="5"/>
        <v>5.3199854368813429E-2</v>
      </c>
      <c r="K51" s="1">
        <f t="shared" si="42"/>
        <v>6.1102056673988943E-2</v>
      </c>
      <c r="L51" s="1">
        <f t="shared" si="43"/>
        <v>6.111329666489921E-2</v>
      </c>
      <c r="M51" s="1">
        <f t="shared" si="44"/>
        <v>0.10930940029761542</v>
      </c>
      <c r="N51" s="1">
        <f t="shared" si="45"/>
        <v>0.28874314910336635</v>
      </c>
      <c r="O51" s="1">
        <f t="shared" si="46"/>
        <v>1.7585698822000083E-2</v>
      </c>
      <c r="P51" s="1">
        <f t="shared" si="47"/>
        <v>4.4882261095214933E-2</v>
      </c>
      <c r="Q51" s="1">
        <f t="shared" si="48"/>
        <v>2.6326013492876044E-2</v>
      </c>
      <c r="R51" s="1">
        <f t="shared" si="7"/>
        <v>4.1901095929935385E-2</v>
      </c>
      <c r="S51" s="1">
        <f t="shared" si="49"/>
        <v>0.13134917564018414</v>
      </c>
      <c r="T51" s="1">
        <f t="shared" si="50"/>
        <v>9.3652281332312973E-2</v>
      </c>
      <c r="U51" s="1">
        <f t="shared" si="51"/>
        <v>0.37527933267793456</v>
      </c>
      <c r="V51" s="1">
        <f t="shared" si="52"/>
        <v>5.6028952193149647E-3</v>
      </c>
      <c r="W51" s="1">
        <f t="shared" si="53"/>
        <v>0.10796691669270111</v>
      </c>
      <c r="X51" s="1">
        <f t="shared" si="54"/>
        <v>8.0423448754216864E-2</v>
      </c>
      <c r="Y51" s="1">
        <f t="shared" si="55"/>
        <v>7.472071509165551E-2</v>
      </c>
      <c r="Z51" s="1">
        <f t="shared" si="9"/>
        <v>1.6987526467317111E-2</v>
      </c>
      <c r="AA51" s="1">
        <f t="shared" si="56"/>
        <v>5.0368473497695909E-2</v>
      </c>
      <c r="AB51" s="1">
        <f t="shared" si="57"/>
        <v>4.3303121175401185E-3</v>
      </c>
      <c r="AC51" s="1">
        <f t="shared" si="58"/>
        <v>4.4880899596102183E-2</v>
      </c>
      <c r="AD51" s="1">
        <f t="shared" si="59"/>
        <v>0.15860743729087706</v>
      </c>
      <c r="AE51" s="1">
        <f t="shared" si="60"/>
        <v>0.10700230846812854</v>
      </c>
      <c r="AF51" s="1">
        <f t="shared" si="61"/>
        <v>0</v>
      </c>
      <c r="AG51" s="1">
        <f t="shared" si="62"/>
        <v>0</v>
      </c>
      <c r="AH51" s="1">
        <f t="shared" si="11"/>
        <v>3.3633860769067866E-2</v>
      </c>
      <c r="AI51" s="1">
        <f t="shared" si="63"/>
        <v>0.11982270898254317</v>
      </c>
      <c r="AJ51" s="1">
        <f t="shared" si="64"/>
        <v>0.19934045321150878</v>
      </c>
      <c r="AK51" s="1">
        <f t="shared" si="65"/>
        <v>0.25176685928660031</v>
      </c>
      <c r="AL51" s="1">
        <f t="shared" si="66"/>
        <v>1.3599370707651348E-2</v>
      </c>
      <c r="AM51" s="1">
        <f t="shared" si="67"/>
        <v>3.8852751641303356E-2</v>
      </c>
      <c r="AN51" s="1">
        <f t="shared" si="68"/>
        <v>6.5588600127068644E-2</v>
      </c>
      <c r="AO51" s="1">
        <f t="shared" si="69"/>
        <v>1.955495718996763E-2</v>
      </c>
      <c r="AP51" s="1">
        <f t="shared" si="13"/>
        <v>1.7004843637720033E-4</v>
      </c>
      <c r="AQ51" s="1">
        <f t="shared" si="70"/>
        <v>1.8650473667176811E-3</v>
      </c>
      <c r="AR51" s="1">
        <f t="shared" si="71"/>
        <v>6.1711126104629162E-4</v>
      </c>
      <c r="AS51" s="1">
        <f t="shared" si="72"/>
        <v>0</v>
      </c>
      <c r="AT51" s="1">
        <f t="shared" si="73"/>
        <v>1.5329043724389884E-2</v>
      </c>
      <c r="AU51" s="1">
        <f t="shared" si="74"/>
        <v>0</v>
      </c>
      <c r="AV51" s="1">
        <f t="shared" si="75"/>
        <v>0.86781476788388434</v>
      </c>
      <c r="AW51" s="1">
        <f t="shared" si="76"/>
        <v>9.552333777653442E-2</v>
      </c>
      <c r="AX51" s="1">
        <f t="shared" si="15"/>
        <v>7.152133204877445E-2</v>
      </c>
      <c r="AY51" s="1">
        <f t="shared" si="77"/>
        <v>0.23615222052251053</v>
      </c>
      <c r="AZ51" s="1">
        <f t="shared" si="78"/>
        <v>0.13346229626068457</v>
      </c>
      <c r="BA51" s="1">
        <f t="shared" si="79"/>
        <v>0.17199438300439063</v>
      </c>
      <c r="BB51" s="1">
        <f t="shared" si="80"/>
        <v>6.6248780368655932E-2</v>
      </c>
      <c r="BC51" s="1">
        <f t="shared" si="81"/>
        <v>6.0530572360502771E-2</v>
      </c>
      <c r="BD51" s="1">
        <f t="shared" si="82"/>
        <v>2.898521260527296E-2</v>
      </c>
      <c r="BE51" s="1">
        <f t="shared" si="83"/>
        <v>2.8901258968157147E-2</v>
      </c>
      <c r="BF51" s="1">
        <f t="shared" si="17"/>
        <v>9.0636881345540155E-2</v>
      </c>
      <c r="BG51" s="1">
        <f t="shared" si="84"/>
        <v>0.16767345120258434</v>
      </c>
      <c r="BH51" s="1">
        <f t="shared" si="85"/>
        <v>0.17932097900117994</v>
      </c>
      <c r="BI51" s="1">
        <f t="shared" si="86"/>
        <v>0.15561782590612597</v>
      </c>
      <c r="BJ51" s="1">
        <f t="shared" si="87"/>
        <v>6.3733870512478849E-2</v>
      </c>
      <c r="BK51" s="1">
        <f t="shared" si="88"/>
        <v>7.6774979533763568E-2</v>
      </c>
      <c r="BL51" s="1">
        <f t="shared" si="89"/>
        <v>3.6532659847434104E-2</v>
      </c>
      <c r="BM51" s="1">
        <f t="shared" si="90"/>
        <v>2.2080650090844475E-2</v>
      </c>
      <c r="BN51" s="1">
        <f t="shared" si="19"/>
        <v>2.4030371369888431E-4</v>
      </c>
      <c r="BO51" s="1">
        <f t="shared" si="91"/>
        <v>7.0754975136114437E-2</v>
      </c>
      <c r="BP51" s="1">
        <f t="shared" si="92"/>
        <v>3.6926251293519663E-4</v>
      </c>
      <c r="BQ51" s="1">
        <f t="shared" si="93"/>
        <v>1.0789133491229229E-2</v>
      </c>
      <c r="BR51" s="1">
        <f t="shared" si="94"/>
        <v>7.3456190179630176E-3</v>
      </c>
      <c r="BS51" s="1">
        <f t="shared" si="95"/>
        <v>3.882603457983021E-3</v>
      </c>
      <c r="BT51" s="1">
        <f t="shared" si="96"/>
        <v>0.53719203223340906</v>
      </c>
      <c r="BU51" s="1">
        <f t="shared" si="97"/>
        <v>7.3896537298973669E-3</v>
      </c>
      <c r="BV51" s="1">
        <f t="shared" si="21"/>
        <v>5.2239927125934511E-2</v>
      </c>
      <c r="BW51" s="1">
        <f t="shared" si="98"/>
        <v>7.8338700465791555E-2</v>
      </c>
      <c r="BX51" s="1">
        <f t="shared" si="99"/>
        <v>0.16458730200623195</v>
      </c>
      <c r="BY51" s="1">
        <f t="shared" si="100"/>
        <v>7.2623002583557666E-2</v>
      </c>
      <c r="BZ51" s="1">
        <f t="shared" si="101"/>
        <v>8.9739230830429617E-2</v>
      </c>
      <c r="CA51" s="1">
        <f t="shared" si="102"/>
        <v>0.11091356127330654</v>
      </c>
      <c r="CB51" s="1">
        <f t="shared" si="103"/>
        <v>5.0130738601087452E-2</v>
      </c>
      <c r="CC51" s="1">
        <f t="shared" si="104"/>
        <v>4.0912547441673906E-2</v>
      </c>
      <c r="CD51" s="1">
        <f t="shared" si="33"/>
        <v>5.3486094491694086E-2</v>
      </c>
      <c r="CE51" s="1">
        <f t="shared" si="34"/>
        <v>0.11538493219087122</v>
      </c>
      <c r="CF51" s="1">
        <f t="shared" si="35"/>
        <v>0.14729502610821635</v>
      </c>
      <c r="CG51" s="1">
        <f t="shared" si="36"/>
        <v>0.12799089301288388</v>
      </c>
      <c r="CH51" s="1">
        <f t="shared" si="37"/>
        <v>8.0170294612763607E-2</v>
      </c>
      <c r="CI51" s="1">
        <f t="shared" si="38"/>
        <v>8.8391500143681564E-2</v>
      </c>
      <c r="CJ51" s="1">
        <f t="shared" si="39"/>
        <v>4.3034470380844334E-2</v>
      </c>
      <c r="CK51" s="1">
        <f t="shared" si="40"/>
        <v>3.5035876625289487E-2</v>
      </c>
    </row>
    <row r="52" spans="1:89" x14ac:dyDescent="0.25">
      <c r="A52" s="11">
        <v>44531</v>
      </c>
      <c r="B52" s="1">
        <f t="shared" ref="B52:I52" si="123">C24/$B24</f>
        <v>5.9036200860508183E-2</v>
      </c>
      <c r="C52" s="1">
        <f t="shared" si="123"/>
        <v>0.27809711613568749</v>
      </c>
      <c r="D52" s="1">
        <f t="shared" si="123"/>
        <v>8.1901446719138335E-2</v>
      </c>
      <c r="E52" s="1">
        <f t="shared" si="123"/>
        <v>0.37970173914876598</v>
      </c>
      <c r="F52" s="1">
        <f t="shared" si="123"/>
        <v>8.6225908996073533E-3</v>
      </c>
      <c r="G52" s="1">
        <f t="shared" si="123"/>
        <v>0</v>
      </c>
      <c r="H52" s="1">
        <f t="shared" si="123"/>
        <v>1.1359890216676249E-2</v>
      </c>
      <c r="I52" s="1">
        <f t="shared" si="123"/>
        <v>1.0332737627787384E-2</v>
      </c>
      <c r="J52" s="1">
        <f t="shared" si="5"/>
        <v>5.2978265872746309E-2</v>
      </c>
      <c r="K52" s="1">
        <f t="shared" si="42"/>
        <v>6.1599121591274314E-2</v>
      </c>
      <c r="L52" s="1">
        <f t="shared" si="43"/>
        <v>6.126302683992866E-2</v>
      </c>
      <c r="M52" s="1">
        <f t="shared" si="44"/>
        <v>0.10949034247193379</v>
      </c>
      <c r="N52" s="1">
        <f t="shared" si="45"/>
        <v>0.28602575813952547</v>
      </c>
      <c r="O52" s="1">
        <f t="shared" si="46"/>
        <v>1.8242391737442576E-2</v>
      </c>
      <c r="P52" s="1">
        <f t="shared" si="47"/>
        <v>4.3920943214688E-2</v>
      </c>
      <c r="Q52" s="1">
        <f t="shared" si="48"/>
        <v>2.6179905487925429E-2</v>
      </c>
      <c r="R52" s="1">
        <f t="shared" si="7"/>
        <v>3.9654154507534047E-2</v>
      </c>
      <c r="S52" s="1">
        <f t="shared" si="49"/>
        <v>0.13298327883310887</v>
      </c>
      <c r="T52" s="1">
        <f t="shared" si="50"/>
        <v>9.4798100163139221E-2</v>
      </c>
      <c r="U52" s="1">
        <f t="shared" si="51"/>
        <v>0.37801500302422025</v>
      </c>
      <c r="V52" s="1">
        <f t="shared" si="52"/>
        <v>5.6850521587631314E-3</v>
      </c>
      <c r="W52" s="1">
        <f t="shared" si="53"/>
        <v>0.10581541894487245</v>
      </c>
      <c r="X52" s="1">
        <f t="shared" si="54"/>
        <v>7.8095729222642851E-2</v>
      </c>
      <c r="Y52" s="1">
        <f t="shared" si="55"/>
        <v>7.5563095355713372E-2</v>
      </c>
      <c r="Z52" s="1">
        <f t="shared" si="9"/>
        <v>1.8525220988840501E-2</v>
      </c>
      <c r="AA52" s="1">
        <f t="shared" si="56"/>
        <v>4.9422795210941228E-2</v>
      </c>
      <c r="AB52" s="1">
        <f t="shared" si="57"/>
        <v>4.4798701160453239E-3</v>
      </c>
      <c r="AC52" s="1">
        <f t="shared" si="58"/>
        <v>4.6310992130180639E-2</v>
      </c>
      <c r="AD52" s="1">
        <f t="shared" si="59"/>
        <v>0.15197562752864047</v>
      </c>
      <c r="AE52" s="1">
        <f t="shared" si="60"/>
        <v>0.10668587821044195</v>
      </c>
      <c r="AF52" s="1">
        <f t="shared" si="61"/>
        <v>0</v>
      </c>
      <c r="AG52" s="1">
        <f t="shared" si="62"/>
        <v>0</v>
      </c>
      <c r="AH52" s="1">
        <f t="shared" si="11"/>
        <v>3.4278393753145543E-2</v>
      </c>
      <c r="AI52" s="1">
        <f t="shared" si="63"/>
        <v>0.11881834403452851</v>
      </c>
      <c r="AJ52" s="1">
        <f t="shared" si="64"/>
        <v>0.19976360780246763</v>
      </c>
      <c r="AK52" s="1">
        <f t="shared" si="65"/>
        <v>0.25140538974210375</v>
      </c>
      <c r="AL52" s="1">
        <f t="shared" si="66"/>
        <v>1.3837331665878692E-2</v>
      </c>
      <c r="AM52" s="1">
        <f t="shared" si="67"/>
        <v>3.9662035413076301E-2</v>
      </c>
      <c r="AN52" s="1">
        <f t="shared" si="68"/>
        <v>6.46936814653266E-2</v>
      </c>
      <c r="AO52" s="1">
        <f t="shared" si="69"/>
        <v>1.947261663286004E-2</v>
      </c>
      <c r="AP52" s="1">
        <f t="shared" si="13"/>
        <v>0</v>
      </c>
      <c r="AQ52" s="1">
        <f t="shared" si="70"/>
        <v>1.1447845292143427E-3</v>
      </c>
      <c r="AR52" s="1">
        <f t="shared" si="71"/>
        <v>6.2265109759706942E-4</v>
      </c>
      <c r="AS52" s="1">
        <f t="shared" si="72"/>
        <v>0</v>
      </c>
      <c r="AT52" s="1">
        <f t="shared" si="73"/>
        <v>1.8785634908668535E-2</v>
      </c>
      <c r="AU52" s="1">
        <f t="shared" si="74"/>
        <v>0</v>
      </c>
      <c r="AV52" s="1">
        <f t="shared" si="75"/>
        <v>0.86269007611421056</v>
      </c>
      <c r="AW52" s="1">
        <f t="shared" si="76"/>
        <v>9.5801712150910531E-2</v>
      </c>
      <c r="AX52" s="1">
        <f t="shared" si="15"/>
        <v>6.9498423296751891E-2</v>
      </c>
      <c r="AY52" s="1">
        <f t="shared" si="77"/>
        <v>0.23876809242942088</v>
      </c>
      <c r="AZ52" s="1">
        <f t="shared" si="78"/>
        <v>0.13282853592527963</v>
      </c>
      <c r="BA52" s="1">
        <f t="shared" si="79"/>
        <v>0.17351502074230035</v>
      </c>
      <c r="BB52" s="1">
        <f t="shared" si="80"/>
        <v>6.7697742862773941E-2</v>
      </c>
      <c r="BC52" s="1">
        <f t="shared" si="81"/>
        <v>5.9069288416518852E-2</v>
      </c>
      <c r="BD52" s="1">
        <f t="shared" si="82"/>
        <v>2.7598165400016344E-2</v>
      </c>
      <c r="BE52" s="1">
        <f t="shared" si="83"/>
        <v>2.9702589542804126E-2</v>
      </c>
      <c r="BF52" s="1">
        <f t="shared" si="17"/>
        <v>8.9290696314567042E-2</v>
      </c>
      <c r="BG52" s="1">
        <f t="shared" si="84"/>
        <v>0.16883909507259726</v>
      </c>
      <c r="BH52" s="1">
        <f t="shared" si="85"/>
        <v>0.17985341436875704</v>
      </c>
      <c r="BI52" s="1">
        <f t="shared" si="86"/>
        <v>0.15506144740871536</v>
      </c>
      <c r="BJ52" s="1">
        <f t="shared" si="87"/>
        <v>6.2606470859212116E-2</v>
      </c>
      <c r="BK52" s="1">
        <f t="shared" si="88"/>
        <v>7.7217288174997109E-2</v>
      </c>
      <c r="BL52" s="1">
        <f t="shared" si="89"/>
        <v>3.6379094802990487E-2</v>
      </c>
      <c r="BM52" s="1">
        <f t="shared" si="90"/>
        <v>2.2146397471116609E-2</v>
      </c>
      <c r="BN52" s="1">
        <f t="shared" si="19"/>
        <v>2.4006785291882005E-4</v>
      </c>
      <c r="BO52" s="1">
        <f t="shared" si="91"/>
        <v>6.5468675253934849E-2</v>
      </c>
      <c r="BP52" s="1">
        <f t="shared" si="92"/>
        <v>1.2737096352905612E-4</v>
      </c>
      <c r="BQ52" s="1">
        <f t="shared" si="93"/>
        <v>3.9913481658874734E-5</v>
      </c>
      <c r="BR52" s="1">
        <f t="shared" si="94"/>
        <v>6.9819244754752187E-3</v>
      </c>
      <c r="BS52" s="1">
        <f t="shared" si="95"/>
        <v>3.5980829789544421E-3</v>
      </c>
      <c r="BT52" s="1">
        <f t="shared" si="96"/>
        <v>0.52881195760953459</v>
      </c>
      <c r="BU52" s="1">
        <f t="shared" si="97"/>
        <v>6.9026844751230408E-3</v>
      </c>
      <c r="BV52" s="1">
        <f t="shared" si="21"/>
        <v>5.2778172327045222E-2</v>
      </c>
      <c r="BW52" s="1">
        <f t="shared" si="98"/>
        <v>7.9793432009840334E-2</v>
      </c>
      <c r="BX52" s="1">
        <f t="shared" si="99"/>
        <v>0.16303212118265642</v>
      </c>
      <c r="BY52" s="1">
        <f t="shared" si="100"/>
        <v>7.2940270113194858E-2</v>
      </c>
      <c r="BZ52" s="1">
        <f t="shared" si="101"/>
        <v>9.059030184131113E-2</v>
      </c>
      <c r="CA52" s="1">
        <f t="shared" si="102"/>
        <v>0.11035467807798477</v>
      </c>
      <c r="CB52" s="1">
        <f t="shared" si="103"/>
        <v>4.9542333441688749E-2</v>
      </c>
      <c r="CC52" s="1">
        <f t="shared" si="104"/>
        <v>4.0942313931359872E-2</v>
      </c>
      <c r="CD52" s="1">
        <f t="shared" si="33"/>
        <v>5.3911478541673136E-2</v>
      </c>
      <c r="CE52" s="1">
        <f t="shared" si="34"/>
        <v>0.11509434951024401</v>
      </c>
      <c r="CF52" s="1">
        <f t="shared" si="35"/>
        <v>0.14586921896199473</v>
      </c>
      <c r="CG52" s="1">
        <f t="shared" si="36"/>
        <v>0.12915978807703837</v>
      </c>
      <c r="CH52" s="1">
        <f t="shared" si="37"/>
        <v>8.0679793542237893E-2</v>
      </c>
      <c r="CI52" s="1">
        <f t="shared" si="38"/>
        <v>8.8163240257205344E-2</v>
      </c>
      <c r="CJ52" s="1">
        <f t="shared" si="39"/>
        <v>4.2518014922848575E-2</v>
      </c>
      <c r="CK52" s="1">
        <f t="shared" si="40"/>
        <v>3.5055681455642265E-2</v>
      </c>
    </row>
    <row r="53" spans="1:89" x14ac:dyDescent="0.25">
      <c r="A53" s="11">
        <v>44562</v>
      </c>
      <c r="B53" s="1">
        <f t="shared" ref="B53:I53" si="124">C25/$B25</f>
        <v>5.9318018146395944E-2</v>
      </c>
      <c r="C53" s="1">
        <f t="shared" si="124"/>
        <v>0.27748004528256892</v>
      </c>
      <c r="D53" s="1">
        <f t="shared" si="124"/>
        <v>8.2495248420949574E-2</v>
      </c>
      <c r="E53" s="1">
        <f t="shared" si="124"/>
        <v>0.38288304674339391</v>
      </c>
      <c r="F53" s="1">
        <f t="shared" si="124"/>
        <v>8.5574236089135235E-3</v>
      </c>
      <c r="G53" s="1">
        <f t="shared" si="124"/>
        <v>0</v>
      </c>
      <c r="H53" s="1">
        <f t="shared" si="124"/>
        <v>1.1089251461850748E-2</v>
      </c>
      <c r="I53" s="1">
        <f t="shared" si="124"/>
        <v>1.0355420027553552E-2</v>
      </c>
      <c r="J53" s="1">
        <f t="shared" si="5"/>
        <v>5.2737774231670802E-2</v>
      </c>
      <c r="K53" s="1">
        <f t="shared" si="42"/>
        <v>5.6658068914495846E-2</v>
      </c>
      <c r="L53" s="1">
        <f t="shared" si="43"/>
        <v>6.2249694540368994E-2</v>
      </c>
      <c r="M53" s="1">
        <f t="shared" si="44"/>
        <v>0.11096606332236966</v>
      </c>
      <c r="N53" s="1">
        <f t="shared" si="45"/>
        <v>0.28186828670808872</v>
      </c>
      <c r="O53" s="1">
        <f t="shared" si="46"/>
        <v>1.8875177757233054E-2</v>
      </c>
      <c r="P53" s="1">
        <f t="shared" si="47"/>
        <v>4.4153370016853467E-2</v>
      </c>
      <c r="Q53" s="1">
        <f t="shared" si="48"/>
        <v>2.6185185871121817E-2</v>
      </c>
      <c r="R53" s="1">
        <f t="shared" si="7"/>
        <v>3.98049350396045E-2</v>
      </c>
      <c r="S53" s="1">
        <f t="shared" si="49"/>
        <v>0.13573735721381139</v>
      </c>
      <c r="T53" s="1">
        <f t="shared" si="50"/>
        <v>9.6713583733021136E-2</v>
      </c>
      <c r="U53" s="1">
        <f t="shared" si="51"/>
        <v>0.36299852343803218</v>
      </c>
      <c r="V53" s="1">
        <f t="shared" si="52"/>
        <v>5.7999040455249595E-3</v>
      </c>
      <c r="W53" s="1">
        <f t="shared" si="53"/>
        <v>0.10798455907252505</v>
      </c>
      <c r="X53" s="1">
        <f t="shared" si="54"/>
        <v>7.8081851421503326E-2</v>
      </c>
      <c r="Y53" s="1">
        <f t="shared" si="55"/>
        <v>7.6835619398878049E-2</v>
      </c>
      <c r="Z53" s="1">
        <f t="shared" si="9"/>
        <v>1.9390987347083888E-2</v>
      </c>
      <c r="AA53" s="1">
        <f t="shared" si="56"/>
        <v>5.2652974396932055E-2</v>
      </c>
      <c r="AB53" s="1">
        <f t="shared" si="57"/>
        <v>4.8286232158572338E-3</v>
      </c>
      <c r="AC53" s="1">
        <f t="shared" si="58"/>
        <v>4.8282589564112577E-2</v>
      </c>
      <c r="AD53" s="1">
        <f t="shared" si="59"/>
        <v>0.15029781852302995</v>
      </c>
      <c r="AE53" s="1">
        <f t="shared" si="60"/>
        <v>0.10475737406822434</v>
      </c>
      <c r="AF53" s="1">
        <f t="shared" si="61"/>
        <v>0</v>
      </c>
      <c r="AG53" s="1">
        <f t="shared" si="62"/>
        <v>0</v>
      </c>
      <c r="AH53" s="1">
        <f t="shared" si="11"/>
        <v>3.4858991564715669E-2</v>
      </c>
      <c r="AI53" s="1">
        <f t="shared" si="63"/>
        <v>0.11908416912916354</v>
      </c>
      <c r="AJ53" s="1">
        <f t="shared" si="64"/>
        <v>0.19921158582722773</v>
      </c>
      <c r="AK53" s="1">
        <f t="shared" si="65"/>
        <v>0.25354272600739219</v>
      </c>
      <c r="AL53" s="1">
        <f t="shared" si="66"/>
        <v>1.3960722526163706E-2</v>
      </c>
      <c r="AM53" s="1">
        <f t="shared" si="67"/>
        <v>3.9149808034226886E-2</v>
      </c>
      <c r="AN53" s="1">
        <f t="shared" si="68"/>
        <v>6.2772652116916974E-2</v>
      </c>
      <c r="AO53" s="1">
        <f t="shared" si="69"/>
        <v>1.9648078318298869E-2</v>
      </c>
      <c r="AP53" s="1">
        <f t="shared" si="13"/>
        <v>0</v>
      </c>
      <c r="AQ53" s="1">
        <f t="shared" si="70"/>
        <v>1.1775154710061886E-3</v>
      </c>
      <c r="AR53" s="1">
        <f t="shared" si="71"/>
        <v>6.3889525555810224E-4</v>
      </c>
      <c r="AS53" s="1">
        <f t="shared" si="72"/>
        <v>0</v>
      </c>
      <c r="AT53" s="1">
        <f t="shared" si="73"/>
        <v>2.3398464359385744E-2</v>
      </c>
      <c r="AU53" s="1">
        <f t="shared" si="74"/>
        <v>0</v>
      </c>
      <c r="AV53" s="1">
        <f t="shared" si="75"/>
        <v>0.85657517763007107</v>
      </c>
      <c r="AW53" s="1">
        <f t="shared" si="76"/>
        <v>9.702326380930551E-2</v>
      </c>
      <c r="AX53" s="1">
        <f t="shared" si="15"/>
        <v>7.1962082163198396E-2</v>
      </c>
      <c r="AY53" s="1">
        <f t="shared" si="77"/>
        <v>0.24128228573037008</v>
      </c>
      <c r="AZ53" s="1">
        <f t="shared" si="78"/>
        <v>0.13459607343713714</v>
      </c>
      <c r="BA53" s="1">
        <f t="shared" si="79"/>
        <v>0.17039595165376994</v>
      </c>
      <c r="BB53" s="1">
        <f t="shared" si="80"/>
        <v>5.9245497092186294E-2</v>
      </c>
      <c r="BC53" s="1">
        <f t="shared" si="81"/>
        <v>5.7054025311596396E-2</v>
      </c>
      <c r="BD53" s="1">
        <f t="shared" si="82"/>
        <v>2.8843673366049451E-2</v>
      </c>
      <c r="BE53" s="1">
        <f t="shared" si="83"/>
        <v>3.3845565095635279E-2</v>
      </c>
      <c r="BF53" s="1">
        <f t="shared" si="17"/>
        <v>8.9231120538103573E-2</v>
      </c>
      <c r="BG53" s="1">
        <f t="shared" si="84"/>
        <v>0.16731686113341457</v>
      </c>
      <c r="BH53" s="1">
        <f t="shared" si="85"/>
        <v>0.17984502178645753</v>
      </c>
      <c r="BI53" s="1">
        <f t="shared" si="86"/>
        <v>0.15606952136688818</v>
      </c>
      <c r="BJ53" s="1">
        <f t="shared" si="87"/>
        <v>6.2296158942072341E-2</v>
      </c>
      <c r="BK53" s="1">
        <f t="shared" si="88"/>
        <v>7.7346693543151657E-2</v>
      </c>
      <c r="BL53" s="1">
        <f t="shared" si="89"/>
        <v>3.7186127298959606E-2</v>
      </c>
      <c r="BM53" s="1">
        <f t="shared" si="90"/>
        <v>2.2225445241628797E-2</v>
      </c>
      <c r="BN53" s="1">
        <f t="shared" si="19"/>
        <v>1.473582142397322E-4</v>
      </c>
      <c r="BO53" s="1">
        <f t="shared" si="91"/>
        <v>5.7444054171494785E-2</v>
      </c>
      <c r="BP53" s="1">
        <f t="shared" si="92"/>
        <v>9.9177610402986999E-4</v>
      </c>
      <c r="BQ53" s="1">
        <f t="shared" si="93"/>
        <v>5.8792406978241268E-4</v>
      </c>
      <c r="BR53" s="1">
        <f t="shared" si="94"/>
        <v>6.3836785438393202E-3</v>
      </c>
      <c r="BS53" s="1">
        <f t="shared" si="95"/>
        <v>3.4470757692802887E-3</v>
      </c>
      <c r="BT53" s="1">
        <f t="shared" si="96"/>
        <v>0.45593335586455525</v>
      </c>
      <c r="BU53" s="1">
        <f t="shared" si="97"/>
        <v>7.5841702072872415E-3</v>
      </c>
      <c r="BV53" s="1">
        <f t="shared" si="21"/>
        <v>5.2361744910832425E-2</v>
      </c>
      <c r="BW53" s="1">
        <f t="shared" si="98"/>
        <v>8.1090556984008244E-2</v>
      </c>
      <c r="BX53" s="1">
        <f t="shared" si="99"/>
        <v>0.16135302061918405</v>
      </c>
      <c r="BY53" s="1">
        <f t="shared" si="100"/>
        <v>7.2927205211580637E-2</v>
      </c>
      <c r="BZ53" s="1">
        <f t="shared" si="101"/>
        <v>9.2076098874318391E-2</v>
      </c>
      <c r="CA53" s="1">
        <f t="shared" si="102"/>
        <v>0.1095442180740344</v>
      </c>
      <c r="CB53" s="1">
        <f t="shared" si="103"/>
        <v>4.9286351175773666E-2</v>
      </c>
      <c r="CC53" s="1">
        <f t="shared" si="104"/>
        <v>4.0733761799437378E-2</v>
      </c>
      <c r="CD53" s="1">
        <f t="shared" si="33"/>
        <v>5.360937728793605E-2</v>
      </c>
      <c r="CE53" s="1">
        <f t="shared" si="34"/>
        <v>0.11546128954046522</v>
      </c>
      <c r="CF53" s="1">
        <f t="shared" si="35"/>
        <v>0.14490296485102069</v>
      </c>
      <c r="CG53" s="1">
        <f t="shared" si="36"/>
        <v>0.12903653700094903</v>
      </c>
      <c r="CH53" s="1">
        <f t="shared" si="37"/>
        <v>8.1822497140711492E-2</v>
      </c>
      <c r="CI53" s="1">
        <f t="shared" si="38"/>
        <v>8.7835914358519909E-2</v>
      </c>
      <c r="CJ53" s="1">
        <f t="shared" si="39"/>
        <v>4.236094328010101E-2</v>
      </c>
      <c r="CK53" s="1">
        <f t="shared" si="40"/>
        <v>3.4971398349498924E-2</v>
      </c>
    </row>
    <row r="54" spans="1:89" x14ac:dyDescent="0.25">
      <c r="A54" s="11">
        <v>44593</v>
      </c>
      <c r="B54" s="1">
        <f t="shared" ref="B54:I54" si="125">C26/$B26</f>
        <v>6.1345645489421292E-2</v>
      </c>
      <c r="C54" s="1">
        <f t="shared" si="125"/>
        <v>0.27652403367828654</v>
      </c>
      <c r="D54" s="1">
        <f t="shared" si="125"/>
        <v>8.2674409790103404E-2</v>
      </c>
      <c r="E54" s="1">
        <f t="shared" si="125"/>
        <v>0.383770187390645</v>
      </c>
      <c r="F54" s="1">
        <f t="shared" si="125"/>
        <v>8.3728696589667074E-3</v>
      </c>
      <c r="G54" s="1">
        <f t="shared" si="125"/>
        <v>0</v>
      </c>
      <c r="H54" s="1">
        <f t="shared" si="125"/>
        <v>1.0691259752889032E-2</v>
      </c>
      <c r="I54" s="1">
        <f t="shared" si="125"/>
        <v>1.0145558823704635E-2</v>
      </c>
      <c r="J54" s="1">
        <f t="shared" si="5"/>
        <v>5.7371216892869378E-2</v>
      </c>
      <c r="K54" s="1">
        <f t="shared" si="42"/>
        <v>5.8633235259435666E-2</v>
      </c>
      <c r="L54" s="1">
        <f t="shared" si="43"/>
        <v>6.9841845054745957E-2</v>
      </c>
      <c r="M54" s="1">
        <f t="shared" si="44"/>
        <v>0.12281382928239246</v>
      </c>
      <c r="N54" s="1">
        <f t="shared" si="45"/>
        <v>0.3023862731056064</v>
      </c>
      <c r="O54" s="1">
        <f t="shared" si="46"/>
        <v>2.1410596007443265E-2</v>
      </c>
      <c r="P54" s="1">
        <f t="shared" si="47"/>
        <v>4.8727483987494866E-2</v>
      </c>
      <c r="Q54" s="1">
        <f t="shared" si="48"/>
        <v>2.8440279898877471E-2</v>
      </c>
      <c r="R54" s="1">
        <f t="shared" si="7"/>
        <v>3.9970695667918346E-2</v>
      </c>
      <c r="S54" s="1">
        <f t="shared" si="49"/>
        <v>0.13674338143258624</v>
      </c>
      <c r="T54" s="1">
        <f t="shared" si="50"/>
        <v>9.7389178848924257E-2</v>
      </c>
      <c r="U54" s="1">
        <f t="shared" si="51"/>
        <v>0.36679075250533338</v>
      </c>
      <c r="V54" s="1">
        <f t="shared" si="52"/>
        <v>5.8411858709428556E-3</v>
      </c>
      <c r="W54" s="1">
        <f t="shared" si="53"/>
        <v>0.10876010596005635</v>
      </c>
      <c r="X54" s="1">
        <f t="shared" si="54"/>
        <v>8.0386663675223763E-2</v>
      </c>
      <c r="Y54" s="1">
        <f t="shared" si="55"/>
        <v>7.7412933267206691E-2</v>
      </c>
      <c r="Z54" s="1">
        <f t="shared" si="9"/>
        <v>1.9467534606673071E-2</v>
      </c>
      <c r="AA54" s="1">
        <f t="shared" si="56"/>
        <v>5.2208320507765776E-2</v>
      </c>
      <c r="AB54" s="1">
        <f t="shared" si="57"/>
        <v>8.2394178819590672E-3</v>
      </c>
      <c r="AC54" s="1">
        <f t="shared" si="58"/>
        <v>4.9244962253702527E-2</v>
      </c>
      <c r="AD54" s="1">
        <f t="shared" si="59"/>
        <v>0.14755303077167312</v>
      </c>
      <c r="AE54" s="1">
        <f t="shared" si="60"/>
        <v>0.10566652828717743</v>
      </c>
      <c r="AF54" s="1">
        <f t="shared" si="61"/>
        <v>0</v>
      </c>
      <c r="AG54" s="1">
        <f t="shared" si="62"/>
        <v>0</v>
      </c>
      <c r="AH54" s="1">
        <f t="shared" si="11"/>
        <v>3.5343900937026565E-2</v>
      </c>
      <c r="AI54" s="1">
        <f t="shared" si="63"/>
        <v>0.11886575301695959</v>
      </c>
      <c r="AJ54" s="1">
        <f t="shared" si="64"/>
        <v>0.19943198998225367</v>
      </c>
      <c r="AK54" s="1">
        <f t="shared" si="65"/>
        <v>0.25369056118693201</v>
      </c>
      <c r="AL54" s="1">
        <f t="shared" si="66"/>
        <v>1.3994449712591369E-2</v>
      </c>
      <c r="AM54" s="1">
        <f t="shared" si="67"/>
        <v>4.1209221772450885E-2</v>
      </c>
      <c r="AN54" s="1">
        <f t="shared" si="68"/>
        <v>6.1168726520906984E-2</v>
      </c>
      <c r="AO54" s="1">
        <f t="shared" si="69"/>
        <v>1.955265253396108E-2</v>
      </c>
      <c r="AP54" s="1">
        <f t="shared" si="13"/>
        <v>0</v>
      </c>
      <c r="AQ54" s="1">
        <f t="shared" si="70"/>
        <v>1.5138933759822285E-3</v>
      </c>
      <c r="AR54" s="1">
        <f t="shared" si="71"/>
        <v>6.1410136944605386E-4</v>
      </c>
      <c r="AS54" s="1">
        <f t="shared" si="72"/>
        <v>0</v>
      </c>
      <c r="AT54" s="1">
        <f t="shared" si="73"/>
        <v>2.2839230931484978E-2</v>
      </c>
      <c r="AU54" s="1">
        <f t="shared" si="74"/>
        <v>0</v>
      </c>
      <c r="AV54" s="1">
        <f t="shared" si="75"/>
        <v>0.86164029145784993</v>
      </c>
      <c r="AW54" s="1">
        <f t="shared" si="76"/>
        <v>9.2966937316270218E-2</v>
      </c>
      <c r="AX54" s="1">
        <f t="shared" si="15"/>
        <v>7.3099216842237871E-2</v>
      </c>
      <c r="AY54" s="1">
        <f t="shared" si="77"/>
        <v>0.24326468878875093</v>
      </c>
      <c r="AZ54" s="1">
        <f t="shared" si="78"/>
        <v>0.14004968065249926</v>
      </c>
      <c r="BA54" s="1">
        <f t="shared" si="79"/>
        <v>0.17300748147499809</v>
      </c>
      <c r="BB54" s="1">
        <f t="shared" si="80"/>
        <v>5.9086177639526942E-2</v>
      </c>
      <c r="BC54" s="1">
        <f t="shared" si="81"/>
        <v>5.7574618650112111E-2</v>
      </c>
      <c r="BD54" s="1">
        <f t="shared" si="82"/>
        <v>2.9668623021549181E-2</v>
      </c>
      <c r="BE54" s="1">
        <f t="shared" si="83"/>
        <v>3.7295469351029065E-2</v>
      </c>
      <c r="BF54" s="1">
        <f t="shared" si="17"/>
        <v>8.9916093224933991E-2</v>
      </c>
      <c r="BG54" s="1">
        <f t="shared" si="84"/>
        <v>0.16839749551094968</v>
      </c>
      <c r="BH54" s="1">
        <f t="shared" si="85"/>
        <v>0.17940558526493958</v>
      </c>
      <c r="BI54" s="1">
        <f t="shared" si="86"/>
        <v>0.15657116469591659</v>
      </c>
      <c r="BJ54" s="1">
        <f t="shared" si="87"/>
        <v>6.2725054273313458E-2</v>
      </c>
      <c r="BK54" s="1">
        <f t="shared" si="88"/>
        <v>7.7392586320844281E-2</v>
      </c>
      <c r="BL54" s="1">
        <f t="shared" si="89"/>
        <v>3.8548595358946669E-2</v>
      </c>
      <c r="BM54" s="1">
        <f t="shared" si="90"/>
        <v>2.1792903044676053E-2</v>
      </c>
      <c r="BN54" s="1">
        <f t="shared" si="19"/>
        <v>1.4274113557879002E-4</v>
      </c>
      <c r="BO54" s="1">
        <f t="shared" si="91"/>
        <v>6.2362141004639084E-2</v>
      </c>
      <c r="BP54" s="1">
        <f t="shared" si="92"/>
        <v>1.6134244104201029E-3</v>
      </c>
      <c r="BQ54" s="1">
        <f t="shared" si="93"/>
        <v>1.4004366530013571E-3</v>
      </c>
      <c r="BR54" s="1">
        <f t="shared" si="94"/>
        <v>6.6784868315682699E-3</v>
      </c>
      <c r="BS54" s="1">
        <f t="shared" si="95"/>
        <v>4.2653748781221103E-3</v>
      </c>
      <c r="BT54" s="1">
        <f t="shared" si="96"/>
        <v>0.53205072368069828</v>
      </c>
      <c r="BU54" s="1">
        <f t="shared" si="97"/>
        <v>8.9623450008289099E-3</v>
      </c>
      <c r="BV54" s="1">
        <f t="shared" si="21"/>
        <v>5.4648369067130526E-2</v>
      </c>
      <c r="BW54" s="1">
        <f t="shared" si="98"/>
        <v>8.5727473927911191E-2</v>
      </c>
      <c r="BX54" s="1">
        <f t="shared" si="99"/>
        <v>0.17304899448722336</v>
      </c>
      <c r="BY54" s="1">
        <f t="shared" si="100"/>
        <v>7.7847485886166495E-2</v>
      </c>
      <c r="BZ54" s="1">
        <f t="shared" si="101"/>
        <v>9.6406124560947201E-2</v>
      </c>
      <c r="CA54" s="1">
        <f t="shared" si="102"/>
        <v>0.11648318272537267</v>
      </c>
      <c r="CB54" s="1">
        <f t="shared" si="103"/>
        <v>5.1932732636658936E-2</v>
      </c>
      <c r="CC54" s="1">
        <f t="shared" si="104"/>
        <v>4.3100350063634017E-2</v>
      </c>
      <c r="CD54" s="1">
        <f t="shared" si="33"/>
        <v>5.5972589031348094E-2</v>
      </c>
      <c r="CE54" s="1">
        <f t="shared" si="34"/>
        <v>0.12110281397862076</v>
      </c>
      <c r="CF54" s="1">
        <f t="shared" si="35"/>
        <v>0.15368740188106556</v>
      </c>
      <c r="CG54" s="1">
        <f t="shared" si="36"/>
        <v>0.13655318307609515</v>
      </c>
      <c r="CH54" s="1">
        <f t="shared" si="37"/>
        <v>8.4427998584182831E-2</v>
      </c>
      <c r="CI54" s="1">
        <f t="shared" si="38"/>
        <v>9.2380224272477468E-2</v>
      </c>
      <c r="CJ54" s="1">
        <f t="shared" si="39"/>
        <v>4.4082749340602398E-2</v>
      </c>
      <c r="CK54" s="1">
        <f t="shared" si="40"/>
        <v>3.6556025610498838E-2</v>
      </c>
    </row>
    <row r="55" spans="1:89" ht="15.75" thickBot="1" x14ac:dyDescent="0.3">
      <c r="A55" s="28">
        <v>44621</v>
      </c>
      <c r="B55" s="1">
        <f t="shared" ref="B55:I55" si="126">C27/$B27</f>
        <v>6.121492866351478E-2</v>
      </c>
      <c r="C55" s="1">
        <f t="shared" si="126"/>
        <v>0.27592433601431032</v>
      </c>
      <c r="D55" s="1">
        <f t="shared" si="126"/>
        <v>8.2542742889786594E-2</v>
      </c>
      <c r="E55" s="1">
        <f t="shared" si="126"/>
        <v>0.38669315661603576</v>
      </c>
      <c r="F55" s="1">
        <f t="shared" si="126"/>
        <v>8.3386958386958386E-3</v>
      </c>
      <c r="G55" s="1">
        <f t="shared" si="126"/>
        <v>0</v>
      </c>
      <c r="H55" s="1">
        <f t="shared" si="126"/>
        <v>1.0345017253757612E-2</v>
      </c>
      <c r="I55" s="1">
        <f t="shared" si="126"/>
        <v>9.8776935216523913E-3</v>
      </c>
      <c r="J55" s="1">
        <f t="shared" si="5"/>
        <v>5.1979568335802223E-2</v>
      </c>
      <c r="K55" s="1">
        <f t="shared" si="42"/>
        <v>5.3689800820022032E-2</v>
      </c>
      <c r="L55" s="1">
        <f t="shared" si="43"/>
        <v>6.4863536682669698E-2</v>
      </c>
      <c r="M55" s="1">
        <f t="shared" si="44"/>
        <v>0.11279560904725461</v>
      </c>
      <c r="N55" s="1">
        <f t="shared" si="45"/>
        <v>0.27577919179175198</v>
      </c>
      <c r="O55" s="1">
        <f t="shared" si="46"/>
        <v>2.0254837115679082E-2</v>
      </c>
      <c r="P55" s="1">
        <f t="shared" si="47"/>
        <v>4.3988177536560084E-2</v>
      </c>
      <c r="Q55" s="1">
        <f t="shared" si="48"/>
        <v>2.5166941580345943E-2</v>
      </c>
      <c r="R55" s="1">
        <f t="shared" si="7"/>
        <v>3.9253181699006809E-2</v>
      </c>
      <c r="S55" s="1">
        <f t="shared" si="49"/>
        <v>0.14095690304206746</v>
      </c>
      <c r="T55" s="1">
        <f t="shared" si="50"/>
        <v>9.5537322874798228E-2</v>
      </c>
      <c r="U55" s="1">
        <f t="shared" si="51"/>
        <v>0.36120335692998218</v>
      </c>
      <c r="V55" s="1">
        <f t="shared" si="52"/>
        <v>5.7180380865787736E-3</v>
      </c>
      <c r="W55" s="1">
        <f t="shared" si="53"/>
        <v>0.10650820109829051</v>
      </c>
      <c r="X55" s="1">
        <f t="shared" si="54"/>
        <v>8.1534720267861641E-2</v>
      </c>
      <c r="Y55" s="1">
        <f t="shared" si="55"/>
        <v>7.5457801446587633E-2</v>
      </c>
      <c r="Z55" s="1">
        <f t="shared" si="9"/>
        <v>2.0160031508636253E-2</v>
      </c>
      <c r="AA55" s="1">
        <f t="shared" si="56"/>
        <v>5.0510755909586702E-2</v>
      </c>
      <c r="AB55" s="1">
        <f t="shared" si="57"/>
        <v>8.8679102706094182E-3</v>
      </c>
      <c r="AC55" s="1">
        <f t="shared" si="58"/>
        <v>4.9567328719496047E-2</v>
      </c>
      <c r="AD55" s="1">
        <f t="shared" si="59"/>
        <v>0.14567706548346446</v>
      </c>
      <c r="AE55" s="1">
        <f t="shared" si="60"/>
        <v>0.1088276848556274</v>
      </c>
      <c r="AF55" s="1">
        <f t="shared" si="61"/>
        <v>0</v>
      </c>
      <c r="AG55" s="1">
        <f t="shared" si="62"/>
        <v>0</v>
      </c>
      <c r="AH55" s="1">
        <f t="shared" si="11"/>
        <v>3.6424561695481576E-2</v>
      </c>
      <c r="AI55" s="1">
        <f t="shared" si="63"/>
        <v>0.12018889180487367</v>
      </c>
      <c r="AJ55" s="1">
        <f t="shared" si="64"/>
        <v>0.19824998239740893</v>
      </c>
      <c r="AK55" s="1">
        <f t="shared" si="65"/>
        <v>0.25478150383736486</v>
      </c>
      <c r="AL55" s="1">
        <f t="shared" si="66"/>
        <v>1.3462781721469402E-2</v>
      </c>
      <c r="AM55" s="1">
        <f t="shared" si="67"/>
        <v>4.1287677546134792E-2</v>
      </c>
      <c r="AN55" s="1">
        <f t="shared" si="68"/>
        <v>6.0631324931029844E-2</v>
      </c>
      <c r="AO55" s="1">
        <f t="shared" si="69"/>
        <v>1.9398055393753961E-2</v>
      </c>
      <c r="AP55" s="1">
        <f t="shared" si="13"/>
        <v>0</v>
      </c>
      <c r="AQ55" s="1">
        <f t="shared" si="70"/>
        <v>1.7595200739311701E-3</v>
      </c>
      <c r="AR55" s="1">
        <f t="shared" si="71"/>
        <v>8.1710650317575102E-4</v>
      </c>
      <c r="AS55" s="1">
        <f t="shared" si="72"/>
        <v>0</v>
      </c>
      <c r="AT55" s="1">
        <f t="shared" si="73"/>
        <v>2.3108711712817091E-2</v>
      </c>
      <c r="AU55" s="1">
        <f t="shared" si="74"/>
        <v>0</v>
      </c>
      <c r="AV55" s="1">
        <f t="shared" si="75"/>
        <v>0.85705596265849382</v>
      </c>
      <c r="AW55" s="1">
        <f t="shared" si="76"/>
        <v>9.6092246886249899E-2</v>
      </c>
      <c r="AX55" s="1">
        <f t="shared" si="15"/>
        <v>7.2844557539194638E-2</v>
      </c>
      <c r="AY55" s="1">
        <f t="shared" si="77"/>
        <v>0.24362822003527798</v>
      </c>
      <c r="AZ55" s="1">
        <f t="shared" si="78"/>
        <v>0.13930555951576223</v>
      </c>
      <c r="BA55" s="1">
        <f t="shared" si="79"/>
        <v>0.1711883649846177</v>
      </c>
      <c r="BB55" s="1">
        <f t="shared" si="80"/>
        <v>6.0224267246682485E-2</v>
      </c>
      <c r="BC55" s="1">
        <f t="shared" si="81"/>
        <v>5.8185316561941307E-2</v>
      </c>
      <c r="BD55" s="1">
        <f t="shared" si="82"/>
        <v>2.9560767835147307E-2</v>
      </c>
      <c r="BE55" s="1">
        <f t="shared" si="83"/>
        <v>3.1620355353675168E-2</v>
      </c>
      <c r="BF55" s="1">
        <f t="shared" si="17"/>
        <v>9.0312083964740997E-2</v>
      </c>
      <c r="BG55" s="1">
        <f t="shared" si="84"/>
        <v>0.16753256955726839</v>
      </c>
      <c r="BH55" s="1">
        <f t="shared" si="85"/>
        <v>0.17825399619345808</v>
      </c>
      <c r="BI55" s="1">
        <f t="shared" si="86"/>
        <v>0.15492826963128759</v>
      </c>
      <c r="BJ55" s="1">
        <f t="shared" si="87"/>
        <v>6.2606846827614138E-2</v>
      </c>
      <c r="BK55" s="1">
        <f t="shared" si="88"/>
        <v>7.7297360477977639E-2</v>
      </c>
      <c r="BL55" s="1">
        <f t="shared" si="89"/>
        <v>3.9241522588322746E-2</v>
      </c>
      <c r="BM55" s="1">
        <f t="shared" si="90"/>
        <v>2.0692181618301674E-2</v>
      </c>
      <c r="BN55" s="1">
        <f t="shared" si="19"/>
        <v>1.6185732850824454E-4</v>
      </c>
      <c r="BO55" s="1">
        <f t="shared" si="91"/>
        <v>5.4232647458552774E-2</v>
      </c>
      <c r="BP55" s="1">
        <f t="shared" si="92"/>
        <v>2.7954326994617459E-3</v>
      </c>
      <c r="BQ55" s="1">
        <f t="shared" si="93"/>
        <v>1.7955721056124288E-3</v>
      </c>
      <c r="BR55" s="1">
        <f t="shared" si="94"/>
        <v>6.7097694472885491E-3</v>
      </c>
      <c r="BS55" s="1">
        <f t="shared" si="95"/>
        <v>3.8704786330052148E-3</v>
      </c>
      <c r="BT55" s="1">
        <f t="shared" si="96"/>
        <v>0.56229183711722697</v>
      </c>
      <c r="BU55" s="1">
        <f t="shared" si="97"/>
        <v>8.2625555601386121E-3</v>
      </c>
      <c r="BV55" s="1">
        <f t="shared" si="21"/>
        <v>5.1005710572701514E-2</v>
      </c>
      <c r="BW55" s="1">
        <f t="shared" si="98"/>
        <v>8.0633700444056919E-2</v>
      </c>
      <c r="BX55" s="1">
        <f t="shared" si="99"/>
        <v>0.16297723385472074</v>
      </c>
      <c r="BY55" s="1">
        <f t="shared" si="100"/>
        <v>8.1641692585950415E-2</v>
      </c>
      <c r="BZ55" s="1">
        <f t="shared" si="101"/>
        <v>9.1609407721572805E-2</v>
      </c>
      <c r="CA55" s="1">
        <f t="shared" si="102"/>
        <v>0.10949451752983912</v>
      </c>
      <c r="CB55" s="1">
        <f t="shared" si="103"/>
        <v>4.80025689055259E-2</v>
      </c>
      <c r="CC55" s="1">
        <f t="shared" si="104"/>
        <v>4.0370552938487889E-2</v>
      </c>
      <c r="CD55" s="1">
        <f t="shared" si="33"/>
        <v>5.2863005611695914E-2</v>
      </c>
      <c r="CE55" s="1">
        <f t="shared" si="34"/>
        <v>0.11512070504557063</v>
      </c>
      <c r="CF55" s="1">
        <f t="shared" si="35"/>
        <v>0.14627857030911717</v>
      </c>
      <c r="CG55" s="1">
        <f t="shared" si="36"/>
        <v>0.13718461234449211</v>
      </c>
      <c r="CH55" s="1">
        <f t="shared" si="37"/>
        <v>8.0848549873103442E-2</v>
      </c>
      <c r="CI55" s="1">
        <f t="shared" si="38"/>
        <v>8.7775162964665338E-2</v>
      </c>
      <c r="CJ55" s="1">
        <f t="shared" si="39"/>
        <v>4.1142137152350829E-2</v>
      </c>
      <c r="CK55" s="1">
        <f t="shared" si="40"/>
        <v>3.4542363998917185E-2</v>
      </c>
    </row>
    <row r="56" spans="1:89" ht="15.75" thickBot="1" x14ac:dyDescent="0.3"/>
    <row r="57" spans="1:89" ht="15.75" thickBot="1" x14ac:dyDescent="0.3">
      <c r="A57" s="24" t="s">
        <v>32</v>
      </c>
      <c r="B57" s="25">
        <f>B55-B31</f>
        <v>-5.3016305602186023E-3</v>
      </c>
      <c r="C57" s="25">
        <f t="shared" ref="C57:BN57" si="127">C55-C31</f>
        <v>-9.9688634603175896E-2</v>
      </c>
      <c r="D57" s="25">
        <f t="shared" si="127"/>
        <v>-5.4098608129190082E-2</v>
      </c>
      <c r="E57" s="25">
        <f t="shared" si="127"/>
        <v>0.1498214020811309</v>
      </c>
      <c r="F57" s="25">
        <f t="shared" si="127"/>
        <v>-2.2362319869045581E-3</v>
      </c>
      <c r="G57" s="25">
        <f t="shared" si="127"/>
        <v>0</v>
      </c>
      <c r="H57" s="25">
        <f t="shared" si="127"/>
        <v>-2.251358721060296E-2</v>
      </c>
      <c r="I57" s="25">
        <f t="shared" si="127"/>
        <v>-6.8186545306298807E-3</v>
      </c>
      <c r="J57" s="25">
        <f t="shared" si="127"/>
        <v>-2.3683459418757935E-3</v>
      </c>
      <c r="K57" s="25">
        <f t="shared" si="127"/>
        <v>-2.0225415067267119E-3</v>
      </c>
      <c r="L57" s="25">
        <f t="shared" si="127"/>
        <v>1.7819842530913912E-2</v>
      </c>
      <c r="M57" s="25">
        <f t="shared" si="127"/>
        <v>2.4391759980853328E-2</v>
      </c>
      <c r="N57" s="25">
        <f t="shared" si="127"/>
        <v>-2.9621455128345908E-2</v>
      </c>
      <c r="O57" s="25">
        <f t="shared" si="127"/>
        <v>9.2440785531831375E-3</v>
      </c>
      <c r="P57" s="25">
        <f t="shared" si="127"/>
        <v>-2.7029017772728307E-2</v>
      </c>
      <c r="Q57" s="25">
        <f t="shared" si="127"/>
        <v>-7.7923121897486153E-3</v>
      </c>
      <c r="R57" s="25">
        <f t="shared" si="127"/>
        <v>-4.5818483844179067E-3</v>
      </c>
      <c r="S57" s="25">
        <f t="shared" si="127"/>
        <v>-2.4645595962482336E-2</v>
      </c>
      <c r="T57" s="25">
        <f t="shared" si="127"/>
        <v>9.541156631849762E-3</v>
      </c>
      <c r="U57" s="25">
        <f t="shared" si="127"/>
        <v>-2.8857374916752609E-2</v>
      </c>
      <c r="V57" s="25">
        <f t="shared" si="127"/>
        <v>-1.9775470852456678E-3</v>
      </c>
      <c r="W57" s="25">
        <f t="shared" si="127"/>
        <v>5.1560603704644561E-2</v>
      </c>
      <c r="X57" s="25">
        <f t="shared" si="127"/>
        <v>7.1510366749364812E-3</v>
      </c>
      <c r="Y57" s="25">
        <f t="shared" si="127"/>
        <v>2.1482131464645171E-4</v>
      </c>
      <c r="Z57" s="25">
        <f t="shared" si="127"/>
        <v>-2.1247015813703543E-2</v>
      </c>
      <c r="AA57" s="25">
        <f t="shared" si="127"/>
        <v>5.0510755909586702E-2</v>
      </c>
      <c r="AB57" s="25">
        <f t="shared" si="127"/>
        <v>-1.6545690202076836E-2</v>
      </c>
      <c r="AC57" s="25">
        <f t="shared" si="127"/>
        <v>4.9567328719496047E-2</v>
      </c>
      <c r="AD57" s="25">
        <f t="shared" si="127"/>
        <v>0.14567706548346446</v>
      </c>
      <c r="AE57" s="25">
        <f t="shared" si="127"/>
        <v>9.0336520865725689E-2</v>
      </c>
      <c r="AF57" s="25">
        <f t="shared" si="127"/>
        <v>0</v>
      </c>
      <c r="AG57" s="25">
        <f t="shared" si="127"/>
        <v>0</v>
      </c>
      <c r="AH57" s="25">
        <f t="shared" si="127"/>
        <v>9.9000426817765635E-3</v>
      </c>
      <c r="AI57" s="25">
        <f t="shared" si="127"/>
        <v>6.6252312396312962E-4</v>
      </c>
      <c r="AJ57" s="25">
        <f t="shared" si="127"/>
        <v>2.2001457033665323E-2</v>
      </c>
      <c r="AK57" s="25">
        <f t="shared" si="127"/>
        <v>-3.0824946479470205E-3</v>
      </c>
      <c r="AL57" s="25">
        <f t="shared" si="127"/>
        <v>5.3708518049228899E-3</v>
      </c>
      <c r="AM57" s="25">
        <f t="shared" si="127"/>
        <v>1.5334079433669198E-2</v>
      </c>
      <c r="AN57" s="25">
        <f t="shared" si="127"/>
        <v>-4.8892276531226762E-2</v>
      </c>
      <c r="AO57" s="25">
        <f t="shared" si="127"/>
        <v>-1.2573515075653709E-2</v>
      </c>
      <c r="AP57" s="25">
        <f t="shared" si="127"/>
        <v>-2.0351987625991528E-4</v>
      </c>
      <c r="AQ57" s="25">
        <f t="shared" si="127"/>
        <v>4.7734485349370387E-4</v>
      </c>
      <c r="AR57" s="25">
        <f t="shared" si="127"/>
        <v>-2.310208595628126E-4</v>
      </c>
      <c r="AS57" s="25">
        <f t="shared" si="127"/>
        <v>0</v>
      </c>
      <c r="AT57" s="25">
        <f t="shared" si="127"/>
        <v>1.3873997327523436E-2</v>
      </c>
      <c r="AU57" s="25">
        <f t="shared" si="127"/>
        <v>-5.448735887168582E-2</v>
      </c>
      <c r="AV57" s="25">
        <f t="shared" si="127"/>
        <v>8.6015823450898421E-2</v>
      </c>
      <c r="AW57" s="25">
        <f t="shared" si="127"/>
        <v>-4.054591003775071E-2</v>
      </c>
      <c r="AX57" s="25">
        <f t="shared" si="127"/>
        <v>-2.2013163527029644E-2</v>
      </c>
      <c r="AY57" s="25">
        <f t="shared" si="127"/>
        <v>-1.8450406127991953E-2</v>
      </c>
      <c r="AZ57" s="25">
        <f t="shared" si="127"/>
        <v>1.0835719067665145E-2</v>
      </c>
      <c r="BA57" s="25">
        <f t="shared" si="127"/>
        <v>3.9884907841517769E-2</v>
      </c>
      <c r="BB57" s="25">
        <f t="shared" si="127"/>
        <v>3.2685063111117935E-3</v>
      </c>
      <c r="BC57" s="25">
        <f t="shared" si="127"/>
        <v>-8.7917079378942928E-3</v>
      </c>
      <c r="BD57" s="25">
        <f t="shared" si="127"/>
        <v>-1.2897595648259867E-2</v>
      </c>
      <c r="BE57" s="25">
        <f t="shared" si="127"/>
        <v>7.2636713192586501E-3</v>
      </c>
      <c r="BF57" s="25">
        <f t="shared" si="127"/>
        <v>-2.0891948289695719E-2</v>
      </c>
      <c r="BG57" s="25">
        <f t="shared" si="127"/>
        <v>1.8296920468070993E-2</v>
      </c>
      <c r="BH57" s="25">
        <f t="shared" si="127"/>
        <v>4.9381308392217882E-3</v>
      </c>
      <c r="BI57" s="25">
        <f t="shared" si="127"/>
        <v>4.8755011993464603E-2</v>
      </c>
      <c r="BJ57" s="25">
        <f t="shared" si="127"/>
        <v>1.8272698827355674E-2</v>
      </c>
      <c r="BK57" s="25">
        <f t="shared" si="127"/>
        <v>1.0866558055090125E-2</v>
      </c>
      <c r="BL57" s="25">
        <f t="shared" si="127"/>
        <v>-1.0497428741873607E-3</v>
      </c>
      <c r="BM57" s="25">
        <f t="shared" si="127"/>
        <v>-4.8918604898309272E-3</v>
      </c>
      <c r="BN57" s="25">
        <f t="shared" si="127"/>
        <v>1.6185732850824454E-4</v>
      </c>
      <c r="BO57" s="25">
        <f t="shared" ref="BO57:CK57" si="128">BO55-BO31</f>
        <v>1.0047717326671791E-2</v>
      </c>
      <c r="BP57" s="25">
        <f t="shared" si="128"/>
        <v>-1.3259571567871076E-3</v>
      </c>
      <c r="BQ57" s="25">
        <f t="shared" si="128"/>
        <v>-3.3601947379781158E-2</v>
      </c>
      <c r="BR57" s="25">
        <f t="shared" si="128"/>
        <v>6.6224888488927661E-3</v>
      </c>
      <c r="BS57" s="25">
        <f t="shared" si="128"/>
        <v>3.3537774905021819E-3</v>
      </c>
      <c r="BT57" s="25">
        <f t="shared" si="128"/>
        <v>3.6963880268754856E-2</v>
      </c>
      <c r="BU57" s="25">
        <f t="shared" si="128"/>
        <v>-4.65574071398904E-5</v>
      </c>
      <c r="BV57" s="25">
        <f t="shared" si="128"/>
        <v>-1.5485847059056639E-2</v>
      </c>
      <c r="BW57" s="25">
        <f t="shared" si="128"/>
        <v>-1.5812479231602269E-2</v>
      </c>
      <c r="BX57" s="25">
        <f t="shared" si="128"/>
        <v>-1.3502584657646755E-2</v>
      </c>
      <c r="BY57" s="25">
        <f t="shared" si="128"/>
        <v>1.6963045687291498E-2</v>
      </c>
      <c r="BZ57" s="25">
        <f t="shared" si="128"/>
        <v>1.6392436620006737E-2</v>
      </c>
      <c r="CA57" s="25">
        <f t="shared" si="128"/>
        <v>5.8135687719117479E-3</v>
      </c>
      <c r="CB57" s="25">
        <f t="shared" si="128"/>
        <v>-1.3485105926310151E-2</v>
      </c>
      <c r="CC57" s="25">
        <f t="shared" si="128"/>
        <v>1.0347467818078757E-2</v>
      </c>
      <c r="CD57" s="25">
        <f t="shared" si="128"/>
        <v>-1.3223582947309888E-2</v>
      </c>
      <c r="CE57" s="25">
        <f t="shared" si="128"/>
        <v>-3.8820601966837162E-2</v>
      </c>
      <c r="CF57" s="25">
        <f t="shared" si="128"/>
        <v>-1.7427374443453297E-2</v>
      </c>
      <c r="CG57" s="25">
        <f t="shared" si="128"/>
        <v>3.5392066972731687E-2</v>
      </c>
      <c r="CH57" s="25">
        <f t="shared" si="128"/>
        <v>1.1487255855544082E-2</v>
      </c>
      <c r="CI57" s="25">
        <f t="shared" si="128"/>
        <v>9.0892680398420994E-3</v>
      </c>
      <c r="CJ57" s="25">
        <f t="shared" si="128"/>
        <v>-1.4630115954551312E-2</v>
      </c>
      <c r="CK57" s="25">
        <f t="shared" si="128"/>
        <v>7.2304552477323557E-3</v>
      </c>
    </row>
    <row r="61" spans="1:89" x14ac:dyDescent="0.25">
      <c r="C61" s="94" t="s">
        <v>57</v>
      </c>
      <c r="D61" s="94"/>
      <c r="E61" s="94"/>
      <c r="F61" s="94"/>
      <c r="G61" s="94"/>
      <c r="H61" s="94"/>
      <c r="I61" s="94"/>
      <c r="J61" s="94"/>
      <c r="K61" s="94"/>
      <c r="L61" s="94"/>
      <c r="Q61" s="94" t="s">
        <v>6</v>
      </c>
      <c r="R61" s="94"/>
      <c r="S61" s="94"/>
      <c r="T61" s="94"/>
      <c r="U61" s="94"/>
      <c r="V61" s="94"/>
      <c r="W61" s="94"/>
      <c r="X61" s="94"/>
      <c r="Y61" s="94"/>
      <c r="Z61" s="94"/>
    </row>
    <row r="62" spans="1:89" x14ac:dyDescent="0.25">
      <c r="C62" t="s">
        <v>52</v>
      </c>
      <c r="D62" t="s">
        <v>22</v>
      </c>
      <c r="E62" t="s">
        <v>23</v>
      </c>
      <c r="F62" t="s">
        <v>53</v>
      </c>
      <c r="G62" t="s">
        <v>25</v>
      </c>
      <c r="H62" t="s">
        <v>54</v>
      </c>
      <c r="I62" t="s">
        <v>55</v>
      </c>
      <c r="J62" t="s">
        <v>56</v>
      </c>
      <c r="K62" t="s">
        <v>29</v>
      </c>
      <c r="L62" t="s">
        <v>30</v>
      </c>
      <c r="Q62" s="86" t="s">
        <v>52</v>
      </c>
      <c r="R62" t="s">
        <v>22</v>
      </c>
      <c r="S62" t="s">
        <v>23</v>
      </c>
      <c r="T62" t="s">
        <v>53</v>
      </c>
      <c r="U62" t="s">
        <v>25</v>
      </c>
      <c r="V62" t="s">
        <v>54</v>
      </c>
      <c r="W62" s="86" t="s">
        <v>55</v>
      </c>
      <c r="X62" s="86" t="s">
        <v>56</v>
      </c>
      <c r="Y62" t="s">
        <v>29</v>
      </c>
      <c r="Z62" s="86" t="s">
        <v>30</v>
      </c>
    </row>
    <row r="63" spans="1:89" x14ac:dyDescent="0.25">
      <c r="A63">
        <f>B3+K3+T3+AC3+AL3+AU3+BD3+BM3+BV3+CE3</f>
        <v>820702.54</v>
      </c>
      <c r="B63" s="66">
        <v>43891</v>
      </c>
      <c r="C63" s="68">
        <f>B3/A63</f>
        <v>0.11249505819733419</v>
      </c>
      <c r="D63" s="68">
        <f>K3/A63</f>
        <v>1.8021243116903229E-2</v>
      </c>
      <c r="E63" s="68">
        <f>T3/A63</f>
        <v>6.8148284273617576E-2</v>
      </c>
      <c r="F63" s="68">
        <f>AC3/A63</f>
        <v>1.8147378951696679E-3</v>
      </c>
      <c r="G63" s="68">
        <f>AL3/A63</f>
        <v>4.1830624771796122E-3</v>
      </c>
      <c r="H63" s="68">
        <f>AU3/A63</f>
        <v>2.3947897127258792E-3</v>
      </c>
      <c r="I63" s="68">
        <f>BD3/A63</f>
        <v>9.3203500990748714E-2</v>
      </c>
      <c r="J63" s="68">
        <f>BM3/A63</f>
        <v>0.28982484932969749</v>
      </c>
      <c r="K63" s="68">
        <f>BV3/A63</f>
        <v>6.9801782263278975E-3</v>
      </c>
      <c r="L63" s="68">
        <f>CE3/A63</f>
        <v>0.40293429578029571</v>
      </c>
      <c r="O63">
        <f>G3+P3+Y3+AH3+AQ3+AZ3+BI3+BR3+CA3+CJ3</f>
        <v>45745.51</v>
      </c>
      <c r="P63" s="66">
        <v>43891</v>
      </c>
      <c r="Q63" s="68">
        <f>G3/O63</f>
        <v>2.1342641059199034E-2</v>
      </c>
      <c r="R63" s="68">
        <f>P3/O63</f>
        <v>9.8739745168432938E-2</v>
      </c>
      <c r="S63" s="68">
        <f>Y3/O63</f>
        <v>9.4087922508678985E-3</v>
      </c>
      <c r="T63" s="68">
        <f>AH3/O63</f>
        <v>0</v>
      </c>
      <c r="U63" s="68">
        <f>AQ3/O63</f>
        <v>6.0727271375923017E-4</v>
      </c>
      <c r="V63" s="68">
        <f>AZ3/O63</f>
        <v>3.9676025035025291E-4</v>
      </c>
      <c r="W63" s="68">
        <f>BI3/O63</f>
        <v>9.5237324930905795E-2</v>
      </c>
      <c r="X63" s="68">
        <f>BR3/O63</f>
        <v>0.23052142166520823</v>
      </c>
      <c r="Y63" s="68">
        <f>CA3/O63</f>
        <v>1.0930034444910549E-5</v>
      </c>
      <c r="Z63" s="68">
        <f>CJ3/O63</f>
        <v>0.54373511192683177</v>
      </c>
    </row>
    <row r="64" spans="1:89" x14ac:dyDescent="0.25">
      <c r="A64">
        <f>B15+K15+T15+AC15+AL15+AU15+BD15+BM15+BV15+CE15</f>
        <v>1022615.76</v>
      </c>
      <c r="B64" s="66">
        <v>44256</v>
      </c>
      <c r="C64" s="68">
        <f>B15/A64</f>
        <v>0.10088211431437356</v>
      </c>
      <c r="D64" s="68">
        <f>K15/A64</f>
        <v>1.8444552428959243E-2</v>
      </c>
      <c r="E64" s="68">
        <f>T15/A64</f>
        <v>4.2523156498194395E-2</v>
      </c>
      <c r="F64" s="68">
        <f>AC15/A64</f>
        <v>6.733741322351613E-3</v>
      </c>
      <c r="G64" s="68">
        <f>AL15/A64</f>
        <v>6.8304932049942195E-3</v>
      </c>
      <c r="H64" s="68">
        <f>AU15/A64</f>
        <v>3.0713882211242274E-3</v>
      </c>
      <c r="I64" s="68">
        <f>BD15/A64</f>
        <v>7.6350153257954884E-2</v>
      </c>
      <c r="J64" s="68">
        <f>BM15/A64</f>
        <v>0.2926479149900838</v>
      </c>
      <c r="K64" s="68">
        <f>BV15/A64</f>
        <v>1.1485907473203816E-2</v>
      </c>
      <c r="L64" s="68">
        <f>CE15/A64</f>
        <v>0.44103057828876013</v>
      </c>
      <c r="O64" s="67">
        <f>G27+P27+Y27+AH27+AQ27+AZ27+BI27+BR27+CA27+CJ27</f>
        <v>88136.47</v>
      </c>
      <c r="P64" s="66">
        <v>44621</v>
      </c>
      <c r="Q64" s="68">
        <f>G27/O64</f>
        <v>1.3726326910982479E-2</v>
      </c>
      <c r="R64" s="68">
        <f>P27/O64</f>
        <v>5.7686562668098698E-2</v>
      </c>
      <c r="S64" s="68">
        <f>Y27/O64</f>
        <v>1.3485904302725081E-3</v>
      </c>
      <c r="T64" s="68">
        <f>AH27/O64</f>
        <v>2.1654373042169717E-2</v>
      </c>
      <c r="U64" s="68">
        <f>AQ27/O64</f>
        <v>9.5454242721543085E-4</v>
      </c>
      <c r="V64" s="68">
        <f>AZ27/O64</f>
        <v>1.0043515470950903E-3</v>
      </c>
      <c r="W64" s="68">
        <f>BI27/O64</f>
        <v>4.3375460805271646E-2</v>
      </c>
      <c r="X64" s="68">
        <f>BR27/O64</f>
        <v>0.1897938503777154</v>
      </c>
      <c r="Y64" s="68">
        <f>CA27/O64</f>
        <v>1.4580797256799596E-3</v>
      </c>
      <c r="Z64" s="68">
        <f>CJ27/O64</f>
        <v>0.66899786206549905</v>
      </c>
    </row>
    <row r="65" spans="1:26" x14ac:dyDescent="0.25">
      <c r="A65" s="67">
        <f>B27+K27+T27+AC27+AL27+AU27+BD27+BM27+BV27+CE27</f>
        <v>1200939.98</v>
      </c>
      <c r="B65" s="66">
        <v>44621</v>
      </c>
      <c r="C65" s="68">
        <f>B27/A65</f>
        <v>0.12080657020011941</v>
      </c>
      <c r="D65" s="68">
        <f>K27/A65</f>
        <v>1.5351383338907579E-2</v>
      </c>
      <c r="E65" s="68">
        <f>T27/A65</f>
        <v>1.730881671538656E-2</v>
      </c>
      <c r="F65" s="68">
        <f>AC27/A65</f>
        <v>1.0909096389646383E-2</v>
      </c>
      <c r="G65" s="68">
        <f>AL27/A65</f>
        <v>5.2034906856877226E-3</v>
      </c>
      <c r="H65" s="68">
        <f>AU27/A65</f>
        <v>3.1896598196356155E-3</v>
      </c>
      <c r="I65" s="68">
        <f>BD27/A65</f>
        <v>5.2857537476602275E-2</v>
      </c>
      <c r="J65" s="68">
        <f>BM27/A65</f>
        <v>0.22248188456512208</v>
      </c>
      <c r="K65" s="68">
        <f>BV27/A65</f>
        <v>1.5948065947475578E-2</v>
      </c>
      <c r="L65" s="68">
        <f>CE27/A65</f>
        <v>0.53594349486141679</v>
      </c>
    </row>
    <row r="67" spans="1:26" x14ac:dyDescent="0.25">
      <c r="Q67" s="94" t="s">
        <v>7</v>
      </c>
      <c r="R67" s="94"/>
      <c r="S67" s="94"/>
      <c r="T67" s="94"/>
      <c r="U67" s="94"/>
      <c r="V67" s="94"/>
      <c r="W67" s="94"/>
      <c r="X67" s="94"/>
      <c r="Y67" s="94"/>
      <c r="Z67" s="94"/>
    </row>
    <row r="68" spans="1:26" x14ac:dyDescent="0.25">
      <c r="C68" s="94" t="s">
        <v>2</v>
      </c>
      <c r="D68" s="94"/>
      <c r="E68" s="94"/>
      <c r="F68" s="94"/>
      <c r="G68" s="94"/>
      <c r="H68" s="94"/>
      <c r="I68" s="94"/>
      <c r="J68" s="94"/>
      <c r="K68" s="94"/>
      <c r="L68" s="94"/>
      <c r="Q68" s="86" t="s">
        <v>52</v>
      </c>
      <c r="R68" t="s">
        <v>22</v>
      </c>
      <c r="S68" t="s">
        <v>23</v>
      </c>
      <c r="T68" t="s">
        <v>53</v>
      </c>
      <c r="U68" t="s">
        <v>25</v>
      </c>
      <c r="V68" t="s">
        <v>54</v>
      </c>
      <c r="W68" s="86" t="s">
        <v>55</v>
      </c>
      <c r="X68" s="86" t="s">
        <v>56</v>
      </c>
      <c r="Y68" t="s">
        <v>29</v>
      </c>
      <c r="Z68" s="86" t="s">
        <v>30</v>
      </c>
    </row>
    <row r="69" spans="1:26" x14ac:dyDescent="0.25">
      <c r="C69" s="86" t="s">
        <v>52</v>
      </c>
      <c r="D69" t="s">
        <v>22</v>
      </c>
      <c r="E69" t="s">
        <v>23</v>
      </c>
      <c r="F69" t="s">
        <v>53</v>
      </c>
      <c r="G69" t="s">
        <v>25</v>
      </c>
      <c r="H69" t="s">
        <v>54</v>
      </c>
      <c r="I69" s="86" t="s">
        <v>55</v>
      </c>
      <c r="J69" s="86" t="s">
        <v>56</v>
      </c>
      <c r="K69" t="s">
        <v>29</v>
      </c>
      <c r="L69" s="86" t="s">
        <v>30</v>
      </c>
      <c r="O69" s="67">
        <f>H3+Q3+Z3+AI3+AR3+BA3+BJ3+BS3+CB3+CK3</f>
        <v>58673.36</v>
      </c>
      <c r="P69" s="66">
        <v>43891</v>
      </c>
      <c r="Q69" s="68">
        <f>H3/O69</f>
        <v>0</v>
      </c>
      <c r="R69" s="68">
        <f>Q3/O69</f>
        <v>2.775535609346388E-3</v>
      </c>
      <c r="S69" s="68">
        <f>Z3/O69</f>
        <v>5.2377944607228895E-2</v>
      </c>
      <c r="T69" s="68">
        <f>AI3/O69</f>
        <v>4.6937826638869843E-4</v>
      </c>
      <c r="U69" s="68">
        <f>AR3/O69</f>
        <v>1.5185767441987302E-3</v>
      </c>
      <c r="V69" s="68">
        <f>BA3/O69</f>
        <v>1.8251894897445792E-3</v>
      </c>
      <c r="W69" s="68">
        <f>BJ3/O69</f>
        <v>8.7317821921226252E-2</v>
      </c>
      <c r="X69" s="68">
        <f>BS3/O69</f>
        <v>0.26930842208457129</v>
      </c>
      <c r="Y69" s="68">
        <f>CB3/O69</f>
        <v>5.0448789706265328E-5</v>
      </c>
      <c r="Z69" s="68">
        <f>CK3/O69</f>
        <v>0.58435668248758887</v>
      </c>
    </row>
    <row r="70" spans="1:26" x14ac:dyDescent="0.25">
      <c r="A70" s="69">
        <f>C3+L3+U3+AD3+AM3+AV3+BE3+BN3+BW3+CF3</f>
        <v>65244.67</v>
      </c>
      <c r="B70" s="66">
        <v>43891</v>
      </c>
      <c r="C70" s="68">
        <f>C3/A70</f>
        <v>9.4124776782532574E-2</v>
      </c>
      <c r="D70" s="68">
        <f>L3/A70</f>
        <v>1.2319933566987157E-2</v>
      </c>
      <c r="E70" s="68">
        <f>U3/A70</f>
        <v>3.7576556061974103E-2</v>
      </c>
      <c r="F70" s="68">
        <f>AD3/A70</f>
        <v>9.4521130998133644E-4</v>
      </c>
      <c r="G70" s="68">
        <f>AM3/A70</f>
        <v>1.3956695619734148E-3</v>
      </c>
      <c r="H70" s="68">
        <f>AV3/A70</f>
        <v>6.1307689961494179E-6</v>
      </c>
      <c r="I70" s="68">
        <f>BE3/A70</f>
        <v>0.1112104636286765</v>
      </c>
      <c r="J70" s="68">
        <f>BN3/A70</f>
        <v>0.40541227352364567</v>
      </c>
      <c r="K70" s="68">
        <f>BW3/A70</f>
        <v>0</v>
      </c>
      <c r="L70" s="68">
        <f>CF3/A70</f>
        <v>0.33700898479523311</v>
      </c>
      <c r="O70" s="67">
        <f>H27+Q27+Z27+AI27+AR27+BA27+BJ27+BS27+CB27+CK27</f>
        <v>99166.32</v>
      </c>
      <c r="P70" s="66">
        <v>44621</v>
      </c>
      <c r="Q70" s="68">
        <f>H27/O70</f>
        <v>0</v>
      </c>
      <c r="R70" s="68">
        <f>Q27/O70</f>
        <v>3.7655929956864381E-3</v>
      </c>
      <c r="S70" s="68">
        <f>Z27/O70</f>
        <v>2.2325825945744483E-2</v>
      </c>
      <c r="T70" s="68">
        <f>AI27/O70</f>
        <v>1.4377562866102119E-2</v>
      </c>
      <c r="U70" s="68">
        <f>AR27/O70</f>
        <v>2.6017906079402763E-3</v>
      </c>
      <c r="V70" s="68">
        <f>BA27/O70</f>
        <v>0</v>
      </c>
      <c r="W70" s="68">
        <f>BJ27/O70</f>
        <v>3.7245810876111965E-2</v>
      </c>
      <c r="X70" s="68">
        <f>BS27/O70</f>
        <v>0.2082650641871151</v>
      </c>
      <c r="Y70" s="68">
        <f>CB27/O70</f>
        <v>7.4753202498590242E-4</v>
      </c>
      <c r="Z70" s="68">
        <f>CK27/O70</f>
        <v>0.71067082049631358</v>
      </c>
    </row>
    <row r="71" spans="1:26" x14ac:dyDescent="0.25">
      <c r="A71" s="69">
        <f>C15+L15+U15+AD15+AM15+AV15+BE15+BN15+BW15+CF15</f>
        <v>67964.91</v>
      </c>
      <c r="B71" s="66">
        <v>44256</v>
      </c>
      <c r="C71" s="68">
        <f>C15/A71</f>
        <v>9.2305867836799893E-2</v>
      </c>
      <c r="D71" s="68">
        <f>L15/A71</f>
        <v>1.5960147670319873E-2</v>
      </c>
      <c r="E71" s="68">
        <f>U15/A71</f>
        <v>3.4831650626771966E-2</v>
      </c>
      <c r="F71" s="68">
        <f>AD15/A71</f>
        <v>1.6916082137091036E-3</v>
      </c>
      <c r="G71" s="68">
        <f>AM15/A71</f>
        <v>3.0992463611001614E-3</v>
      </c>
      <c r="H71" s="68">
        <f>AV15/A71</f>
        <v>1.2182757249292317E-4</v>
      </c>
      <c r="I71" s="68">
        <f>BE15/A71</f>
        <v>8.7646993132191306E-2</v>
      </c>
      <c r="J71" s="68">
        <f>BN15/A71</f>
        <v>0.38793106619283391</v>
      </c>
      <c r="K71" s="68">
        <f>BW15/A71</f>
        <v>0</v>
      </c>
      <c r="L71" s="68">
        <f>CF15/A71</f>
        <v>0.3764115923937808</v>
      </c>
    </row>
    <row r="72" spans="1:26" x14ac:dyDescent="0.25">
      <c r="A72" s="67">
        <f>C27+L27+U27+AD27+AM27+AV27+BE27+BN27+BW27+CF27</f>
        <v>72733.679999999993</v>
      </c>
      <c r="B72" s="66">
        <v>44621</v>
      </c>
      <c r="C72" s="68">
        <f>C27/A72</f>
        <v>0.12210505504465058</v>
      </c>
      <c r="D72" s="68">
        <f>L27/A72</f>
        <v>1.3175464241600316E-2</v>
      </c>
      <c r="E72" s="68">
        <f>U27/A72</f>
        <v>1.1218324165641006E-2</v>
      </c>
      <c r="F72" s="68">
        <f>AD27/A72</f>
        <v>3.6313300798199682E-3</v>
      </c>
      <c r="G72" s="68">
        <f>AM27/A72</f>
        <v>3.1294992911124531E-3</v>
      </c>
      <c r="H72" s="68">
        <f>AV27/A72</f>
        <v>0</v>
      </c>
      <c r="I72" s="68">
        <f>BE27/A72</f>
        <v>6.3575498998538232E-2</v>
      </c>
      <c r="J72" s="68">
        <f>BN27/A72</f>
        <v>0.33176170929341126</v>
      </c>
      <c r="K72" s="68">
        <f>BW27/A72</f>
        <v>4.2621245068309488E-5</v>
      </c>
      <c r="L72" s="68">
        <f>CF27/A72</f>
        <v>0.45136049764015784</v>
      </c>
      <c r="Q72" s="94" t="s">
        <v>8</v>
      </c>
      <c r="R72" s="94"/>
      <c r="S72" s="94"/>
      <c r="T72" s="94"/>
      <c r="U72" s="94"/>
      <c r="V72" s="94"/>
      <c r="W72" s="94"/>
      <c r="X72" s="94"/>
      <c r="Y72" s="94"/>
      <c r="Z72" s="94"/>
    </row>
    <row r="73" spans="1:26" x14ac:dyDescent="0.25">
      <c r="Q73" s="86" t="s">
        <v>52</v>
      </c>
      <c r="R73" t="s">
        <v>22</v>
      </c>
      <c r="S73" t="s">
        <v>23</v>
      </c>
      <c r="T73" t="s">
        <v>53</v>
      </c>
      <c r="U73" t="s">
        <v>25</v>
      </c>
      <c r="V73" t="s">
        <v>54</v>
      </c>
      <c r="W73" s="86" t="s">
        <v>55</v>
      </c>
      <c r="X73" s="86" t="s">
        <v>56</v>
      </c>
      <c r="Y73" t="s">
        <v>29</v>
      </c>
      <c r="Z73" s="86" t="s">
        <v>30</v>
      </c>
    </row>
    <row r="74" spans="1:26" x14ac:dyDescent="0.25">
      <c r="O74" s="67">
        <f>I3+R3+AA3+AJ3+AS3+BB3+BK3+BT3+CC3+CL3</f>
        <v>46309.82</v>
      </c>
      <c r="P74" s="66">
        <v>43891</v>
      </c>
      <c r="Q74" s="68">
        <f>I3/O74</f>
        <v>6.5508136287292851E-2</v>
      </c>
      <c r="R74" s="68">
        <f>R3/O74</f>
        <v>2.2680934626824287E-2</v>
      </c>
      <c r="S74" s="68">
        <f>AA3/O74</f>
        <v>8.9834942135382942E-2</v>
      </c>
      <c r="T74" s="68">
        <f>AJ3/O74</f>
        <v>0</v>
      </c>
      <c r="U74" s="68">
        <f>AS3/O74</f>
        <v>8.1192282759898447E-3</v>
      </c>
      <c r="V74" s="68">
        <f>BB3/O74</f>
        <v>3.2723297132228109E-2</v>
      </c>
      <c r="W74" s="68">
        <f>BK3/O74</f>
        <v>7.0130697981551221E-2</v>
      </c>
      <c r="X74" s="68">
        <f>BT3/O74</f>
        <v>0.20694703628733604</v>
      </c>
      <c r="Y74" s="68">
        <f>CC3/O74</f>
        <v>6.4984489250875951E-2</v>
      </c>
      <c r="Z74" s="68">
        <f>CL3/O74</f>
        <v>0.43907123802251874</v>
      </c>
    </row>
    <row r="75" spans="1:26" x14ac:dyDescent="0.25">
      <c r="C75" s="94" t="s">
        <v>3</v>
      </c>
      <c r="D75" s="94"/>
      <c r="E75" s="94"/>
      <c r="F75" s="94"/>
      <c r="G75" s="94"/>
      <c r="H75" s="94"/>
      <c r="I75" s="94"/>
      <c r="J75" s="94"/>
      <c r="K75" s="94"/>
      <c r="L75" s="94"/>
      <c r="O75" s="67">
        <f>I27+R27+AA27+AJ27+AS27+BB27+BK27+BT27+CC27+CL27</f>
        <v>61695.5</v>
      </c>
      <c r="P75" s="66">
        <v>44621</v>
      </c>
      <c r="Q75" s="68">
        <f>I27/O75</f>
        <v>2.4327057889149125E-2</v>
      </c>
      <c r="R75" s="68">
        <f>R27/O75</f>
        <v>1.314471882065953E-2</v>
      </c>
      <c r="S75" s="68">
        <f>AA27/O75</f>
        <v>2.7471209407493251E-2</v>
      </c>
      <c r="T75" s="68">
        <f>AJ27/O75</f>
        <v>0</v>
      </c>
      <c r="U75" s="68">
        <f>AS27/O75</f>
        <v>6.1412906938107317E-3</v>
      </c>
      <c r="V75" s="68">
        <f>BB27/O75</f>
        <v>5.3213443444011306E-2</v>
      </c>
      <c r="W75" s="68">
        <f>BK27/O75</f>
        <v>3.0415184251687724E-2</v>
      </c>
      <c r="X75" s="68">
        <f>BT27/O75</f>
        <v>0.16994497167540581</v>
      </c>
      <c r="Y75" s="68">
        <f>CC27/O75</f>
        <v>0.17455713949963939</v>
      </c>
      <c r="Z75" s="68">
        <f>CL27/O75</f>
        <v>0.50078498431814311</v>
      </c>
    </row>
    <row r="76" spans="1:26" x14ac:dyDescent="0.25">
      <c r="C76" s="86" t="s">
        <v>52</v>
      </c>
      <c r="D76" t="s">
        <v>22</v>
      </c>
      <c r="E76" t="s">
        <v>23</v>
      </c>
      <c r="F76" t="s">
        <v>53</v>
      </c>
      <c r="G76" t="s">
        <v>25</v>
      </c>
      <c r="H76" t="s">
        <v>54</v>
      </c>
      <c r="I76" s="86" t="s">
        <v>55</v>
      </c>
      <c r="J76" s="86" t="s">
        <v>56</v>
      </c>
      <c r="K76" t="s">
        <v>29</v>
      </c>
      <c r="L76" s="86" t="s">
        <v>30</v>
      </c>
    </row>
    <row r="77" spans="1:26" x14ac:dyDescent="0.25">
      <c r="A77" s="67">
        <f>D3+M3+V3+AE3+AN3+AW3+BF3+BO3+BX3+CG3</f>
        <v>132868.4</v>
      </c>
      <c r="B77" s="66">
        <v>43891</v>
      </c>
      <c r="C77" s="68">
        <f>D3/A77</f>
        <v>0.26099855195065191</v>
      </c>
      <c r="D77" s="68">
        <f>M3/A77</f>
        <v>6.2015498041671311E-3</v>
      </c>
      <c r="E77" s="68">
        <f>V3/A77</f>
        <v>6.9708523621869439E-2</v>
      </c>
      <c r="F77" s="68">
        <f>AE3/A77</f>
        <v>0</v>
      </c>
      <c r="G77" s="68">
        <f>AN3/A77</f>
        <v>3.0883189682422607E-3</v>
      </c>
      <c r="H77" s="68">
        <f>AW3/A77</f>
        <v>1.8966134912439677E-5</v>
      </c>
      <c r="I77" s="68">
        <f>BF3/A77</f>
        <v>0.1508786889885029</v>
      </c>
      <c r="J77" s="68">
        <f>BO3/A77</f>
        <v>0.26716051371131139</v>
      </c>
      <c r="K77" s="68">
        <f>BX3/A77</f>
        <v>1.9050428845383855E-3</v>
      </c>
      <c r="L77" s="68">
        <f>CG3/A77</f>
        <v>0.24003984393580416</v>
      </c>
      <c r="Q77" s="94" t="s">
        <v>9</v>
      </c>
      <c r="R77" s="94"/>
      <c r="S77" s="94"/>
      <c r="T77" s="94"/>
      <c r="U77" s="94"/>
      <c r="V77" s="94"/>
      <c r="W77" s="94"/>
      <c r="X77" s="94"/>
      <c r="Y77" s="94"/>
      <c r="Z77" s="94"/>
    </row>
    <row r="78" spans="1:26" x14ac:dyDescent="0.25">
      <c r="A78" s="67">
        <f>D27+M27+V27+AE27+AN27+AW27+BF27+BO27+BX27+CG27</f>
        <v>158536.19</v>
      </c>
      <c r="B78" s="66">
        <v>44621</v>
      </c>
      <c r="C78" s="68">
        <f>D27/A78</f>
        <v>0.25250701432903111</v>
      </c>
      <c r="D78" s="68">
        <f>M27/A78</f>
        <v>6.2435586473977966E-3</v>
      </c>
      <c r="E78" s="68">
        <f>V27/A78</f>
        <v>1.8481899937168922E-2</v>
      </c>
      <c r="F78" s="68">
        <f>AE27/A78</f>
        <v>4.1741257942429421E-3</v>
      </c>
      <c r="G78" s="68">
        <f>AN27/A78</f>
        <v>4.7375302762101192E-3</v>
      </c>
      <c r="H78" s="68">
        <f>AW27/A78</f>
        <v>4.2513952177102279E-5</v>
      </c>
      <c r="I78" s="68">
        <f>BF27/A78</f>
        <v>9.7550029428611851E-2</v>
      </c>
      <c r="J78" s="68">
        <f>BO27/A78</f>
        <v>0.28234934875122203</v>
      </c>
      <c r="K78" s="68">
        <f>BX27/A78</f>
        <v>6.5518163392219789E-3</v>
      </c>
      <c r="L78" s="68">
        <f>CG27/A78</f>
        <v>0.32736216254471612</v>
      </c>
      <c r="Q78" s="86" t="s">
        <v>52</v>
      </c>
      <c r="R78" t="s">
        <v>22</v>
      </c>
      <c r="S78" t="s">
        <v>23</v>
      </c>
      <c r="T78" t="s">
        <v>53</v>
      </c>
      <c r="U78" t="s">
        <v>25</v>
      </c>
      <c r="V78" t="s">
        <v>54</v>
      </c>
      <c r="W78" s="86" t="s">
        <v>55</v>
      </c>
      <c r="X78" s="86" t="s">
        <v>56</v>
      </c>
      <c r="Y78" t="s">
        <v>29</v>
      </c>
      <c r="Z78" s="86" t="s">
        <v>30</v>
      </c>
    </row>
    <row r="79" spans="1:26" x14ac:dyDescent="0.25">
      <c r="O79" s="69">
        <f>J3+S3+AB3+AK3+AT3+BC3+BL3+BU3+CD3+CM3</f>
        <v>24540</v>
      </c>
      <c r="P79" s="66">
        <v>43891</v>
      </c>
      <c r="Q79" s="68">
        <f>J3/O79</f>
        <v>6.2815403422982877E-2</v>
      </c>
      <c r="R79" s="68">
        <f>S3/O79</f>
        <v>1.9864303178484109E-2</v>
      </c>
      <c r="S79" s="68">
        <f>AB3/O79</f>
        <v>0.17148736756316219</v>
      </c>
      <c r="T79" s="68">
        <f>AK3/O79</f>
        <v>0</v>
      </c>
      <c r="U79" s="68">
        <f>AT3/O79</f>
        <v>4.4726976365118184E-3</v>
      </c>
      <c r="V79" s="68">
        <f>BC3/O79</f>
        <v>1.0943357783211084E-2</v>
      </c>
      <c r="W79" s="68">
        <f>BL3/O79</f>
        <v>7.5920945395273026E-2</v>
      </c>
      <c r="X79" s="68">
        <f>BU3/O79</f>
        <v>0.24797962510187449</v>
      </c>
      <c r="Y79" s="68">
        <f>CD3/O79</f>
        <v>1.9396903015484923E-3</v>
      </c>
      <c r="Z79" s="68">
        <f>CM3/O79</f>
        <v>0.40457660961695191</v>
      </c>
    </row>
    <row r="80" spans="1:26" x14ac:dyDescent="0.25">
      <c r="C80" s="94" t="s">
        <v>4</v>
      </c>
      <c r="D80" s="94"/>
      <c r="E80" s="94"/>
      <c r="F80" s="94"/>
      <c r="G80" s="94"/>
      <c r="H80" s="94"/>
      <c r="I80" s="94"/>
      <c r="J80" s="94"/>
      <c r="K80" s="94"/>
      <c r="L80" s="94"/>
      <c r="O80" s="67">
        <f>J27+S27+AB27+AK27+AT27+BC27+BL27+BU27+CD27+CM27</f>
        <v>37632.990000000005</v>
      </c>
      <c r="P80" s="66">
        <v>44621</v>
      </c>
      <c r="Q80" s="68">
        <f>J27/O80</f>
        <v>3.8080152547007293E-2</v>
      </c>
      <c r="R80" s="68">
        <f>S27/O80</f>
        <v>1.2329076164290957E-2</v>
      </c>
      <c r="S80" s="68">
        <f>AB27/O80</f>
        <v>4.167965394192702E-2</v>
      </c>
      <c r="T80" s="68">
        <f>AK27/O80</f>
        <v>0</v>
      </c>
      <c r="U80" s="68">
        <f>AT27/O80</f>
        <v>3.2211099888688087E-3</v>
      </c>
      <c r="V80" s="68">
        <f>BC27/O80</f>
        <v>9.7810458323933317E-3</v>
      </c>
      <c r="W80" s="68">
        <f>BL27/O80</f>
        <v>5.3336713346454789E-2</v>
      </c>
      <c r="X80" s="68">
        <f>BU27/O80</f>
        <v>0.14691072912356951</v>
      </c>
      <c r="Y80" s="68">
        <f>CD27/O80</f>
        <v>4.2050870791823869E-3</v>
      </c>
      <c r="Z80" s="68">
        <f>CM27/O80</f>
        <v>0.69045643197630591</v>
      </c>
    </row>
    <row r="81" spans="1:12" x14ac:dyDescent="0.25">
      <c r="C81" s="86" t="s">
        <v>52</v>
      </c>
      <c r="D81" t="s">
        <v>22</v>
      </c>
      <c r="E81" t="s">
        <v>23</v>
      </c>
      <c r="F81" t="s">
        <v>53</v>
      </c>
      <c r="G81" t="s">
        <v>25</v>
      </c>
      <c r="H81" t="s">
        <v>54</v>
      </c>
      <c r="I81" s="86" t="s">
        <v>55</v>
      </c>
      <c r="J81" s="86" t="s">
        <v>56</v>
      </c>
      <c r="K81" t="s">
        <v>29</v>
      </c>
      <c r="L81" s="86" t="s">
        <v>30</v>
      </c>
    </row>
    <row r="82" spans="1:12" x14ac:dyDescent="0.25">
      <c r="A82">
        <f>E3+N3+W3+AF3+AO3+AX3+BG3+BP3+BY3+CH3</f>
        <v>128201.34</v>
      </c>
      <c r="B82" s="66">
        <v>43891</v>
      </c>
      <c r="C82" s="68">
        <f>E3/A82</f>
        <v>9.8403105614964709E-2</v>
      </c>
      <c r="D82" s="68">
        <f>N3/A82</f>
        <v>5.427244364216475E-3</v>
      </c>
      <c r="E82" s="68">
        <f>W3/A82</f>
        <v>3.7516924550086601E-2</v>
      </c>
      <c r="F82" s="68">
        <f>AF3/A82</f>
        <v>2.952387237138083E-4</v>
      </c>
      <c r="G82" s="68">
        <f>AO3/A82</f>
        <v>4.7196854572658922E-3</v>
      </c>
      <c r="H82" s="68">
        <f>AX3/A82</f>
        <v>1.6068474791293134E-5</v>
      </c>
      <c r="I82" s="68">
        <f>BG3/A82</f>
        <v>7.6652552929633966E-2</v>
      </c>
      <c r="J82" s="68">
        <f>BP3/A82</f>
        <v>0.32156379956714959</v>
      </c>
      <c r="K82" s="68">
        <f>BY3/A82</f>
        <v>1.8416344166137421E-4</v>
      </c>
      <c r="L82" s="68">
        <f>CH3/A82</f>
        <v>0.45522121687651629</v>
      </c>
    </row>
    <row r="83" spans="1:12" x14ac:dyDescent="0.25">
      <c r="A83" s="67">
        <f>E27+N27+W27+AF27+AO27+AX27+BG27+BP27+BY27+CH27</f>
        <v>177937.07</v>
      </c>
      <c r="B83" s="66">
        <v>44621</v>
      </c>
      <c r="C83" s="68">
        <f>E27/A83</f>
        <v>6.7301434153096931E-2</v>
      </c>
      <c r="D83" s="68">
        <f>N27/A83</f>
        <v>6.7205220362457352E-3</v>
      </c>
      <c r="E83" s="68">
        <f>W27/A83</f>
        <v>1.1160799714191089E-2</v>
      </c>
      <c r="F83" s="68">
        <f>AF27/A83</f>
        <v>6.5292746474919473E-4</v>
      </c>
      <c r="G83" s="68">
        <f>AO27/A83</f>
        <v>6.9624615039463114E-3</v>
      </c>
      <c r="H83" s="68">
        <f>AX27/A83</f>
        <v>1.7590488592399547E-5</v>
      </c>
      <c r="I83" s="68">
        <f>BG27/A83</f>
        <v>4.9697008048969225E-2</v>
      </c>
      <c r="J83" s="68">
        <f>BP27/A83</f>
        <v>0.26766328118137495</v>
      </c>
      <c r="K83" s="68">
        <f>BY27/A83</f>
        <v>3.0089289432494307E-4</v>
      </c>
      <c r="L83" s="68">
        <f>CH27/A83</f>
        <v>0.58952308251450924</v>
      </c>
    </row>
    <row r="85" spans="1:12" x14ac:dyDescent="0.25">
      <c r="C85" s="94" t="s">
        <v>5</v>
      </c>
      <c r="D85" s="94"/>
      <c r="E85" s="94"/>
      <c r="F85" s="94"/>
      <c r="G85" s="94"/>
      <c r="H85" s="94"/>
      <c r="I85" s="94"/>
      <c r="J85" s="94"/>
      <c r="K85" s="94"/>
      <c r="L85" s="94"/>
    </row>
    <row r="86" spans="1:12" x14ac:dyDescent="0.25">
      <c r="C86" s="86" t="s">
        <v>52</v>
      </c>
      <c r="D86" t="s">
        <v>22</v>
      </c>
      <c r="E86" t="s">
        <v>23</v>
      </c>
      <c r="F86" t="s">
        <v>53</v>
      </c>
      <c r="G86" t="s">
        <v>25</v>
      </c>
      <c r="H86" t="s">
        <v>54</v>
      </c>
      <c r="I86" s="86" t="s">
        <v>55</v>
      </c>
      <c r="J86" s="86" t="s">
        <v>56</v>
      </c>
      <c r="K86" t="s">
        <v>29</v>
      </c>
      <c r="L86" s="86" t="s">
        <v>30</v>
      </c>
    </row>
    <row r="87" spans="1:12" x14ac:dyDescent="0.25">
      <c r="A87" s="67">
        <f>F3+O3+X3+AG3+AP3+AY3+BH3+BQ3+BZ3+CI3</f>
        <v>102767.22</v>
      </c>
      <c r="B87" s="66">
        <v>43891</v>
      </c>
      <c r="C87" s="68">
        <f>F3/A87</f>
        <v>0.21280307086247929</v>
      </c>
      <c r="D87" s="68">
        <f>O3/A87</f>
        <v>1.2722928575863003E-2</v>
      </c>
      <c r="E87" s="68">
        <f>X3/A87</f>
        <v>0.21228452029742556</v>
      </c>
      <c r="F87" s="68">
        <f>AG3/A87</f>
        <v>0</v>
      </c>
      <c r="G87" s="68">
        <f>AP3/A87</f>
        <v>8.6142254310275206E-3</v>
      </c>
      <c r="H87" s="68">
        <f>AY3/A87</f>
        <v>0</v>
      </c>
      <c r="I87" s="68">
        <f>BH3/A87</f>
        <v>9.7732623301476862E-2</v>
      </c>
      <c r="J87" s="68">
        <f>BQ3/A87</f>
        <v>0.24574343842326374</v>
      </c>
      <c r="K87" s="68">
        <f>BZ3/A87</f>
        <v>1.9731972899529634E-3</v>
      </c>
      <c r="L87" s="68">
        <f>CI3/A87</f>
        <v>0.20812599581851099</v>
      </c>
    </row>
    <row r="88" spans="1:12" x14ac:dyDescent="0.25">
      <c r="A88" s="67">
        <f>F27+O27+X27+AG27+AP27+AY27+BH27+BQ27+BZ27+CI27</f>
        <v>172774.95</v>
      </c>
      <c r="B88" s="66">
        <v>44621</v>
      </c>
      <c r="C88" s="68">
        <f>F27/A88</f>
        <v>0.32471142373359096</v>
      </c>
      <c r="D88" s="68">
        <f>O27/A88</f>
        <v>1.2035946183170651E-2</v>
      </c>
      <c r="E88" s="68">
        <f>X27/A88</f>
        <v>4.3456994199679987E-2</v>
      </c>
      <c r="F88" s="68">
        <f>AG27/A88</f>
        <v>3.7585888463576456E-3</v>
      </c>
      <c r="G88" s="68">
        <f>AP27/A88</f>
        <v>9.2151668977476196E-3</v>
      </c>
      <c r="H88" s="68">
        <f>AY27/A88</f>
        <v>0</v>
      </c>
      <c r="I88" s="68">
        <f>BH27/A88</f>
        <v>6.2895807523023442E-2</v>
      </c>
      <c r="J88" s="68">
        <f>BQ27/A88</f>
        <v>0.23958843570783842</v>
      </c>
      <c r="K88" s="68">
        <f>BZ27/A88</f>
        <v>1.990450583258742E-4</v>
      </c>
      <c r="L88" s="68">
        <f>CI27/A88</f>
        <v>0.30413859185026532</v>
      </c>
    </row>
  </sheetData>
  <mergeCells count="31">
    <mergeCell ref="BF29:BM29"/>
    <mergeCell ref="AP29:AW29"/>
    <mergeCell ref="AX29:BE29"/>
    <mergeCell ref="C68:L68"/>
    <mergeCell ref="C61:L61"/>
    <mergeCell ref="B29:I29"/>
    <mergeCell ref="J29:Q29"/>
    <mergeCell ref="R29:Y29"/>
    <mergeCell ref="C75:L75"/>
    <mergeCell ref="C80:L80"/>
    <mergeCell ref="C85:L85"/>
    <mergeCell ref="Q61:Z61"/>
    <mergeCell ref="Q67:Z67"/>
    <mergeCell ref="Q72:Z72"/>
    <mergeCell ref="Q77:Z77"/>
    <mergeCell ref="BN29:BU29"/>
    <mergeCell ref="Z29:AG29"/>
    <mergeCell ref="CN1:CV1"/>
    <mergeCell ref="B1:J1"/>
    <mergeCell ref="K1:S1"/>
    <mergeCell ref="T1:AB1"/>
    <mergeCell ref="AC1:AK1"/>
    <mergeCell ref="AL1:AT1"/>
    <mergeCell ref="AU1:BC1"/>
    <mergeCell ref="BD1:BL1"/>
    <mergeCell ref="BM1:BU1"/>
    <mergeCell ref="BV1:CD1"/>
    <mergeCell ref="CE1:CM1"/>
    <mergeCell ref="BV29:CC29"/>
    <mergeCell ref="AH29:AO29"/>
    <mergeCell ref="CD29:CK29"/>
  </mergeCells>
  <conditionalFormatting sqref="B31:I55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I55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I55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C55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55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E55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55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G55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55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I55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55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55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55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55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55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55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G55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:H55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55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55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55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55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55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55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S55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S55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S55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S55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55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55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55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55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:U55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:U55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:U55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:U55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:V55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:V55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:V55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:V55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:W55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:W55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:W55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:W55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55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55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55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55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55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55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55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55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Z55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Z55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Z55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Z55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:AA55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:AA55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:AA55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:AA55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B55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B55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B55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B55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55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55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55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55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D55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D55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D55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D55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:AE55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:AE55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:AE55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:AE5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:AF55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:AF5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:AF55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:AF55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:AG55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:AG55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:AG55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:AG55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1:AH55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1:AH55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1:AH5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1:AH55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1:AI55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1:AI55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1:AI55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1:AI55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1:AJ55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1:AJ55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1:AJ55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1:AJ55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1:AK55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1:AK55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1:AK55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1:AK55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1:AL55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1:AL55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1:AL55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1:AL55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1:AM55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1:AM55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1:AM55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1:AM55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1:AN55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1:AN55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1:AN55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1:AN55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1:AO55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1:AO55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1:AO55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1:AO55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1:AP55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1:AP55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1:AP55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1:AP55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1:AQ55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1:AQ55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1:AQ55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1:AQ55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1:AR55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1:AR55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1:AR55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1:AR55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1:AS55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1:AS55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1:AS55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1:AS55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1:AT55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1:AT55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1:AT5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1:AT55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1:AU55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1:AU55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1:AU55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1:AU55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1:AV55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1:AV55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1:AV5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1:AV55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31:AW55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31:AW55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31:AW5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31:AW55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31:AX55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31:AX55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31:AX55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31:AX55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1:AY55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1:AY55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1:AY55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1:AY55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1:AZ55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1:AZ55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1:AZ55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1:AZ55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1:BA55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1:BA55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1:BA55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1:BA55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1:BB55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1:BB55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1:BB55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1:BB55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1:BC55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1:BC55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1:BC55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1:BC55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1:BD55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1:BD55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1:BD55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1:BD55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31:BE55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31:BE55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31:BE55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31:BE55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1:BF55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1:BF55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1:BF55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1:BF55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1:BG55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1:BG55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1:BG55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1:BG55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1:BH55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1:BH55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1:BH55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1:BH55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31:BI55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31:BI55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31:BI55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31:BI55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31:BJ55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31:BJ55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31:BJ55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31:BJ55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31:BK55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31:BK55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31:BK55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31:BK55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31:BL5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31:BL55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31:BL55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31:BL55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31:BM55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31:BM55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31:BM55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31:BM5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31:BN5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31:BN5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31:BN5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31:BN5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31:BO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31:BO5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31:BO5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31:BO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31:BP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31:BP5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31:BP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31:BP5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31:BQ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31:BQ5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31:BQ5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31:BQ5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31:BR5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31:BR5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31:BR5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31:BR5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31:BS5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31:BS5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31:BS5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31:BS5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31:BT5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31:BT5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31:BT5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31:BT5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31:BU5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31:BU5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31:BU5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31:BU5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31:BV5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31:BV5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31:BV5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31:BV5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31:BW5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31:BW5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31:BW5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31:BW5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31:BX5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31:BX5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31:BX5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31:BX5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31:BY5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31:BY5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31:BY5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31:BY5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31:BZ5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31:BZ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31:BZ5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31:BZ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31:CA5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31:CA5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31:CA5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31:CA5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31:CB5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31:CB5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31:CB5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31:CB5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1:CC5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1:CC5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1:CC5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1:CC5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31:CK5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31:CK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31:CK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31:CK5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31:CK5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31:CD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E31:CE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31:CF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31:CG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31:CH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31:CI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31:CJ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31:CK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79C7-89EB-4E1A-B95B-D456FA31517B}">
  <sheetPr codeName="Sheet7"/>
  <dimension ref="A1:AP57"/>
  <sheetViews>
    <sheetView zoomScale="70" zoomScaleNormal="70" workbookViewId="0">
      <pane xSplit="1" topLeftCell="B1" activePane="topRight" state="frozen"/>
      <selection pane="topRight" activeCell="J19" sqref="J19"/>
    </sheetView>
  </sheetViews>
  <sheetFormatPr defaultRowHeight="15" x14ac:dyDescent="0.25"/>
  <cols>
    <col min="1" max="1" width="15.42578125" bestFit="1" customWidth="1"/>
    <col min="2" max="2" width="13.28515625" customWidth="1"/>
    <col min="3" max="3" width="10.85546875" bestFit="1" customWidth="1"/>
    <col min="6" max="6" width="12.85546875" customWidth="1"/>
    <col min="10" max="10" width="10.28515625" bestFit="1" customWidth="1"/>
    <col min="11" max="11" width="16.28515625" bestFit="1" customWidth="1"/>
    <col min="12" max="12" width="10.85546875" bestFit="1" customWidth="1"/>
    <col min="13" max="13" width="14.7109375" bestFit="1" customWidth="1"/>
    <col min="14" max="14" width="13.140625" bestFit="1" customWidth="1"/>
    <col min="15" max="16" width="14.7109375" bestFit="1" customWidth="1"/>
    <col min="18" max="18" width="13.140625" bestFit="1" customWidth="1"/>
    <col min="20" max="20" width="16.28515625" bestFit="1" customWidth="1"/>
    <col min="21" max="28" width="14.7109375" bestFit="1" customWidth="1"/>
    <col min="32" max="32" width="11.140625" bestFit="1" customWidth="1"/>
  </cols>
  <sheetData>
    <row r="1" spans="1:42" x14ac:dyDescent="0.25">
      <c r="A1" s="8"/>
      <c r="B1" s="96" t="s">
        <v>18</v>
      </c>
      <c r="C1" s="96"/>
      <c r="D1" s="96"/>
      <c r="E1" s="96"/>
      <c r="F1" s="96"/>
      <c r="G1" s="96"/>
      <c r="H1" s="96"/>
      <c r="I1" s="96"/>
      <c r="J1" s="96"/>
      <c r="K1" s="96" t="s">
        <v>19</v>
      </c>
      <c r="L1" s="96"/>
      <c r="M1" s="96"/>
      <c r="N1" s="96"/>
      <c r="O1" s="96"/>
      <c r="P1" s="96"/>
      <c r="Q1" s="96"/>
      <c r="R1" s="96"/>
      <c r="S1" s="96"/>
      <c r="T1" s="96" t="s">
        <v>20</v>
      </c>
      <c r="U1" s="96"/>
      <c r="V1" s="96"/>
      <c r="W1" s="96"/>
      <c r="X1" s="96"/>
      <c r="Y1" s="96"/>
      <c r="Z1" s="96"/>
      <c r="AA1" s="96"/>
      <c r="AB1" s="97"/>
    </row>
    <row r="2" spans="1:42" x14ac:dyDescent="0.25">
      <c r="A2" s="9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7" t="s">
        <v>8</v>
      </c>
      <c r="S2" s="7" t="s">
        <v>9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7" t="s">
        <v>8</v>
      </c>
      <c r="AB2" s="10" t="s">
        <v>9</v>
      </c>
    </row>
    <row r="3" spans="1:42" s="34" customFormat="1" x14ac:dyDescent="0.25">
      <c r="A3" s="11">
        <v>43891</v>
      </c>
      <c r="B3" s="37">
        <v>45832.34</v>
      </c>
      <c r="C3" s="37">
        <v>988.92</v>
      </c>
      <c r="D3" s="37">
        <v>4360.83</v>
      </c>
      <c r="E3" s="37">
        <v>6321.16</v>
      </c>
      <c r="F3" s="37">
        <v>18467.97</v>
      </c>
      <c r="G3" s="37">
        <v>7681.15</v>
      </c>
      <c r="H3" s="37">
        <v>948.08</v>
      </c>
      <c r="I3" s="39">
        <v>0</v>
      </c>
      <c r="J3" s="37">
        <v>688.29</v>
      </c>
      <c r="K3" s="37">
        <v>64161.49</v>
      </c>
      <c r="L3" s="37">
        <v>5575.09</v>
      </c>
      <c r="M3" s="37">
        <v>7720.7100000000009</v>
      </c>
      <c r="N3" s="37">
        <v>5974.24</v>
      </c>
      <c r="O3" s="37">
        <v>5509.6200000000008</v>
      </c>
      <c r="P3" s="37">
        <v>5335.02</v>
      </c>
      <c r="Q3" s="37">
        <v>2238.02</v>
      </c>
      <c r="R3" s="37">
        <v>6611.22</v>
      </c>
      <c r="S3" s="37">
        <v>2397.62</v>
      </c>
      <c r="T3" s="37">
        <v>359635.76999999996</v>
      </c>
      <c r="U3" s="37">
        <v>34687.11</v>
      </c>
      <c r="V3" s="37">
        <v>48525.919999999998</v>
      </c>
      <c r="W3" s="37">
        <v>32530.720000000001</v>
      </c>
      <c r="X3" s="37">
        <v>23598.79</v>
      </c>
      <c r="Y3" s="37">
        <v>17950.240000000002</v>
      </c>
      <c r="Z3" s="37">
        <v>12693.33</v>
      </c>
      <c r="AA3" s="37">
        <v>37817.379999999997</v>
      </c>
      <c r="AB3" s="38">
        <v>34589.550000000003</v>
      </c>
      <c r="AC3" s="34">
        <f>B3+K3+T3</f>
        <v>469629.6</v>
      </c>
    </row>
    <row r="4" spans="1:42" x14ac:dyDescent="0.25">
      <c r="A4" s="11">
        <v>43922</v>
      </c>
      <c r="B4" s="37">
        <v>44145.270000000004</v>
      </c>
      <c r="C4" s="37">
        <v>931.79</v>
      </c>
      <c r="D4" s="37">
        <v>4150.71</v>
      </c>
      <c r="E4" s="37">
        <v>6189.7599999999993</v>
      </c>
      <c r="F4" s="37">
        <v>17885.690000000002</v>
      </c>
      <c r="G4" s="37">
        <v>7218.65</v>
      </c>
      <c r="H4" s="37">
        <v>903.1</v>
      </c>
      <c r="I4" s="39">
        <v>0</v>
      </c>
      <c r="J4" s="37">
        <v>668.89</v>
      </c>
      <c r="K4" s="37">
        <v>62033.460000000006</v>
      </c>
      <c r="L4" s="37">
        <v>5296.1900000000005</v>
      </c>
      <c r="M4" s="37">
        <v>7381.55</v>
      </c>
      <c r="N4" s="37">
        <v>5858.53</v>
      </c>
      <c r="O4" s="37">
        <v>5434.0300000000007</v>
      </c>
      <c r="P4" s="37">
        <v>5484.15</v>
      </c>
      <c r="Q4" s="37">
        <v>2184.9699999999998</v>
      </c>
      <c r="R4" s="37">
        <v>6422.5399999999991</v>
      </c>
      <c r="S4" s="37">
        <v>2206.44</v>
      </c>
      <c r="T4" s="37">
        <v>342592.82999999996</v>
      </c>
      <c r="U4" s="37">
        <v>32889.25</v>
      </c>
      <c r="V4" s="37">
        <v>45874.729999999996</v>
      </c>
      <c r="W4" s="37">
        <v>31679.99</v>
      </c>
      <c r="X4" s="37">
        <v>22665.309999999998</v>
      </c>
      <c r="Y4" s="37">
        <v>17367.34</v>
      </c>
      <c r="Z4" s="37">
        <v>12210.09</v>
      </c>
      <c r="AA4" s="37">
        <v>34884.729999999996</v>
      </c>
      <c r="AB4" s="38">
        <v>33582.35</v>
      </c>
      <c r="AC4" s="34">
        <f t="shared" ref="AC4:AC27" si="0">B4+K4+T4</f>
        <v>448771.55999999994</v>
      </c>
      <c r="AH4" t="s">
        <v>48</v>
      </c>
      <c r="AI4" t="s">
        <v>49</v>
      </c>
      <c r="AJ4" t="s">
        <v>50</v>
      </c>
      <c r="AM4" s="94" t="s">
        <v>5</v>
      </c>
      <c r="AN4" s="94"/>
      <c r="AO4" s="94"/>
      <c r="AP4" s="94"/>
    </row>
    <row r="5" spans="1:42" x14ac:dyDescent="0.25">
      <c r="A5" s="11">
        <v>43952</v>
      </c>
      <c r="B5" s="37">
        <v>45344.98</v>
      </c>
      <c r="C5" s="37">
        <v>964.09999999999991</v>
      </c>
      <c r="D5" s="37">
        <v>4275.8900000000003</v>
      </c>
      <c r="E5" s="37">
        <v>6499.8700000000008</v>
      </c>
      <c r="F5" s="37">
        <v>18291.38</v>
      </c>
      <c r="G5" s="37">
        <v>7314.3899999999994</v>
      </c>
      <c r="H5" s="37">
        <v>953.13</v>
      </c>
      <c r="I5" s="39">
        <v>0</v>
      </c>
      <c r="J5" s="37">
        <v>689.14</v>
      </c>
      <c r="K5" s="37">
        <v>64471.25</v>
      </c>
      <c r="L5" s="37">
        <v>5439.9699999999993</v>
      </c>
      <c r="M5" s="37">
        <v>7600.52</v>
      </c>
      <c r="N5" s="37">
        <v>6102.88</v>
      </c>
      <c r="O5" s="37">
        <v>5755.01</v>
      </c>
      <c r="P5" s="37">
        <v>5917.87</v>
      </c>
      <c r="Q5" s="37">
        <v>2307.06</v>
      </c>
      <c r="R5" s="37">
        <v>6629.1</v>
      </c>
      <c r="S5" s="37">
        <v>2235.5</v>
      </c>
      <c r="T5" s="37">
        <v>352503.06</v>
      </c>
      <c r="U5" s="37">
        <v>33951.75</v>
      </c>
      <c r="V5" s="37">
        <v>46979.1</v>
      </c>
      <c r="W5" s="37">
        <v>33065.24</v>
      </c>
      <c r="X5" s="37">
        <v>23574.79</v>
      </c>
      <c r="Y5" s="37">
        <v>18388.23</v>
      </c>
      <c r="Z5" s="37">
        <v>12865.84</v>
      </c>
      <c r="AA5" s="37">
        <v>35506.29</v>
      </c>
      <c r="AB5" s="38">
        <v>34453.14</v>
      </c>
      <c r="AC5" s="34">
        <f t="shared" si="0"/>
        <v>462319.29000000004</v>
      </c>
      <c r="AG5" s="66">
        <v>43891</v>
      </c>
      <c r="AH5" s="68">
        <f>B3/AC3</f>
        <v>9.7592528239276222E-2</v>
      </c>
      <c r="AI5" s="68">
        <f>K3/AC3</f>
        <v>0.1366214778625538</v>
      </c>
      <c r="AJ5" s="68">
        <f>T3/AC3</f>
        <v>0.76578599389816993</v>
      </c>
      <c r="AN5" t="s">
        <v>48</v>
      </c>
      <c r="AO5" t="s">
        <v>49</v>
      </c>
      <c r="AP5" t="s">
        <v>50</v>
      </c>
    </row>
    <row r="6" spans="1:42" x14ac:dyDescent="0.25">
      <c r="A6" s="11">
        <v>43983</v>
      </c>
      <c r="B6" s="37">
        <v>48599.29</v>
      </c>
      <c r="C6" s="37">
        <v>1049.45</v>
      </c>
      <c r="D6" s="37">
        <v>4695.92</v>
      </c>
      <c r="E6" s="37">
        <v>7116.74</v>
      </c>
      <c r="F6" s="37">
        <v>19361.010000000002</v>
      </c>
      <c r="G6" s="37">
        <v>7769.26</v>
      </c>
      <c r="H6" s="37">
        <v>1054.26</v>
      </c>
      <c r="I6" s="39">
        <v>0</v>
      </c>
      <c r="J6" s="37">
        <v>733.19</v>
      </c>
      <c r="K6" s="37">
        <v>69266.09</v>
      </c>
      <c r="L6" s="37">
        <v>5902.26</v>
      </c>
      <c r="M6" s="37">
        <v>8354.27</v>
      </c>
      <c r="N6" s="37">
        <v>6669.3899999999994</v>
      </c>
      <c r="O6" s="37">
        <v>6407.1900000000005</v>
      </c>
      <c r="P6" s="37">
        <v>6596.24</v>
      </c>
      <c r="Q6" s="37">
        <v>2576.2600000000002</v>
      </c>
      <c r="R6" s="37">
        <v>7061.1900000000005</v>
      </c>
      <c r="S6" s="37">
        <v>2445.98</v>
      </c>
      <c r="T6" s="37">
        <v>379587.03</v>
      </c>
      <c r="U6" s="37">
        <v>36866.54</v>
      </c>
      <c r="V6" s="37">
        <v>51361.020000000004</v>
      </c>
      <c r="W6" s="37">
        <v>36049.86</v>
      </c>
      <c r="X6" s="37">
        <v>25761.43</v>
      </c>
      <c r="Y6" s="37">
        <v>19939.3</v>
      </c>
      <c r="Z6" s="37">
        <v>14246.41</v>
      </c>
      <c r="AA6" s="37">
        <v>38967.39</v>
      </c>
      <c r="AB6" s="38">
        <v>36902.54</v>
      </c>
      <c r="AC6" s="34">
        <f t="shared" si="0"/>
        <v>497452.41000000003</v>
      </c>
      <c r="AG6" s="66">
        <v>44256</v>
      </c>
      <c r="AH6" s="68">
        <f>B15/AC15</f>
        <v>9.2175798047490362E-2</v>
      </c>
      <c r="AI6" s="68">
        <f>K15/AC15</f>
        <v>0.15306287516277045</v>
      </c>
      <c r="AJ6" s="68">
        <f>T15/AC15</f>
        <v>0.75476132678973928</v>
      </c>
      <c r="AL6">
        <f>F3+O3+X3</f>
        <v>47576.380000000005</v>
      </c>
      <c r="AM6" s="66">
        <v>43891</v>
      </c>
      <c r="AN6" s="68">
        <f>F3/AL6</f>
        <v>0.38817518272722723</v>
      </c>
      <c r="AO6" s="68">
        <f>O3/AL6</f>
        <v>0.11580578429884746</v>
      </c>
      <c r="AP6" s="68">
        <f>X3/AL6</f>
        <v>0.49601903297392524</v>
      </c>
    </row>
    <row r="7" spans="1:42" x14ac:dyDescent="0.25">
      <c r="A7" s="11">
        <v>44013</v>
      </c>
      <c r="B7" s="37">
        <v>51363.83</v>
      </c>
      <c r="C7" s="37">
        <v>1112.6099999999999</v>
      </c>
      <c r="D7" s="37">
        <v>4955.22</v>
      </c>
      <c r="E7" s="37">
        <v>7472.59</v>
      </c>
      <c r="F7" s="37">
        <v>20597.73</v>
      </c>
      <c r="G7" s="37">
        <v>8198.82</v>
      </c>
      <c r="H7" s="37">
        <v>1128.8399999999999</v>
      </c>
      <c r="I7" s="39">
        <v>0</v>
      </c>
      <c r="J7" s="37">
        <v>774.36</v>
      </c>
      <c r="K7" s="37">
        <v>74078.45</v>
      </c>
      <c r="L7" s="37">
        <v>6272.37</v>
      </c>
      <c r="M7" s="37">
        <v>8863.82</v>
      </c>
      <c r="N7" s="37">
        <v>7064.98</v>
      </c>
      <c r="O7" s="37">
        <v>6920.4800000000005</v>
      </c>
      <c r="P7" s="37">
        <v>7194</v>
      </c>
      <c r="Q7" s="37">
        <v>2809.15</v>
      </c>
      <c r="R7" s="37">
        <v>7327.48</v>
      </c>
      <c r="S7" s="37">
        <v>2615</v>
      </c>
      <c r="T7" s="37">
        <v>401525.63</v>
      </c>
      <c r="U7" s="37">
        <v>39045.15</v>
      </c>
      <c r="V7" s="37">
        <v>54087.340000000004</v>
      </c>
      <c r="W7" s="37">
        <v>37910.03</v>
      </c>
      <c r="X7" s="37">
        <v>27432.5</v>
      </c>
      <c r="Y7" s="37">
        <v>21164.190000000002</v>
      </c>
      <c r="Z7" s="37">
        <v>15343.86</v>
      </c>
      <c r="AA7" s="37">
        <v>41212.61</v>
      </c>
      <c r="AB7" s="38">
        <v>38770.120000000003</v>
      </c>
      <c r="AC7" s="34">
        <f t="shared" si="0"/>
        <v>526967.91</v>
      </c>
      <c r="AG7" s="66">
        <v>44621</v>
      </c>
      <c r="AH7" s="68">
        <f>B27/AC27</f>
        <v>8.8313453615650447E-2</v>
      </c>
      <c r="AI7" s="68">
        <f>K27/AC27</f>
        <v>0.18541175567417456</v>
      </c>
      <c r="AJ7" s="68">
        <f>T27/AC27</f>
        <v>0.72627479071017498</v>
      </c>
      <c r="AL7" s="67">
        <f>F27+O27+X27</f>
        <v>93386.97</v>
      </c>
      <c r="AM7" s="66">
        <v>44621</v>
      </c>
      <c r="AN7" s="68">
        <f>F27/AL7</f>
        <v>0.33965798440617573</v>
      </c>
      <c r="AO7" s="68">
        <f>O27/AL7</f>
        <v>0.16230883173530528</v>
      </c>
      <c r="AP7" s="68">
        <f>X27/AL7</f>
        <v>0.49803318385851897</v>
      </c>
    </row>
    <row r="8" spans="1:42" x14ac:dyDescent="0.25">
      <c r="A8" s="11">
        <v>44044</v>
      </c>
      <c r="B8" s="37">
        <v>53451.839999999997</v>
      </c>
      <c r="C8" s="37">
        <v>1162.51</v>
      </c>
      <c r="D8" s="37">
        <v>5214.21</v>
      </c>
      <c r="E8" s="37">
        <v>7811.18</v>
      </c>
      <c r="F8" s="37">
        <v>21336.73</v>
      </c>
      <c r="G8" s="37">
        <v>8531.36</v>
      </c>
      <c r="H8" s="37">
        <v>1183.17</v>
      </c>
      <c r="I8" s="39">
        <v>0</v>
      </c>
      <c r="J8" s="37">
        <v>810.87000000000012</v>
      </c>
      <c r="K8" s="37">
        <v>79040.3</v>
      </c>
      <c r="L8" s="37">
        <v>6596.07</v>
      </c>
      <c r="M8" s="37">
        <v>9409.18</v>
      </c>
      <c r="N8" s="37">
        <v>7420.52</v>
      </c>
      <c r="O8" s="37">
        <v>7448.01</v>
      </c>
      <c r="P8" s="37">
        <v>7841.62</v>
      </c>
      <c r="Q8" s="37">
        <v>2981.09</v>
      </c>
      <c r="R8" s="37">
        <v>7804.98</v>
      </c>
      <c r="S8" s="37">
        <v>2776.23</v>
      </c>
      <c r="T8" s="37">
        <v>422612.07</v>
      </c>
      <c r="U8" s="37">
        <v>40944.33</v>
      </c>
      <c r="V8" s="37">
        <v>56971.55</v>
      </c>
      <c r="W8" s="37">
        <v>39702.42</v>
      </c>
      <c r="X8" s="37">
        <v>29039.4</v>
      </c>
      <c r="Y8" s="37">
        <v>22407.66</v>
      </c>
      <c r="Z8" s="37">
        <v>16124.149999999998</v>
      </c>
      <c r="AA8" s="37">
        <v>43794.559999999998</v>
      </c>
      <c r="AB8" s="38">
        <v>40544.229999999996</v>
      </c>
      <c r="AC8" s="34">
        <f t="shared" si="0"/>
        <v>555104.21</v>
      </c>
    </row>
    <row r="9" spans="1:42" x14ac:dyDescent="0.25">
      <c r="A9" s="11">
        <v>44075</v>
      </c>
      <c r="B9" s="37">
        <v>54680.6</v>
      </c>
      <c r="C9" s="37">
        <v>1166.01</v>
      </c>
      <c r="D9" s="37">
        <v>5165.7199999999993</v>
      </c>
      <c r="E9" s="37">
        <v>7762.29</v>
      </c>
      <c r="F9" s="37">
        <v>21523.119999999999</v>
      </c>
      <c r="G9" s="37">
        <v>8545.67</v>
      </c>
      <c r="H9" s="37">
        <v>1189.98</v>
      </c>
      <c r="I9" s="37">
        <v>979.15</v>
      </c>
      <c r="J9" s="37">
        <v>814.15</v>
      </c>
      <c r="K9" s="37">
        <v>80637.960000000006</v>
      </c>
      <c r="L9" s="37">
        <v>6702.8099999999995</v>
      </c>
      <c r="M9" s="37">
        <v>9473.0600000000013</v>
      </c>
      <c r="N9" s="37">
        <v>7482.42</v>
      </c>
      <c r="O9" s="37">
        <v>7631.72</v>
      </c>
      <c r="P9" s="37">
        <v>8167.2800000000007</v>
      </c>
      <c r="Q9" s="37">
        <v>3057.08</v>
      </c>
      <c r="R9" s="37">
        <v>7847.62</v>
      </c>
      <c r="S9" s="37">
        <v>2780.55</v>
      </c>
      <c r="T9" s="37">
        <v>424848.54000000004</v>
      </c>
      <c r="U9" s="37">
        <v>41282.5</v>
      </c>
      <c r="V9" s="37">
        <v>56657.55</v>
      </c>
      <c r="W9" s="37">
        <v>39495.33</v>
      </c>
      <c r="X9" s="37">
        <v>29169.350000000002</v>
      </c>
      <c r="Y9" s="37">
        <v>22887.22</v>
      </c>
      <c r="Z9" s="37">
        <v>16363.4</v>
      </c>
      <c r="AA9" s="37">
        <v>43193.41</v>
      </c>
      <c r="AB9" s="38">
        <v>40551.42</v>
      </c>
      <c r="AC9" s="34">
        <f t="shared" si="0"/>
        <v>560167.10000000009</v>
      </c>
    </row>
    <row r="10" spans="1:42" x14ac:dyDescent="0.25">
      <c r="A10" s="11">
        <v>44105</v>
      </c>
      <c r="B10" s="37">
        <v>55432.350000000006</v>
      </c>
      <c r="C10" s="37">
        <v>1186.26</v>
      </c>
      <c r="D10" s="37">
        <v>5188.76</v>
      </c>
      <c r="E10" s="37">
        <v>7837.52</v>
      </c>
      <c r="F10" s="37">
        <v>21679.47</v>
      </c>
      <c r="G10" s="37">
        <v>8816.1500000000015</v>
      </c>
      <c r="H10" s="37">
        <v>1218.46</v>
      </c>
      <c r="I10" s="37">
        <v>981.54000000000008</v>
      </c>
      <c r="J10" s="37">
        <v>819.06999999999994</v>
      </c>
      <c r="K10" s="37">
        <v>83004.180000000008</v>
      </c>
      <c r="L10" s="37">
        <v>6863.2900000000009</v>
      </c>
      <c r="M10" s="37">
        <v>9581.4699999999993</v>
      </c>
      <c r="N10" s="37">
        <v>7617.2300000000005</v>
      </c>
      <c r="O10" s="37">
        <v>7858.71</v>
      </c>
      <c r="P10" s="37">
        <v>8642.85</v>
      </c>
      <c r="Q10" s="37">
        <v>3187.83</v>
      </c>
      <c r="R10" s="37">
        <v>7869.74</v>
      </c>
      <c r="S10" s="37">
        <v>2867.7200000000003</v>
      </c>
      <c r="T10" s="37">
        <v>431598.66000000003</v>
      </c>
      <c r="U10" s="37">
        <v>41924.300000000003</v>
      </c>
      <c r="V10" s="37">
        <v>56748.539999999994</v>
      </c>
      <c r="W10" s="37">
        <v>39710.01</v>
      </c>
      <c r="X10" s="37">
        <v>29647.85</v>
      </c>
      <c r="Y10" s="37">
        <v>23846.77</v>
      </c>
      <c r="Z10" s="37">
        <v>16918.629999999997</v>
      </c>
      <c r="AA10" s="37">
        <v>43296.86</v>
      </c>
      <c r="AB10" s="38">
        <v>41323.289999999994</v>
      </c>
      <c r="AC10" s="34">
        <f t="shared" si="0"/>
        <v>570035.19000000006</v>
      </c>
      <c r="AG10" s="94" t="s">
        <v>51</v>
      </c>
      <c r="AH10" s="94"/>
      <c r="AI10" s="94"/>
      <c r="AJ10" s="94"/>
      <c r="AM10" s="94" t="s">
        <v>7</v>
      </c>
      <c r="AN10" s="94"/>
      <c r="AO10" s="94"/>
      <c r="AP10" s="94"/>
    </row>
    <row r="11" spans="1:42" x14ac:dyDescent="0.25">
      <c r="A11" s="11">
        <v>44136</v>
      </c>
      <c r="B11" s="37">
        <v>58591</v>
      </c>
      <c r="C11" s="37">
        <v>1249.21</v>
      </c>
      <c r="D11" s="37">
        <v>5527.4400000000005</v>
      </c>
      <c r="E11" s="37">
        <v>8288.23</v>
      </c>
      <c r="F11" s="37">
        <v>22923.42</v>
      </c>
      <c r="G11" s="37">
        <v>9373.9700000000012</v>
      </c>
      <c r="H11" s="37">
        <v>1276.51</v>
      </c>
      <c r="I11" s="37">
        <v>1027.5</v>
      </c>
      <c r="J11" s="37">
        <v>857.9</v>
      </c>
      <c r="K11" s="37">
        <v>88587.53</v>
      </c>
      <c r="L11" s="37">
        <v>7234.49</v>
      </c>
      <c r="M11" s="37">
        <v>10195.710000000001</v>
      </c>
      <c r="N11" s="37">
        <v>8091.3700000000008</v>
      </c>
      <c r="O11" s="37">
        <v>8468.61</v>
      </c>
      <c r="P11" s="37">
        <v>9616.119999999999</v>
      </c>
      <c r="Q11" s="37">
        <v>3414.48</v>
      </c>
      <c r="R11" s="37">
        <v>8304.26</v>
      </c>
      <c r="S11" s="37">
        <v>3052.41</v>
      </c>
      <c r="T11" s="37">
        <v>457803.6</v>
      </c>
      <c r="U11" s="37">
        <v>44075.83</v>
      </c>
      <c r="V11" s="37">
        <v>60259.92</v>
      </c>
      <c r="W11" s="37">
        <v>42003.81</v>
      </c>
      <c r="X11" s="37">
        <v>31562.200000000004</v>
      </c>
      <c r="Y11" s="37">
        <v>26195.22</v>
      </c>
      <c r="Z11" s="37">
        <v>17996.739999999998</v>
      </c>
      <c r="AA11" s="37">
        <v>45678.84</v>
      </c>
      <c r="AB11" s="38">
        <v>43558.509999999995</v>
      </c>
      <c r="AC11" s="34">
        <f t="shared" si="0"/>
        <v>604982.13</v>
      </c>
      <c r="AH11" t="s">
        <v>48</v>
      </c>
      <c r="AI11" t="s">
        <v>49</v>
      </c>
      <c r="AJ11" t="s">
        <v>50</v>
      </c>
      <c r="AN11" t="s">
        <v>48</v>
      </c>
      <c r="AO11" t="s">
        <v>49</v>
      </c>
      <c r="AP11" t="s">
        <v>50</v>
      </c>
    </row>
    <row r="12" spans="1:42" x14ac:dyDescent="0.25">
      <c r="A12" s="11">
        <v>44166</v>
      </c>
      <c r="B12" s="37">
        <v>62218.649999999994</v>
      </c>
      <c r="C12" s="37">
        <v>1315.96</v>
      </c>
      <c r="D12" s="37">
        <v>5887.8099999999995</v>
      </c>
      <c r="E12" s="37">
        <v>8832.24</v>
      </c>
      <c r="F12" s="37">
        <v>24439.88</v>
      </c>
      <c r="G12" s="37">
        <v>9853.619999999999</v>
      </c>
      <c r="H12" s="37">
        <v>1371.27</v>
      </c>
      <c r="I12" s="37">
        <v>1083.93</v>
      </c>
      <c r="J12" s="37">
        <v>901.72</v>
      </c>
      <c r="K12" s="37">
        <v>95461.13</v>
      </c>
      <c r="L12" s="37">
        <v>7687.42</v>
      </c>
      <c r="M12" s="37">
        <v>10932.95</v>
      </c>
      <c r="N12" s="37">
        <v>8690.07</v>
      </c>
      <c r="O12" s="37">
        <v>9173.0399999999991</v>
      </c>
      <c r="P12" s="37">
        <v>10649.07</v>
      </c>
      <c r="Q12" s="37">
        <v>3680.09</v>
      </c>
      <c r="R12" s="37">
        <v>8773.4500000000007</v>
      </c>
      <c r="S12" s="37">
        <v>3277.27</v>
      </c>
      <c r="T12" s="37">
        <v>487872.64</v>
      </c>
      <c r="U12" s="37">
        <v>46631.880000000005</v>
      </c>
      <c r="V12" s="37">
        <v>64320.86</v>
      </c>
      <c r="W12" s="37">
        <v>44933.979999999996</v>
      </c>
      <c r="X12" s="37">
        <v>33887.32</v>
      </c>
      <c r="Y12" s="37">
        <v>28469.449999999997</v>
      </c>
      <c r="Z12" s="37">
        <v>19275.95</v>
      </c>
      <c r="AA12" s="37">
        <v>48784.789999999994</v>
      </c>
      <c r="AB12" s="38">
        <v>46052.02</v>
      </c>
      <c r="AC12" s="34">
        <f t="shared" si="0"/>
        <v>645552.42000000004</v>
      </c>
      <c r="AF12">
        <f>C3+L3+U3</f>
        <v>41251.120000000003</v>
      </c>
      <c r="AG12" s="66">
        <v>43891</v>
      </c>
      <c r="AH12" s="68">
        <f>C3/AF12</f>
        <v>2.3973167274003709E-2</v>
      </c>
      <c r="AI12" s="68">
        <f>L3/AF12</f>
        <v>0.13515002744167914</v>
      </c>
      <c r="AJ12" s="68">
        <f>U3/AF12</f>
        <v>0.84087680528431707</v>
      </c>
      <c r="AL12">
        <f>H3+Q3+Z3</f>
        <v>15879.43</v>
      </c>
      <c r="AM12" s="66">
        <v>43891</v>
      </c>
      <c r="AN12" s="68">
        <f>H3/AL12</f>
        <v>5.9704913841365843E-2</v>
      </c>
      <c r="AO12" s="68">
        <f>Q3/AL12</f>
        <v>0.1409383082390237</v>
      </c>
      <c r="AP12" s="68">
        <f>Z3/AL12</f>
        <v>0.79935677791961046</v>
      </c>
    </row>
    <row r="13" spans="1:42" x14ac:dyDescent="0.25">
      <c r="A13" s="11">
        <v>44197</v>
      </c>
      <c r="B13" s="37">
        <v>63846.07</v>
      </c>
      <c r="C13" s="37">
        <v>1352.01</v>
      </c>
      <c r="D13" s="37">
        <v>6057.6900000000005</v>
      </c>
      <c r="E13" s="37">
        <v>9081.51</v>
      </c>
      <c r="F13" s="37">
        <v>25322.120000000003</v>
      </c>
      <c r="G13" s="37">
        <v>9855.0300000000007</v>
      </c>
      <c r="H13" s="37">
        <v>1423.8400000000001</v>
      </c>
      <c r="I13" s="37">
        <v>1107.17</v>
      </c>
      <c r="J13" s="37">
        <v>940.39</v>
      </c>
      <c r="K13" s="37">
        <v>100339.89</v>
      </c>
      <c r="L13" s="37">
        <v>8014.130000000001</v>
      </c>
      <c r="M13" s="37">
        <v>11361.16</v>
      </c>
      <c r="N13" s="37">
        <v>9139.66</v>
      </c>
      <c r="O13" s="37">
        <v>9631.94</v>
      </c>
      <c r="P13" s="37">
        <v>11479.04</v>
      </c>
      <c r="Q13" s="37">
        <v>3892.2599999999998</v>
      </c>
      <c r="R13" s="37">
        <v>9009.41</v>
      </c>
      <c r="S13" s="37">
        <v>3486.2299999999996</v>
      </c>
      <c r="T13" s="37">
        <v>506398.94000000006</v>
      </c>
      <c r="U13" s="37">
        <v>48178.880000000005</v>
      </c>
      <c r="V13" s="37">
        <v>66303.26999999999</v>
      </c>
      <c r="W13" s="37">
        <v>46401.5</v>
      </c>
      <c r="X13" s="37">
        <v>35196.46</v>
      </c>
      <c r="Y13" s="37">
        <v>29945.579999999998</v>
      </c>
      <c r="Z13" s="51">
        <v>20235.63</v>
      </c>
      <c r="AA13" s="37">
        <v>50320.899999999994</v>
      </c>
      <c r="AB13" s="38">
        <v>48077.2</v>
      </c>
      <c r="AC13" s="34">
        <f t="shared" si="0"/>
        <v>670584.9</v>
      </c>
      <c r="AF13">
        <f>C15+L15+U15</f>
        <v>59017.040000000008</v>
      </c>
      <c r="AG13" s="66">
        <v>44256</v>
      </c>
      <c r="AH13" s="68">
        <f>C15/AF13</f>
        <v>2.3223292798147784E-2</v>
      </c>
      <c r="AI13" s="68">
        <f>L15/AF13</f>
        <v>0.14027931593993867</v>
      </c>
      <c r="AJ13" s="68">
        <f>U15/AF13</f>
        <v>0.83649739126191347</v>
      </c>
      <c r="AL13" s="67">
        <f>H27+Q27+Z27</f>
        <v>37290.06</v>
      </c>
      <c r="AM13" s="66">
        <v>44621</v>
      </c>
      <c r="AN13" s="68">
        <f>H27/AL13</f>
        <v>4.8566829873698245E-2</v>
      </c>
      <c r="AO13" s="68">
        <f>Q27/AL13</f>
        <v>0.17510671744695505</v>
      </c>
      <c r="AP13" s="68">
        <f>Z27/AL13</f>
        <v>0.77632645267934675</v>
      </c>
    </row>
    <row r="14" spans="1:42" x14ac:dyDescent="0.25">
      <c r="A14" s="11">
        <v>44228</v>
      </c>
      <c r="B14" s="37">
        <v>65978.02</v>
      </c>
      <c r="C14" s="37">
        <v>1379.6200000000001</v>
      </c>
      <c r="D14" s="37">
        <v>6349.26</v>
      </c>
      <c r="E14" s="37">
        <v>9441.7000000000007</v>
      </c>
      <c r="F14" s="37">
        <v>26326.560000000001</v>
      </c>
      <c r="G14" s="37">
        <v>10008.619999999999</v>
      </c>
      <c r="H14" s="37">
        <v>1464.87</v>
      </c>
      <c r="I14" s="37">
        <v>1152.05</v>
      </c>
      <c r="J14" s="37">
        <v>967.01</v>
      </c>
      <c r="K14" s="37">
        <v>105592.85</v>
      </c>
      <c r="L14" s="37">
        <v>8236.36</v>
      </c>
      <c r="M14" s="37">
        <v>11981.81</v>
      </c>
      <c r="N14" s="37">
        <v>9561.77</v>
      </c>
      <c r="O14" s="37">
        <v>10141.529999999999</v>
      </c>
      <c r="P14" s="37">
        <v>12193.29</v>
      </c>
      <c r="Q14" s="37">
        <v>4122.6499999999996</v>
      </c>
      <c r="R14" s="37">
        <v>9435.43</v>
      </c>
      <c r="S14" s="37">
        <v>3657.66</v>
      </c>
      <c r="T14" s="37">
        <v>527109.80000000005</v>
      </c>
      <c r="U14" s="37">
        <v>49356.56</v>
      </c>
      <c r="V14" s="37">
        <v>69542.100000000006</v>
      </c>
      <c r="W14" s="37">
        <v>48281.3</v>
      </c>
      <c r="X14" s="37">
        <v>36769.53</v>
      </c>
      <c r="Y14" s="37">
        <v>31165.15</v>
      </c>
      <c r="Z14" s="51">
        <v>21325.190000000002</v>
      </c>
      <c r="AA14" s="37">
        <v>52795.57</v>
      </c>
      <c r="AB14" s="38">
        <v>49472.59</v>
      </c>
      <c r="AC14" s="34">
        <f t="shared" si="0"/>
        <v>698680.67</v>
      </c>
      <c r="AF14" s="67">
        <f>C27+L27+U27</f>
        <v>65285.5</v>
      </c>
      <c r="AG14" s="66">
        <v>44621</v>
      </c>
      <c r="AH14" s="68">
        <f>C27/AF14</f>
        <v>2.279648620290876E-2</v>
      </c>
      <c r="AI14" s="68">
        <f>L27/AF14</f>
        <v>0.14759127218141854</v>
      </c>
      <c r="AJ14" s="68">
        <f>U27/AF14</f>
        <v>0.82961224161567271</v>
      </c>
    </row>
    <row r="15" spans="1:42" x14ac:dyDescent="0.25">
      <c r="A15" s="11">
        <v>44256</v>
      </c>
      <c r="B15" s="37">
        <v>64924.11</v>
      </c>
      <c r="C15" s="37">
        <v>1370.57</v>
      </c>
      <c r="D15" s="37">
        <v>6289.3099999999995</v>
      </c>
      <c r="E15" s="37">
        <v>9424.11</v>
      </c>
      <c r="F15" s="37">
        <v>26484.43</v>
      </c>
      <c r="G15" s="37">
        <v>9925.26</v>
      </c>
      <c r="H15" s="37">
        <v>1454.1999999999998</v>
      </c>
      <c r="I15" s="37">
        <v>153.57</v>
      </c>
      <c r="J15" s="37">
        <v>974.66</v>
      </c>
      <c r="K15" s="37">
        <v>107809.98000000001</v>
      </c>
      <c r="L15" s="37">
        <v>8278.869999999999</v>
      </c>
      <c r="M15" s="37">
        <v>12081.92</v>
      </c>
      <c r="N15" s="37">
        <v>9700.2900000000009</v>
      </c>
      <c r="O15" s="37">
        <v>10330.42</v>
      </c>
      <c r="P15" s="37">
        <v>12668.74</v>
      </c>
      <c r="Q15" s="37">
        <v>4229.9400000000005</v>
      </c>
      <c r="R15" s="37">
        <v>9675.3700000000008</v>
      </c>
      <c r="S15" s="37">
        <v>3736.96</v>
      </c>
      <c r="T15" s="37">
        <v>531616.85</v>
      </c>
      <c r="U15" s="37">
        <v>49367.600000000006</v>
      </c>
      <c r="V15" s="37">
        <v>69341.91</v>
      </c>
      <c r="W15" s="37">
        <v>48419.29</v>
      </c>
      <c r="X15" s="37">
        <v>36966.100000000006</v>
      </c>
      <c r="Y15" s="37">
        <v>31720.15</v>
      </c>
      <c r="Z15" s="51">
        <v>21735.06</v>
      </c>
      <c r="AA15" s="37">
        <v>54515.689999999995</v>
      </c>
      <c r="AB15" s="38">
        <v>49606.46</v>
      </c>
      <c r="AC15" s="34">
        <f t="shared" si="0"/>
        <v>704350.94</v>
      </c>
    </row>
    <row r="16" spans="1:42" x14ac:dyDescent="0.25">
      <c r="A16" s="11">
        <v>44287</v>
      </c>
      <c r="B16" s="39">
        <v>63830.93</v>
      </c>
      <c r="C16" s="39">
        <v>1354.49</v>
      </c>
      <c r="D16" s="39">
        <v>6131.3799999999992</v>
      </c>
      <c r="E16" s="39">
        <v>9325.85</v>
      </c>
      <c r="F16" s="39">
        <v>25868.25</v>
      </c>
      <c r="G16" s="39">
        <v>9825.19</v>
      </c>
      <c r="H16" s="39">
        <v>1452.12</v>
      </c>
      <c r="I16" s="39">
        <v>0</v>
      </c>
      <c r="J16" s="39">
        <v>978.53</v>
      </c>
      <c r="K16" s="39">
        <v>108844.87</v>
      </c>
      <c r="L16" s="39">
        <v>8229.5499999999993</v>
      </c>
      <c r="M16" s="39">
        <v>12001.01</v>
      </c>
      <c r="N16" s="39">
        <v>9759.33</v>
      </c>
      <c r="O16" s="39">
        <v>10427.119999999999</v>
      </c>
      <c r="P16" s="39">
        <v>13014.720000000001</v>
      </c>
      <c r="Q16" s="39">
        <v>4299.4400000000005</v>
      </c>
      <c r="R16" s="39">
        <v>9748.75</v>
      </c>
      <c r="S16" s="39">
        <v>3798.17</v>
      </c>
      <c r="T16" s="39">
        <v>526717.81999999995</v>
      </c>
      <c r="U16" s="39">
        <v>48789.07</v>
      </c>
      <c r="V16" s="39">
        <v>67990.31</v>
      </c>
      <c r="W16" s="39">
        <v>47962.720000000001</v>
      </c>
      <c r="X16" s="39">
        <v>36914.990000000005</v>
      </c>
      <c r="Y16" s="39">
        <v>32030.81</v>
      </c>
      <c r="Z16" s="39">
        <v>21780.04</v>
      </c>
      <c r="AA16" s="39">
        <v>54082.820000000007</v>
      </c>
      <c r="AB16" s="40">
        <v>48948.44</v>
      </c>
      <c r="AC16" s="34">
        <f t="shared" si="0"/>
        <v>699393.61999999988</v>
      </c>
    </row>
    <row r="17" spans="1:42" x14ac:dyDescent="0.25">
      <c r="A17" s="11">
        <v>44317</v>
      </c>
      <c r="B17" s="39">
        <v>65751.149999999994</v>
      </c>
      <c r="C17" s="39">
        <v>1390.72</v>
      </c>
      <c r="D17" s="39">
        <v>6392.68</v>
      </c>
      <c r="E17" s="39">
        <v>9735.18</v>
      </c>
      <c r="F17" s="39">
        <v>26360.339999999997</v>
      </c>
      <c r="G17" s="39">
        <v>10235.049999999999</v>
      </c>
      <c r="H17" s="39">
        <v>1479.1599999999999</v>
      </c>
      <c r="I17" s="39">
        <v>0</v>
      </c>
      <c r="J17" s="39">
        <v>1330.13</v>
      </c>
      <c r="K17" s="39">
        <v>114361</v>
      </c>
      <c r="L17" s="39">
        <v>8473.6299999999992</v>
      </c>
      <c r="M17" s="39">
        <v>12586.36</v>
      </c>
      <c r="N17" s="39">
        <v>10302.24</v>
      </c>
      <c r="O17" s="39">
        <v>10959.5</v>
      </c>
      <c r="P17" s="39">
        <v>13823.57</v>
      </c>
      <c r="Q17" s="39">
        <v>4494.0199999999995</v>
      </c>
      <c r="R17" s="39">
        <v>9801.2899999999991</v>
      </c>
      <c r="S17" s="39">
        <v>3973.5699999999997</v>
      </c>
      <c r="T17" s="39">
        <v>547813.6</v>
      </c>
      <c r="U17" s="39">
        <v>50244.380000000005</v>
      </c>
      <c r="V17" s="39">
        <v>70764.010000000009</v>
      </c>
      <c r="W17" s="39">
        <v>49993.210000000006</v>
      </c>
      <c r="X17" s="39">
        <v>38364.07</v>
      </c>
      <c r="Y17" s="39">
        <v>33663.18</v>
      </c>
      <c r="Z17" s="39">
        <v>22533.510000000002</v>
      </c>
      <c r="AA17" s="39">
        <v>56311.710000000006</v>
      </c>
      <c r="AB17" s="40">
        <v>49994.66</v>
      </c>
      <c r="AC17" s="34">
        <f t="shared" si="0"/>
        <v>727925.75</v>
      </c>
      <c r="AG17" s="94" t="s">
        <v>6</v>
      </c>
      <c r="AH17" s="94"/>
      <c r="AI17" s="94"/>
      <c r="AJ17" s="94"/>
      <c r="AM17" s="94" t="s">
        <v>8</v>
      </c>
      <c r="AN17" s="94"/>
      <c r="AO17" s="94"/>
      <c r="AP17" s="94"/>
    </row>
    <row r="18" spans="1:42" x14ac:dyDescent="0.25">
      <c r="A18" s="11">
        <v>44348</v>
      </c>
      <c r="B18" s="39">
        <v>68938.38</v>
      </c>
      <c r="C18" s="39">
        <v>1454.33</v>
      </c>
      <c r="D18" s="39">
        <v>6706.41</v>
      </c>
      <c r="E18" s="39">
        <v>10165.34</v>
      </c>
      <c r="F18" s="39">
        <v>27524.9</v>
      </c>
      <c r="G18" s="39">
        <v>10708.71</v>
      </c>
      <c r="H18" s="39">
        <v>1550.27</v>
      </c>
      <c r="I18" s="39">
        <v>0</v>
      </c>
      <c r="J18" s="39">
        <v>1344.9</v>
      </c>
      <c r="K18" s="39">
        <v>125419.22</v>
      </c>
      <c r="L18" s="39">
        <v>8911.67</v>
      </c>
      <c r="M18" s="39">
        <v>13347.98</v>
      </c>
      <c r="N18" s="39">
        <v>11025.14</v>
      </c>
      <c r="O18" s="39">
        <v>11706.54</v>
      </c>
      <c r="P18" s="39">
        <v>15025.89</v>
      </c>
      <c r="Q18" s="39">
        <v>4841.99</v>
      </c>
      <c r="R18" s="39">
        <v>10358.68</v>
      </c>
      <c r="S18" s="39">
        <v>4267.9400000000005</v>
      </c>
      <c r="T18" s="39">
        <v>585888.78</v>
      </c>
      <c r="U18" s="39">
        <v>52598.31</v>
      </c>
      <c r="V18" s="39">
        <v>74251.570000000007</v>
      </c>
      <c r="W18" s="39">
        <v>52108.92</v>
      </c>
      <c r="X18" s="39">
        <v>40445.69</v>
      </c>
      <c r="Y18" s="39">
        <v>35865.03</v>
      </c>
      <c r="Z18" s="39">
        <v>24102.9</v>
      </c>
      <c r="AA18" s="39">
        <v>59220.51</v>
      </c>
      <c r="AB18" s="40">
        <v>52339.7</v>
      </c>
      <c r="AC18" s="34">
        <f t="shared" si="0"/>
        <v>780246.38</v>
      </c>
      <c r="AH18" t="s">
        <v>48</v>
      </c>
      <c r="AI18" t="s">
        <v>49</v>
      </c>
      <c r="AJ18" t="s">
        <v>50</v>
      </c>
      <c r="AN18" t="s">
        <v>48</v>
      </c>
      <c r="AO18" t="s">
        <v>49</v>
      </c>
      <c r="AP18" t="s">
        <v>50</v>
      </c>
    </row>
    <row r="19" spans="1:42" x14ac:dyDescent="0.25">
      <c r="A19" s="11">
        <v>44378</v>
      </c>
      <c r="B19" s="39">
        <v>70238.31</v>
      </c>
      <c r="C19" s="39">
        <v>1477.26</v>
      </c>
      <c r="D19" s="39">
        <v>6777.67</v>
      </c>
      <c r="E19" s="39">
        <v>10329.39</v>
      </c>
      <c r="F19" s="39">
        <v>28245.379999999997</v>
      </c>
      <c r="G19" s="39">
        <v>11260.75</v>
      </c>
      <c r="H19" s="39">
        <v>1599.94</v>
      </c>
      <c r="I19" s="39">
        <v>0</v>
      </c>
      <c r="J19" s="39">
        <v>1335.64</v>
      </c>
      <c r="K19" s="39">
        <v>129376.31</v>
      </c>
      <c r="L19" s="39">
        <v>9151.57</v>
      </c>
      <c r="M19" s="39">
        <v>13788.79</v>
      </c>
      <c r="N19" s="39">
        <v>11591.74</v>
      </c>
      <c r="O19" s="39">
        <v>12236.84</v>
      </c>
      <c r="P19" s="39">
        <v>16075.69</v>
      </c>
      <c r="Q19" s="39">
        <v>5114.12</v>
      </c>
      <c r="R19" s="39">
        <v>10800.61</v>
      </c>
      <c r="S19" s="39">
        <v>4467.7</v>
      </c>
      <c r="T19" s="39">
        <v>594596.48</v>
      </c>
      <c r="U19" s="39">
        <v>53581.869999999995</v>
      </c>
      <c r="V19" s="39">
        <v>75811.17</v>
      </c>
      <c r="W19" s="39">
        <v>52980.770000000004</v>
      </c>
      <c r="X19" s="39">
        <v>41617.33</v>
      </c>
      <c r="Y19" s="39">
        <v>37787.74</v>
      </c>
      <c r="Z19" s="39">
        <v>25067.360000000001</v>
      </c>
      <c r="AA19" s="39">
        <v>60903.560000000005</v>
      </c>
      <c r="AB19" s="40">
        <v>53658.09</v>
      </c>
      <c r="AC19" s="34">
        <f t="shared" si="0"/>
        <v>794211.1</v>
      </c>
      <c r="AF19">
        <f>G3+P3+Y3</f>
        <v>30966.410000000003</v>
      </c>
      <c r="AG19" s="66">
        <v>43891</v>
      </c>
      <c r="AH19" s="68">
        <f>G3/AF19</f>
        <v>0.24804780405607232</v>
      </c>
      <c r="AI19" s="68">
        <f>P3/AF19</f>
        <v>0.17228409751081897</v>
      </c>
      <c r="AJ19" s="68">
        <f>Y3/AF19</f>
        <v>0.57966809843310863</v>
      </c>
      <c r="AL19" s="67">
        <f>I3+R3+AA3</f>
        <v>44428.6</v>
      </c>
      <c r="AM19" s="66">
        <v>43891</v>
      </c>
      <c r="AN19" s="68">
        <f>I3/AL19</f>
        <v>0</v>
      </c>
      <c r="AO19" s="68">
        <f>R3/AL19</f>
        <v>0.14880549916045072</v>
      </c>
      <c r="AP19" s="68">
        <f>AA3/AL19</f>
        <v>0.85119450083954928</v>
      </c>
    </row>
    <row r="20" spans="1:42" x14ac:dyDescent="0.25">
      <c r="A20" s="11">
        <v>44409</v>
      </c>
      <c r="B20" s="39">
        <v>71966.69</v>
      </c>
      <c r="C20" s="39">
        <v>1509.3</v>
      </c>
      <c r="D20" s="39">
        <v>6837.3099999999995</v>
      </c>
      <c r="E20" s="39">
        <v>10796.59</v>
      </c>
      <c r="F20" s="39">
        <v>28865.31</v>
      </c>
      <c r="G20" s="39">
        <v>11423.130000000001</v>
      </c>
      <c r="H20" s="39">
        <v>1727.5</v>
      </c>
      <c r="I20" s="39">
        <v>0</v>
      </c>
      <c r="J20" s="39">
        <v>1385.15</v>
      </c>
      <c r="K20" s="39">
        <v>135036.47</v>
      </c>
      <c r="L20" s="39">
        <v>9410.89</v>
      </c>
      <c r="M20" s="39">
        <v>14103.919999999998</v>
      </c>
      <c r="N20" s="39">
        <v>12440.28</v>
      </c>
      <c r="O20" s="39">
        <v>12676.810000000001</v>
      </c>
      <c r="P20" s="39">
        <v>17104.66</v>
      </c>
      <c r="Q20" s="39">
        <v>5394.79</v>
      </c>
      <c r="R20" s="39">
        <v>11116.39</v>
      </c>
      <c r="S20" s="39">
        <v>4725.3999999999996</v>
      </c>
      <c r="T20" s="39">
        <v>609308.75</v>
      </c>
      <c r="U20" s="39">
        <v>54665.229999999996</v>
      </c>
      <c r="V20" s="39">
        <v>76545.75</v>
      </c>
      <c r="W20" s="39">
        <v>55176.69</v>
      </c>
      <c r="X20" s="39">
        <v>42408.56</v>
      </c>
      <c r="Y20" s="39">
        <v>39306.82</v>
      </c>
      <c r="Z20" s="39">
        <v>26018.210000000003</v>
      </c>
      <c r="AA20" s="39">
        <v>62409.509999999995</v>
      </c>
      <c r="AB20" s="40">
        <v>55004.3</v>
      </c>
      <c r="AC20" s="34">
        <f t="shared" si="0"/>
        <v>816311.91</v>
      </c>
      <c r="AF20">
        <f>G15+P15+Y15</f>
        <v>54314.15</v>
      </c>
      <c r="AG20" s="66">
        <v>44256</v>
      </c>
      <c r="AH20" s="68">
        <f>G15/AF20</f>
        <v>0.18273801578410045</v>
      </c>
      <c r="AI20" s="68">
        <f>P15/AF20</f>
        <v>0.23324934662514279</v>
      </c>
      <c r="AJ20" s="68">
        <f>Y15/AF20</f>
        <v>0.58401263759075672</v>
      </c>
      <c r="AL20" s="67">
        <f>I27+R27+AA27</f>
        <v>76437.81</v>
      </c>
      <c r="AM20" s="66">
        <v>44621</v>
      </c>
      <c r="AN20" s="68">
        <f>I27/AL20</f>
        <v>0</v>
      </c>
      <c r="AO20" s="68">
        <f>R27/AL20</f>
        <v>0.16538255086062775</v>
      </c>
      <c r="AP20" s="68">
        <f>AA27/AL20</f>
        <v>0.8346174491393723</v>
      </c>
    </row>
    <row r="21" spans="1:42" x14ac:dyDescent="0.25">
      <c r="A21" s="11">
        <v>44440</v>
      </c>
      <c r="B21" s="39">
        <v>76057.570000000007</v>
      </c>
      <c r="C21" s="39">
        <v>1576.5</v>
      </c>
      <c r="D21" s="39">
        <v>7102.82</v>
      </c>
      <c r="E21" s="39">
        <v>11280.14</v>
      </c>
      <c r="F21" s="39">
        <v>30729.879999999997</v>
      </c>
      <c r="G21" s="39">
        <v>12159.7</v>
      </c>
      <c r="H21" s="39">
        <v>1802.29</v>
      </c>
      <c r="I21" s="39">
        <v>0</v>
      </c>
      <c r="J21" s="39">
        <v>1498.03</v>
      </c>
      <c r="K21" s="39">
        <v>145534.44</v>
      </c>
      <c r="L21" s="39">
        <v>9860.3799999999992</v>
      </c>
      <c r="M21" s="39">
        <v>14804.85</v>
      </c>
      <c r="N21" s="39">
        <v>13448.349999999999</v>
      </c>
      <c r="O21" s="39">
        <v>13619.46</v>
      </c>
      <c r="P21" s="39">
        <v>18858.559999999998</v>
      </c>
      <c r="Q21" s="39">
        <v>5766.77</v>
      </c>
      <c r="R21" s="39">
        <v>11984.099999999999</v>
      </c>
      <c r="S21" s="39">
        <v>5115.49</v>
      </c>
      <c r="T21" s="39">
        <v>641565.60000000009</v>
      </c>
      <c r="U21" s="39">
        <v>56921.630000000005</v>
      </c>
      <c r="V21" s="39">
        <v>79523.510000000009</v>
      </c>
      <c r="W21" s="39">
        <v>57567.1</v>
      </c>
      <c r="X21" s="39">
        <v>45645.36</v>
      </c>
      <c r="Y21" s="39">
        <v>42584.19</v>
      </c>
      <c r="Z21" s="39">
        <v>27426.44</v>
      </c>
      <c r="AA21" s="39">
        <v>65673.260000000009</v>
      </c>
      <c r="AB21" s="40">
        <v>58115.12</v>
      </c>
      <c r="AC21" s="34">
        <f t="shared" si="0"/>
        <v>863157.6100000001</v>
      </c>
      <c r="AF21" s="67">
        <f>G27+P27+Y27</f>
        <v>76219.259999999995</v>
      </c>
      <c r="AG21" s="66">
        <v>44621</v>
      </c>
      <c r="AH21" s="68">
        <f>G27/AF21</f>
        <v>0.15024811314095676</v>
      </c>
      <c r="AI21" s="68">
        <f>P27/AF21</f>
        <v>0.28225346192025486</v>
      </c>
      <c r="AJ21" s="68">
        <f>Y27/AF21</f>
        <v>0.56749842493878844</v>
      </c>
    </row>
    <row r="22" spans="1:42" x14ac:dyDescent="0.25">
      <c r="A22" s="11">
        <v>44470</v>
      </c>
      <c r="B22" s="39">
        <v>78329.19</v>
      </c>
      <c r="C22" s="39">
        <v>1601.4099999999999</v>
      </c>
      <c r="D22" s="39">
        <v>7355.12</v>
      </c>
      <c r="E22" s="39">
        <v>11739.869999999999</v>
      </c>
      <c r="F22" s="39">
        <v>31682.600000000002</v>
      </c>
      <c r="G22" s="39">
        <v>12278.46</v>
      </c>
      <c r="H22" s="39">
        <v>1874.94</v>
      </c>
      <c r="I22" s="39">
        <v>0</v>
      </c>
      <c r="J22" s="39">
        <v>1521.2800000000002</v>
      </c>
      <c r="K22" s="39">
        <v>155505.69999999998</v>
      </c>
      <c r="L22" s="39">
        <v>10067.41</v>
      </c>
      <c r="M22" s="39">
        <v>15449.65</v>
      </c>
      <c r="N22" s="39">
        <v>14246.45</v>
      </c>
      <c r="O22" s="39">
        <v>14293.48</v>
      </c>
      <c r="P22" s="39">
        <v>19830.489999999998</v>
      </c>
      <c r="Q22" s="39">
        <v>6047.32</v>
      </c>
      <c r="R22" s="39">
        <v>12046.619999999999</v>
      </c>
      <c r="S22" s="39">
        <v>5378.37</v>
      </c>
      <c r="T22" s="39">
        <v>658073.01</v>
      </c>
      <c r="U22" s="39">
        <v>57798.009999999995</v>
      </c>
      <c r="V22" s="39">
        <v>82159.180000000008</v>
      </c>
      <c r="W22" s="39">
        <v>59704.71</v>
      </c>
      <c r="X22" s="39">
        <v>47044.69</v>
      </c>
      <c r="Y22" s="39">
        <v>43834.64</v>
      </c>
      <c r="Z22" s="39">
        <v>28587.39</v>
      </c>
      <c r="AA22" s="39">
        <v>67351.17</v>
      </c>
      <c r="AB22" s="40">
        <v>59249.460000000006</v>
      </c>
      <c r="AC22" s="34">
        <f t="shared" si="0"/>
        <v>891907.9</v>
      </c>
    </row>
    <row r="23" spans="1:42" x14ac:dyDescent="0.25">
      <c r="A23" s="11">
        <v>44501</v>
      </c>
      <c r="B23" s="39">
        <v>79338.450000000012</v>
      </c>
      <c r="C23" s="39">
        <v>1586.59</v>
      </c>
      <c r="D23" s="39">
        <v>7275.24</v>
      </c>
      <c r="E23" s="39">
        <v>11738.779999999999</v>
      </c>
      <c r="F23" s="39">
        <v>32163.41</v>
      </c>
      <c r="G23" s="39">
        <v>12170.65</v>
      </c>
      <c r="H23" s="39">
        <v>1874.4199999999998</v>
      </c>
      <c r="I23" s="39">
        <v>0</v>
      </c>
      <c r="J23" s="39">
        <v>1531.75</v>
      </c>
      <c r="K23" s="39">
        <v>155489.16</v>
      </c>
      <c r="L23" s="39">
        <v>10070.74</v>
      </c>
      <c r="M23" s="39">
        <v>15497.59</v>
      </c>
      <c r="N23" s="39">
        <v>14572.55</v>
      </c>
      <c r="O23" s="39">
        <v>14714.79</v>
      </c>
      <c r="P23" s="39">
        <v>20330.86</v>
      </c>
      <c r="Q23" s="39">
        <v>6192.75</v>
      </c>
      <c r="R23" s="39">
        <v>12147.7</v>
      </c>
      <c r="S23" s="39">
        <v>5512.25</v>
      </c>
      <c r="T23" s="39">
        <v>660023.30999999994</v>
      </c>
      <c r="U23" s="39">
        <v>57329.279999999999</v>
      </c>
      <c r="V23" s="39">
        <v>81371.58</v>
      </c>
      <c r="W23" s="39">
        <v>59654.229999999996</v>
      </c>
      <c r="X23" s="39">
        <v>47636.52</v>
      </c>
      <c r="Y23" s="39">
        <v>44057.81</v>
      </c>
      <c r="Z23" s="39">
        <v>28793</v>
      </c>
      <c r="AA23" s="39">
        <v>67027.59</v>
      </c>
      <c r="AB23" s="40">
        <v>59311.360000000001</v>
      </c>
      <c r="AC23" s="34">
        <f t="shared" si="0"/>
        <v>894850.91999999993</v>
      </c>
    </row>
    <row r="24" spans="1:42" x14ac:dyDescent="0.25">
      <c r="A24" s="11">
        <v>44531</v>
      </c>
      <c r="B24" s="39">
        <v>77872.01999999999</v>
      </c>
      <c r="C24" s="39">
        <v>1544.07</v>
      </c>
      <c r="D24" s="39">
        <v>7084.09</v>
      </c>
      <c r="E24" s="39">
        <v>11451.44</v>
      </c>
      <c r="F24" s="39">
        <v>31707.919999999998</v>
      </c>
      <c r="G24" s="39">
        <v>11918.99</v>
      </c>
      <c r="H24" s="39">
        <v>1841.39</v>
      </c>
      <c r="I24" s="39">
        <v>0</v>
      </c>
      <c r="J24" s="39">
        <v>1507.0700000000002</v>
      </c>
      <c r="K24" s="39">
        <v>156847.35999999999</v>
      </c>
      <c r="L24" s="39">
        <v>9884.869999999999</v>
      </c>
      <c r="M24" s="39">
        <v>15366.060000000001</v>
      </c>
      <c r="N24" s="39">
        <v>14578.36</v>
      </c>
      <c r="O24" s="39">
        <v>14693.5</v>
      </c>
      <c r="P24" s="39">
        <v>20507.12</v>
      </c>
      <c r="Q24" s="39">
        <v>6236.88</v>
      </c>
      <c r="R24" s="39">
        <v>12244.68</v>
      </c>
      <c r="S24" s="39">
        <v>5534.18</v>
      </c>
      <c r="T24" s="39">
        <v>646982.38</v>
      </c>
      <c r="U24" s="39">
        <v>56059.25</v>
      </c>
      <c r="V24" s="39">
        <v>79603.289999999994</v>
      </c>
      <c r="W24" s="39">
        <v>58148.49</v>
      </c>
      <c r="X24" s="39">
        <v>46820.89</v>
      </c>
      <c r="Y24" s="39">
        <v>43612.82</v>
      </c>
      <c r="Z24" s="39">
        <v>28549.11</v>
      </c>
      <c r="AA24" s="39">
        <v>65396.289999999994</v>
      </c>
      <c r="AB24" s="40">
        <v>57925.440000000002</v>
      </c>
      <c r="AC24" s="34">
        <f t="shared" si="0"/>
        <v>881701.76</v>
      </c>
      <c r="AG24" s="94" t="s">
        <v>3</v>
      </c>
      <c r="AH24" s="94"/>
      <c r="AI24" s="94"/>
      <c r="AJ24" s="94"/>
      <c r="AM24" s="94" t="s">
        <v>9</v>
      </c>
      <c r="AN24" s="94"/>
      <c r="AO24" s="94"/>
      <c r="AP24" s="94"/>
    </row>
    <row r="25" spans="1:42" x14ac:dyDescent="0.25">
      <c r="A25" s="11">
        <v>44562</v>
      </c>
      <c r="B25" s="39">
        <v>78913.279999999999</v>
      </c>
      <c r="C25" s="39">
        <v>1579.1399999999999</v>
      </c>
      <c r="D25" s="39">
        <v>7305.96</v>
      </c>
      <c r="E25" s="39">
        <v>11813.36</v>
      </c>
      <c r="F25" s="39">
        <v>32399.95</v>
      </c>
      <c r="G25" s="39">
        <v>12227</v>
      </c>
      <c r="H25" s="39">
        <v>1886.99</v>
      </c>
      <c r="I25" s="39">
        <v>0</v>
      </c>
      <c r="J25" s="39">
        <v>1541.72</v>
      </c>
      <c r="K25" s="39">
        <v>163407.93</v>
      </c>
      <c r="L25" s="39">
        <v>10106.98</v>
      </c>
      <c r="M25" s="39">
        <v>15971.32</v>
      </c>
      <c r="N25" s="39">
        <v>15213.32</v>
      </c>
      <c r="O25" s="39">
        <v>15226.07</v>
      </c>
      <c r="P25" s="39">
        <v>21421.82</v>
      </c>
      <c r="Q25" s="39">
        <v>6537.67</v>
      </c>
      <c r="R25" s="39">
        <v>12524.24</v>
      </c>
      <c r="S25" s="39">
        <v>5801.85</v>
      </c>
      <c r="T25" s="39">
        <v>667014.61</v>
      </c>
      <c r="U25" s="39">
        <v>57352.79</v>
      </c>
      <c r="V25" s="39">
        <v>82044.98</v>
      </c>
      <c r="W25" s="39">
        <v>60005.41</v>
      </c>
      <c r="X25" s="39">
        <v>47978.87</v>
      </c>
      <c r="Y25" s="39">
        <v>44950.64</v>
      </c>
      <c r="Z25" s="39">
        <v>29661.699999999997</v>
      </c>
      <c r="AA25" s="39">
        <v>67394.98000000001</v>
      </c>
      <c r="AB25" s="40">
        <v>59058.619999999995</v>
      </c>
      <c r="AC25" s="34">
        <f t="shared" si="0"/>
        <v>909335.82</v>
      </c>
      <c r="AH25" t="s">
        <v>48</v>
      </c>
      <c r="AI25" t="s">
        <v>49</v>
      </c>
      <c r="AJ25" t="s">
        <v>50</v>
      </c>
      <c r="AN25" t="s">
        <v>48</v>
      </c>
      <c r="AO25" t="s">
        <v>49</v>
      </c>
      <c r="AP25" t="s">
        <v>50</v>
      </c>
    </row>
    <row r="26" spans="1:42" x14ac:dyDescent="0.25">
      <c r="A26" s="11">
        <v>44593</v>
      </c>
      <c r="B26" s="39">
        <v>76885.05</v>
      </c>
      <c r="C26" s="39">
        <v>1525.04</v>
      </c>
      <c r="D26" s="39">
        <v>7144.49</v>
      </c>
      <c r="E26" s="39">
        <v>11711.97</v>
      </c>
      <c r="F26" s="39">
        <v>31699.96</v>
      </c>
      <c r="G26" s="39">
        <v>11663.630000000001</v>
      </c>
      <c r="H26" s="39">
        <v>1836.88</v>
      </c>
      <c r="I26" s="39">
        <v>0</v>
      </c>
      <c r="J26" s="39">
        <v>1516.1</v>
      </c>
      <c r="K26" s="39">
        <v>171113.90999999997</v>
      </c>
      <c r="L26" s="39">
        <v>9813.9699999999993</v>
      </c>
      <c r="M26" s="39">
        <v>15780.789999999999</v>
      </c>
      <c r="N26" s="39">
        <v>15250.34</v>
      </c>
      <c r="O26" s="39">
        <v>15087.57</v>
      </c>
      <c r="P26" s="39">
        <v>21170.510000000002</v>
      </c>
      <c r="Q26" s="39">
        <v>6513.4400000000005</v>
      </c>
      <c r="R26" s="39">
        <v>12442.900000000001</v>
      </c>
      <c r="S26" s="39">
        <v>5804.1900000000005</v>
      </c>
      <c r="T26" s="39">
        <v>678901.72</v>
      </c>
      <c r="U26" s="39">
        <v>55391.54</v>
      </c>
      <c r="V26" s="39">
        <v>80111.62</v>
      </c>
      <c r="W26" s="39">
        <v>59471.979999999996</v>
      </c>
      <c r="X26" s="39">
        <v>46801.619999999995</v>
      </c>
      <c r="Y26" s="39">
        <v>43448.54</v>
      </c>
      <c r="Z26" s="39">
        <v>29148.65</v>
      </c>
      <c r="AA26" s="39">
        <v>65270.13</v>
      </c>
      <c r="AB26" s="40">
        <v>57028.18</v>
      </c>
      <c r="AC26" s="34">
        <f t="shared" si="0"/>
        <v>926900.67999999993</v>
      </c>
      <c r="AF26">
        <f>D3+M3+V3</f>
        <v>60607.46</v>
      </c>
      <c r="AG26" s="66">
        <v>43891</v>
      </c>
      <c r="AH26" s="68">
        <f>D3/AF26</f>
        <v>7.1952033627543543E-2</v>
      </c>
      <c r="AI26" s="68">
        <f>M3/AF26</f>
        <v>0.12738877359321776</v>
      </c>
      <c r="AJ26" s="68">
        <f>V3/AF26</f>
        <v>0.80065919277923869</v>
      </c>
      <c r="AL26">
        <f>J3+S3+AB3</f>
        <v>37675.460000000006</v>
      </c>
      <c r="AM26" s="66">
        <v>43891</v>
      </c>
      <c r="AN26" s="68">
        <f>J3/AL26</f>
        <v>1.8268920936864469E-2</v>
      </c>
      <c r="AO26" s="68">
        <f>S3/AL26</f>
        <v>6.3638771762839774E-2</v>
      </c>
      <c r="AP26" s="68">
        <f>AB3/AL26</f>
        <v>0.91809230730029567</v>
      </c>
    </row>
    <row r="27" spans="1:42" ht="15.75" thickBot="1" x14ac:dyDescent="0.3">
      <c r="A27" s="11">
        <v>44621</v>
      </c>
      <c r="B27" s="41">
        <v>77719.09</v>
      </c>
      <c r="C27" s="41">
        <v>1488.28</v>
      </c>
      <c r="D27" s="41">
        <v>7017.2100000000009</v>
      </c>
      <c r="E27" s="41">
        <v>11558.48</v>
      </c>
      <c r="F27" s="41">
        <v>31719.63</v>
      </c>
      <c r="G27" s="41">
        <v>11451.8</v>
      </c>
      <c r="H27" s="41">
        <v>1811.06</v>
      </c>
      <c r="I27" s="41">
        <v>0</v>
      </c>
      <c r="J27" s="41">
        <v>1493.02</v>
      </c>
      <c r="K27" s="41">
        <v>163169.16999999998</v>
      </c>
      <c r="L27" s="41">
        <v>9635.57</v>
      </c>
      <c r="M27" s="41">
        <v>15686.119999999999</v>
      </c>
      <c r="N27" s="41">
        <v>15367.369999999999</v>
      </c>
      <c r="O27" s="41">
        <v>15157.53</v>
      </c>
      <c r="P27" s="41">
        <v>21513.15</v>
      </c>
      <c r="Q27" s="41">
        <v>6529.74</v>
      </c>
      <c r="R27" s="41">
        <v>12641.48</v>
      </c>
      <c r="S27" s="41">
        <v>5880.21</v>
      </c>
      <c r="T27" s="41">
        <v>639148.55000000005</v>
      </c>
      <c r="U27" s="41">
        <v>54161.65</v>
      </c>
      <c r="V27" s="41">
        <v>78682</v>
      </c>
      <c r="W27" s="41">
        <v>58683.92</v>
      </c>
      <c r="X27" s="41">
        <v>46509.81</v>
      </c>
      <c r="Y27" s="41">
        <v>43254.31</v>
      </c>
      <c r="Z27" s="41">
        <v>28949.26</v>
      </c>
      <c r="AA27" s="41">
        <v>63796.33</v>
      </c>
      <c r="AB27" s="42">
        <v>55739.19</v>
      </c>
      <c r="AC27" s="34">
        <f t="shared" si="0"/>
        <v>880036.81</v>
      </c>
      <c r="AF27" s="67">
        <f>D27+M27+V27</f>
        <v>101385.33</v>
      </c>
      <c r="AG27" s="66">
        <v>44621</v>
      </c>
      <c r="AH27" s="68">
        <f>D27/AF27</f>
        <v>6.9213267836678152E-2</v>
      </c>
      <c r="AI27" s="68">
        <f>M27/AF27</f>
        <v>0.15471784724673676</v>
      </c>
      <c r="AJ27" s="68">
        <f>V27/AF27</f>
        <v>0.7760688849165851</v>
      </c>
      <c r="AL27" s="67">
        <f>J27+S27+AB27</f>
        <v>63112.42</v>
      </c>
      <c r="AM27" s="66">
        <v>44621</v>
      </c>
      <c r="AN27" s="68">
        <f>J27/AL27</f>
        <v>2.3656516419430597E-2</v>
      </c>
      <c r="AO27" s="68">
        <f>S27/AL27</f>
        <v>9.3170409247498351E-2</v>
      </c>
      <c r="AP27" s="68">
        <f>AB27/AL27</f>
        <v>0.88317307433307113</v>
      </c>
    </row>
    <row r="28" spans="1:42" ht="15.75" thickBot="1" x14ac:dyDescent="0.3">
      <c r="A28" t="s">
        <v>61</v>
      </c>
      <c r="B28" s="68">
        <f>_xlfn.RRI(2,B3,B27)</f>
        <v>0.30220044055072037</v>
      </c>
      <c r="C28" s="68">
        <f t="shared" ref="C28:AB28" si="1">_xlfn.RRI(2,C3,C27)</f>
        <v>0.22676603323342448</v>
      </c>
      <c r="D28" s="68">
        <f t="shared" si="1"/>
        <v>0.26852099182630762</v>
      </c>
      <c r="E28" s="68">
        <f t="shared" si="1"/>
        <v>0.35223437318537587</v>
      </c>
      <c r="F28" s="68">
        <f t="shared" si="1"/>
        <v>0.31055265980425339</v>
      </c>
      <c r="G28" s="68">
        <f t="shared" si="1"/>
        <v>0.22102274566822033</v>
      </c>
      <c r="H28" s="68">
        <f t="shared" si="1"/>
        <v>0.38211419290313509</v>
      </c>
      <c r="I28" s="68">
        <f t="shared" si="1"/>
        <v>0</v>
      </c>
      <c r="J28" s="68">
        <f t="shared" si="1"/>
        <v>0.47281121591038611</v>
      </c>
      <c r="K28" s="68">
        <f t="shared" si="1"/>
        <v>0.59471041928274215</v>
      </c>
      <c r="L28" s="68">
        <f t="shared" si="1"/>
        <v>0.31465792585390018</v>
      </c>
      <c r="M28" s="68">
        <f t="shared" si="1"/>
        <v>0.42537503006443611</v>
      </c>
      <c r="N28" s="68">
        <f t="shared" si="1"/>
        <v>0.60383040071478344</v>
      </c>
      <c r="O28" s="68">
        <f t="shared" si="1"/>
        <v>0.65864481335739522</v>
      </c>
      <c r="P28" s="68">
        <f t="shared" si="1"/>
        <v>1.008093714380466</v>
      </c>
      <c r="Q28" s="68">
        <f t="shared" si="1"/>
        <v>0.70811050189127234</v>
      </c>
      <c r="R28" s="68">
        <f t="shared" si="1"/>
        <v>0.38279613277935765</v>
      </c>
      <c r="S28" s="68">
        <f t="shared" si="1"/>
        <v>0.56605222834959634</v>
      </c>
      <c r="T28" s="68">
        <f t="shared" si="1"/>
        <v>0.33312067415025681</v>
      </c>
      <c r="U28" s="68">
        <f t="shared" si="1"/>
        <v>0.24957372432551761</v>
      </c>
      <c r="V28" s="68">
        <f t="shared" si="1"/>
        <v>0.27335883625430513</v>
      </c>
      <c r="W28" s="68">
        <f t="shared" si="1"/>
        <v>0.34311351871972429</v>
      </c>
      <c r="X28" s="68">
        <f t="shared" si="1"/>
        <v>0.40387168542123497</v>
      </c>
      <c r="Y28" s="68">
        <f t="shared" si="1"/>
        <v>0.55231396468794047</v>
      </c>
      <c r="Z28" s="68">
        <f t="shared" si="1"/>
        <v>0.51018776664072996</v>
      </c>
      <c r="AA28" s="68">
        <f t="shared" si="1"/>
        <v>0.29882945541467465</v>
      </c>
      <c r="AB28" s="68">
        <f t="shared" si="1"/>
        <v>0.26942740733308979</v>
      </c>
      <c r="AG28" s="66"/>
    </row>
    <row r="29" spans="1:42" x14ac:dyDescent="0.25">
      <c r="A29" s="27"/>
      <c r="B29" s="96" t="s">
        <v>18</v>
      </c>
      <c r="C29" s="96"/>
      <c r="D29" s="96"/>
      <c r="E29" s="96"/>
      <c r="F29" s="96"/>
      <c r="G29" s="96"/>
      <c r="H29" s="96"/>
      <c r="I29" s="97"/>
      <c r="J29" s="96" t="s">
        <v>19</v>
      </c>
      <c r="K29" s="96"/>
      <c r="L29" s="96"/>
      <c r="M29" s="96"/>
      <c r="N29" s="96"/>
      <c r="O29" s="96"/>
      <c r="P29" s="96"/>
      <c r="Q29" s="97"/>
      <c r="R29" s="96" t="s">
        <v>20</v>
      </c>
      <c r="S29" s="96"/>
      <c r="T29" s="96"/>
      <c r="U29" s="96"/>
      <c r="V29" s="96"/>
      <c r="W29" s="96"/>
      <c r="X29" s="96"/>
      <c r="Y29" s="97"/>
    </row>
    <row r="30" spans="1:42" x14ac:dyDescent="0.25">
      <c r="A30" s="18" t="s">
        <v>0</v>
      </c>
      <c r="B30" s="12" t="s">
        <v>2</v>
      </c>
      <c r="C30" s="12" t="s">
        <v>3</v>
      </c>
      <c r="D30" s="12" t="s">
        <v>4</v>
      </c>
      <c r="E30" s="12" t="s">
        <v>5</v>
      </c>
      <c r="F30" s="12" t="s">
        <v>6</v>
      </c>
      <c r="G30" s="12" t="s">
        <v>7</v>
      </c>
      <c r="H30" s="12" t="s">
        <v>8</v>
      </c>
      <c r="I30" s="26" t="s">
        <v>9</v>
      </c>
      <c r="J30" s="12" t="s">
        <v>2</v>
      </c>
      <c r="K30" s="12" t="s">
        <v>3</v>
      </c>
      <c r="L30" s="12" t="s">
        <v>4</v>
      </c>
      <c r="M30" s="12" t="s">
        <v>5</v>
      </c>
      <c r="N30" s="12" t="s">
        <v>6</v>
      </c>
      <c r="O30" s="12" t="s">
        <v>7</v>
      </c>
      <c r="P30" s="12" t="s">
        <v>8</v>
      </c>
      <c r="Q30" s="26" t="s">
        <v>9</v>
      </c>
      <c r="R30" s="12" t="s">
        <v>2</v>
      </c>
      <c r="S30" s="12" t="s">
        <v>3</v>
      </c>
      <c r="T30" s="12" t="s">
        <v>4</v>
      </c>
      <c r="U30" s="12" t="s">
        <v>5</v>
      </c>
      <c r="V30" s="12" t="s">
        <v>6</v>
      </c>
      <c r="W30" s="12" t="s">
        <v>7</v>
      </c>
      <c r="X30" s="12" t="s">
        <v>8</v>
      </c>
      <c r="Y30" s="26" t="s">
        <v>9</v>
      </c>
      <c r="AG30" s="94" t="s">
        <v>4</v>
      </c>
      <c r="AH30" s="94"/>
      <c r="AI30" s="94"/>
      <c r="AJ30" s="94"/>
    </row>
    <row r="31" spans="1:42" x14ac:dyDescent="0.25">
      <c r="A31" s="11">
        <v>43891</v>
      </c>
      <c r="B31" s="1">
        <f t="shared" ref="B31:I31" si="2">C3/$B3</f>
        <v>2.1576903993992015E-2</v>
      </c>
      <c r="C31" s="1">
        <f t="shared" si="2"/>
        <v>9.5147443922784666E-2</v>
      </c>
      <c r="D31" s="1">
        <f t="shared" si="2"/>
        <v>0.13791920726718296</v>
      </c>
      <c r="E31" s="1">
        <f t="shared" si="2"/>
        <v>0.40294626021713059</v>
      </c>
      <c r="F31" s="1">
        <f t="shared" si="2"/>
        <v>0.16759235945622677</v>
      </c>
      <c r="G31" s="1">
        <f t="shared" si="2"/>
        <v>2.0685830136536781E-2</v>
      </c>
      <c r="H31" s="1">
        <f t="shared" si="2"/>
        <v>0</v>
      </c>
      <c r="I31" s="1">
        <f t="shared" si="2"/>
        <v>1.5017561835158318E-2</v>
      </c>
      <c r="J31" s="1">
        <f t="shared" ref="J31:J55" si="3">L3/$K3</f>
        <v>8.6891529482872057E-2</v>
      </c>
      <c r="K31" s="1">
        <f t="shared" ref="K31:Q31" si="4">M3/$K3</f>
        <v>0.12033246110712206</v>
      </c>
      <c r="L31" s="1">
        <f t="shared" si="4"/>
        <v>9.311255084630983E-2</v>
      </c>
      <c r="M31" s="1">
        <f t="shared" si="4"/>
        <v>8.58711354739424E-2</v>
      </c>
      <c r="N31" s="1">
        <f t="shared" si="4"/>
        <v>8.3149876974490472E-2</v>
      </c>
      <c r="O31" s="1">
        <f t="shared" si="4"/>
        <v>3.488104780609054E-2</v>
      </c>
      <c r="P31" s="1">
        <f t="shared" si="4"/>
        <v>0.10304031281069066</v>
      </c>
      <c r="Q31" s="1">
        <f t="shared" si="4"/>
        <v>3.7368521211087836E-2</v>
      </c>
      <c r="R31" s="1">
        <f t="shared" ref="R31:R55" si="5">U3/$T3</f>
        <v>9.6450667295970044E-2</v>
      </c>
      <c r="S31" s="1">
        <f t="shared" ref="S31:Y31" si="6">V3/$T3</f>
        <v>0.1349307383967952</v>
      </c>
      <c r="T31" s="1">
        <f t="shared" si="6"/>
        <v>9.0454628581578531E-2</v>
      </c>
      <c r="U31" s="1">
        <f t="shared" si="6"/>
        <v>6.5618584046853862E-2</v>
      </c>
      <c r="V31" s="1">
        <f t="shared" si="6"/>
        <v>4.9912276523550493E-2</v>
      </c>
      <c r="W31" s="1">
        <f t="shared" si="6"/>
        <v>3.529495967545164E-2</v>
      </c>
      <c r="X31" s="1">
        <f t="shared" si="6"/>
        <v>0.10515466801314008</v>
      </c>
      <c r="Y31" s="1">
        <f t="shared" si="6"/>
        <v>9.6179392834033178E-2</v>
      </c>
      <c r="AH31" t="s">
        <v>48</v>
      </c>
      <c r="AI31" t="s">
        <v>49</v>
      </c>
      <c r="AJ31" t="s">
        <v>50</v>
      </c>
    </row>
    <row r="32" spans="1:42" x14ac:dyDescent="0.25">
      <c r="A32" s="11">
        <v>43922</v>
      </c>
      <c r="B32" s="1">
        <f t="shared" ref="B32:B55" si="7">C4/$B4</f>
        <v>2.1107357594596202E-2</v>
      </c>
      <c r="C32" s="1">
        <f t="shared" ref="C32:I32" si="8">D4/$B4</f>
        <v>9.4023889762142127E-2</v>
      </c>
      <c r="D32" s="1">
        <f t="shared" si="8"/>
        <v>0.14021343622997431</v>
      </c>
      <c r="E32" s="1">
        <f t="shared" si="8"/>
        <v>0.40515529749846363</v>
      </c>
      <c r="F32" s="1">
        <f t="shared" si="8"/>
        <v>0.16352034997180895</v>
      </c>
      <c r="G32" s="1">
        <f t="shared" si="8"/>
        <v>2.0457457843161903E-2</v>
      </c>
      <c r="H32" s="1">
        <f t="shared" si="8"/>
        <v>0</v>
      </c>
      <c r="I32" s="1">
        <f t="shared" si="8"/>
        <v>1.5152019684102055E-2</v>
      </c>
      <c r="J32" s="1">
        <f t="shared" si="3"/>
        <v>8.5376343670012927E-2</v>
      </c>
      <c r="K32" s="1">
        <f t="shared" ref="K32:K55" si="9">M4/$K4</f>
        <v>0.11899304020765566</v>
      </c>
      <c r="L32" s="1">
        <f t="shared" ref="L32:L55" si="10">N4/$K4</f>
        <v>9.4441451436047569E-2</v>
      </c>
      <c r="M32" s="1">
        <f t="shared" ref="M32:M55" si="11">O4/$K4</f>
        <v>8.7598370298867745E-2</v>
      </c>
      <c r="N32" s="1">
        <f t="shared" ref="N32:N55" si="12">P4/$K4</f>
        <v>8.8406321362696827E-2</v>
      </c>
      <c r="O32" s="1">
        <f t="shared" ref="O32:O55" si="13">Q4/$K4</f>
        <v>3.5222442855839406E-2</v>
      </c>
      <c r="P32" s="1">
        <f t="shared" ref="P32:P55" si="14">R4/$K4</f>
        <v>0.10353348015732153</v>
      </c>
      <c r="Q32" s="1">
        <f t="shared" ref="Q32:Q55" si="15">S4/$K4</f>
        <v>3.5568546394155666E-2</v>
      </c>
      <c r="R32" s="1">
        <f t="shared" si="5"/>
        <v>9.6000987527964335E-2</v>
      </c>
      <c r="S32" s="1">
        <f t="shared" ref="S32:S55" si="16">V4/$T4</f>
        <v>0.13390452450508086</v>
      </c>
      <c r="T32" s="1">
        <f t="shared" ref="T32:T55" si="17">W4/$T4</f>
        <v>9.2471258082079552E-2</v>
      </c>
      <c r="U32" s="1">
        <f t="shared" ref="U32:U55" si="18">X4/$T4</f>
        <v>6.6158156316347888E-2</v>
      </c>
      <c r="V32" s="1">
        <f t="shared" ref="V32:V55" si="19">Y4/$T4</f>
        <v>5.0693822167848644E-2</v>
      </c>
      <c r="W32" s="1">
        <f t="shared" ref="W32:W55" si="20">Z4/$T4</f>
        <v>3.564023800498102E-2</v>
      </c>
      <c r="X32" s="1">
        <f t="shared" ref="X32:X55" si="21">AA4/$T4</f>
        <v>0.10182562781597035</v>
      </c>
      <c r="Y32" s="1">
        <f t="shared" ref="Y32:Y55" si="22">AB4/$T4</f>
        <v>9.8024088828712511E-2</v>
      </c>
      <c r="AF32">
        <f>E3+N3+W3</f>
        <v>44826.12</v>
      </c>
      <c r="AG32" s="66">
        <v>43891</v>
      </c>
      <c r="AH32" s="68">
        <f>E3/AF32</f>
        <v>0.14101510458634384</v>
      </c>
      <c r="AI32" s="68">
        <f>N3/AF32</f>
        <v>0.13327586683835227</v>
      </c>
      <c r="AJ32" s="68">
        <f>W3/AF32</f>
        <v>0.72570902857530384</v>
      </c>
    </row>
    <row r="33" spans="1:36" x14ac:dyDescent="0.25">
      <c r="A33" s="11">
        <v>43952</v>
      </c>
      <c r="B33" s="1">
        <f t="shared" si="7"/>
        <v>2.1261449448207934E-2</v>
      </c>
      <c r="C33" s="1">
        <f t="shared" ref="C33:I42" si="23">D5/$B5</f>
        <v>9.4296876964109363E-2</v>
      </c>
      <c r="D33" s="1">
        <f t="shared" si="23"/>
        <v>0.14334265887866751</v>
      </c>
      <c r="E33" s="1">
        <f t="shared" si="23"/>
        <v>0.40338268977073094</v>
      </c>
      <c r="F33" s="1">
        <f t="shared" si="23"/>
        <v>0.16130539698109911</v>
      </c>
      <c r="G33" s="1">
        <f t="shared" si="23"/>
        <v>2.1019526306991422E-2</v>
      </c>
      <c r="H33" s="1">
        <f t="shared" si="23"/>
        <v>0</v>
      </c>
      <c r="I33" s="1">
        <f t="shared" si="23"/>
        <v>1.5197713175747347E-2</v>
      </c>
      <c r="J33" s="1">
        <f t="shared" si="3"/>
        <v>8.4378230606665758E-2</v>
      </c>
      <c r="K33" s="1">
        <f t="shared" si="9"/>
        <v>0.11789006727805031</v>
      </c>
      <c r="L33" s="1">
        <f t="shared" si="10"/>
        <v>9.4660488202105597E-2</v>
      </c>
      <c r="M33" s="1">
        <f t="shared" si="11"/>
        <v>8.9264749791573769E-2</v>
      </c>
      <c r="N33" s="1">
        <f t="shared" si="12"/>
        <v>9.1790837000988806E-2</v>
      </c>
      <c r="O33" s="1">
        <f t="shared" si="13"/>
        <v>3.5784322469317717E-2</v>
      </c>
      <c r="P33" s="1">
        <f t="shared" si="14"/>
        <v>0.10282257595439828</v>
      </c>
      <c r="Q33" s="1">
        <f t="shared" si="15"/>
        <v>3.4674370358880893E-2</v>
      </c>
      <c r="R33" s="1">
        <f t="shared" si="5"/>
        <v>9.631618517013725E-2</v>
      </c>
      <c r="S33" s="1">
        <f t="shared" si="16"/>
        <v>0.13327288563112047</v>
      </c>
      <c r="T33" s="1">
        <f t="shared" si="17"/>
        <v>9.3801285015795322E-2</v>
      </c>
      <c r="U33" s="1">
        <f t="shared" si="18"/>
        <v>6.6878256319250109E-2</v>
      </c>
      <c r="V33" s="1">
        <f t="shared" si="19"/>
        <v>5.2164738655034654E-2</v>
      </c>
      <c r="W33" s="1">
        <f t="shared" si="20"/>
        <v>3.64985200412161E-2</v>
      </c>
      <c r="X33" s="1">
        <f t="shared" si="21"/>
        <v>0.10072618944073848</v>
      </c>
      <c r="Y33" s="1">
        <f t="shared" si="22"/>
        <v>9.7738555801473045E-2</v>
      </c>
      <c r="AF33" s="67">
        <f>E27+N27+W27</f>
        <v>85609.76999999999</v>
      </c>
      <c r="AG33" s="66">
        <v>44621</v>
      </c>
      <c r="AH33" s="68">
        <f>E27/AF33</f>
        <v>0.13501356212030474</v>
      </c>
      <c r="AI33" s="68">
        <f>N27/AF33</f>
        <v>0.17950486258752946</v>
      </c>
      <c r="AJ33" s="68">
        <f>W27/AF33</f>
        <v>0.68548157529216591</v>
      </c>
    </row>
    <row r="34" spans="1:36" x14ac:dyDescent="0.25">
      <c r="A34" s="11">
        <v>43983</v>
      </c>
      <c r="B34" s="1">
        <f t="shared" si="7"/>
        <v>2.1593936866155863E-2</v>
      </c>
      <c r="C34" s="1">
        <f t="shared" si="23"/>
        <v>9.6625279916640758E-2</v>
      </c>
      <c r="D34" s="1">
        <f t="shared" si="23"/>
        <v>0.14643711873156995</v>
      </c>
      <c r="E34" s="1">
        <f t="shared" si="23"/>
        <v>0.39838051132022712</v>
      </c>
      <c r="F34" s="1">
        <f t="shared" si="23"/>
        <v>0.15986365232907723</v>
      </c>
      <c r="G34" s="1">
        <f t="shared" si="23"/>
        <v>2.1692909505468084E-2</v>
      </c>
      <c r="H34" s="1">
        <f t="shared" si="23"/>
        <v>0</v>
      </c>
      <c r="I34" s="1">
        <f t="shared" si="23"/>
        <v>1.5086434390296648E-2</v>
      </c>
      <c r="J34" s="1">
        <f t="shared" si="3"/>
        <v>8.5211392760873333E-2</v>
      </c>
      <c r="K34" s="1">
        <f t="shared" si="9"/>
        <v>0.12061125436703589</v>
      </c>
      <c r="L34" s="1">
        <f t="shared" si="10"/>
        <v>9.6286509026278222E-2</v>
      </c>
      <c r="M34" s="1">
        <f t="shared" si="11"/>
        <v>9.2501106963017554E-2</v>
      </c>
      <c r="N34" s="1">
        <f t="shared" si="12"/>
        <v>9.5230436711527963E-2</v>
      </c>
      <c r="O34" s="1">
        <f t="shared" si="13"/>
        <v>3.7193668647963245E-2</v>
      </c>
      <c r="P34" s="1">
        <f t="shared" si="14"/>
        <v>0.10194295650295838</v>
      </c>
      <c r="Q34" s="1">
        <f t="shared" si="15"/>
        <v>3.5312806020954844E-2</v>
      </c>
      <c r="R34" s="1">
        <f t="shared" si="5"/>
        <v>9.7122759963637326E-2</v>
      </c>
      <c r="S34" s="1">
        <f t="shared" si="16"/>
        <v>0.13530762629060325</v>
      </c>
      <c r="T34" s="1">
        <f t="shared" si="17"/>
        <v>9.4971263902246597E-2</v>
      </c>
      <c r="U34" s="1">
        <f t="shared" si="18"/>
        <v>6.786699218885324E-2</v>
      </c>
      <c r="V34" s="1">
        <f t="shared" si="19"/>
        <v>5.2528928609599748E-2</v>
      </c>
      <c r="W34" s="1">
        <f t="shared" si="20"/>
        <v>3.7531340309493712E-2</v>
      </c>
      <c r="X34" s="1">
        <f t="shared" si="21"/>
        <v>0.1026573273591566</v>
      </c>
      <c r="Y34" s="1">
        <f t="shared" si="22"/>
        <v>9.7217599874263344E-2</v>
      </c>
    </row>
    <row r="35" spans="1:36" x14ac:dyDescent="0.25">
      <c r="A35" s="11">
        <v>44013</v>
      </c>
      <c r="B35" s="1">
        <f t="shared" si="7"/>
        <v>2.1661351966938601E-2</v>
      </c>
      <c r="C35" s="1">
        <f t="shared" si="23"/>
        <v>9.6472946040044139E-2</v>
      </c>
      <c r="D35" s="1">
        <f t="shared" si="23"/>
        <v>0.14548350463740731</v>
      </c>
      <c r="E35" s="1">
        <f t="shared" si="23"/>
        <v>0.40101624041665113</v>
      </c>
      <c r="F35" s="1">
        <f t="shared" si="23"/>
        <v>0.1596224424853053</v>
      </c>
      <c r="G35" s="1">
        <f t="shared" si="23"/>
        <v>2.1977333076602736E-2</v>
      </c>
      <c r="H35" s="1">
        <f t="shared" si="23"/>
        <v>0</v>
      </c>
      <c r="I35" s="1">
        <f t="shared" si="23"/>
        <v>1.5075978563125063E-2</v>
      </c>
      <c r="J35" s="1">
        <f t="shared" si="3"/>
        <v>8.4671993002013404E-2</v>
      </c>
      <c r="K35" s="1">
        <f t="shared" si="9"/>
        <v>0.11965450141032918</v>
      </c>
      <c r="L35" s="1">
        <f t="shared" si="10"/>
        <v>9.5371595922970842E-2</v>
      </c>
      <c r="M35" s="1">
        <f t="shared" si="11"/>
        <v>9.3420961156719676E-2</v>
      </c>
      <c r="N35" s="1">
        <f t="shared" si="12"/>
        <v>9.7113263033986277E-2</v>
      </c>
      <c r="O35" s="1">
        <f t="shared" si="13"/>
        <v>3.7921284800100437E-2</v>
      </c>
      <c r="P35" s="1">
        <f t="shared" si="14"/>
        <v>9.8915136588306043E-2</v>
      </c>
      <c r="Q35" s="1">
        <f t="shared" si="15"/>
        <v>3.5300414628005851E-2</v>
      </c>
      <c r="R35" s="1">
        <f t="shared" si="5"/>
        <v>9.7241986769312838E-2</v>
      </c>
      <c r="S35" s="1">
        <f t="shared" si="16"/>
        <v>0.13470457664184476</v>
      </c>
      <c r="T35" s="1">
        <f t="shared" si="17"/>
        <v>9.4414969226248396E-2</v>
      </c>
      <c r="U35" s="1">
        <f t="shared" si="18"/>
        <v>6.8320669841175519E-2</v>
      </c>
      <c r="V35" s="1">
        <f t="shared" si="19"/>
        <v>5.2709437253108851E-2</v>
      </c>
      <c r="W35" s="1">
        <f t="shared" si="20"/>
        <v>3.8213899321943662E-2</v>
      </c>
      <c r="X35" s="1">
        <f t="shared" si="21"/>
        <v>0.10264004815832055</v>
      </c>
      <c r="Y35" s="1">
        <f t="shared" si="22"/>
        <v>9.6557024267666311E-2</v>
      </c>
    </row>
    <row r="36" spans="1:36" x14ac:dyDescent="0.25">
      <c r="A36" s="11">
        <v>44044</v>
      </c>
      <c r="B36" s="1">
        <f t="shared" si="7"/>
        <v>2.1748736806815258E-2</v>
      </c>
      <c r="C36" s="1">
        <f t="shared" si="23"/>
        <v>9.754968210635967E-2</v>
      </c>
      <c r="D36" s="1">
        <f t="shared" si="23"/>
        <v>0.14613491322281891</v>
      </c>
      <c r="E36" s="1">
        <f t="shared" si="23"/>
        <v>0.39917671683519224</v>
      </c>
      <c r="F36" s="1">
        <f t="shared" si="23"/>
        <v>0.15960835024575395</v>
      </c>
      <c r="G36" s="1">
        <f t="shared" si="23"/>
        <v>2.2135252967905316E-2</v>
      </c>
      <c r="H36" s="1">
        <f t="shared" si="23"/>
        <v>0</v>
      </c>
      <c r="I36" s="1">
        <f t="shared" si="23"/>
        <v>1.5170104527739366E-2</v>
      </c>
      <c r="J36" s="1">
        <f t="shared" si="3"/>
        <v>8.345198588568109E-2</v>
      </c>
      <c r="K36" s="1">
        <f t="shared" si="9"/>
        <v>0.11904281739821332</v>
      </c>
      <c r="L36" s="1">
        <f t="shared" si="10"/>
        <v>9.3882740829678027E-2</v>
      </c>
      <c r="M36" s="1">
        <f t="shared" si="11"/>
        <v>9.4230538092593269E-2</v>
      </c>
      <c r="N36" s="1">
        <f t="shared" si="12"/>
        <v>9.9210402794523797E-2</v>
      </c>
      <c r="O36" s="1">
        <f t="shared" si="13"/>
        <v>3.7716076482503233E-2</v>
      </c>
      <c r="P36" s="1">
        <f t="shared" si="14"/>
        <v>9.8746841800954693E-2</v>
      </c>
      <c r="Q36" s="1">
        <f t="shared" si="15"/>
        <v>3.5124234093241044E-2</v>
      </c>
      <c r="R36" s="1">
        <f t="shared" si="5"/>
        <v>9.6883957904941045E-2</v>
      </c>
      <c r="S36" s="1">
        <f t="shared" si="16"/>
        <v>0.13480814686622652</v>
      </c>
      <c r="T36" s="1">
        <f t="shared" si="17"/>
        <v>9.3945305442885235E-2</v>
      </c>
      <c r="U36" s="1">
        <f t="shared" si="18"/>
        <v>6.8714080977384295E-2</v>
      </c>
      <c r="V36" s="1">
        <f t="shared" si="19"/>
        <v>5.3021817384439583E-2</v>
      </c>
      <c r="W36" s="1">
        <f t="shared" si="20"/>
        <v>3.8153548241061826E-2</v>
      </c>
      <c r="X36" s="1">
        <f t="shared" si="21"/>
        <v>0.10362827545365658</v>
      </c>
      <c r="Y36" s="1">
        <f t="shared" si="22"/>
        <v>9.5937226781052404E-2</v>
      </c>
    </row>
    <row r="37" spans="1:36" x14ac:dyDescent="0.25">
      <c r="A37" s="11">
        <v>44075</v>
      </c>
      <c r="B37" s="1">
        <f t="shared" si="7"/>
        <v>2.1324016195872028E-2</v>
      </c>
      <c r="C37" s="1">
        <f t="shared" si="23"/>
        <v>9.4470799515733173E-2</v>
      </c>
      <c r="D37" s="1">
        <f t="shared" si="23"/>
        <v>0.14195692805126497</v>
      </c>
      <c r="E37" s="1">
        <f t="shared" si="23"/>
        <v>0.39361528586006739</v>
      </c>
      <c r="F37" s="1">
        <f t="shared" si="23"/>
        <v>0.1562833984996507</v>
      </c>
      <c r="G37" s="1">
        <f t="shared" si="23"/>
        <v>2.1762380076297626E-2</v>
      </c>
      <c r="H37" s="1">
        <f t="shared" si="23"/>
        <v>1.7906716458853781E-2</v>
      </c>
      <c r="I37" s="1">
        <f t="shared" si="23"/>
        <v>1.4889192876449783E-2</v>
      </c>
      <c r="J37" s="1">
        <f t="shared" si="3"/>
        <v>8.312226648590812E-2</v>
      </c>
      <c r="K37" s="1">
        <f t="shared" si="9"/>
        <v>0.11747643417566615</v>
      </c>
      <c r="L37" s="1">
        <f t="shared" si="10"/>
        <v>9.2790293802075346E-2</v>
      </c>
      <c r="M37" s="1">
        <f t="shared" si="11"/>
        <v>9.4641779132309395E-2</v>
      </c>
      <c r="N37" s="1">
        <f t="shared" si="12"/>
        <v>0.10128331619500294</v>
      </c>
      <c r="O37" s="1">
        <f t="shared" si="13"/>
        <v>3.7911177316489651E-2</v>
      </c>
      <c r="P37" s="1">
        <f t="shared" si="14"/>
        <v>9.7319178213337729E-2</v>
      </c>
      <c r="Q37" s="1">
        <f t="shared" si="15"/>
        <v>3.4481899095661649E-2</v>
      </c>
      <c r="R37" s="1">
        <f t="shared" si="5"/>
        <v>9.7169923191921512E-2</v>
      </c>
      <c r="S37" s="1">
        <f t="shared" si="16"/>
        <v>0.13335940850826508</v>
      </c>
      <c r="T37" s="1">
        <f t="shared" si="17"/>
        <v>9.2963318174519319E-2</v>
      </c>
      <c r="U37" s="1">
        <f t="shared" si="18"/>
        <v>6.8658232884594592E-2</v>
      </c>
      <c r="V37" s="1">
        <f t="shared" si="19"/>
        <v>5.3871480881162968E-2</v>
      </c>
      <c r="W37" s="1">
        <f t="shared" si="20"/>
        <v>3.851584378752955E-2</v>
      </c>
      <c r="X37" s="1">
        <f t="shared" si="21"/>
        <v>0.10166778494754861</v>
      </c>
      <c r="Y37" s="1">
        <f t="shared" si="22"/>
        <v>9.5449121703466352E-2</v>
      </c>
    </row>
    <row r="38" spans="1:36" x14ac:dyDescent="0.25">
      <c r="A38" s="11">
        <v>44105</v>
      </c>
      <c r="B38" s="1">
        <f t="shared" si="7"/>
        <v>2.1400139088456466E-2</v>
      </c>
      <c r="C38" s="1">
        <f t="shared" si="23"/>
        <v>9.3605268403738964E-2</v>
      </c>
      <c r="D38" s="1">
        <f t="shared" si="23"/>
        <v>0.14138891820390079</v>
      </c>
      <c r="E38" s="1">
        <f t="shared" si="23"/>
        <v>0.39109779758570579</v>
      </c>
      <c r="F38" s="1">
        <f t="shared" si="23"/>
        <v>0.15904341057162469</v>
      </c>
      <c r="G38" s="1">
        <f t="shared" si="23"/>
        <v>2.1981027324297093E-2</v>
      </c>
      <c r="H38" s="1">
        <f t="shared" si="23"/>
        <v>1.7706988789037446E-2</v>
      </c>
      <c r="I38" s="1">
        <f t="shared" si="23"/>
        <v>1.4776028799067691E-2</v>
      </c>
      <c r="J38" s="1">
        <f t="shared" si="3"/>
        <v>8.2686076773482983E-2</v>
      </c>
      <c r="K38" s="1">
        <f t="shared" si="9"/>
        <v>0.11543358418816978</v>
      </c>
      <c r="L38" s="1">
        <f t="shared" si="10"/>
        <v>9.1769233790394644E-2</v>
      </c>
      <c r="M38" s="1">
        <f t="shared" si="11"/>
        <v>9.4678484866665746E-2</v>
      </c>
      <c r="N38" s="1">
        <f t="shared" si="12"/>
        <v>0.10412547898190187</v>
      </c>
      <c r="O38" s="1">
        <f t="shared" si="13"/>
        <v>3.8405656197073444E-2</v>
      </c>
      <c r="P38" s="1">
        <f t="shared" si="14"/>
        <v>9.4811369740656418E-2</v>
      </c>
      <c r="Q38" s="1">
        <f t="shared" si="15"/>
        <v>3.4549103430694693E-2</v>
      </c>
      <c r="R38" s="1">
        <f t="shared" si="5"/>
        <v>9.7137233929317571E-2</v>
      </c>
      <c r="S38" s="1">
        <f t="shared" si="16"/>
        <v>0.13148451387685028</v>
      </c>
      <c r="T38" s="1">
        <f t="shared" si="17"/>
        <v>9.2006796313964453E-2</v>
      </c>
      <c r="U38" s="1">
        <f t="shared" si="18"/>
        <v>6.8693100205640109E-2</v>
      </c>
      <c r="V38" s="1">
        <f t="shared" si="19"/>
        <v>5.5252187298264546E-2</v>
      </c>
      <c r="W38" s="1">
        <f t="shared" si="20"/>
        <v>3.9199913178599756E-2</v>
      </c>
      <c r="X38" s="1">
        <f t="shared" si="21"/>
        <v>0.10031741062402742</v>
      </c>
      <c r="Y38" s="1">
        <f t="shared" si="22"/>
        <v>9.5744713387200947E-2</v>
      </c>
    </row>
    <row r="39" spans="1:36" x14ac:dyDescent="0.25">
      <c r="A39" s="11">
        <v>44136</v>
      </c>
      <c r="B39" s="1">
        <f t="shared" si="7"/>
        <v>2.1320851325288867E-2</v>
      </c>
      <c r="C39" s="1">
        <f t="shared" si="23"/>
        <v>9.4339403662678581E-2</v>
      </c>
      <c r="D39" s="1">
        <f t="shared" si="23"/>
        <v>0.14145909781365737</v>
      </c>
      <c r="E39" s="1">
        <f t="shared" si="23"/>
        <v>0.39124473041934765</v>
      </c>
      <c r="F39" s="1">
        <f t="shared" si="23"/>
        <v>0.15998993019405713</v>
      </c>
      <c r="G39" s="1">
        <f t="shared" si="23"/>
        <v>2.1786793193493883E-2</v>
      </c>
      <c r="H39" s="1">
        <f t="shared" si="23"/>
        <v>1.7536823061562356E-2</v>
      </c>
      <c r="I39" s="1">
        <f t="shared" si="23"/>
        <v>1.4642180539673328E-2</v>
      </c>
      <c r="J39" s="1">
        <f t="shared" si="3"/>
        <v>8.1664879921587163E-2</v>
      </c>
      <c r="K39" s="1">
        <f t="shared" si="9"/>
        <v>0.1150919322392215</v>
      </c>
      <c r="L39" s="1">
        <f t="shared" si="10"/>
        <v>9.1337573132471359E-2</v>
      </c>
      <c r="M39" s="1">
        <f t="shared" si="11"/>
        <v>9.5595960289219045E-2</v>
      </c>
      <c r="N39" s="1">
        <f t="shared" si="12"/>
        <v>0.10854936355037779</v>
      </c>
      <c r="O39" s="1">
        <f t="shared" si="13"/>
        <v>3.8543573796447426E-2</v>
      </c>
      <c r="P39" s="1">
        <f t="shared" si="14"/>
        <v>9.3740733035450927E-2</v>
      </c>
      <c r="Q39" s="1">
        <f t="shared" si="15"/>
        <v>3.4456429702916423E-2</v>
      </c>
      <c r="R39" s="1">
        <f t="shared" si="5"/>
        <v>9.6276722157711311E-2</v>
      </c>
      <c r="S39" s="1">
        <f t="shared" si="16"/>
        <v>0.1316283227130586</v>
      </c>
      <c r="T39" s="1">
        <f t="shared" si="17"/>
        <v>9.1750720177822973E-2</v>
      </c>
      <c r="U39" s="1">
        <f t="shared" si="18"/>
        <v>6.8942664496303666E-2</v>
      </c>
      <c r="V39" s="1">
        <f t="shared" si="19"/>
        <v>5.7219340345947479E-2</v>
      </c>
      <c r="W39" s="1">
        <f t="shared" si="20"/>
        <v>3.9311049541768561E-2</v>
      </c>
      <c r="X39" s="1">
        <f t="shared" si="21"/>
        <v>9.9778245518383865E-2</v>
      </c>
      <c r="Y39" s="1">
        <f t="shared" si="22"/>
        <v>9.5146717937560993E-2</v>
      </c>
    </row>
    <row r="40" spans="1:36" x14ac:dyDescent="0.25">
      <c r="A40" s="11">
        <v>44166</v>
      </c>
      <c r="B40" s="1">
        <f t="shared" si="7"/>
        <v>2.1150571412269475E-2</v>
      </c>
      <c r="C40" s="1">
        <f t="shared" si="23"/>
        <v>9.4630950687615373E-2</v>
      </c>
      <c r="D40" s="1">
        <f t="shared" si="23"/>
        <v>0.14195486401585378</v>
      </c>
      <c r="E40" s="1">
        <f t="shared" si="23"/>
        <v>0.39280633700666928</v>
      </c>
      <c r="F40" s="1">
        <f t="shared" si="23"/>
        <v>0.15837084218317177</v>
      </c>
      <c r="G40" s="1">
        <f t="shared" si="23"/>
        <v>2.2039533162484241E-2</v>
      </c>
      <c r="H40" s="1">
        <f t="shared" si="23"/>
        <v>1.742130374092013E-2</v>
      </c>
      <c r="I40" s="1">
        <f t="shared" si="23"/>
        <v>1.4492760611167232E-2</v>
      </c>
      <c r="J40" s="1">
        <f t="shared" si="3"/>
        <v>8.0529321201205137E-2</v>
      </c>
      <c r="K40" s="1">
        <f t="shared" si="9"/>
        <v>0.1145277664322641</v>
      </c>
      <c r="L40" s="1">
        <f t="shared" si="10"/>
        <v>9.1032549059496773E-2</v>
      </c>
      <c r="M40" s="1">
        <f t="shared" si="11"/>
        <v>9.609188577591736E-2</v>
      </c>
      <c r="N40" s="1">
        <f t="shared" si="12"/>
        <v>0.11155399061377128</v>
      </c>
      <c r="O40" s="1">
        <f t="shared" si="13"/>
        <v>3.855066454796837E-2</v>
      </c>
      <c r="P40" s="1">
        <f t="shared" si="14"/>
        <v>9.1905993570367328E-2</v>
      </c>
      <c r="Q40" s="1">
        <f t="shared" si="15"/>
        <v>3.4330936581203259E-2</v>
      </c>
      <c r="R40" s="1">
        <f t="shared" si="5"/>
        <v>9.5582076502588875E-2</v>
      </c>
      <c r="S40" s="1">
        <f t="shared" si="16"/>
        <v>0.13183944891847182</v>
      </c>
      <c r="T40" s="1">
        <f t="shared" si="17"/>
        <v>9.2101864945736647E-2</v>
      </c>
      <c r="U40" s="1">
        <f t="shared" si="18"/>
        <v>6.9459357261764054E-2</v>
      </c>
      <c r="V40" s="1">
        <f t="shared" si="19"/>
        <v>5.8354266392146928E-2</v>
      </c>
      <c r="W40" s="1">
        <f t="shared" si="20"/>
        <v>3.9510209057839356E-2</v>
      </c>
      <c r="X40" s="1">
        <f t="shared" si="21"/>
        <v>9.9994929004422126E-2</v>
      </c>
      <c r="Y40" s="1">
        <f t="shared" si="22"/>
        <v>9.4393528606154256E-2</v>
      </c>
    </row>
    <row r="41" spans="1:36" x14ac:dyDescent="0.25">
      <c r="A41" s="11">
        <v>44197</v>
      </c>
      <c r="B41" s="1">
        <f t="shared" si="7"/>
        <v>2.1176088050525271E-2</v>
      </c>
      <c r="C41" s="1">
        <f t="shared" si="23"/>
        <v>9.4879606528639901E-2</v>
      </c>
      <c r="D41" s="1">
        <f t="shared" si="23"/>
        <v>0.14224070487032328</v>
      </c>
      <c r="E41" s="1">
        <f t="shared" si="23"/>
        <v>0.3966120389242439</v>
      </c>
      <c r="F41" s="1">
        <f t="shared" si="23"/>
        <v>0.15435609427487079</v>
      </c>
      <c r="G41" s="1">
        <f t="shared" si="23"/>
        <v>2.2301137720771226E-2</v>
      </c>
      <c r="H41" s="1">
        <f t="shared" si="23"/>
        <v>1.7341239640905073E-2</v>
      </c>
      <c r="I41" s="1">
        <f t="shared" si="23"/>
        <v>1.4729019342929016E-2</v>
      </c>
      <c r="J41" s="1">
        <f t="shared" si="3"/>
        <v>7.986983043334013E-2</v>
      </c>
      <c r="K41" s="1">
        <f t="shared" si="9"/>
        <v>0.11322675358723236</v>
      </c>
      <c r="L41" s="1">
        <f t="shared" si="10"/>
        <v>9.1087004380810063E-2</v>
      </c>
      <c r="M41" s="1">
        <f t="shared" si="11"/>
        <v>9.5993128953998266E-2</v>
      </c>
      <c r="N41" s="1">
        <f t="shared" si="12"/>
        <v>0.11440156053589456</v>
      </c>
      <c r="O41" s="1">
        <f t="shared" si="13"/>
        <v>3.879075410586956E-2</v>
      </c>
      <c r="P41" s="1">
        <f t="shared" si="14"/>
        <v>8.9788916451871731E-2</v>
      </c>
      <c r="Q41" s="1">
        <f t="shared" si="15"/>
        <v>3.4744207911728824E-2</v>
      </c>
      <c r="R41" s="1">
        <f t="shared" si="5"/>
        <v>9.5140167552483418E-2</v>
      </c>
      <c r="S41" s="1">
        <f t="shared" si="16"/>
        <v>0.1309309020275595</v>
      </c>
      <c r="T41" s="1">
        <f t="shared" si="17"/>
        <v>9.1630326082436098E-2</v>
      </c>
      <c r="U41" s="1">
        <f t="shared" si="18"/>
        <v>6.9503423526123487E-2</v>
      </c>
      <c r="V41" s="1">
        <f t="shared" si="19"/>
        <v>5.9134365486626005E-2</v>
      </c>
      <c r="W41" s="1">
        <f t="shared" si="20"/>
        <v>3.9959858525770213E-2</v>
      </c>
      <c r="X41" s="1">
        <f t="shared" si="21"/>
        <v>9.9370073720928376E-2</v>
      </c>
      <c r="Y41" s="1">
        <f t="shared" si="22"/>
        <v>9.4939377242772252E-2</v>
      </c>
    </row>
    <row r="42" spans="1:36" x14ac:dyDescent="0.25">
      <c r="A42" s="11">
        <v>44228</v>
      </c>
      <c r="B42" s="1">
        <f t="shared" si="7"/>
        <v>2.0910297095911638E-2</v>
      </c>
      <c r="C42" s="1">
        <f t="shared" si="23"/>
        <v>9.6232957581934106E-2</v>
      </c>
      <c r="D42" s="1">
        <f t="shared" si="23"/>
        <v>0.14310371848079104</v>
      </c>
      <c r="E42" s="1">
        <f t="shared" si="23"/>
        <v>0.39902015853158368</v>
      </c>
      <c r="F42" s="1">
        <f t="shared" si="23"/>
        <v>0.15169627703286637</v>
      </c>
      <c r="G42" s="1">
        <f t="shared" si="23"/>
        <v>2.2202394070025135E-2</v>
      </c>
      <c r="H42" s="1">
        <f t="shared" si="23"/>
        <v>1.7461118111759037E-2</v>
      </c>
      <c r="I42" s="1">
        <f t="shared" si="23"/>
        <v>1.4656547741202296E-2</v>
      </c>
      <c r="J42" s="1">
        <f t="shared" si="3"/>
        <v>7.8001114658805021E-2</v>
      </c>
      <c r="K42" s="1">
        <f t="shared" si="9"/>
        <v>0.113471792834458</v>
      </c>
      <c r="L42" s="1">
        <f t="shared" si="10"/>
        <v>9.0553195599891473E-2</v>
      </c>
      <c r="M42" s="1">
        <f t="shared" si="11"/>
        <v>9.6043718869222666E-2</v>
      </c>
      <c r="N42" s="1">
        <f t="shared" si="12"/>
        <v>0.11547457995498749</v>
      </c>
      <c r="O42" s="1">
        <f t="shared" si="13"/>
        <v>3.9042889741114091E-2</v>
      </c>
      <c r="P42" s="1">
        <f t="shared" si="14"/>
        <v>8.9356713072902189E-2</v>
      </c>
      <c r="Q42" s="1">
        <f t="shared" si="15"/>
        <v>3.4639277185907945E-2</v>
      </c>
      <c r="R42" s="1">
        <f t="shared" si="5"/>
        <v>9.3636202552105835E-2</v>
      </c>
      <c r="S42" s="1">
        <f t="shared" si="16"/>
        <v>0.1319309563206755</v>
      </c>
      <c r="T42" s="1">
        <f t="shared" si="17"/>
        <v>9.159628601099809E-2</v>
      </c>
      <c r="U42" s="1">
        <f t="shared" si="18"/>
        <v>6.9756870390191947E-2</v>
      </c>
      <c r="V42" s="1">
        <f t="shared" si="19"/>
        <v>5.9124588463352418E-2</v>
      </c>
      <c r="W42" s="1">
        <f t="shared" si="20"/>
        <v>4.0456827021618645E-2</v>
      </c>
      <c r="X42" s="1">
        <f t="shared" si="21"/>
        <v>0.1001604788983244</v>
      </c>
      <c r="Y42" s="1">
        <f t="shared" si="22"/>
        <v>9.3856327467256334E-2</v>
      </c>
    </row>
    <row r="43" spans="1:36" x14ac:dyDescent="0.25">
      <c r="A43" s="11">
        <v>44256</v>
      </c>
      <c r="B43" s="1">
        <f t="shared" si="7"/>
        <v>2.1110339440925718E-2</v>
      </c>
      <c r="C43" s="1">
        <f t="shared" ref="C43:I52" si="24">D15/$B15</f>
        <v>9.6871716839861177E-2</v>
      </c>
      <c r="D43" s="1">
        <f t="shared" si="24"/>
        <v>0.145155782651468</v>
      </c>
      <c r="E43" s="1">
        <f t="shared" si="24"/>
        <v>0.40792904207697261</v>
      </c>
      <c r="F43" s="1">
        <f t="shared" si="24"/>
        <v>0.15287479489514758</v>
      </c>
      <c r="G43" s="1">
        <f t="shared" si="24"/>
        <v>2.2398458754382615E-2</v>
      </c>
      <c r="H43" s="1">
        <f t="shared" si="24"/>
        <v>2.365377053301154E-3</v>
      </c>
      <c r="I43" s="1">
        <f t="shared" si="24"/>
        <v>1.5012296664521084E-2</v>
      </c>
      <c r="J43" s="1">
        <f t="shared" si="3"/>
        <v>7.6791313754069876E-2</v>
      </c>
      <c r="K43" s="1">
        <f t="shared" si="9"/>
        <v>0.11206680494700026</v>
      </c>
      <c r="L43" s="1">
        <f t="shared" si="10"/>
        <v>8.9975807434525074E-2</v>
      </c>
      <c r="M43" s="1">
        <f t="shared" si="11"/>
        <v>9.5820628108826286E-2</v>
      </c>
      <c r="N43" s="1">
        <f t="shared" si="12"/>
        <v>0.11750990028937951</v>
      </c>
      <c r="O43" s="1">
        <f t="shared" si="13"/>
        <v>3.9235143165781125E-2</v>
      </c>
      <c r="P43" s="1">
        <f t="shared" si="14"/>
        <v>8.9744660002719592E-2</v>
      </c>
      <c r="Q43" s="1">
        <f t="shared" si="15"/>
        <v>3.4662468168531337E-2</v>
      </c>
      <c r="R43" s="1">
        <f t="shared" si="5"/>
        <v>9.2863121249824959E-2</v>
      </c>
      <c r="S43" s="1">
        <f t="shared" si="16"/>
        <v>0.13043587689141156</v>
      </c>
      <c r="T43" s="1">
        <f t="shared" si="17"/>
        <v>9.1079298934937825E-2</v>
      </c>
      <c r="U43" s="1">
        <f t="shared" si="18"/>
        <v>6.9535230119210867E-2</v>
      </c>
      <c r="V43" s="1">
        <f t="shared" si="19"/>
        <v>5.966731490922457E-2</v>
      </c>
      <c r="W43" s="1">
        <f t="shared" si="20"/>
        <v>4.0884821464932879E-2</v>
      </c>
      <c r="X43" s="1">
        <f t="shared" si="21"/>
        <v>0.10254695651576883</v>
      </c>
      <c r="Y43" s="1">
        <f t="shared" si="22"/>
        <v>9.3312429807294484E-2</v>
      </c>
    </row>
    <row r="44" spans="1:36" x14ac:dyDescent="0.25">
      <c r="A44" s="11">
        <v>44287</v>
      </c>
      <c r="B44" s="1">
        <f t="shared" si="7"/>
        <v>2.1219963425254808E-2</v>
      </c>
      <c r="C44" s="1">
        <f t="shared" si="24"/>
        <v>9.6056566933929985E-2</v>
      </c>
      <c r="D44" s="1">
        <f t="shared" si="24"/>
        <v>0.14610236761394516</v>
      </c>
      <c r="E44" s="1">
        <f t="shared" si="24"/>
        <v>0.40526199445942584</v>
      </c>
      <c r="F44" s="1">
        <f t="shared" si="24"/>
        <v>0.15392522089212862</v>
      </c>
      <c r="G44" s="1">
        <f t="shared" si="24"/>
        <v>2.2749472708606937E-2</v>
      </c>
      <c r="H44" s="1">
        <f t="shared" si="24"/>
        <v>0</v>
      </c>
      <c r="I44" s="1">
        <f t="shared" si="24"/>
        <v>1.533002887471638E-2</v>
      </c>
      <c r="J44" s="1">
        <f t="shared" si="3"/>
        <v>7.5608064946009856E-2</v>
      </c>
      <c r="K44" s="1">
        <f t="shared" si="9"/>
        <v>0.11025792947338722</v>
      </c>
      <c r="L44" s="1">
        <f t="shared" si="10"/>
        <v>8.9662746622785255E-2</v>
      </c>
      <c r="M44" s="1">
        <f t="shared" si="11"/>
        <v>9.5797992133207555E-2</v>
      </c>
      <c r="N44" s="1">
        <f t="shared" si="12"/>
        <v>0.11957127607392064</v>
      </c>
      <c r="O44" s="1">
        <f t="shared" si="13"/>
        <v>3.9500621388954764E-2</v>
      </c>
      <c r="P44" s="1">
        <f t="shared" si="14"/>
        <v>8.9565544062848348E-2</v>
      </c>
      <c r="Q44" s="1">
        <f t="shared" si="15"/>
        <v>3.4895259647974228E-2</v>
      </c>
      <c r="R44" s="1">
        <f t="shared" si="5"/>
        <v>9.2628477996054892E-2</v>
      </c>
      <c r="S44" s="1">
        <f t="shared" si="16"/>
        <v>0.12908298792700806</v>
      </c>
      <c r="T44" s="1">
        <f t="shared" si="17"/>
        <v>9.1059611387364875E-2</v>
      </c>
      <c r="U44" s="1">
        <f t="shared" si="18"/>
        <v>7.0084946053277655E-2</v>
      </c>
      <c r="V44" s="1">
        <f t="shared" si="19"/>
        <v>6.0812087200695059E-2</v>
      </c>
      <c r="W44" s="1">
        <f t="shared" si="20"/>
        <v>4.1350490097335234E-2</v>
      </c>
      <c r="X44" s="1">
        <f t="shared" si="21"/>
        <v>0.10267892588103439</v>
      </c>
      <c r="Y44" s="1">
        <f t="shared" si="22"/>
        <v>9.2931049874105276E-2</v>
      </c>
    </row>
    <row r="45" spans="1:36" x14ac:dyDescent="0.25">
      <c r="A45" s="11">
        <v>44317</v>
      </c>
      <c r="B45" s="1">
        <f t="shared" si="7"/>
        <v>2.1151265034908138E-2</v>
      </c>
      <c r="C45" s="1">
        <f t="shared" si="24"/>
        <v>9.7225371723536402E-2</v>
      </c>
      <c r="D45" s="1">
        <f t="shared" si="24"/>
        <v>0.14806098448468202</v>
      </c>
      <c r="E45" s="1">
        <f t="shared" si="24"/>
        <v>0.40091070650475313</v>
      </c>
      <c r="F45" s="1">
        <f t="shared" si="24"/>
        <v>0.15566343706535932</v>
      </c>
      <c r="G45" s="1">
        <f t="shared" si="24"/>
        <v>2.2496336565976414E-2</v>
      </c>
      <c r="H45" s="1">
        <f t="shared" si="24"/>
        <v>0</v>
      </c>
      <c r="I45" s="1">
        <f t="shared" si="24"/>
        <v>2.0229760239934971E-2</v>
      </c>
      <c r="J45" s="1">
        <f t="shared" si="3"/>
        <v>7.4095452120915339E-2</v>
      </c>
      <c r="K45" s="1">
        <f t="shared" si="9"/>
        <v>0.11005814919421832</v>
      </c>
      <c r="L45" s="1">
        <f t="shared" si="10"/>
        <v>9.0085256337387745E-2</v>
      </c>
      <c r="M45" s="1">
        <f t="shared" si="11"/>
        <v>9.5832495343692342E-2</v>
      </c>
      <c r="N45" s="1">
        <f t="shared" si="12"/>
        <v>0.12087661003314067</v>
      </c>
      <c r="O45" s="1">
        <f t="shared" si="13"/>
        <v>3.9296788240746401E-2</v>
      </c>
      <c r="P45" s="1">
        <f t="shared" si="14"/>
        <v>8.5704829443604011E-2</v>
      </c>
      <c r="Q45" s="1">
        <f t="shared" si="15"/>
        <v>3.4745848672187198E-2</v>
      </c>
      <c r="R45" s="1">
        <f t="shared" si="5"/>
        <v>9.1718022334604341E-2</v>
      </c>
      <c r="S45" s="1">
        <f t="shared" si="16"/>
        <v>0.12917534358402202</v>
      </c>
      <c r="T45" s="1">
        <f t="shared" si="17"/>
        <v>9.1259526963186038E-2</v>
      </c>
      <c r="U45" s="1">
        <f t="shared" si="18"/>
        <v>7.0031247855109849E-2</v>
      </c>
      <c r="V45" s="1">
        <f t="shared" si="19"/>
        <v>6.1450062576029515E-2</v>
      </c>
      <c r="W45" s="1">
        <f t="shared" si="20"/>
        <v>4.1133535202484937E-2</v>
      </c>
      <c r="X45" s="1">
        <f t="shared" si="21"/>
        <v>0.10279355970717048</v>
      </c>
      <c r="Y45" s="1">
        <f t="shared" si="22"/>
        <v>9.1262173848915037E-2</v>
      </c>
    </row>
    <row r="46" spans="1:36" x14ac:dyDescent="0.25">
      <c r="A46" s="11">
        <v>44348</v>
      </c>
      <c r="B46" s="1">
        <f t="shared" si="7"/>
        <v>2.109608609891906E-2</v>
      </c>
      <c r="C46" s="1">
        <f t="shared" si="24"/>
        <v>9.7281224188906085E-2</v>
      </c>
      <c r="D46" s="1">
        <f t="shared" si="24"/>
        <v>0.14745545224590423</v>
      </c>
      <c r="E46" s="1">
        <f t="shared" si="24"/>
        <v>0.39926815802750226</v>
      </c>
      <c r="F46" s="1">
        <f t="shared" si="24"/>
        <v>0.15533741872089246</v>
      </c>
      <c r="G46" s="1">
        <f t="shared" si="24"/>
        <v>2.2487763710142303E-2</v>
      </c>
      <c r="H46" s="1">
        <f t="shared" si="24"/>
        <v>0</v>
      </c>
      <c r="I46" s="1">
        <f t="shared" si="24"/>
        <v>1.9508726488786071E-2</v>
      </c>
      <c r="J46" s="1">
        <f t="shared" si="3"/>
        <v>7.1055058387382727E-2</v>
      </c>
      <c r="K46" s="1">
        <f t="shared" si="9"/>
        <v>0.10642690968736689</v>
      </c>
      <c r="L46" s="1">
        <f t="shared" si="10"/>
        <v>8.7906303356056592E-2</v>
      </c>
      <c r="M46" s="1">
        <f t="shared" si="11"/>
        <v>9.3339282448096875E-2</v>
      </c>
      <c r="N46" s="1">
        <f t="shared" si="12"/>
        <v>0.11980532170428104</v>
      </c>
      <c r="O46" s="1">
        <f t="shared" si="13"/>
        <v>3.8606443254869546E-2</v>
      </c>
      <c r="P46" s="1">
        <f t="shared" si="14"/>
        <v>8.2592444762453476E-2</v>
      </c>
      <c r="Q46" s="1">
        <f t="shared" si="15"/>
        <v>3.4029393580983842E-2</v>
      </c>
      <c r="R46" s="1">
        <f t="shared" si="5"/>
        <v>8.9775247104066397E-2</v>
      </c>
      <c r="S46" s="1">
        <f t="shared" si="16"/>
        <v>0.12673321718159547</v>
      </c>
      <c r="T46" s="1">
        <f t="shared" si="17"/>
        <v>8.8939952050285029E-2</v>
      </c>
      <c r="U46" s="1">
        <f t="shared" si="18"/>
        <v>6.903305094868005E-2</v>
      </c>
      <c r="V46" s="1">
        <f t="shared" si="19"/>
        <v>6.1214741132267457E-2</v>
      </c>
      <c r="W46" s="1">
        <f t="shared" si="20"/>
        <v>4.1139036661531563E-2</v>
      </c>
      <c r="X46" s="1">
        <f t="shared" si="21"/>
        <v>0.10107807492063596</v>
      </c>
      <c r="Y46" s="1">
        <f t="shared" si="22"/>
        <v>8.9333849335704971E-2</v>
      </c>
    </row>
    <row r="47" spans="1:36" x14ac:dyDescent="0.25">
      <c r="A47" s="11">
        <v>44378</v>
      </c>
      <c r="B47" s="1">
        <f t="shared" si="7"/>
        <v>2.103211196283054E-2</v>
      </c>
      <c r="C47" s="1">
        <f t="shared" si="24"/>
        <v>9.6495345631180479E-2</v>
      </c>
      <c r="D47" s="1">
        <f t="shared" si="24"/>
        <v>0.14706205203399683</v>
      </c>
      <c r="E47" s="1">
        <f t="shared" si="24"/>
        <v>0.40213638397620899</v>
      </c>
      <c r="F47" s="1">
        <f t="shared" si="24"/>
        <v>0.16032205216782694</v>
      </c>
      <c r="G47" s="1">
        <f t="shared" si="24"/>
        <v>2.277873713077664E-2</v>
      </c>
      <c r="H47" s="1">
        <f t="shared" si="24"/>
        <v>0</v>
      </c>
      <c r="I47" s="1">
        <f t="shared" si="24"/>
        <v>1.9015833382095899E-2</v>
      </c>
      <c r="J47" s="1">
        <f t="shared" si="3"/>
        <v>7.0736056701570793E-2</v>
      </c>
      <c r="K47" s="1">
        <f t="shared" si="9"/>
        <v>0.10657894014754325</v>
      </c>
      <c r="L47" s="1">
        <f t="shared" si="10"/>
        <v>8.9597083113593212E-2</v>
      </c>
      <c r="M47" s="1">
        <f t="shared" si="11"/>
        <v>9.4583312818243157E-2</v>
      </c>
      <c r="N47" s="1">
        <f t="shared" si="12"/>
        <v>0.12425528290302916</v>
      </c>
      <c r="O47" s="1">
        <f t="shared" si="13"/>
        <v>3.9529029696394956E-2</v>
      </c>
      <c r="P47" s="1">
        <f t="shared" si="14"/>
        <v>8.3482130538427013E-2</v>
      </c>
      <c r="Q47" s="1">
        <f t="shared" si="15"/>
        <v>3.4532597196503749E-2</v>
      </c>
      <c r="R47" s="1">
        <f t="shared" si="5"/>
        <v>9.0114677436368265E-2</v>
      </c>
      <c r="S47" s="1">
        <f t="shared" si="16"/>
        <v>0.12750019979936644</v>
      </c>
      <c r="T47" s="1">
        <f t="shared" si="17"/>
        <v>8.9103739732868933E-2</v>
      </c>
      <c r="U47" s="1">
        <f t="shared" si="18"/>
        <v>6.9992560332681419E-2</v>
      </c>
      <c r="V47" s="1">
        <f t="shared" si="19"/>
        <v>6.3551906664499599E-2</v>
      </c>
      <c r="W47" s="1">
        <f t="shared" si="20"/>
        <v>4.2158608137068017E-2</v>
      </c>
      <c r="X47" s="1">
        <f t="shared" si="21"/>
        <v>0.10242838975434232</v>
      </c>
      <c r="Y47" s="1">
        <f t="shared" si="22"/>
        <v>9.0242865211714665E-2</v>
      </c>
    </row>
    <row r="48" spans="1:36" x14ac:dyDescent="0.25">
      <c r="A48" s="11">
        <v>44409</v>
      </c>
      <c r="B48" s="1">
        <f t="shared" si="7"/>
        <v>2.0972202556488285E-2</v>
      </c>
      <c r="C48" s="1">
        <f t="shared" si="24"/>
        <v>9.5006592633341894E-2</v>
      </c>
      <c r="D48" s="1">
        <f t="shared" si="24"/>
        <v>0.15002204492106</v>
      </c>
      <c r="E48" s="1">
        <f t="shared" si="24"/>
        <v>0.40109264438867481</v>
      </c>
      <c r="F48" s="1">
        <f t="shared" si="24"/>
        <v>0.1587280170867939</v>
      </c>
      <c r="G48" s="1">
        <f t="shared" si="24"/>
        <v>2.400416081384318E-2</v>
      </c>
      <c r="H48" s="1">
        <f t="shared" si="24"/>
        <v>0</v>
      </c>
      <c r="I48" s="1">
        <f t="shared" si="24"/>
        <v>1.924709890089429E-2</v>
      </c>
      <c r="J48" s="1">
        <f t="shared" si="3"/>
        <v>6.9691469274929946E-2</v>
      </c>
      <c r="K48" s="1">
        <f t="shared" si="9"/>
        <v>0.10444526578634644</v>
      </c>
      <c r="L48" s="1">
        <f t="shared" si="10"/>
        <v>9.2125334733646397E-2</v>
      </c>
      <c r="M48" s="1">
        <f t="shared" si="11"/>
        <v>9.3876935615985826E-2</v>
      </c>
      <c r="N48" s="1">
        <f t="shared" si="12"/>
        <v>0.1266669663387972</v>
      </c>
      <c r="O48" s="1">
        <f t="shared" si="13"/>
        <v>3.9950614822795646E-2</v>
      </c>
      <c r="P48" s="1">
        <f t="shared" si="14"/>
        <v>8.2321390658390281E-2</v>
      </c>
      <c r="Q48" s="1">
        <f t="shared" si="15"/>
        <v>3.4993509531165909E-2</v>
      </c>
      <c r="R48" s="1">
        <f t="shared" si="5"/>
        <v>8.9716797928800454E-2</v>
      </c>
      <c r="S48" s="1">
        <f t="shared" si="16"/>
        <v>0.12562719639263345</v>
      </c>
      <c r="T48" s="1">
        <f t="shared" si="17"/>
        <v>9.0556208162118138E-2</v>
      </c>
      <c r="U48" s="1">
        <f t="shared" si="18"/>
        <v>6.9601101247930536E-2</v>
      </c>
      <c r="V48" s="1">
        <f t="shared" si="19"/>
        <v>6.451051293781683E-2</v>
      </c>
      <c r="W48" s="1">
        <f t="shared" si="20"/>
        <v>4.2701192129605887E-2</v>
      </c>
      <c r="X48" s="1">
        <f t="shared" si="21"/>
        <v>0.10242674177910624</v>
      </c>
      <c r="Y48" s="1">
        <f t="shared" si="22"/>
        <v>9.0273280992600222E-2</v>
      </c>
    </row>
    <row r="49" spans="1:25" x14ac:dyDescent="0.25">
      <c r="A49" s="11">
        <v>44440</v>
      </c>
      <c r="B49" s="1">
        <f t="shared" si="7"/>
        <v>2.0727719804879381E-2</v>
      </c>
      <c r="C49" s="1">
        <f t="shared" si="24"/>
        <v>9.3387416926415071E-2</v>
      </c>
      <c r="D49" s="1">
        <f t="shared" si="24"/>
        <v>0.14831054949559916</v>
      </c>
      <c r="E49" s="1">
        <f t="shared" si="24"/>
        <v>0.40403447020460942</v>
      </c>
      <c r="F49" s="1">
        <f t="shared" si="24"/>
        <v>0.15987494735895452</v>
      </c>
      <c r="G49" s="1">
        <f t="shared" si="24"/>
        <v>2.3696392088256302E-2</v>
      </c>
      <c r="H49" s="1">
        <f t="shared" si="24"/>
        <v>0</v>
      </c>
      <c r="I49" s="1">
        <f t="shared" si="24"/>
        <v>1.9696001331622873E-2</v>
      </c>
      <c r="J49" s="1">
        <f t="shared" si="3"/>
        <v>6.775289752721074E-2</v>
      </c>
      <c r="K49" s="1">
        <f t="shared" si="9"/>
        <v>0.10172746739534642</v>
      </c>
      <c r="L49" s="1">
        <f t="shared" si="10"/>
        <v>9.2406649587547782E-2</v>
      </c>
      <c r="M49" s="1">
        <f t="shared" si="11"/>
        <v>9.3582385035459639E-2</v>
      </c>
      <c r="N49" s="1">
        <f t="shared" si="12"/>
        <v>0.12958142416324273</v>
      </c>
      <c r="O49" s="1">
        <f t="shared" si="13"/>
        <v>3.9624778849597392E-2</v>
      </c>
      <c r="P49" s="1">
        <f t="shared" si="14"/>
        <v>8.234545719899701E-2</v>
      </c>
      <c r="Q49" s="1">
        <f t="shared" si="15"/>
        <v>3.5149686905724856E-2</v>
      </c>
      <c r="R49" s="1">
        <f t="shared" si="5"/>
        <v>8.8723008216151228E-2</v>
      </c>
      <c r="S49" s="1">
        <f t="shared" si="16"/>
        <v>0.12395226614394537</v>
      </c>
      <c r="T49" s="1">
        <f t="shared" si="17"/>
        <v>8.972909395391522E-2</v>
      </c>
      <c r="U49" s="1">
        <f t="shared" si="18"/>
        <v>7.1146832062068163E-2</v>
      </c>
      <c r="V49" s="1">
        <f t="shared" si="19"/>
        <v>6.6375425989173981E-2</v>
      </c>
      <c r="W49" s="1">
        <f t="shared" si="20"/>
        <v>4.274923717855196E-2</v>
      </c>
      <c r="X49" s="1">
        <f t="shared" si="21"/>
        <v>0.10236406066659434</v>
      </c>
      <c r="Y49" s="1">
        <f t="shared" si="22"/>
        <v>9.0583285637509239E-2</v>
      </c>
    </row>
    <row r="50" spans="1:25" x14ac:dyDescent="0.25">
      <c r="A50" s="11">
        <v>44470</v>
      </c>
      <c r="B50" s="1">
        <f t="shared" si="7"/>
        <v>2.0444613304439887E-2</v>
      </c>
      <c r="C50" s="1">
        <f t="shared" si="24"/>
        <v>9.3900115652925803E-2</v>
      </c>
      <c r="D50" s="1">
        <f t="shared" si="24"/>
        <v>0.14987860847278006</v>
      </c>
      <c r="E50" s="1">
        <f t="shared" si="24"/>
        <v>0.40448011782070009</v>
      </c>
      <c r="F50" s="1">
        <f t="shared" si="24"/>
        <v>0.15675458918954732</v>
      </c>
      <c r="G50" s="1">
        <f t="shared" si="24"/>
        <v>2.3936670352393535E-2</v>
      </c>
      <c r="H50" s="1">
        <f t="shared" si="24"/>
        <v>0</v>
      </c>
      <c r="I50" s="1">
        <f t="shared" si="24"/>
        <v>1.9421623024571046E-2</v>
      </c>
      <c r="J50" s="1">
        <f t="shared" si="3"/>
        <v>6.4739813395907675E-2</v>
      </c>
      <c r="K50" s="1">
        <f t="shared" si="9"/>
        <v>9.9351020573522394E-2</v>
      </c>
      <c r="L50" s="1">
        <f t="shared" si="10"/>
        <v>9.1613683614169786E-2</v>
      </c>
      <c r="M50" s="1">
        <f t="shared" si="11"/>
        <v>9.191611625811788E-2</v>
      </c>
      <c r="N50" s="1">
        <f t="shared" si="12"/>
        <v>0.12752259241944186</v>
      </c>
      <c r="O50" s="1">
        <f t="shared" si="13"/>
        <v>3.8888092204980268E-2</v>
      </c>
      <c r="P50" s="1">
        <f t="shared" si="14"/>
        <v>7.7467385439890624E-2</v>
      </c>
      <c r="Q50" s="1">
        <f t="shared" si="15"/>
        <v>3.458632063004765E-2</v>
      </c>
      <c r="R50" s="1">
        <f t="shared" si="5"/>
        <v>8.7829175671556556E-2</v>
      </c>
      <c r="S50" s="1">
        <f t="shared" si="16"/>
        <v>0.12484812285493976</v>
      </c>
      <c r="T50" s="1">
        <f t="shared" si="17"/>
        <v>9.0726574548316452E-2</v>
      </c>
      <c r="U50" s="1">
        <f t="shared" si="18"/>
        <v>7.1488557173922093E-2</v>
      </c>
      <c r="V50" s="1">
        <f t="shared" si="19"/>
        <v>6.6610602978535771E-2</v>
      </c>
      <c r="W50" s="1">
        <f t="shared" si="20"/>
        <v>4.3441061349712547E-2</v>
      </c>
      <c r="X50" s="1">
        <f t="shared" si="21"/>
        <v>0.10234604515994357</v>
      </c>
      <c r="Y50" s="1">
        <f t="shared" si="22"/>
        <v>9.0034782006938721E-2</v>
      </c>
    </row>
    <row r="51" spans="1:25" x14ac:dyDescent="0.25">
      <c r="A51" s="11">
        <v>44501</v>
      </c>
      <c r="B51" s="1">
        <f t="shared" si="7"/>
        <v>1.9997743842991637E-2</v>
      </c>
      <c r="C51" s="1">
        <f t="shared" si="24"/>
        <v>9.1698791695577597E-2</v>
      </c>
      <c r="D51" s="1">
        <f t="shared" si="24"/>
        <v>0.14795827243915147</v>
      </c>
      <c r="E51" s="1">
        <f t="shared" si="24"/>
        <v>0.40539498818038411</v>
      </c>
      <c r="F51" s="1">
        <f t="shared" si="24"/>
        <v>0.1534016608592681</v>
      </c>
      <c r="G51" s="1">
        <f t="shared" si="24"/>
        <v>2.3625619103977952E-2</v>
      </c>
      <c r="H51" s="1">
        <f t="shared" si="24"/>
        <v>0</v>
      </c>
      <c r="I51" s="1">
        <f t="shared" si="24"/>
        <v>1.9306527919312765E-2</v>
      </c>
      <c r="J51" s="1">
        <f t="shared" si="3"/>
        <v>6.4768116311130622E-2</v>
      </c>
      <c r="K51" s="1">
        <f t="shared" si="9"/>
        <v>9.9669906249413145E-2</v>
      </c>
      <c r="L51" s="1">
        <f t="shared" si="10"/>
        <v>9.3720681235913803E-2</v>
      </c>
      <c r="M51" s="1">
        <f t="shared" si="11"/>
        <v>9.4635471694618459E-2</v>
      </c>
      <c r="N51" s="1">
        <f t="shared" si="12"/>
        <v>0.13075419534069127</v>
      </c>
      <c r="O51" s="1">
        <f t="shared" si="13"/>
        <v>3.9827535244257542E-2</v>
      </c>
      <c r="P51" s="1">
        <f t="shared" si="14"/>
        <v>7.8125703425241999E-2</v>
      </c>
      <c r="Q51" s="1">
        <f t="shared" si="15"/>
        <v>3.5451024367229203E-2</v>
      </c>
      <c r="R51" s="1">
        <f t="shared" si="5"/>
        <v>8.6859477735718157E-2</v>
      </c>
      <c r="S51" s="1">
        <f t="shared" si="16"/>
        <v>0.12328591849278779</v>
      </c>
      <c r="T51" s="1">
        <f t="shared" si="17"/>
        <v>9.0382004841616889E-2</v>
      </c>
      <c r="U51" s="1">
        <f t="shared" si="18"/>
        <v>7.2173996400218043E-2</v>
      </c>
      <c r="V51" s="1">
        <f t="shared" si="19"/>
        <v>6.6751900020015964E-2</v>
      </c>
      <c r="W51" s="1">
        <f t="shared" si="20"/>
        <v>4.3624216847735278E-2</v>
      </c>
      <c r="X51" s="1">
        <f t="shared" si="21"/>
        <v>0.10155336786514405</v>
      </c>
      <c r="Y51" s="1">
        <f t="shared" si="22"/>
        <v>8.9862523188764351E-2</v>
      </c>
    </row>
    <row r="52" spans="1:25" x14ac:dyDescent="0.25">
      <c r="A52" s="11">
        <v>44531</v>
      </c>
      <c r="B52" s="1">
        <f t="shared" si="7"/>
        <v>1.9828302900066035E-2</v>
      </c>
      <c r="C52" s="1">
        <f t="shared" si="24"/>
        <v>9.097092896781156E-2</v>
      </c>
      <c r="D52" s="1">
        <f t="shared" si="24"/>
        <v>0.14705461602254574</v>
      </c>
      <c r="E52" s="1">
        <f t="shared" si="24"/>
        <v>0.40717988309536601</v>
      </c>
      <c r="F52" s="1">
        <f t="shared" si="24"/>
        <v>0.15305869810491626</v>
      </c>
      <c r="G52" s="1">
        <f t="shared" si="24"/>
        <v>2.3646362326288702E-2</v>
      </c>
      <c r="H52" s="1">
        <f t="shared" si="24"/>
        <v>0</v>
      </c>
      <c r="I52" s="1">
        <f t="shared" si="24"/>
        <v>1.935316433296581E-2</v>
      </c>
      <c r="J52" s="1">
        <f t="shared" si="3"/>
        <v>6.3022227470070261E-2</v>
      </c>
      <c r="K52" s="1">
        <f t="shared" si="9"/>
        <v>9.7968241225099381E-2</v>
      </c>
      <c r="L52" s="1">
        <f t="shared" si="10"/>
        <v>9.2946161159486534E-2</v>
      </c>
      <c r="M52" s="1">
        <f t="shared" si="11"/>
        <v>9.3680250658984637E-2</v>
      </c>
      <c r="N52" s="1">
        <f t="shared" si="12"/>
        <v>0.13074571353958397</v>
      </c>
      <c r="O52" s="1">
        <f t="shared" si="13"/>
        <v>3.9764010054106111E-2</v>
      </c>
      <c r="P52" s="1">
        <f t="shared" si="14"/>
        <v>7.8067491859601601E-2</v>
      </c>
      <c r="Q52" s="1">
        <f t="shared" si="15"/>
        <v>3.5283858140806458E-2</v>
      </c>
      <c r="R52" s="1">
        <f t="shared" si="5"/>
        <v>8.6647259234478691E-2</v>
      </c>
      <c r="S52" s="1">
        <f t="shared" si="16"/>
        <v>0.12303780204957049</v>
      </c>
      <c r="T52" s="1">
        <f t="shared" si="17"/>
        <v>8.9876466187533574E-2</v>
      </c>
      <c r="U52" s="1">
        <f t="shared" si="18"/>
        <v>7.2368106840869445E-2</v>
      </c>
      <c r="V52" s="1">
        <f t="shared" si="19"/>
        <v>6.7409594678606244E-2</v>
      </c>
      <c r="W52" s="1">
        <f t="shared" si="20"/>
        <v>4.4126564930562717E-2</v>
      </c>
      <c r="X52" s="1">
        <f t="shared" si="21"/>
        <v>0.10107893510175654</v>
      </c>
      <c r="Y52" s="1">
        <f t="shared" si="22"/>
        <v>8.9531711821889182E-2</v>
      </c>
    </row>
    <row r="53" spans="1:25" x14ac:dyDescent="0.25">
      <c r="A53" s="11">
        <v>44562</v>
      </c>
      <c r="B53" s="1">
        <f t="shared" si="7"/>
        <v>2.0011080517753157E-2</v>
      </c>
      <c r="C53" s="1">
        <f t="shared" ref="C53:I55" si="25">D25/$B25</f>
        <v>9.2582135731780507E-2</v>
      </c>
      <c r="D53" s="1">
        <f t="shared" si="25"/>
        <v>0.14970053202705552</v>
      </c>
      <c r="E53" s="1">
        <f t="shared" si="25"/>
        <v>0.41057664818899936</v>
      </c>
      <c r="F53" s="1">
        <f t="shared" si="25"/>
        <v>0.15494223532465004</v>
      </c>
      <c r="G53" s="1">
        <f t="shared" si="25"/>
        <v>2.3912198301730709E-2</v>
      </c>
      <c r="H53" s="1">
        <f t="shared" si="25"/>
        <v>0</v>
      </c>
      <c r="I53" s="1">
        <f t="shared" si="25"/>
        <v>1.953688910155553E-2</v>
      </c>
      <c r="J53" s="1">
        <f t="shared" si="3"/>
        <v>6.1851221051512001E-2</v>
      </c>
      <c r="K53" s="1">
        <f t="shared" si="9"/>
        <v>9.7738953060601166E-2</v>
      </c>
      <c r="L53" s="1">
        <f t="shared" si="10"/>
        <v>9.3100255293607839E-2</v>
      </c>
      <c r="M53" s="1">
        <f t="shared" si="11"/>
        <v>9.317828088269646E-2</v>
      </c>
      <c r="N53" s="1">
        <f t="shared" si="12"/>
        <v>0.13109412743922527</v>
      </c>
      <c r="O53" s="1">
        <f t="shared" si="13"/>
        <v>4.0008278667993655E-2</v>
      </c>
      <c r="P53" s="1">
        <f t="shared" si="14"/>
        <v>7.6644015991145592E-2</v>
      </c>
      <c r="Q53" s="1">
        <f t="shared" si="15"/>
        <v>3.5505314827744286E-2</v>
      </c>
      <c r="R53" s="1">
        <f t="shared" si="5"/>
        <v>8.5984308499629417E-2</v>
      </c>
      <c r="S53" s="1">
        <f t="shared" si="16"/>
        <v>0.1230032727469043</v>
      </c>
      <c r="T53" s="1">
        <f t="shared" si="17"/>
        <v>8.9961162919654794E-2</v>
      </c>
      <c r="U53" s="1">
        <f t="shared" si="18"/>
        <v>7.1930763255695404E-2</v>
      </c>
      <c r="V53" s="1">
        <f t="shared" si="19"/>
        <v>6.7390787737018232E-2</v>
      </c>
      <c r="W53" s="1">
        <f t="shared" si="20"/>
        <v>4.4469340784004711E-2</v>
      </c>
      <c r="X53" s="1">
        <f t="shared" si="21"/>
        <v>0.10103973584626581</v>
      </c>
      <c r="Y53" s="1">
        <f t="shared" si="22"/>
        <v>8.8541718748859188E-2</v>
      </c>
    </row>
    <row r="54" spans="1:25" x14ac:dyDescent="0.25">
      <c r="A54" s="11">
        <v>44593</v>
      </c>
      <c r="B54" s="1">
        <f t="shared" si="7"/>
        <v>1.9835325593207002E-2</v>
      </c>
      <c r="C54" s="1">
        <f t="shared" si="25"/>
        <v>9.2924307131230316E-2</v>
      </c>
      <c r="D54" s="1">
        <f t="shared" si="25"/>
        <v>0.15233091478772529</v>
      </c>
      <c r="E54" s="1">
        <f t="shared" si="25"/>
        <v>0.41230330213741162</v>
      </c>
      <c r="F54" s="1">
        <f t="shared" si="25"/>
        <v>0.15170218397464788</v>
      </c>
      <c r="G54" s="1">
        <f t="shared" si="25"/>
        <v>2.3891250639753763E-2</v>
      </c>
      <c r="H54" s="1">
        <f t="shared" si="25"/>
        <v>0</v>
      </c>
      <c r="I54" s="1">
        <f t="shared" si="25"/>
        <v>1.9719048111433886E-2</v>
      </c>
      <c r="J54" s="1">
        <f t="shared" si="3"/>
        <v>5.7353431991589703E-2</v>
      </c>
      <c r="K54" s="1">
        <f t="shared" si="9"/>
        <v>9.2223887584592046E-2</v>
      </c>
      <c r="L54" s="1">
        <f t="shared" si="10"/>
        <v>8.9123905823904101E-2</v>
      </c>
      <c r="M54" s="1">
        <f t="shared" si="11"/>
        <v>8.8172668136681592E-2</v>
      </c>
      <c r="N54" s="1">
        <f t="shared" si="12"/>
        <v>0.12372173600614939</v>
      </c>
      <c r="O54" s="1">
        <f t="shared" si="13"/>
        <v>3.8064935807965591E-2</v>
      </c>
      <c r="P54" s="1">
        <f t="shared" si="14"/>
        <v>7.2717057309952204E-2</v>
      </c>
      <c r="Q54" s="1">
        <f t="shared" si="15"/>
        <v>3.3920036074215135E-2</v>
      </c>
      <c r="R54" s="1">
        <f t="shared" si="5"/>
        <v>8.158992438552079E-2</v>
      </c>
      <c r="S54" s="1">
        <f t="shared" si="16"/>
        <v>0.11800179266006278</v>
      </c>
      <c r="T54" s="1">
        <f t="shared" si="17"/>
        <v>8.7600278873943643E-2</v>
      </c>
      <c r="U54" s="1">
        <f t="shared" si="18"/>
        <v>6.8937253539437193E-2</v>
      </c>
      <c r="V54" s="1">
        <f t="shared" si="19"/>
        <v>6.3998276510479318E-2</v>
      </c>
      <c r="W54" s="1">
        <f t="shared" si="20"/>
        <v>4.2935006851949058E-2</v>
      </c>
      <c r="X54" s="1">
        <f t="shared" si="21"/>
        <v>9.6140763938556528E-2</v>
      </c>
      <c r="Y54" s="1">
        <f t="shared" si="22"/>
        <v>8.4000641506697032E-2</v>
      </c>
    </row>
    <row r="55" spans="1:25" ht="15.75" thickBot="1" x14ac:dyDescent="0.3">
      <c r="A55" s="28">
        <v>44621</v>
      </c>
      <c r="B55" s="1">
        <f t="shared" si="7"/>
        <v>1.914947794679531E-2</v>
      </c>
      <c r="C55" s="1">
        <f t="shared" si="25"/>
        <v>9.028939994022063E-2</v>
      </c>
      <c r="D55" s="1">
        <f t="shared" si="25"/>
        <v>0.14872124725083632</v>
      </c>
      <c r="E55" s="1">
        <f t="shared" si="25"/>
        <v>0.40813177303028125</v>
      </c>
      <c r="F55" s="1">
        <f t="shared" si="25"/>
        <v>0.14734861151874012</v>
      </c>
      <c r="G55" s="1">
        <f t="shared" si="25"/>
        <v>2.3302640316555431E-2</v>
      </c>
      <c r="H55" s="1">
        <f t="shared" si="25"/>
        <v>0</v>
      </c>
      <c r="I55" s="1">
        <f t="shared" si="25"/>
        <v>1.9210466823530746E-2</v>
      </c>
      <c r="J55" s="1">
        <f t="shared" si="3"/>
        <v>5.9052638436537984E-2</v>
      </c>
      <c r="K55" s="1">
        <f t="shared" si="9"/>
        <v>9.6134091997893967E-2</v>
      </c>
      <c r="L55" s="1">
        <f t="shared" si="10"/>
        <v>9.4180597964676788E-2</v>
      </c>
      <c r="M55" s="1">
        <f t="shared" si="11"/>
        <v>9.2894570708424898E-2</v>
      </c>
      <c r="N55" s="1">
        <f t="shared" si="12"/>
        <v>0.13184567893554894</v>
      </c>
      <c r="O55" s="1">
        <f t="shared" si="13"/>
        <v>4.0018221579480977E-2</v>
      </c>
      <c r="P55" s="1">
        <f t="shared" si="14"/>
        <v>7.7474684709127342E-2</v>
      </c>
      <c r="Q55" s="1">
        <f t="shared" si="15"/>
        <v>3.6037506350004724E-2</v>
      </c>
      <c r="R55" s="1">
        <f t="shared" si="5"/>
        <v>8.4740315846762074E-2</v>
      </c>
      <c r="S55" s="1">
        <f t="shared" si="16"/>
        <v>0.12310440194224018</v>
      </c>
      <c r="T55" s="1">
        <f t="shared" si="17"/>
        <v>9.1815775847414488E-2</v>
      </c>
      <c r="U55" s="1">
        <f t="shared" si="18"/>
        <v>7.2768388506865886E-2</v>
      </c>
      <c r="V55" s="1">
        <f t="shared" si="19"/>
        <v>6.7674893418752172E-2</v>
      </c>
      <c r="W55" s="1">
        <f t="shared" si="20"/>
        <v>4.5293476766864287E-2</v>
      </c>
      <c r="X55" s="1">
        <f t="shared" si="21"/>
        <v>9.9814557977171342E-2</v>
      </c>
      <c r="Y55" s="1">
        <f t="shared" si="22"/>
        <v>8.7208505753474677E-2</v>
      </c>
    </row>
    <row r="56" spans="1:25" ht="15.75" thickBot="1" x14ac:dyDescent="0.3"/>
    <row r="57" spans="1:25" ht="15.75" thickBot="1" x14ac:dyDescent="0.3">
      <c r="A57" s="24" t="s">
        <v>32</v>
      </c>
      <c r="B57" s="25">
        <f>B55-B31</f>
        <v>-2.4274260471967048E-3</v>
      </c>
      <c r="C57" s="25">
        <f t="shared" ref="C57:Y57" si="26">C55-C31</f>
        <v>-4.8580439825640365E-3</v>
      </c>
      <c r="D57" s="25">
        <f t="shared" si="26"/>
        <v>1.0802039983653366E-2</v>
      </c>
      <c r="E57" s="25">
        <f t="shared" si="26"/>
        <v>5.1855128131506611E-3</v>
      </c>
      <c r="F57" s="25">
        <f t="shared" si="26"/>
        <v>-2.024374793748665E-2</v>
      </c>
      <c r="G57" s="25">
        <f t="shared" si="26"/>
        <v>2.61681018001865E-3</v>
      </c>
      <c r="H57" s="25">
        <f t="shared" si="26"/>
        <v>0</v>
      </c>
      <c r="I57" s="25">
        <f t="shared" si="26"/>
        <v>4.1929049883724281E-3</v>
      </c>
      <c r="J57" s="25">
        <f t="shared" si="26"/>
        <v>-2.7838891046334073E-2</v>
      </c>
      <c r="K57" s="25">
        <f t="shared" si="26"/>
        <v>-2.4198369109228096E-2</v>
      </c>
      <c r="L57" s="25">
        <f t="shared" si="26"/>
        <v>1.0680471183669576E-3</v>
      </c>
      <c r="M57" s="25">
        <f t="shared" si="26"/>
        <v>7.0234352344824974E-3</v>
      </c>
      <c r="N57" s="25">
        <f t="shared" si="26"/>
        <v>4.8695801961058466E-2</v>
      </c>
      <c r="O57" s="25">
        <f t="shared" si="26"/>
        <v>5.1371737733904368E-3</v>
      </c>
      <c r="P57" s="25">
        <f t="shared" si="26"/>
        <v>-2.556562810156332E-2</v>
      </c>
      <c r="Q57" s="25">
        <f t="shared" si="26"/>
        <v>-1.331014861083113E-3</v>
      </c>
      <c r="R57" s="25">
        <f t="shared" si="26"/>
        <v>-1.171035144920797E-2</v>
      </c>
      <c r="S57" s="25">
        <f t="shared" si="26"/>
        <v>-1.1826336454555025E-2</v>
      </c>
      <c r="T57" s="25">
        <f t="shared" si="26"/>
        <v>1.3611472658359575E-3</v>
      </c>
      <c r="U57" s="25">
        <f t="shared" si="26"/>
        <v>7.1498044600120242E-3</v>
      </c>
      <c r="V57" s="25">
        <f t="shared" si="26"/>
        <v>1.7762616895201679E-2</v>
      </c>
      <c r="W57" s="25">
        <f t="shared" si="26"/>
        <v>9.9985170914126467E-3</v>
      </c>
      <c r="X57" s="25">
        <f t="shared" si="26"/>
        <v>-5.340110035968737E-3</v>
      </c>
      <c r="Y57" s="25">
        <f t="shared" si="26"/>
        <v>-8.9708870805585011E-3</v>
      </c>
    </row>
  </sheetData>
  <mergeCells count="14">
    <mergeCell ref="AG24:AJ24"/>
    <mergeCell ref="AM24:AP24"/>
    <mergeCell ref="AG30:AJ30"/>
    <mergeCell ref="AM4:AP4"/>
    <mergeCell ref="AG10:AJ10"/>
    <mergeCell ref="AM10:AP10"/>
    <mergeCell ref="AG17:AJ17"/>
    <mergeCell ref="AM17:AP17"/>
    <mergeCell ref="B1:J1"/>
    <mergeCell ref="K1:S1"/>
    <mergeCell ref="T1:AB1"/>
    <mergeCell ref="B29:I29"/>
    <mergeCell ref="J29:Q29"/>
    <mergeCell ref="R29:Y29"/>
  </mergeCells>
  <conditionalFormatting sqref="B31:B55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55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55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55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55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55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5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5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5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5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5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5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5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5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5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G5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G5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G5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G5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:H5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:H5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:H5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:H5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5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5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5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5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5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5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5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5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S5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S5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S5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S5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5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5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5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5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:U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:U5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:U5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:U5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:V5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:V5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:V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:V5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:W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:W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:W5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:W5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5D8EC-8B6C-4D2D-AC7E-8FDAC41B18B0}">
  <sheetPr codeName="Sheet6"/>
  <dimension ref="A1:AH85"/>
  <sheetViews>
    <sheetView topLeftCell="A58" zoomScale="70" zoomScaleNormal="70" workbookViewId="0">
      <pane xSplit="1" topLeftCell="B1" activePane="topRight" state="frozen"/>
      <selection pane="topRight" activeCell="AD29" sqref="AD29"/>
    </sheetView>
  </sheetViews>
  <sheetFormatPr defaultRowHeight="15" x14ac:dyDescent="0.25"/>
  <cols>
    <col min="1" max="1" width="13.85546875" bestFit="1" customWidth="1"/>
    <col min="2" max="2" width="14.5703125" customWidth="1"/>
    <col min="3" max="10" width="13.140625" bestFit="1" customWidth="1"/>
    <col min="11" max="11" width="14.5703125" customWidth="1"/>
    <col min="12" max="19" width="13.140625" bestFit="1" customWidth="1"/>
    <col min="20" max="20" width="13.5703125" bestFit="1" customWidth="1"/>
    <col min="26" max="26" width="13.5703125" bestFit="1" customWidth="1"/>
  </cols>
  <sheetData>
    <row r="1" spans="1:34" x14ac:dyDescent="0.25">
      <c r="A1" s="8"/>
      <c r="B1" s="96" t="s">
        <v>16</v>
      </c>
      <c r="C1" s="96"/>
      <c r="D1" s="96"/>
      <c r="E1" s="96"/>
      <c r="F1" s="96"/>
      <c r="G1" s="96"/>
      <c r="H1" s="96"/>
      <c r="I1" s="96"/>
      <c r="J1" s="96"/>
      <c r="K1" s="96" t="s">
        <v>17</v>
      </c>
      <c r="L1" s="96"/>
      <c r="M1" s="96"/>
      <c r="N1" s="96"/>
      <c r="O1" s="96"/>
      <c r="P1" s="96"/>
      <c r="Q1" s="96"/>
      <c r="R1" s="96"/>
      <c r="S1" s="97"/>
      <c r="Z1" s="94" t="s">
        <v>62</v>
      </c>
      <c r="AA1" s="94"/>
      <c r="AB1" s="94"/>
      <c r="AC1" s="94"/>
      <c r="AD1" s="94"/>
      <c r="AE1" s="94"/>
      <c r="AF1" s="94"/>
      <c r="AG1" s="94"/>
      <c r="AH1" s="94"/>
    </row>
    <row r="2" spans="1:34" x14ac:dyDescent="0.25">
      <c r="A2" s="9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7" t="s">
        <v>8</v>
      </c>
      <c r="S2" s="10" t="s">
        <v>9</v>
      </c>
      <c r="U2" s="99" t="s">
        <v>57</v>
      </c>
      <c r="V2" s="99"/>
      <c r="W2" s="99"/>
      <c r="X2" s="99"/>
      <c r="AA2" t="s">
        <v>2</v>
      </c>
      <c r="AB2" t="s">
        <v>3</v>
      </c>
      <c r="AC2" t="s">
        <v>4</v>
      </c>
      <c r="AD2" t="s">
        <v>5</v>
      </c>
      <c r="AE2" t="s">
        <v>6</v>
      </c>
      <c r="AF2" t="s">
        <v>7</v>
      </c>
      <c r="AG2" t="s">
        <v>8</v>
      </c>
      <c r="AH2" t="s">
        <v>9</v>
      </c>
    </row>
    <row r="3" spans="1:34" s="34" customFormat="1" x14ac:dyDescent="0.25">
      <c r="A3" s="11">
        <v>43891</v>
      </c>
      <c r="B3" s="37">
        <v>304062.27</v>
      </c>
      <c r="C3" s="37">
        <v>25840.66</v>
      </c>
      <c r="D3" s="37">
        <v>40553.71</v>
      </c>
      <c r="E3" s="37">
        <v>29062.62</v>
      </c>
      <c r="F3" s="37">
        <v>25053.79</v>
      </c>
      <c r="G3" s="37">
        <v>19714.740000000002</v>
      </c>
      <c r="H3" s="37">
        <v>11279.470000000001</v>
      </c>
      <c r="I3" s="37">
        <v>27951.82</v>
      </c>
      <c r="J3" s="37">
        <v>17547.77</v>
      </c>
      <c r="K3" s="37">
        <v>180365.65</v>
      </c>
      <c r="L3" s="37">
        <v>16090.89</v>
      </c>
      <c r="M3" s="37">
        <v>22402.300000000003</v>
      </c>
      <c r="N3" s="37">
        <v>17421.84</v>
      </c>
      <c r="O3" s="37">
        <v>26148.93</v>
      </c>
      <c r="P3" s="37">
        <v>12586.369999999999</v>
      </c>
      <c r="Q3" s="37">
        <v>6504.2199999999993</v>
      </c>
      <c r="R3" s="37">
        <v>16476.78</v>
      </c>
      <c r="S3" s="38">
        <v>20150.09</v>
      </c>
      <c r="T3"/>
      <c r="U3"/>
      <c r="V3" t="s">
        <v>33</v>
      </c>
      <c r="W3" t="s">
        <v>34</v>
      </c>
      <c r="X3"/>
      <c r="Z3">
        <f>C61-K3-B3</f>
        <v>1986453.8900000001</v>
      </c>
      <c r="AA3" s="68">
        <f>(T9-C3-L3)/Z3</f>
        <v>1.8313935326692695E-18</v>
      </c>
      <c r="AB3" s="68">
        <f>(T14-M3-D3)/Z3</f>
        <v>0</v>
      </c>
      <c r="AC3" s="68">
        <f>(T19-N3-E3)/Z3</f>
        <v>0</v>
      </c>
      <c r="AD3" s="68">
        <f>(T24-O3-F3)/Z3</f>
        <v>0</v>
      </c>
      <c r="AE3" s="68">
        <f>(T29-P3-G3)/Z3</f>
        <v>0</v>
      </c>
      <c r="AF3" s="68">
        <f>(T34-Q3-H3)/Z3</f>
        <v>9.1569676633463473E-19</v>
      </c>
      <c r="AG3" s="68">
        <f>(T39-R3-I3)/Z3</f>
        <v>0</v>
      </c>
      <c r="AH3" s="68">
        <f>(T44-S3-J3)/Z3</f>
        <v>0</v>
      </c>
    </row>
    <row r="4" spans="1:34" x14ac:dyDescent="0.25">
      <c r="A4" s="11">
        <v>43922</v>
      </c>
      <c r="B4" s="37">
        <v>289912.2</v>
      </c>
      <c r="C4" s="37">
        <v>24435.649999999998</v>
      </c>
      <c r="D4" s="37">
        <v>38344.129999999997</v>
      </c>
      <c r="E4" s="37">
        <v>28310.7</v>
      </c>
      <c r="F4" s="37">
        <v>24166.21</v>
      </c>
      <c r="G4" s="37">
        <v>19179.28</v>
      </c>
      <c r="H4" s="37">
        <v>10861.630000000001</v>
      </c>
      <c r="I4" s="37">
        <v>26018.3</v>
      </c>
      <c r="J4" s="37">
        <v>16874.689999999999</v>
      </c>
      <c r="K4" s="37">
        <v>172589.06</v>
      </c>
      <c r="L4" s="37">
        <v>15381.31</v>
      </c>
      <c r="M4" s="37">
        <v>20990.73</v>
      </c>
      <c r="N4" s="37">
        <v>16949.46</v>
      </c>
      <c r="O4" s="37">
        <v>25415.07</v>
      </c>
      <c r="P4" s="37">
        <v>12036.560000000001</v>
      </c>
      <c r="Q4" s="37">
        <v>6086.33</v>
      </c>
      <c r="R4" s="37">
        <v>15288.97</v>
      </c>
      <c r="S4" s="38">
        <v>19604.669999999998</v>
      </c>
      <c r="T4">
        <f>B3+K3</f>
        <v>484427.92000000004</v>
      </c>
      <c r="U4" s="66">
        <v>43891</v>
      </c>
      <c r="V4" s="68">
        <f>B3/T4</f>
        <v>0.62767288475032568</v>
      </c>
      <c r="W4" s="68">
        <f>K3/T4</f>
        <v>0.37232711524967427</v>
      </c>
      <c r="X4" s="68"/>
      <c r="Z4">
        <f t="shared" ref="Z4:Z27" si="0">C62-K4-B4</f>
        <v>1890377.0199999998</v>
      </c>
      <c r="AA4" s="68"/>
      <c r="AB4" s="68"/>
      <c r="AC4" s="68"/>
      <c r="AD4" s="68"/>
      <c r="AE4" s="68"/>
      <c r="AF4" s="68"/>
      <c r="AG4" s="68"/>
      <c r="AH4" s="68"/>
    </row>
    <row r="5" spans="1:34" x14ac:dyDescent="0.25">
      <c r="A5" s="11">
        <v>43952</v>
      </c>
      <c r="B5" s="37">
        <v>298100.14</v>
      </c>
      <c r="C5" s="37">
        <v>25147.67</v>
      </c>
      <c r="D5" s="37">
        <v>39250.089999999997</v>
      </c>
      <c r="E5" s="37">
        <v>29504.53</v>
      </c>
      <c r="F5" s="37">
        <v>25048.36</v>
      </c>
      <c r="G5" s="37">
        <v>20225.689999999999</v>
      </c>
      <c r="H5" s="37">
        <v>11451.69</v>
      </c>
      <c r="I5" s="37">
        <v>26466.78</v>
      </c>
      <c r="J5" s="37">
        <v>17272.329999999998</v>
      </c>
      <c r="K5" s="37">
        <v>177694.41</v>
      </c>
      <c r="L5" s="37">
        <v>16051.609999999999</v>
      </c>
      <c r="M5" s="37">
        <v>21370.84</v>
      </c>
      <c r="N5" s="37">
        <v>17603.32</v>
      </c>
      <c r="O5" s="37">
        <v>26064.79</v>
      </c>
      <c r="P5" s="37">
        <v>12364.81</v>
      </c>
      <c r="Q5" s="37">
        <v>6222.8099999999995</v>
      </c>
      <c r="R5" s="37">
        <v>15668.61</v>
      </c>
      <c r="S5" s="38">
        <v>20127.45</v>
      </c>
      <c r="T5" s="67">
        <f>B27+K27</f>
        <v>896763.42999999993</v>
      </c>
      <c r="U5" s="66">
        <v>44621</v>
      </c>
      <c r="V5" s="68">
        <f>B27/T5</f>
        <v>0.62128898365090557</v>
      </c>
      <c r="W5" s="68">
        <f>K27/T5</f>
        <v>0.37871101634909449</v>
      </c>
      <c r="X5" s="68"/>
      <c r="Z5">
        <f t="shared" si="0"/>
        <v>1952644.0799999996</v>
      </c>
      <c r="AA5" s="68"/>
      <c r="AB5" s="68"/>
      <c r="AC5" s="68"/>
      <c r="AD5" s="68"/>
      <c r="AE5" s="68"/>
      <c r="AF5" s="68"/>
      <c r="AG5" s="68"/>
      <c r="AH5" s="68"/>
    </row>
    <row r="6" spans="1:34" x14ac:dyDescent="0.25">
      <c r="A6" s="11">
        <v>43983</v>
      </c>
      <c r="B6" s="37">
        <v>319420.38</v>
      </c>
      <c r="C6" s="37">
        <v>27219.579999999998</v>
      </c>
      <c r="D6" s="37">
        <v>42858.3</v>
      </c>
      <c r="E6" s="37">
        <v>32133.62</v>
      </c>
      <c r="F6" s="37">
        <v>27213.14</v>
      </c>
      <c r="G6" s="37">
        <v>21927.25</v>
      </c>
      <c r="H6" s="37">
        <v>12681.779999999999</v>
      </c>
      <c r="I6" s="37">
        <v>28843.82</v>
      </c>
      <c r="J6" s="37">
        <v>18516.27</v>
      </c>
      <c r="K6" s="37">
        <v>192722.27000000002</v>
      </c>
      <c r="L6" s="37">
        <v>17522.03</v>
      </c>
      <c r="M6" s="37">
        <v>23719.420000000002</v>
      </c>
      <c r="N6" s="37">
        <v>19187.84</v>
      </c>
      <c r="O6" s="37">
        <v>27904.620000000003</v>
      </c>
      <c r="P6" s="37">
        <v>13634.01</v>
      </c>
      <c r="Q6" s="37">
        <v>6771.4699999999993</v>
      </c>
      <c r="R6" s="37">
        <v>17184.759999999998</v>
      </c>
      <c r="S6" s="38">
        <v>21588.61</v>
      </c>
      <c r="Z6">
        <f t="shared" si="0"/>
        <v>2094803.04</v>
      </c>
      <c r="AA6" s="68"/>
      <c r="AB6" s="68"/>
      <c r="AC6" s="68"/>
      <c r="AD6" s="68"/>
      <c r="AE6" s="68"/>
      <c r="AF6" s="68"/>
      <c r="AG6" s="68"/>
      <c r="AH6" s="68"/>
    </row>
    <row r="7" spans="1:34" x14ac:dyDescent="0.25">
      <c r="A7" s="11">
        <v>44013</v>
      </c>
      <c r="B7" s="37">
        <v>337844.94</v>
      </c>
      <c r="C7" s="37">
        <v>28761.48</v>
      </c>
      <c r="D7" s="37">
        <v>45078.14</v>
      </c>
      <c r="E7" s="37">
        <v>33747.82</v>
      </c>
      <c r="F7" s="37">
        <v>28985.17</v>
      </c>
      <c r="G7" s="37">
        <v>23316.57</v>
      </c>
      <c r="H7" s="37">
        <v>13666.970000000001</v>
      </c>
      <c r="I7" s="37">
        <v>30341.16</v>
      </c>
      <c r="J7" s="37">
        <v>19481.330000000002</v>
      </c>
      <c r="K7" s="37">
        <v>203896.65999999997</v>
      </c>
      <c r="L7" s="37">
        <v>18503.57</v>
      </c>
      <c r="M7" s="37">
        <v>24734.670000000002</v>
      </c>
      <c r="N7" s="37">
        <v>20233.260000000002</v>
      </c>
      <c r="O7" s="37">
        <v>29262.769999999997</v>
      </c>
      <c r="P7" s="37">
        <v>14752.6</v>
      </c>
      <c r="Q7" s="37">
        <v>7245.3599999999988</v>
      </c>
      <c r="R7" s="37">
        <v>18198.93</v>
      </c>
      <c r="S7" s="38">
        <v>22703.75</v>
      </c>
      <c r="U7" s="94" t="s">
        <v>51</v>
      </c>
      <c r="V7" s="94"/>
      <c r="W7" s="94"/>
      <c r="X7" s="94"/>
      <c r="Z7">
        <f t="shared" si="0"/>
        <v>2186373.4</v>
      </c>
      <c r="AA7" s="68"/>
      <c r="AB7" s="68"/>
      <c r="AC7" s="68"/>
      <c r="AD7" s="68"/>
      <c r="AE7" s="68"/>
      <c r="AF7" s="68"/>
      <c r="AG7" s="68"/>
      <c r="AH7" s="68"/>
    </row>
    <row r="8" spans="1:34" x14ac:dyDescent="0.25">
      <c r="A8" s="11">
        <v>44044</v>
      </c>
      <c r="B8" s="37">
        <v>355543.81</v>
      </c>
      <c r="C8" s="37">
        <v>30069.63</v>
      </c>
      <c r="D8" s="37">
        <v>47394.3</v>
      </c>
      <c r="E8" s="37">
        <v>35247.089999999997</v>
      </c>
      <c r="F8" s="37">
        <v>30532.9</v>
      </c>
      <c r="G8" s="37">
        <v>24753.919999999998</v>
      </c>
      <c r="H8" s="37">
        <v>14363.829999999998</v>
      </c>
      <c r="I8" s="37">
        <v>32193.48</v>
      </c>
      <c r="J8" s="37">
        <v>20404.329999999998</v>
      </c>
      <c r="K8" s="37">
        <v>213566.22</v>
      </c>
      <c r="L8" s="37">
        <v>19516.47</v>
      </c>
      <c r="M8" s="37">
        <v>26053.54</v>
      </c>
      <c r="N8" s="37">
        <v>21237.94</v>
      </c>
      <c r="O8" s="37">
        <v>30725.67</v>
      </c>
      <c r="P8" s="37">
        <v>15308.600000000002</v>
      </c>
      <c r="Q8" s="37">
        <v>7620.0499999999993</v>
      </c>
      <c r="R8" s="37">
        <v>19406.060000000001</v>
      </c>
      <c r="S8" s="38">
        <v>23752.1</v>
      </c>
      <c r="V8" t="s">
        <v>33</v>
      </c>
      <c r="W8" t="s">
        <v>34</v>
      </c>
      <c r="Z8">
        <f t="shared" si="0"/>
        <v>2209039.7699999996</v>
      </c>
      <c r="AA8" s="68"/>
      <c r="AB8" s="68"/>
      <c r="AC8" s="68"/>
      <c r="AD8" s="68"/>
      <c r="AE8" s="68"/>
      <c r="AF8" s="68"/>
      <c r="AG8" s="68"/>
      <c r="AH8" s="68"/>
    </row>
    <row r="9" spans="1:34" x14ac:dyDescent="0.25">
      <c r="A9" s="11">
        <v>44075</v>
      </c>
      <c r="B9" s="37">
        <v>358132.13</v>
      </c>
      <c r="C9" s="37">
        <v>30239.760000000002</v>
      </c>
      <c r="D9" s="37">
        <v>47084.73</v>
      </c>
      <c r="E9" s="37">
        <v>35039.4</v>
      </c>
      <c r="F9" s="37">
        <v>30727.11</v>
      </c>
      <c r="G9" s="37">
        <v>25301.35</v>
      </c>
      <c r="H9" s="37">
        <v>14574.98</v>
      </c>
      <c r="I9" s="37">
        <v>32374.629999999997</v>
      </c>
      <c r="J9" s="37">
        <v>20366.18</v>
      </c>
      <c r="K9" s="37">
        <v>216653.2</v>
      </c>
      <c r="L9" s="37">
        <v>19833.22</v>
      </c>
      <c r="M9" s="37">
        <v>26224.27</v>
      </c>
      <c r="N9" s="37">
        <v>21267.91</v>
      </c>
      <c r="O9" s="37">
        <v>31036.93</v>
      </c>
      <c r="P9" s="37">
        <v>15637.37</v>
      </c>
      <c r="Q9" s="37">
        <v>7847.21</v>
      </c>
      <c r="R9" s="37">
        <v>19730.11</v>
      </c>
      <c r="S9" s="38">
        <v>23798.739999999998</v>
      </c>
      <c r="T9" s="46">
        <f>C3+L3</f>
        <v>41931.550000000003</v>
      </c>
      <c r="U9" s="66">
        <v>43891</v>
      </c>
      <c r="V9" s="68">
        <f>C3/T9</f>
        <v>0.61625816360234709</v>
      </c>
      <c r="W9" s="68">
        <f>L3/T9</f>
        <v>0.3837418363976528</v>
      </c>
      <c r="X9" s="68"/>
      <c r="Z9">
        <f t="shared" si="0"/>
        <v>2199360</v>
      </c>
      <c r="AA9" s="68"/>
      <c r="AB9" s="68"/>
      <c r="AC9" s="68"/>
      <c r="AD9" s="68"/>
      <c r="AE9" s="68"/>
      <c r="AF9" s="68"/>
      <c r="AG9" s="68"/>
      <c r="AH9" s="68"/>
    </row>
    <row r="10" spans="1:34" x14ac:dyDescent="0.25">
      <c r="A10" s="11">
        <v>44105</v>
      </c>
      <c r="B10" s="37">
        <v>363671.39999999997</v>
      </c>
      <c r="C10" s="37">
        <v>30671.09</v>
      </c>
      <c r="D10" s="37">
        <v>47139.509999999995</v>
      </c>
      <c r="E10" s="37">
        <v>35230.490000000005</v>
      </c>
      <c r="F10" s="37">
        <v>31197.29</v>
      </c>
      <c r="G10" s="37">
        <v>26403.850000000002</v>
      </c>
      <c r="H10" s="37">
        <v>15066.16</v>
      </c>
      <c r="I10" s="37">
        <v>32405.949999999997</v>
      </c>
      <c r="J10" s="37">
        <v>20756.509999999998</v>
      </c>
      <c r="K10" s="37">
        <v>221402.36000000002</v>
      </c>
      <c r="L10" s="37">
        <v>20240.16</v>
      </c>
      <c r="M10" s="37">
        <v>26567.53</v>
      </c>
      <c r="N10" s="37">
        <v>21571.72</v>
      </c>
      <c r="O10" s="37">
        <v>31589.489999999998</v>
      </c>
      <c r="P10" s="37">
        <v>16165.419999999998</v>
      </c>
      <c r="Q10" s="37">
        <v>8266.1899999999987</v>
      </c>
      <c r="R10" s="37">
        <v>19860.420000000002</v>
      </c>
      <c r="S10" s="38">
        <v>24285.579999999998</v>
      </c>
      <c r="T10" s="39">
        <f>C27+L27</f>
        <v>66842.210000000006</v>
      </c>
      <c r="U10" s="66">
        <v>44621</v>
      </c>
      <c r="V10" s="68">
        <f>C27/T10</f>
        <v>0.585800798627095</v>
      </c>
      <c r="W10" s="68">
        <f>L27/T10</f>
        <v>0.41419920137290495</v>
      </c>
      <c r="X10" s="68"/>
      <c r="Z10">
        <f t="shared" si="0"/>
        <v>2248816.2400000002</v>
      </c>
      <c r="AA10" s="68"/>
      <c r="AB10" s="68"/>
      <c r="AC10" s="68"/>
      <c r="AD10" s="68"/>
      <c r="AE10" s="68"/>
      <c r="AF10" s="68"/>
      <c r="AG10" s="68"/>
      <c r="AH10" s="68"/>
    </row>
    <row r="11" spans="1:34" x14ac:dyDescent="0.25">
      <c r="A11" s="11">
        <v>44136</v>
      </c>
      <c r="B11" s="37">
        <v>385939.81</v>
      </c>
      <c r="C11" s="37">
        <v>32175.660000000003</v>
      </c>
      <c r="D11" s="37">
        <v>50017.039999999994</v>
      </c>
      <c r="E11" s="37">
        <v>37211.69</v>
      </c>
      <c r="F11" s="37">
        <v>33199.65</v>
      </c>
      <c r="G11" s="37">
        <v>28905.54</v>
      </c>
      <c r="H11" s="37">
        <v>16025.9</v>
      </c>
      <c r="I11" s="37">
        <v>34094.01</v>
      </c>
      <c r="J11" s="37">
        <v>21893.760000000002</v>
      </c>
      <c r="K11" s="37">
        <v>235084.59000000003</v>
      </c>
      <c r="L11" s="37">
        <v>21414.080000000002</v>
      </c>
      <c r="M11" s="37">
        <v>28203.170000000002</v>
      </c>
      <c r="N11" s="37">
        <v>22852.9</v>
      </c>
      <c r="O11" s="37">
        <v>33799.4</v>
      </c>
      <c r="P11" s="37">
        <v>17662.97</v>
      </c>
      <c r="Q11" s="37">
        <v>8697.4399999999987</v>
      </c>
      <c r="R11" s="37">
        <v>20990.52</v>
      </c>
      <c r="S11" s="38">
        <v>25620.69</v>
      </c>
      <c r="Z11">
        <f t="shared" si="0"/>
        <v>2362395.56</v>
      </c>
      <c r="AA11" s="68"/>
      <c r="AB11" s="68"/>
      <c r="AC11" s="68"/>
      <c r="AD11" s="68"/>
      <c r="AE11" s="68"/>
      <c r="AF11" s="68"/>
      <c r="AG11" s="68"/>
      <c r="AH11" s="68"/>
    </row>
    <row r="12" spans="1:34" x14ac:dyDescent="0.25">
      <c r="A12" s="11">
        <v>44166</v>
      </c>
      <c r="B12" s="37">
        <v>411316.92000000004</v>
      </c>
      <c r="C12" s="37">
        <v>33953.769999999997</v>
      </c>
      <c r="D12" s="37">
        <v>53325.960000000006</v>
      </c>
      <c r="E12" s="37">
        <v>39718.92</v>
      </c>
      <c r="F12" s="37">
        <v>35615.47</v>
      </c>
      <c r="G12" s="37">
        <v>31331.71</v>
      </c>
      <c r="H12" s="37">
        <v>17163.71</v>
      </c>
      <c r="I12" s="37">
        <v>36286.299999999996</v>
      </c>
      <c r="J12" s="37">
        <v>23199.519999999997</v>
      </c>
      <c r="K12" s="37">
        <v>250214.35</v>
      </c>
      <c r="L12" s="37">
        <v>22631.63</v>
      </c>
      <c r="M12" s="37">
        <v>30270.440000000002</v>
      </c>
      <c r="N12" s="37">
        <v>24493.699999999997</v>
      </c>
      <c r="O12" s="37">
        <v>35824.32</v>
      </c>
      <c r="P12" s="37">
        <v>19069.349999999999</v>
      </c>
      <c r="Q12" s="37">
        <v>9200.869999999999</v>
      </c>
      <c r="R12" s="37">
        <v>22426.879999999997</v>
      </c>
      <c r="S12" s="38">
        <v>27053.739999999998</v>
      </c>
      <c r="U12" s="94" t="s">
        <v>3</v>
      </c>
      <c r="V12" s="94"/>
      <c r="W12" s="94"/>
      <c r="X12" s="94"/>
      <c r="Z12">
        <f t="shared" si="0"/>
        <v>2434743.36</v>
      </c>
      <c r="AA12" s="68"/>
      <c r="AB12" s="68"/>
      <c r="AC12" s="68"/>
      <c r="AD12" s="68"/>
      <c r="AE12" s="68"/>
      <c r="AF12" s="68"/>
      <c r="AG12" s="68"/>
      <c r="AH12" s="68"/>
    </row>
    <row r="13" spans="1:34" x14ac:dyDescent="0.25">
      <c r="A13" s="11">
        <v>44197</v>
      </c>
      <c r="B13" s="37">
        <v>426525.9</v>
      </c>
      <c r="C13" s="37">
        <v>35024.050000000003</v>
      </c>
      <c r="D13" s="37">
        <v>54942.239999999998</v>
      </c>
      <c r="E13" s="37">
        <v>41003.43</v>
      </c>
      <c r="F13" s="37">
        <v>36987.75</v>
      </c>
      <c r="G13" s="37">
        <v>32843.259999999995</v>
      </c>
      <c r="H13" s="37">
        <v>18013.82</v>
      </c>
      <c r="I13" s="37">
        <v>37322.29</v>
      </c>
      <c r="J13" s="37">
        <v>24228.329999999998</v>
      </c>
      <c r="K13" s="37">
        <v>260340.24</v>
      </c>
      <c r="L13" s="37">
        <v>23525.19</v>
      </c>
      <c r="M13" s="37">
        <v>31334.44</v>
      </c>
      <c r="N13" s="37">
        <v>25404.34</v>
      </c>
      <c r="O13" s="37">
        <v>37232.97</v>
      </c>
      <c r="P13" s="37">
        <v>19848.009999999998</v>
      </c>
      <c r="Q13" s="37">
        <v>9590.5499999999993</v>
      </c>
      <c r="R13" s="37">
        <v>23186.739999999998</v>
      </c>
      <c r="S13" s="38">
        <v>28299.43</v>
      </c>
      <c r="V13" t="s">
        <v>33</v>
      </c>
      <c r="W13" t="s">
        <v>34</v>
      </c>
      <c r="Z13">
        <f t="shared" si="0"/>
        <v>2497462.61</v>
      </c>
      <c r="AA13" s="68"/>
      <c r="AB13" s="68"/>
      <c r="AC13" s="68"/>
      <c r="AD13" s="68"/>
      <c r="AE13" s="68"/>
      <c r="AF13" s="68"/>
      <c r="AG13" s="68"/>
      <c r="AH13" s="68"/>
    </row>
    <row r="14" spans="1:34" x14ac:dyDescent="0.25">
      <c r="A14" s="11">
        <v>44228</v>
      </c>
      <c r="B14" s="37">
        <v>444479.95</v>
      </c>
      <c r="C14" s="37">
        <v>35820.449999999997</v>
      </c>
      <c r="D14" s="37">
        <v>57662.81</v>
      </c>
      <c r="E14" s="37">
        <v>42617.79</v>
      </c>
      <c r="F14" s="37">
        <v>38657.199999999997</v>
      </c>
      <c r="G14" s="37">
        <v>34182.06</v>
      </c>
      <c r="H14" s="37">
        <v>19001.580000000002</v>
      </c>
      <c r="I14" s="37">
        <v>39083.96</v>
      </c>
      <c r="J14" s="37">
        <v>25021.21</v>
      </c>
      <c r="K14" s="37">
        <v>269702.34999999998</v>
      </c>
      <c r="L14" s="37">
        <v>24016.35</v>
      </c>
      <c r="M14" s="37">
        <v>32653.18</v>
      </c>
      <c r="N14" s="37">
        <v>26392.3</v>
      </c>
      <c r="O14" s="37">
        <v>38876.14</v>
      </c>
      <c r="P14" s="37">
        <v>20587.439999999999</v>
      </c>
      <c r="Q14" s="37">
        <v>9986.39</v>
      </c>
      <c r="R14" s="37">
        <v>24372.39</v>
      </c>
      <c r="S14" s="38">
        <v>29100.899999999998</v>
      </c>
      <c r="T14" s="46">
        <f>D3+M3</f>
        <v>62956.01</v>
      </c>
      <c r="U14" s="66">
        <v>43891</v>
      </c>
      <c r="V14" s="68">
        <f>D3/T14</f>
        <v>0.64415946944541114</v>
      </c>
      <c r="W14" s="68">
        <f>M3/T14</f>
        <v>0.35584053055458886</v>
      </c>
      <c r="X14" s="68"/>
      <c r="Z14">
        <f t="shared" si="0"/>
        <v>2515398.0299999998</v>
      </c>
      <c r="AA14" s="68"/>
      <c r="AB14" s="68"/>
      <c r="AC14" s="68"/>
      <c r="AD14" s="68"/>
      <c r="AE14" s="68"/>
      <c r="AF14" s="68"/>
      <c r="AG14" s="68"/>
      <c r="AH14" s="68"/>
    </row>
    <row r="15" spans="1:34" x14ac:dyDescent="0.25">
      <c r="A15" s="11">
        <v>44256</v>
      </c>
      <c r="B15" s="37">
        <v>447903.7</v>
      </c>
      <c r="C15" s="37">
        <v>35773.919999999998</v>
      </c>
      <c r="D15" s="37">
        <v>57504.959999999999</v>
      </c>
      <c r="E15" s="37">
        <v>42734.84</v>
      </c>
      <c r="F15" s="37">
        <v>38910.520000000004</v>
      </c>
      <c r="G15" s="37">
        <v>34802.65</v>
      </c>
      <c r="H15" s="37">
        <v>19341.38</v>
      </c>
      <c r="I15" s="37">
        <v>39635.729999999996</v>
      </c>
      <c r="J15" s="37">
        <v>25204.18</v>
      </c>
      <c r="K15" s="37">
        <v>272294.62</v>
      </c>
      <c r="L15" s="37">
        <v>24038.230000000003</v>
      </c>
      <c r="M15" s="37">
        <v>32806.9</v>
      </c>
      <c r="N15" s="37">
        <v>26478.2</v>
      </c>
      <c r="O15" s="37">
        <v>39440.050000000003</v>
      </c>
      <c r="P15" s="37">
        <v>20944.239999999998</v>
      </c>
      <c r="Q15" s="37">
        <v>10114.219999999999</v>
      </c>
      <c r="R15" s="37">
        <v>24718.61</v>
      </c>
      <c r="S15" s="38">
        <v>29143.66</v>
      </c>
      <c r="T15" s="39">
        <f>D27+M27</f>
        <v>103857.68</v>
      </c>
      <c r="U15" s="66">
        <v>44621</v>
      </c>
      <c r="V15" s="68">
        <f>D27/T15</f>
        <v>0.63556474590997991</v>
      </c>
      <c r="W15" s="68">
        <f>M27/T15</f>
        <v>0.36443525409002014</v>
      </c>
      <c r="X15" s="68"/>
      <c r="Z15">
        <f t="shared" si="0"/>
        <v>2496996.0799999996</v>
      </c>
      <c r="AA15" s="68"/>
      <c r="AB15" s="68"/>
      <c r="AC15" s="68"/>
      <c r="AD15" s="68"/>
      <c r="AE15" s="68"/>
      <c r="AF15" s="68"/>
      <c r="AG15" s="68"/>
      <c r="AH15" s="68"/>
    </row>
    <row r="16" spans="1:34" x14ac:dyDescent="0.25">
      <c r="A16" s="11">
        <v>44287</v>
      </c>
      <c r="B16" s="39">
        <v>444762.23</v>
      </c>
      <c r="C16" s="39">
        <v>35437.740000000005</v>
      </c>
      <c r="D16" s="39">
        <v>56644</v>
      </c>
      <c r="E16" s="39">
        <v>42533.32</v>
      </c>
      <c r="F16" s="39">
        <v>38828.01</v>
      </c>
      <c r="G16" s="39">
        <v>35181.100000000006</v>
      </c>
      <c r="H16" s="39">
        <v>19449.57</v>
      </c>
      <c r="I16" s="39">
        <v>39591.240000000005</v>
      </c>
      <c r="J16" s="39">
        <v>24051.760000000002</v>
      </c>
      <c r="K16" s="39">
        <v>271073.86</v>
      </c>
      <c r="L16" s="39">
        <v>23903.299999999996</v>
      </c>
      <c r="M16" s="39">
        <v>32021.32</v>
      </c>
      <c r="N16" s="39">
        <v>26144.38</v>
      </c>
      <c r="O16" s="39">
        <v>39350.429999999993</v>
      </c>
      <c r="P16" s="39">
        <v>21132.02</v>
      </c>
      <c r="Q16" s="39">
        <v>10140.140000000001</v>
      </c>
      <c r="R16" s="39">
        <v>24240.33</v>
      </c>
      <c r="S16" s="40">
        <v>29696.600000000002</v>
      </c>
      <c r="Z16">
        <f t="shared" si="0"/>
        <v>2526701.27</v>
      </c>
      <c r="AA16" s="68"/>
      <c r="AB16" s="68"/>
      <c r="AC16" s="68"/>
      <c r="AD16" s="68"/>
      <c r="AE16" s="68"/>
      <c r="AF16" s="68"/>
      <c r="AG16" s="68"/>
      <c r="AH16" s="68"/>
    </row>
    <row r="17" spans="1:34" x14ac:dyDescent="0.25">
      <c r="A17" s="11">
        <v>44317</v>
      </c>
      <c r="B17" s="39">
        <v>464320.34</v>
      </c>
      <c r="C17" s="39">
        <v>36477.26</v>
      </c>
      <c r="D17" s="39">
        <v>59040.320000000007</v>
      </c>
      <c r="E17" s="39">
        <v>44437.710000000006</v>
      </c>
      <c r="F17" s="39">
        <v>40322.729999999996</v>
      </c>
      <c r="G17" s="39">
        <v>37068.979999999996</v>
      </c>
      <c r="H17" s="39">
        <v>20149.02</v>
      </c>
      <c r="I17" s="39">
        <v>40996.230000000003</v>
      </c>
      <c r="J17" s="39">
        <v>25511.93</v>
      </c>
      <c r="K17" s="39">
        <v>279784.40999999997</v>
      </c>
      <c r="L17" s="39">
        <v>24618.36</v>
      </c>
      <c r="M17" s="39">
        <v>33136.69</v>
      </c>
      <c r="N17" s="39">
        <v>27293.360000000001</v>
      </c>
      <c r="O17" s="39">
        <v>40246.120000000003</v>
      </c>
      <c r="P17" s="39">
        <v>21892.53</v>
      </c>
      <c r="Q17" s="39">
        <v>10480.289999999999</v>
      </c>
      <c r="R17" s="39">
        <v>25116.77</v>
      </c>
      <c r="S17" s="40">
        <v>29889.93</v>
      </c>
      <c r="U17" s="94" t="s">
        <v>4</v>
      </c>
      <c r="V17" s="94"/>
      <c r="W17" s="94"/>
      <c r="X17" s="94"/>
      <c r="Z17">
        <f t="shared" si="0"/>
        <v>2555397.0499999998</v>
      </c>
      <c r="AA17" s="68"/>
      <c r="AB17" s="68"/>
      <c r="AC17" s="68"/>
      <c r="AD17" s="68"/>
      <c r="AE17" s="68"/>
      <c r="AF17" s="68"/>
      <c r="AG17" s="68"/>
      <c r="AH17" s="68"/>
    </row>
    <row r="18" spans="1:34" x14ac:dyDescent="0.25">
      <c r="A18" s="11">
        <v>44348</v>
      </c>
      <c r="B18" s="39">
        <v>499602.56</v>
      </c>
      <c r="C18" s="39">
        <v>38206.269999999997</v>
      </c>
      <c r="D18" s="39">
        <v>62097.72</v>
      </c>
      <c r="E18" s="39">
        <v>46485.89</v>
      </c>
      <c r="F18" s="39">
        <v>42493.06</v>
      </c>
      <c r="G18" s="39">
        <v>39490.58</v>
      </c>
      <c r="H18" s="39">
        <v>21524.78</v>
      </c>
      <c r="I18" s="39">
        <v>41785.47</v>
      </c>
      <c r="J18" s="39">
        <v>26781.65</v>
      </c>
      <c r="K18" s="39">
        <v>297387.15000000002</v>
      </c>
      <c r="L18" s="39">
        <v>25854.89</v>
      </c>
      <c r="M18" s="39">
        <v>34903.32</v>
      </c>
      <c r="N18" s="39">
        <v>28558.79</v>
      </c>
      <c r="O18" s="39">
        <v>42296.869999999995</v>
      </c>
      <c r="P18" s="39">
        <v>23454.65</v>
      </c>
      <c r="Q18" s="39">
        <v>11017.17</v>
      </c>
      <c r="R18" s="39">
        <v>27793.72</v>
      </c>
      <c r="S18" s="40">
        <v>31271.86</v>
      </c>
      <c r="V18" t="s">
        <v>33</v>
      </c>
      <c r="W18" t="s">
        <v>34</v>
      </c>
      <c r="Z18">
        <f t="shared" si="0"/>
        <v>2613413.41</v>
      </c>
      <c r="AA18" s="68"/>
      <c r="AB18" s="68"/>
      <c r="AC18" s="68"/>
      <c r="AD18" s="68"/>
      <c r="AE18" s="68"/>
      <c r="AF18" s="68"/>
      <c r="AG18" s="68"/>
      <c r="AH18" s="68"/>
    </row>
    <row r="19" spans="1:34" x14ac:dyDescent="0.25">
      <c r="A19" s="11">
        <v>44378</v>
      </c>
      <c r="B19" s="39">
        <v>508369.92999999993</v>
      </c>
      <c r="C19" s="39">
        <v>38904.07</v>
      </c>
      <c r="D19" s="39">
        <v>63308.369999999995</v>
      </c>
      <c r="E19" s="39">
        <v>47366.880000000005</v>
      </c>
      <c r="F19" s="39">
        <v>43769.39</v>
      </c>
      <c r="G19" s="39">
        <v>41770.76</v>
      </c>
      <c r="H19" s="39">
        <v>22403.629999999997</v>
      </c>
      <c r="I19" s="39">
        <v>44427.68</v>
      </c>
      <c r="J19" s="39">
        <v>27921.649999999998</v>
      </c>
      <c r="K19" s="39">
        <v>301836.7</v>
      </c>
      <c r="L19" s="39">
        <v>26305.02</v>
      </c>
      <c r="M19" s="39">
        <v>35274.28</v>
      </c>
      <c r="N19" s="39">
        <v>29345.309999999998</v>
      </c>
      <c r="O19" s="39">
        <v>43118.14</v>
      </c>
      <c r="P19" s="39">
        <v>24717.47</v>
      </c>
      <c r="Q19" s="39">
        <v>11402.9</v>
      </c>
      <c r="R19" s="39">
        <v>27276.49</v>
      </c>
      <c r="S19" s="40">
        <v>31645.41</v>
      </c>
      <c r="T19" s="46">
        <f>E3+N3</f>
        <v>46484.46</v>
      </c>
      <c r="U19" s="66">
        <v>43891</v>
      </c>
      <c r="V19" s="68">
        <f>E3/T19</f>
        <v>0.62521152230229193</v>
      </c>
      <c r="W19" s="68">
        <f>N3/T19</f>
        <v>0.37478847769770801</v>
      </c>
      <c r="X19" s="68"/>
      <c r="Z19">
        <f t="shared" si="0"/>
        <v>2704503.05</v>
      </c>
      <c r="AA19" s="68"/>
      <c r="AB19" s="68"/>
      <c r="AC19" s="68"/>
      <c r="AD19" s="68"/>
      <c r="AE19" s="68"/>
      <c r="AF19" s="68"/>
      <c r="AG19" s="68"/>
      <c r="AH19" s="68"/>
    </row>
    <row r="20" spans="1:34" x14ac:dyDescent="0.25">
      <c r="A20" s="11">
        <v>44409</v>
      </c>
      <c r="B20" s="39">
        <v>519855.55000000005</v>
      </c>
      <c r="C20" s="39">
        <v>39707.58</v>
      </c>
      <c r="D20" s="39">
        <v>63985.009999999995</v>
      </c>
      <c r="E20" s="39">
        <v>49420.66</v>
      </c>
      <c r="F20" s="39">
        <v>44699.96</v>
      </c>
      <c r="G20" s="39">
        <v>43422.64</v>
      </c>
      <c r="H20" s="39">
        <v>23324.190000000002</v>
      </c>
      <c r="I20" s="39">
        <v>45484.18</v>
      </c>
      <c r="J20" s="39">
        <v>28759.200000000001</v>
      </c>
      <c r="K20" s="39">
        <v>313194</v>
      </c>
      <c r="L20" s="39">
        <v>27062.92</v>
      </c>
      <c r="M20" s="39">
        <v>36042.239999999998</v>
      </c>
      <c r="N20" s="39">
        <v>30991.22</v>
      </c>
      <c r="O20" s="39">
        <v>43843.18</v>
      </c>
      <c r="P20" s="39">
        <v>25813.160000000003</v>
      </c>
      <c r="Q20" s="39">
        <v>11907.98</v>
      </c>
      <c r="R20" s="39">
        <v>28041.72</v>
      </c>
      <c r="S20" s="40">
        <v>32454.090000000004</v>
      </c>
      <c r="T20" s="39">
        <f>E27+N27</f>
        <v>87481.74</v>
      </c>
      <c r="U20" s="66">
        <v>44621</v>
      </c>
      <c r="V20" s="68">
        <f>E27/T20</f>
        <v>0.61177932674864488</v>
      </c>
      <c r="W20" s="68">
        <f>N27/T20</f>
        <v>0.38822067325135506</v>
      </c>
      <c r="X20" s="68"/>
      <c r="Z20">
        <f t="shared" si="0"/>
        <v>2776421.0700000003</v>
      </c>
      <c r="AA20" s="68"/>
      <c r="AB20" s="68"/>
      <c r="AC20" s="68"/>
      <c r="AD20" s="68"/>
      <c r="AE20" s="68"/>
      <c r="AF20" s="68"/>
      <c r="AG20" s="68"/>
      <c r="AH20" s="68"/>
    </row>
    <row r="21" spans="1:34" x14ac:dyDescent="0.25">
      <c r="A21" s="11">
        <v>44440</v>
      </c>
      <c r="B21" s="39">
        <v>548539.80000000005</v>
      </c>
      <c r="C21" s="39">
        <v>41334.770000000004</v>
      </c>
      <c r="D21" s="39">
        <v>66515.58</v>
      </c>
      <c r="E21" s="39">
        <v>51735.759999999995</v>
      </c>
      <c r="F21" s="39">
        <v>47848.09</v>
      </c>
      <c r="G21" s="39">
        <v>47050.34</v>
      </c>
      <c r="H21" s="39">
        <v>24605.91</v>
      </c>
      <c r="I21" s="39">
        <v>47835.41</v>
      </c>
      <c r="J21" s="39">
        <v>30486.530000000002</v>
      </c>
      <c r="K21" s="39">
        <v>331416.95</v>
      </c>
      <c r="L21" s="39">
        <v>28230.81</v>
      </c>
      <c r="M21" s="39">
        <v>37279.9</v>
      </c>
      <c r="N21" s="39">
        <v>32669.52</v>
      </c>
      <c r="O21" s="39">
        <v>46479.43</v>
      </c>
      <c r="P21" s="39">
        <v>28162.739999999998</v>
      </c>
      <c r="Q21" s="39">
        <v>12520.279999999999</v>
      </c>
      <c r="R21" s="39">
        <v>29821.95</v>
      </c>
      <c r="S21" s="40">
        <v>34338.47</v>
      </c>
      <c r="Z21">
        <f t="shared" si="0"/>
        <v>2860834.45</v>
      </c>
      <c r="AA21" s="68"/>
      <c r="AB21" s="68"/>
      <c r="AC21" s="68"/>
      <c r="AD21" s="68"/>
      <c r="AE21" s="68"/>
      <c r="AF21" s="68"/>
      <c r="AG21" s="68"/>
      <c r="AH21" s="68"/>
    </row>
    <row r="22" spans="1:34" x14ac:dyDescent="0.25">
      <c r="A22" s="11">
        <v>44470</v>
      </c>
      <c r="B22" s="39">
        <v>566113.78</v>
      </c>
      <c r="C22" s="39">
        <v>41937.410000000003</v>
      </c>
      <c r="D22" s="39">
        <v>68752.69</v>
      </c>
      <c r="E22" s="39">
        <v>53791</v>
      </c>
      <c r="F22" s="39">
        <v>49383.08</v>
      </c>
      <c r="G22" s="39">
        <v>48517.69</v>
      </c>
      <c r="H22" s="39">
        <v>25571.39</v>
      </c>
      <c r="I22" s="39">
        <v>48864.45</v>
      </c>
      <c r="J22" s="39">
        <v>31197.82</v>
      </c>
      <c r="K22" s="39">
        <v>343138.02999999997</v>
      </c>
      <c r="L22" s="39">
        <v>28769.1</v>
      </c>
      <c r="M22" s="39">
        <v>38578.19</v>
      </c>
      <c r="N22" s="39">
        <v>34027.43</v>
      </c>
      <c r="O22" s="39">
        <v>48135.880000000005</v>
      </c>
      <c r="P22" s="39">
        <v>29019.46</v>
      </c>
      <c r="Q22" s="39">
        <v>12963.53</v>
      </c>
      <c r="R22" s="39">
        <v>30533.34</v>
      </c>
      <c r="S22" s="40">
        <v>35051.35</v>
      </c>
      <c r="U22" s="94" t="s">
        <v>5</v>
      </c>
      <c r="V22" s="94"/>
      <c r="W22" s="94"/>
      <c r="X22" s="94"/>
      <c r="Z22">
        <f t="shared" si="0"/>
        <v>2912563.8900000006</v>
      </c>
      <c r="AA22" s="68"/>
      <c r="AB22" s="68"/>
      <c r="AC22" s="68"/>
      <c r="AD22" s="68"/>
      <c r="AE22" s="68"/>
      <c r="AF22" s="68"/>
      <c r="AG22" s="68"/>
      <c r="AH22" s="68"/>
    </row>
    <row r="23" spans="1:34" x14ac:dyDescent="0.25">
      <c r="A23" s="11">
        <v>44501</v>
      </c>
      <c r="B23" s="39">
        <v>567320.94999999995</v>
      </c>
      <c r="C23" s="39">
        <v>41600.15</v>
      </c>
      <c r="D23" s="39">
        <v>68138.960000000006</v>
      </c>
      <c r="E23" s="39">
        <v>53913.1</v>
      </c>
      <c r="F23" s="39">
        <v>50110.929999999993</v>
      </c>
      <c r="G23" s="39">
        <v>48874.93</v>
      </c>
      <c r="H23" s="39">
        <v>25791.760000000002</v>
      </c>
      <c r="I23" s="39">
        <v>48709.89</v>
      </c>
      <c r="J23" s="39">
        <v>31275.89</v>
      </c>
      <c r="K23" s="39">
        <v>345165.89</v>
      </c>
      <c r="L23" s="39">
        <v>28570.199999999997</v>
      </c>
      <c r="M23" s="39">
        <v>38513.94</v>
      </c>
      <c r="N23" s="39">
        <v>34158.910000000003</v>
      </c>
      <c r="O23" s="39">
        <v>49539.58</v>
      </c>
      <c r="P23" s="39">
        <v>29059.89</v>
      </c>
      <c r="Q23" s="39">
        <v>13028.06</v>
      </c>
      <c r="R23" s="39">
        <v>30465.4</v>
      </c>
      <c r="S23" s="40">
        <v>35186.57</v>
      </c>
      <c r="V23" t="s">
        <v>33</v>
      </c>
      <c r="W23" t="s">
        <v>34</v>
      </c>
      <c r="Z23">
        <f t="shared" si="0"/>
        <v>2932890.7699999996</v>
      </c>
      <c r="AA23" s="68"/>
      <c r="AB23" s="68"/>
      <c r="AC23" s="68"/>
      <c r="AD23" s="68"/>
      <c r="AE23" s="68"/>
      <c r="AF23" s="68"/>
      <c r="AG23" s="68"/>
      <c r="AH23" s="68"/>
    </row>
    <row r="24" spans="1:34" x14ac:dyDescent="0.25">
      <c r="A24" s="11">
        <v>44531</v>
      </c>
      <c r="B24" s="39">
        <v>557771.94999999995</v>
      </c>
      <c r="C24" s="39">
        <v>40608.259999999995</v>
      </c>
      <c r="D24" s="39">
        <v>66647.33</v>
      </c>
      <c r="E24" s="39">
        <v>52741.5</v>
      </c>
      <c r="F24" s="39">
        <v>49368.119999999995</v>
      </c>
      <c r="G24" s="39">
        <v>48470.95</v>
      </c>
      <c r="H24" s="39">
        <v>25605.279999999999</v>
      </c>
      <c r="I24" s="39">
        <v>47772.56</v>
      </c>
      <c r="J24" s="39">
        <v>30620.45</v>
      </c>
      <c r="K24" s="39">
        <v>340930.4</v>
      </c>
      <c r="L24" s="39">
        <v>28236.28</v>
      </c>
      <c r="M24" s="39">
        <v>37913.379999999997</v>
      </c>
      <c r="N24" s="39">
        <v>33548.620000000003</v>
      </c>
      <c r="O24" s="39">
        <v>48487.66</v>
      </c>
      <c r="P24" s="39">
        <v>28845.47</v>
      </c>
      <c r="Q24" s="39">
        <v>12951.69</v>
      </c>
      <c r="R24" s="39">
        <v>29868.41</v>
      </c>
      <c r="S24" s="40">
        <v>34457.18</v>
      </c>
      <c r="T24" s="46">
        <f>F3+O3</f>
        <v>51202.720000000001</v>
      </c>
      <c r="U24" s="66">
        <v>43891</v>
      </c>
      <c r="V24" s="68">
        <f>F3/T24</f>
        <v>0.48930584156466689</v>
      </c>
      <c r="W24" s="68">
        <f>O3/T24</f>
        <v>0.51069415843533317</v>
      </c>
      <c r="X24" s="68"/>
      <c r="Z24">
        <f t="shared" si="0"/>
        <v>2893108.58</v>
      </c>
      <c r="AA24" s="68"/>
      <c r="AB24" s="68"/>
      <c r="AC24" s="68"/>
      <c r="AD24" s="68"/>
      <c r="AE24" s="68"/>
      <c r="AF24" s="68"/>
      <c r="AG24" s="68"/>
      <c r="AH24" s="68"/>
    </row>
    <row r="25" spans="1:34" x14ac:dyDescent="0.25">
      <c r="A25" s="11">
        <v>44562</v>
      </c>
      <c r="B25" s="39">
        <v>577856.18999999994</v>
      </c>
      <c r="C25" s="39">
        <v>41484.660000000003</v>
      </c>
      <c r="D25" s="39">
        <v>68713.13</v>
      </c>
      <c r="E25" s="39">
        <v>54487</v>
      </c>
      <c r="F25" s="39">
        <v>50620.130000000005</v>
      </c>
      <c r="G25" s="39">
        <v>50011.850000000006</v>
      </c>
      <c r="H25" s="39">
        <v>26613.71</v>
      </c>
      <c r="I25" s="39">
        <v>49052.130000000005</v>
      </c>
      <c r="J25" s="39">
        <v>31352.469999999998</v>
      </c>
      <c r="K25" s="39">
        <v>348283.45999999996</v>
      </c>
      <c r="L25" s="39">
        <v>28950.579999999998</v>
      </c>
      <c r="M25" s="39">
        <v>39072.42</v>
      </c>
      <c r="N25" s="39">
        <v>34535.800000000003</v>
      </c>
      <c r="O25" s="39">
        <v>49656.97</v>
      </c>
      <c r="P25" s="39">
        <v>30007.14</v>
      </c>
      <c r="Q25" s="39">
        <v>13444.67</v>
      </c>
      <c r="R25" s="39">
        <v>30867.09</v>
      </c>
      <c r="S25" s="40">
        <v>35161.279999999999</v>
      </c>
      <c r="T25" s="39">
        <f>F27+O27</f>
        <v>98193.45</v>
      </c>
      <c r="U25" s="66">
        <v>44621</v>
      </c>
      <c r="V25" s="68">
        <f>F27/T25</f>
        <v>0.5013994314284711</v>
      </c>
      <c r="W25" s="68">
        <f>O27/T25</f>
        <v>0.49860056857152896</v>
      </c>
      <c r="X25" s="68"/>
      <c r="Z25">
        <f t="shared" si="0"/>
        <v>2962430.88</v>
      </c>
      <c r="AA25" s="68"/>
      <c r="AB25" s="68"/>
      <c r="AC25" s="68"/>
      <c r="AD25" s="68"/>
      <c r="AE25" s="68"/>
      <c r="AF25" s="68"/>
      <c r="AG25" s="68"/>
      <c r="AH25" s="68"/>
    </row>
    <row r="26" spans="1:34" x14ac:dyDescent="0.25">
      <c r="A26" s="11">
        <v>44593</v>
      </c>
      <c r="B26" s="39">
        <v>599436.80000000005</v>
      </c>
      <c r="C26" s="39">
        <v>40066.050000000003</v>
      </c>
      <c r="D26" s="39">
        <v>67184.63</v>
      </c>
      <c r="E26" s="39">
        <v>54093.8</v>
      </c>
      <c r="F26" s="39">
        <v>49484.49</v>
      </c>
      <c r="G26" s="39">
        <v>48493.82</v>
      </c>
      <c r="H26" s="39">
        <v>26176.370000000003</v>
      </c>
      <c r="I26" s="39">
        <v>47661.49</v>
      </c>
      <c r="J26" s="39">
        <v>30386.3</v>
      </c>
      <c r="K26" s="39">
        <v>343924.85</v>
      </c>
      <c r="L26" s="39">
        <v>28067.89</v>
      </c>
      <c r="M26" s="39">
        <v>38385.67</v>
      </c>
      <c r="N26" s="39">
        <v>34243.120000000003</v>
      </c>
      <c r="O26" s="39">
        <v>48690.3</v>
      </c>
      <c r="P26" s="39">
        <v>29183.35</v>
      </c>
      <c r="Q26" s="39">
        <v>13235.42</v>
      </c>
      <c r="R26" s="39">
        <v>30051.54</v>
      </c>
      <c r="S26" s="40">
        <v>34066.85</v>
      </c>
      <c r="Z26">
        <f t="shared" si="0"/>
        <v>2912778.2400000002</v>
      </c>
      <c r="AA26" s="68"/>
      <c r="AB26" s="68"/>
      <c r="AC26" s="68"/>
      <c r="AD26" s="68"/>
      <c r="AE26" s="68"/>
      <c r="AF26" s="68"/>
      <c r="AG26" s="68"/>
      <c r="AH26" s="68"/>
    </row>
    <row r="27" spans="1:34" ht="15.75" thickBot="1" x14ac:dyDescent="0.3">
      <c r="A27" s="28">
        <v>44621</v>
      </c>
      <c r="B27" s="41">
        <v>557149.24</v>
      </c>
      <c r="C27" s="41">
        <v>39156.22</v>
      </c>
      <c r="D27" s="41">
        <v>66008.28</v>
      </c>
      <c r="E27" s="41">
        <v>53519.520000000004</v>
      </c>
      <c r="F27" s="41">
        <v>49234.14</v>
      </c>
      <c r="G27" s="41">
        <v>48391.180000000008</v>
      </c>
      <c r="H27" s="41">
        <v>25987.5</v>
      </c>
      <c r="I27" s="41">
        <v>46810.53</v>
      </c>
      <c r="J27" s="41">
        <v>29792.079999999998</v>
      </c>
      <c r="K27" s="41">
        <v>339614.19</v>
      </c>
      <c r="L27" s="41">
        <v>27685.99</v>
      </c>
      <c r="M27" s="41">
        <v>37849.4</v>
      </c>
      <c r="N27" s="41">
        <v>33962.22</v>
      </c>
      <c r="O27" s="41">
        <v>48959.31</v>
      </c>
      <c r="P27" s="41">
        <v>29173.41</v>
      </c>
      <c r="Q27" s="41">
        <v>13157.900000000001</v>
      </c>
      <c r="R27" s="41">
        <v>29627.279999999999</v>
      </c>
      <c r="S27" s="42">
        <v>33424.51</v>
      </c>
      <c r="U27" s="94" t="s">
        <v>6</v>
      </c>
      <c r="V27" s="94"/>
      <c r="W27" s="94"/>
      <c r="X27" s="94"/>
      <c r="Z27">
        <f t="shared" si="0"/>
        <v>2873531.9000000004</v>
      </c>
      <c r="AA27" s="68">
        <f>(T10-L27-C27)/Z27</f>
        <v>0</v>
      </c>
      <c r="AB27" s="68">
        <f>(T15-M27-D27)/Z27</f>
        <v>0</v>
      </c>
      <c r="AC27" s="68">
        <f>(T20-N27-E27)/Z27</f>
        <v>0</v>
      </c>
      <c r="AD27" s="68">
        <f>(T25-O27-F27)/Z27</f>
        <v>0</v>
      </c>
      <c r="AE27" s="68">
        <f>(T30-P27-G27)/Z27</f>
        <v>0</v>
      </c>
      <c r="AF27" s="68">
        <f>(T35-Q27-H27)/Z27</f>
        <v>0</v>
      </c>
      <c r="AG27" s="68">
        <f>(T40-R27-I27)/Z27</f>
        <v>0</v>
      </c>
      <c r="AH27" s="68">
        <f>(T45-S27-J27)/Z27</f>
        <v>-1.2660304230802911E-18</v>
      </c>
    </row>
    <row r="28" spans="1:34" ht="15.75" thickBot="1" x14ac:dyDescent="0.3">
      <c r="A28" t="s">
        <v>61</v>
      </c>
      <c r="B28" s="68">
        <f>_xlfn.RRI(2,B3,B27)</f>
        <v>0.35364413059084021</v>
      </c>
      <c r="C28" s="68">
        <f t="shared" ref="C28:S28" si="1">_xlfn.RRI(2,C3,C27)</f>
        <v>0.23097314673345637</v>
      </c>
      <c r="D28" s="68">
        <f t="shared" si="1"/>
        <v>0.27580386229271969</v>
      </c>
      <c r="E28" s="68">
        <f t="shared" si="1"/>
        <v>0.35702773267705856</v>
      </c>
      <c r="F28" s="68">
        <f t="shared" si="1"/>
        <v>0.40183358867873298</v>
      </c>
      <c r="G28" s="68">
        <f t="shared" si="1"/>
        <v>0.56670626176946559</v>
      </c>
      <c r="H28" s="68">
        <f t="shared" si="1"/>
        <v>0.51788162800539084</v>
      </c>
      <c r="I28" s="68">
        <f t="shared" si="1"/>
        <v>0.2940967118020108</v>
      </c>
      <c r="J28" s="68">
        <f t="shared" si="1"/>
        <v>0.30298508971231164</v>
      </c>
      <c r="K28" s="68">
        <f t="shared" si="1"/>
        <v>0.37219552400657197</v>
      </c>
      <c r="L28" s="68">
        <f t="shared" si="1"/>
        <v>0.31171654330413379</v>
      </c>
      <c r="M28" s="68">
        <f t="shared" si="1"/>
        <v>0.29981994076995044</v>
      </c>
      <c r="N28" s="68">
        <f t="shared" si="1"/>
        <v>0.39621090273034576</v>
      </c>
      <c r="O28" s="68">
        <f t="shared" si="1"/>
        <v>0.36832947778811631</v>
      </c>
      <c r="P28" s="68">
        <f t="shared" si="1"/>
        <v>0.52245109378662669</v>
      </c>
      <c r="Q28" s="68">
        <f t="shared" si="1"/>
        <v>0.42231463731730345</v>
      </c>
      <c r="R28" s="68">
        <f t="shared" si="1"/>
        <v>0.34094115343663312</v>
      </c>
      <c r="S28" s="68">
        <f t="shared" si="1"/>
        <v>0.28793524932512216</v>
      </c>
      <c r="V28" t="s">
        <v>33</v>
      </c>
      <c r="W28" t="s">
        <v>34</v>
      </c>
      <c r="Z28" t="s">
        <v>63</v>
      </c>
      <c r="AA28" s="82">
        <f>AA27-AA3</f>
        <v>-1.8313935326692695E-18</v>
      </c>
      <c r="AB28" s="82">
        <f t="shared" ref="AB28:AH28" si="2">AB27-AB3</f>
        <v>0</v>
      </c>
      <c r="AC28" s="82">
        <f t="shared" si="2"/>
        <v>0</v>
      </c>
      <c r="AD28" s="82">
        <f t="shared" si="2"/>
        <v>0</v>
      </c>
      <c r="AE28" s="82">
        <f t="shared" si="2"/>
        <v>0</v>
      </c>
      <c r="AF28" s="82">
        <f t="shared" si="2"/>
        <v>-9.1569676633463473E-19</v>
      </c>
      <c r="AG28" s="82">
        <f t="shared" si="2"/>
        <v>0</v>
      </c>
      <c r="AH28" s="82">
        <f t="shared" si="2"/>
        <v>-1.2660304230802911E-18</v>
      </c>
    </row>
    <row r="29" spans="1:34" x14ac:dyDescent="0.25">
      <c r="A29" s="27"/>
      <c r="B29" s="96" t="s">
        <v>33</v>
      </c>
      <c r="C29" s="96"/>
      <c r="D29" s="96"/>
      <c r="E29" s="96"/>
      <c r="F29" s="96"/>
      <c r="G29" s="96"/>
      <c r="H29" s="96"/>
      <c r="I29" s="97"/>
      <c r="J29" s="96" t="s">
        <v>34</v>
      </c>
      <c r="K29" s="96"/>
      <c r="L29" s="96"/>
      <c r="M29" s="96"/>
      <c r="N29" s="96"/>
      <c r="O29" s="96"/>
      <c r="P29" s="96"/>
      <c r="Q29" s="97"/>
      <c r="T29" s="46">
        <f>G3+P3</f>
        <v>32301.11</v>
      </c>
      <c r="U29" s="66">
        <v>43891</v>
      </c>
      <c r="V29" s="68">
        <f>G3/T29</f>
        <v>0.61034249287408393</v>
      </c>
      <c r="W29" s="68">
        <f>P3/T29</f>
        <v>0.38965750712591607</v>
      </c>
      <c r="X29" s="68"/>
    </row>
    <row r="30" spans="1:34" x14ac:dyDescent="0.25">
      <c r="A30" s="18" t="s">
        <v>0</v>
      </c>
      <c r="B30" s="12" t="s">
        <v>2</v>
      </c>
      <c r="C30" s="12" t="s">
        <v>3</v>
      </c>
      <c r="D30" s="12" t="s">
        <v>4</v>
      </c>
      <c r="E30" s="12" t="s">
        <v>5</v>
      </c>
      <c r="F30" s="12" t="s">
        <v>6</v>
      </c>
      <c r="G30" s="12" t="s">
        <v>7</v>
      </c>
      <c r="H30" s="12" t="s">
        <v>8</v>
      </c>
      <c r="I30" s="26" t="s">
        <v>9</v>
      </c>
      <c r="J30" s="12" t="s">
        <v>2</v>
      </c>
      <c r="K30" s="12" t="s">
        <v>3</v>
      </c>
      <c r="L30" s="12" t="s">
        <v>4</v>
      </c>
      <c r="M30" s="12" t="s">
        <v>5</v>
      </c>
      <c r="N30" s="12" t="s">
        <v>6</v>
      </c>
      <c r="O30" s="12" t="s">
        <v>7</v>
      </c>
      <c r="P30" s="12" t="s">
        <v>8</v>
      </c>
      <c r="Q30" s="26" t="s">
        <v>9</v>
      </c>
      <c r="T30" s="39">
        <f>G27+P27</f>
        <v>77564.590000000011</v>
      </c>
      <c r="U30" s="66">
        <v>44621</v>
      </c>
      <c r="V30" s="68">
        <f>G27/T30</f>
        <v>0.62388236694089405</v>
      </c>
      <c r="W30" s="68">
        <f>P27/T30</f>
        <v>0.37611763305910589</v>
      </c>
      <c r="X30" s="68"/>
    </row>
    <row r="31" spans="1:34" x14ac:dyDescent="0.25">
      <c r="A31" s="11">
        <v>43891</v>
      </c>
      <c r="B31" s="1">
        <f t="shared" ref="B31:I31" si="3">C3/$B3</f>
        <v>8.4984763153942114E-2</v>
      </c>
      <c r="C31" s="1">
        <f t="shared" si="3"/>
        <v>0.13337304230478841</v>
      </c>
      <c r="D31" s="1">
        <f t="shared" si="3"/>
        <v>9.5581145270013268E-2</v>
      </c>
      <c r="E31" s="1">
        <f t="shared" si="3"/>
        <v>8.2396905081317723E-2</v>
      </c>
      <c r="F31" s="1">
        <f t="shared" si="3"/>
        <v>6.4837837328518264E-2</v>
      </c>
      <c r="G31" s="1">
        <f t="shared" si="3"/>
        <v>3.70959211743042E-2</v>
      </c>
      <c r="H31" s="1">
        <f t="shared" si="3"/>
        <v>9.1927946206545125E-2</v>
      </c>
      <c r="I31" s="1">
        <f t="shared" si="3"/>
        <v>5.7711106346736145E-2</v>
      </c>
      <c r="J31" s="1">
        <f t="shared" ref="J31:J55" si="4">L3/$K3</f>
        <v>8.9212607833032503E-2</v>
      </c>
      <c r="K31" s="1">
        <f t="shared" ref="K31:Q31" si="5">M3/$K3</f>
        <v>0.12420491374050438</v>
      </c>
      <c r="L31" s="1">
        <f t="shared" si="5"/>
        <v>9.6591784522163729E-2</v>
      </c>
      <c r="M31" s="1">
        <f t="shared" si="5"/>
        <v>0.14497732800009316</v>
      </c>
      <c r="N31" s="1">
        <f t="shared" si="5"/>
        <v>6.9782522337263217E-2</v>
      </c>
      <c r="O31" s="1">
        <f t="shared" si="5"/>
        <v>3.6061301029325706E-2</v>
      </c>
      <c r="P31" s="1">
        <f t="shared" si="5"/>
        <v>9.1352095035834149E-2</v>
      </c>
      <c r="Q31" s="1">
        <f t="shared" si="5"/>
        <v>0.11171800173702698</v>
      </c>
    </row>
    <row r="32" spans="1:34" x14ac:dyDescent="0.25">
      <c r="A32" s="11">
        <v>43922</v>
      </c>
      <c r="B32" s="1">
        <f t="shared" ref="B32:B55" si="6">C4/$B4</f>
        <v>8.4286380497267777E-2</v>
      </c>
      <c r="C32" s="1">
        <f t="shared" ref="C32:I32" si="7">D4/$B4</f>
        <v>0.13226118114380836</v>
      </c>
      <c r="D32" s="1">
        <f t="shared" si="7"/>
        <v>9.765266863553862E-2</v>
      </c>
      <c r="E32" s="1">
        <f t="shared" si="7"/>
        <v>8.3356995669723447E-2</v>
      </c>
      <c r="F32" s="1">
        <f t="shared" si="7"/>
        <v>6.6155477416955891E-2</v>
      </c>
      <c r="G32" s="1">
        <f t="shared" si="7"/>
        <v>3.7465239475951685E-2</v>
      </c>
      <c r="H32" s="1">
        <f t="shared" si="7"/>
        <v>8.9745447069837003E-2</v>
      </c>
      <c r="I32" s="1">
        <f t="shared" si="7"/>
        <v>5.820620863833946E-2</v>
      </c>
      <c r="J32" s="1">
        <f t="shared" si="4"/>
        <v>8.9121002223431778E-2</v>
      </c>
      <c r="K32" s="1">
        <f t="shared" ref="K32:K55" si="8">M4/$K4</f>
        <v>0.12162259879044476</v>
      </c>
      <c r="L32" s="1">
        <f t="shared" ref="L32:L55" si="9">N4/$K4</f>
        <v>9.8207035834136883E-2</v>
      </c>
      <c r="M32" s="1">
        <f t="shared" ref="M32:M55" si="10">O4/$K4</f>
        <v>0.14725771146792271</v>
      </c>
      <c r="N32" s="1">
        <f t="shared" ref="N32:N55" si="11">P4/$K4</f>
        <v>6.9741152770633322E-2</v>
      </c>
      <c r="O32" s="1">
        <f t="shared" ref="O32:O55" si="12">Q4/$K4</f>
        <v>3.5264865571433088E-2</v>
      </c>
      <c r="P32" s="1">
        <f t="shared" ref="P32:P55" si="13">R4/$K4</f>
        <v>8.8585974105195309E-2</v>
      </c>
      <c r="Q32" s="1">
        <f t="shared" ref="Q32:Q55" si="14">S4/$K4</f>
        <v>0.11359161467128912</v>
      </c>
      <c r="U32" s="94" t="s">
        <v>7</v>
      </c>
      <c r="V32" s="94"/>
      <c r="W32" s="94"/>
      <c r="X32" s="94"/>
    </row>
    <row r="33" spans="1:24" x14ac:dyDescent="0.25">
      <c r="A33" s="11">
        <v>43952</v>
      </c>
      <c r="B33" s="1">
        <f t="shared" si="6"/>
        <v>8.4359806070537224E-2</v>
      </c>
      <c r="C33" s="1">
        <f t="shared" ref="C33:I42" si="15">D5/$B5</f>
        <v>0.13166746583882852</v>
      </c>
      <c r="D33" s="1">
        <f t="shared" si="15"/>
        <v>9.897523026993546E-2</v>
      </c>
      <c r="E33" s="1">
        <f t="shared" si="15"/>
        <v>8.4026662986471587E-2</v>
      </c>
      <c r="F33" s="1">
        <f t="shared" si="15"/>
        <v>6.7848643076786203E-2</v>
      </c>
      <c r="G33" s="1">
        <f t="shared" si="15"/>
        <v>3.8415580750817496E-2</v>
      </c>
      <c r="H33" s="1">
        <f t="shared" si="15"/>
        <v>8.8784862697481454E-2</v>
      </c>
      <c r="I33" s="1">
        <f t="shared" si="15"/>
        <v>5.7941368293218505E-2</v>
      </c>
      <c r="J33" s="1">
        <f t="shared" si="4"/>
        <v>9.0332667189699428E-2</v>
      </c>
      <c r="K33" s="1">
        <f t="shared" si="8"/>
        <v>0.1202673736331942</v>
      </c>
      <c r="L33" s="1">
        <f t="shared" si="9"/>
        <v>9.9065130974013191E-2</v>
      </c>
      <c r="M33" s="1">
        <f t="shared" si="10"/>
        <v>0.14668322993390731</v>
      </c>
      <c r="N33" s="1">
        <f t="shared" si="11"/>
        <v>6.9584687554324301E-2</v>
      </c>
      <c r="O33" s="1">
        <f t="shared" si="12"/>
        <v>3.5019728532822161E-2</v>
      </c>
      <c r="P33" s="1">
        <f t="shared" si="13"/>
        <v>8.8177281435020946E-2</v>
      </c>
      <c r="Q33" s="1">
        <f t="shared" si="14"/>
        <v>0.11327002351959187</v>
      </c>
      <c r="V33" t="s">
        <v>33</v>
      </c>
      <c r="W33" t="s">
        <v>34</v>
      </c>
    </row>
    <row r="34" spans="1:24" x14ac:dyDescent="0.25">
      <c r="A34" s="11">
        <v>43983</v>
      </c>
      <c r="B34" s="1">
        <f t="shared" si="6"/>
        <v>8.5215539471839574E-2</v>
      </c>
      <c r="C34" s="1">
        <f t="shared" si="15"/>
        <v>0.13417522075454297</v>
      </c>
      <c r="D34" s="1">
        <f t="shared" si="15"/>
        <v>0.10059978013926349</v>
      </c>
      <c r="E34" s="1">
        <f t="shared" si="15"/>
        <v>8.5195377953028548E-2</v>
      </c>
      <c r="F34" s="1">
        <f t="shared" si="15"/>
        <v>6.8646997414504363E-2</v>
      </c>
      <c r="G34" s="1">
        <f t="shared" si="15"/>
        <v>3.9702476091224979E-2</v>
      </c>
      <c r="H34" s="1">
        <f t="shared" si="15"/>
        <v>9.030049992426907E-2</v>
      </c>
      <c r="I34" s="1">
        <f t="shared" si="15"/>
        <v>5.7968342533435094E-2</v>
      </c>
      <c r="J34" s="1">
        <f t="shared" si="4"/>
        <v>9.0918553418865386E-2</v>
      </c>
      <c r="K34" s="1">
        <f t="shared" si="8"/>
        <v>0.12307565700632314</v>
      </c>
      <c r="L34" s="1">
        <f t="shared" si="9"/>
        <v>9.9562131558537575E-2</v>
      </c>
      <c r="M34" s="1">
        <f t="shared" si="10"/>
        <v>0.14479188108359248</v>
      </c>
      <c r="N34" s="1">
        <f t="shared" si="11"/>
        <v>7.0744341066551364E-2</v>
      </c>
      <c r="O34" s="1">
        <f t="shared" si="12"/>
        <v>3.5135897890783453E-2</v>
      </c>
      <c r="P34" s="1">
        <f t="shared" si="13"/>
        <v>8.9168522143289394E-2</v>
      </c>
      <c r="Q34" s="1">
        <f t="shared" si="14"/>
        <v>0.11201928038726401</v>
      </c>
      <c r="T34" s="46">
        <f>H3+Q3</f>
        <v>17783.690000000002</v>
      </c>
      <c r="U34" s="66">
        <v>43891</v>
      </c>
      <c r="V34" s="68">
        <f>H3/T34</f>
        <v>0.63425925665595828</v>
      </c>
      <c r="W34" s="68">
        <f>Q3/T34</f>
        <v>0.36574074334404155</v>
      </c>
      <c r="X34" s="68"/>
    </row>
    <row r="35" spans="1:24" x14ac:dyDescent="0.25">
      <c r="A35" s="11">
        <v>44013</v>
      </c>
      <c r="B35" s="1">
        <f t="shared" si="6"/>
        <v>8.5132191117025455E-2</v>
      </c>
      <c r="C35" s="1">
        <f t="shared" si="15"/>
        <v>0.13342848941292415</v>
      </c>
      <c r="D35" s="1">
        <f t="shared" si="15"/>
        <v>9.9891447242039494E-2</v>
      </c>
      <c r="E35" s="1">
        <f t="shared" si="15"/>
        <v>8.5794299597916124E-2</v>
      </c>
      <c r="F35" s="1">
        <f t="shared" si="15"/>
        <v>6.9015596326527789E-2</v>
      </c>
      <c r="G35" s="1">
        <f t="shared" si="15"/>
        <v>4.0453380772848047E-2</v>
      </c>
      <c r="H35" s="1">
        <f t="shared" si="15"/>
        <v>8.9807945621443966E-2</v>
      </c>
      <c r="I35" s="1">
        <f t="shared" si="15"/>
        <v>5.7663524574320994E-2</v>
      </c>
      <c r="J35" s="1">
        <f t="shared" si="4"/>
        <v>9.0749745483815189E-2</v>
      </c>
      <c r="K35" s="1">
        <f t="shared" si="8"/>
        <v>0.12130983410910215</v>
      </c>
      <c r="L35" s="1">
        <f t="shared" si="9"/>
        <v>9.9232915340545569E-2</v>
      </c>
      <c r="M35" s="1">
        <f t="shared" si="10"/>
        <v>0.14351765252064452</v>
      </c>
      <c r="N35" s="1">
        <f t="shared" si="11"/>
        <v>7.2353318587955295E-2</v>
      </c>
      <c r="O35" s="1">
        <f t="shared" si="12"/>
        <v>3.5534471236556793E-2</v>
      </c>
      <c r="P35" s="1">
        <f t="shared" si="13"/>
        <v>8.9255655291263739E-2</v>
      </c>
      <c r="Q35" s="1">
        <f t="shared" si="14"/>
        <v>0.11134929821802869</v>
      </c>
      <c r="T35" s="39">
        <f>H27+Q27</f>
        <v>39145.4</v>
      </c>
      <c r="U35" s="66">
        <v>44621</v>
      </c>
      <c r="V35" s="68">
        <f>H27/T35</f>
        <v>0.66387110618361289</v>
      </c>
      <c r="W35" s="68">
        <f>Q27/T35</f>
        <v>0.33612889381638711</v>
      </c>
      <c r="X35" s="68"/>
    </row>
    <row r="36" spans="1:24" x14ac:dyDescent="0.25">
      <c r="A36" s="11">
        <v>44044</v>
      </c>
      <c r="B36" s="1">
        <f t="shared" si="6"/>
        <v>8.457362821194947E-2</v>
      </c>
      <c r="C36" s="1">
        <f t="shared" si="15"/>
        <v>0.1333008722610021</v>
      </c>
      <c r="D36" s="1">
        <f t="shared" si="15"/>
        <v>9.9135715511402087E-2</v>
      </c>
      <c r="E36" s="1">
        <f t="shared" si="15"/>
        <v>8.5876618130407062E-2</v>
      </c>
      <c r="F36" s="1">
        <f t="shared" si="15"/>
        <v>6.9622699942378408E-2</v>
      </c>
      <c r="G36" s="1">
        <f t="shared" si="15"/>
        <v>4.0399606450749338E-2</v>
      </c>
      <c r="H36" s="1">
        <f t="shared" si="15"/>
        <v>9.0547153668629476E-2</v>
      </c>
      <c r="I36" s="1">
        <f t="shared" si="15"/>
        <v>5.7389073937189339E-2</v>
      </c>
      <c r="J36" s="1">
        <f t="shared" si="4"/>
        <v>9.138369354479374E-2</v>
      </c>
      <c r="K36" s="1">
        <f t="shared" si="8"/>
        <v>0.12199279455337085</v>
      </c>
      <c r="L36" s="1">
        <f t="shared" si="9"/>
        <v>9.9444284774998587E-2</v>
      </c>
      <c r="M36" s="1">
        <f t="shared" si="10"/>
        <v>0.14386952206205644</v>
      </c>
      <c r="N36" s="1">
        <f t="shared" si="11"/>
        <v>7.1680811693909274E-2</v>
      </c>
      <c r="O36" s="1">
        <f t="shared" si="12"/>
        <v>3.5680034042836921E-2</v>
      </c>
      <c r="P36" s="1">
        <f t="shared" si="13"/>
        <v>9.0866711036979547E-2</v>
      </c>
      <c r="Q36" s="1">
        <f t="shared" si="14"/>
        <v>0.11121655849881128</v>
      </c>
    </row>
    <row r="37" spans="1:24" x14ac:dyDescent="0.25">
      <c r="A37" s="11">
        <v>44075</v>
      </c>
      <c r="B37" s="1">
        <f t="shared" si="6"/>
        <v>8.4437439332795974E-2</v>
      </c>
      <c r="C37" s="1">
        <f t="shared" si="15"/>
        <v>0.131473068333746</v>
      </c>
      <c r="D37" s="1">
        <f t="shared" si="15"/>
        <v>9.7839308637289818E-2</v>
      </c>
      <c r="E37" s="1">
        <f t="shared" si="15"/>
        <v>8.5798249936413135E-2</v>
      </c>
      <c r="F37" s="1">
        <f t="shared" si="15"/>
        <v>7.064808734139548E-2</v>
      </c>
      <c r="G37" s="1">
        <f t="shared" si="15"/>
        <v>4.0697214181816078E-2</v>
      </c>
      <c r="H37" s="1">
        <f t="shared" si="15"/>
        <v>9.0398563234189558E-2</v>
      </c>
      <c r="I37" s="1">
        <f t="shared" si="15"/>
        <v>5.6867782290296043E-2</v>
      </c>
      <c r="J37" s="1">
        <f t="shared" si="4"/>
        <v>9.1543628250125089E-2</v>
      </c>
      <c r="K37" s="1">
        <f t="shared" si="8"/>
        <v>0.12104261557179861</v>
      </c>
      <c r="L37" s="1">
        <f t="shared" si="9"/>
        <v>9.8165685990329238E-2</v>
      </c>
      <c r="M37" s="1">
        <f t="shared" si="10"/>
        <v>0.14325627315913173</v>
      </c>
      <c r="N37" s="1">
        <f t="shared" si="11"/>
        <v>7.2176962998931005E-2</v>
      </c>
      <c r="O37" s="1">
        <f t="shared" si="12"/>
        <v>3.6220143528920876E-2</v>
      </c>
      <c r="P37" s="1">
        <f t="shared" si="13"/>
        <v>9.1067706362056966E-2</v>
      </c>
      <c r="Q37" s="1">
        <f t="shared" si="14"/>
        <v>0.10984716588538733</v>
      </c>
      <c r="U37" s="94" t="s">
        <v>8</v>
      </c>
      <c r="V37" s="94"/>
      <c r="W37" s="94"/>
      <c r="X37" s="94"/>
    </row>
    <row r="38" spans="1:24" x14ac:dyDescent="0.25">
      <c r="A38" s="11">
        <v>44105</v>
      </c>
      <c r="B38" s="1">
        <f t="shared" si="6"/>
        <v>8.4337371594246896E-2</v>
      </c>
      <c r="C38" s="1">
        <f t="shared" si="15"/>
        <v>0.1296211635008967</v>
      </c>
      <c r="D38" s="1">
        <f t="shared" si="15"/>
        <v>9.6874513640610754E-2</v>
      </c>
      <c r="E38" s="1">
        <f t="shared" si="15"/>
        <v>8.5784282184411545E-2</v>
      </c>
      <c r="F38" s="1">
        <f t="shared" si="15"/>
        <v>7.2603592143896944E-2</v>
      </c>
      <c r="G38" s="1">
        <f t="shared" si="15"/>
        <v>4.1427948417170006E-2</v>
      </c>
      <c r="H38" s="1">
        <f t="shared" si="15"/>
        <v>8.9107776965689361E-2</v>
      </c>
      <c r="I38" s="1">
        <f t="shared" si="15"/>
        <v>5.7074903333063857E-2</v>
      </c>
      <c r="J38" s="1">
        <f t="shared" si="4"/>
        <v>9.1417995725068146E-2</v>
      </c>
      <c r="K38" s="1">
        <f t="shared" si="8"/>
        <v>0.11999659804890968</v>
      </c>
      <c r="L38" s="1">
        <f t="shared" si="9"/>
        <v>9.7432204426366548E-2</v>
      </c>
      <c r="M38" s="1">
        <f t="shared" si="10"/>
        <v>0.14267910242691179</v>
      </c>
      <c r="N38" s="1">
        <f t="shared" si="11"/>
        <v>7.3013765526257254E-2</v>
      </c>
      <c r="O38" s="1">
        <f t="shared" si="12"/>
        <v>3.7335600216727584E-2</v>
      </c>
      <c r="P38" s="1">
        <f t="shared" si="13"/>
        <v>8.9702837855928905E-2</v>
      </c>
      <c r="Q38" s="1">
        <f t="shared" si="14"/>
        <v>0.10968979734452694</v>
      </c>
      <c r="V38" t="s">
        <v>33</v>
      </c>
      <c r="W38" t="s">
        <v>34</v>
      </c>
    </row>
    <row r="39" spans="1:24" x14ac:dyDescent="0.25">
      <c r="A39" s="11">
        <v>44136</v>
      </c>
      <c r="B39" s="1">
        <f t="shared" si="6"/>
        <v>8.3369632171400004E-2</v>
      </c>
      <c r="C39" s="1">
        <f t="shared" si="15"/>
        <v>0.12959803239784978</v>
      </c>
      <c r="D39" s="1">
        <f t="shared" si="15"/>
        <v>9.6418376741181491E-2</v>
      </c>
      <c r="E39" s="1">
        <f t="shared" si="15"/>
        <v>8.6022869731940843E-2</v>
      </c>
      <c r="F39" s="1">
        <f t="shared" si="15"/>
        <v>7.4896497461611963E-2</v>
      </c>
      <c r="G39" s="1">
        <f t="shared" si="15"/>
        <v>4.1524350649392715E-2</v>
      </c>
      <c r="H39" s="1">
        <f t="shared" si="15"/>
        <v>8.8340225902064889E-2</v>
      </c>
      <c r="I39" s="1">
        <f t="shared" si="15"/>
        <v>5.6728431306425742E-2</v>
      </c>
      <c r="J39" s="1">
        <f t="shared" si="4"/>
        <v>9.1090955812969276E-2</v>
      </c>
      <c r="K39" s="1">
        <f t="shared" si="8"/>
        <v>0.11997030515696498</v>
      </c>
      <c r="L39" s="1">
        <f t="shared" si="9"/>
        <v>9.7211391014613083E-2</v>
      </c>
      <c r="M39" s="1">
        <f t="shared" si="10"/>
        <v>0.14377548098750326</v>
      </c>
      <c r="N39" s="1">
        <f t="shared" si="11"/>
        <v>7.5134529234774594E-2</v>
      </c>
      <c r="O39" s="1">
        <f t="shared" si="12"/>
        <v>3.6997065609447211E-2</v>
      </c>
      <c r="P39" s="1">
        <f t="shared" si="13"/>
        <v>8.9289221381971484E-2</v>
      </c>
      <c r="Q39" s="1">
        <f t="shared" si="14"/>
        <v>0.10898498280980475</v>
      </c>
      <c r="T39" s="46">
        <f>I3+R3</f>
        <v>44428.6</v>
      </c>
      <c r="U39" s="66">
        <v>43891</v>
      </c>
      <c r="V39" s="68">
        <f>I3/T39</f>
        <v>0.62914023849502354</v>
      </c>
      <c r="W39" s="68">
        <f>R3/T39</f>
        <v>0.37085976150497652</v>
      </c>
      <c r="X39" s="68"/>
    </row>
    <row r="40" spans="1:24" x14ac:dyDescent="0.25">
      <c r="A40" s="11">
        <v>44166</v>
      </c>
      <c r="B40" s="1">
        <f t="shared" si="6"/>
        <v>8.254892602035431E-2</v>
      </c>
      <c r="C40" s="1">
        <f t="shared" si="15"/>
        <v>0.12964689125844861</v>
      </c>
      <c r="D40" s="1">
        <f t="shared" si="15"/>
        <v>9.6565247060587722E-2</v>
      </c>
      <c r="E40" s="1">
        <f t="shared" si="15"/>
        <v>8.6588876528590167E-2</v>
      </c>
      <c r="F40" s="1">
        <f t="shared" si="15"/>
        <v>7.6174133561050669E-2</v>
      </c>
      <c r="G40" s="1">
        <f t="shared" si="15"/>
        <v>4.1728674813571974E-2</v>
      </c>
      <c r="H40" s="1">
        <f t="shared" si="15"/>
        <v>8.8219808706143168E-2</v>
      </c>
      <c r="I40" s="1">
        <f t="shared" si="15"/>
        <v>5.6403028594106931E-2</v>
      </c>
      <c r="J40" s="1">
        <f t="shared" si="4"/>
        <v>9.0448969053933154E-2</v>
      </c>
      <c r="K40" s="1">
        <f t="shared" si="8"/>
        <v>0.12097803343413358</v>
      </c>
      <c r="L40" s="1">
        <f t="shared" si="9"/>
        <v>9.789086836946001E-2</v>
      </c>
      <c r="M40" s="1">
        <f t="shared" si="10"/>
        <v>0.14317452216469598</v>
      </c>
      <c r="N40" s="1">
        <f t="shared" si="11"/>
        <v>7.6212055783371327E-2</v>
      </c>
      <c r="O40" s="1">
        <f t="shared" si="12"/>
        <v>3.6771951728587902E-2</v>
      </c>
      <c r="P40" s="1">
        <f t="shared" si="13"/>
        <v>8.9630670662973561E-2</v>
      </c>
      <c r="Q40" s="1">
        <f t="shared" si="14"/>
        <v>0.10812225597772469</v>
      </c>
      <c r="T40" s="39">
        <f>I27+R27</f>
        <v>76437.81</v>
      </c>
      <c r="U40" s="66">
        <v>44621</v>
      </c>
      <c r="V40" s="68">
        <f>I27/T40</f>
        <v>0.61240019827883607</v>
      </c>
      <c r="W40" s="68">
        <f>R27/T40</f>
        <v>0.38759980172116393</v>
      </c>
      <c r="X40" s="68"/>
    </row>
    <row r="41" spans="1:24" x14ac:dyDescent="0.25">
      <c r="A41" s="11">
        <v>44197</v>
      </c>
      <c r="B41" s="1">
        <f t="shared" si="6"/>
        <v>8.2114708626135013E-2</v>
      </c>
      <c r="C41" s="1">
        <f t="shared" si="15"/>
        <v>0.12881337334966059</v>
      </c>
      <c r="D41" s="1">
        <f t="shared" si="15"/>
        <v>9.6133505608920811E-2</v>
      </c>
      <c r="E41" s="1">
        <f t="shared" si="15"/>
        <v>8.6718649441921342E-2</v>
      </c>
      <c r="F41" s="1">
        <f t="shared" si="15"/>
        <v>7.7001795201651277E-2</v>
      </c>
      <c r="G41" s="1">
        <f t="shared" si="15"/>
        <v>4.2233824487563354E-2</v>
      </c>
      <c r="H41" s="1">
        <f t="shared" si="15"/>
        <v>8.750298633682034E-2</v>
      </c>
      <c r="I41" s="1">
        <f t="shared" si="15"/>
        <v>5.6803889283159582E-2</v>
      </c>
      <c r="J41" s="1">
        <f t="shared" si="4"/>
        <v>9.0363249261812162E-2</v>
      </c>
      <c r="K41" s="1">
        <f t="shared" si="8"/>
        <v>0.12035957253477218</v>
      </c>
      <c r="L41" s="1">
        <f t="shared" si="9"/>
        <v>9.7581303604851871E-2</v>
      </c>
      <c r="M41" s="1">
        <f t="shared" si="10"/>
        <v>0.14301657707621382</v>
      </c>
      <c r="N41" s="1">
        <f t="shared" si="11"/>
        <v>7.6238732821326427E-2</v>
      </c>
      <c r="O41" s="1">
        <f t="shared" si="12"/>
        <v>3.6838523310879639E-2</v>
      </c>
      <c r="P41" s="1">
        <f t="shared" si="13"/>
        <v>8.9063219731225565E-2</v>
      </c>
      <c r="Q41" s="1">
        <f t="shared" si="14"/>
        <v>0.1087017128047512</v>
      </c>
    </row>
    <row r="42" spans="1:24" x14ac:dyDescent="0.25">
      <c r="A42" s="11">
        <v>44228</v>
      </c>
      <c r="B42" s="1">
        <f t="shared" si="6"/>
        <v>8.0589574400375077E-2</v>
      </c>
      <c r="C42" s="1">
        <f t="shared" si="15"/>
        <v>0.1297309586180434</v>
      </c>
      <c r="D42" s="1">
        <f t="shared" si="15"/>
        <v>9.5882367697350576E-2</v>
      </c>
      <c r="E42" s="1">
        <f t="shared" si="15"/>
        <v>8.6971752044158565E-2</v>
      </c>
      <c r="F42" s="1">
        <f t="shared" si="15"/>
        <v>7.6903491372332988E-2</v>
      </c>
      <c r="G42" s="1">
        <f t="shared" si="15"/>
        <v>4.2750139798206875E-2</v>
      </c>
      <c r="H42" s="1">
        <f t="shared" si="15"/>
        <v>8.793188534150978E-2</v>
      </c>
      <c r="I42" s="1">
        <f t="shared" si="15"/>
        <v>5.6293225374957852E-2</v>
      </c>
      <c r="J42" s="1">
        <f t="shared" si="4"/>
        <v>8.9047611190632939E-2</v>
      </c>
      <c r="K42" s="1">
        <f t="shared" si="8"/>
        <v>0.1210711734621519</v>
      </c>
      <c r="L42" s="1">
        <f t="shared" si="9"/>
        <v>9.7857137692719406E-2</v>
      </c>
      <c r="M42" s="1">
        <f t="shared" si="10"/>
        <v>0.14414460978927326</v>
      </c>
      <c r="N42" s="1">
        <f t="shared" si="11"/>
        <v>7.6333928866396603E-2</v>
      </c>
      <c r="O42" s="1">
        <f t="shared" si="12"/>
        <v>3.7027448963644551E-2</v>
      </c>
      <c r="P42" s="1">
        <f t="shared" si="13"/>
        <v>9.036773316954784E-2</v>
      </c>
      <c r="Q42" s="1">
        <f t="shared" si="14"/>
        <v>0.10790006093754838</v>
      </c>
      <c r="U42" s="94" t="s">
        <v>9</v>
      </c>
      <c r="V42" s="94"/>
      <c r="W42" s="94"/>
      <c r="X42" s="94"/>
    </row>
    <row r="43" spans="1:24" x14ac:dyDescent="0.25">
      <c r="A43" s="11">
        <v>44256</v>
      </c>
      <c r="B43" s="1">
        <f t="shared" si="6"/>
        <v>7.9869668413098616E-2</v>
      </c>
      <c r="C43" s="1">
        <f t="shared" ref="C43:I52" si="16">D15/$B15</f>
        <v>0.12838688316260838</v>
      </c>
      <c r="D43" s="1">
        <f t="shared" si="16"/>
        <v>9.5410776914769832E-2</v>
      </c>
      <c r="E43" s="1">
        <f t="shared" si="16"/>
        <v>8.6872512997771628E-2</v>
      </c>
      <c r="F43" s="1">
        <f t="shared" si="16"/>
        <v>7.7701188893951986E-2</v>
      </c>
      <c r="G43" s="1">
        <f t="shared" si="16"/>
        <v>4.3182005417682419E-2</v>
      </c>
      <c r="H43" s="1">
        <f t="shared" si="16"/>
        <v>8.8491633357795432E-2</v>
      </c>
      <c r="I43" s="1">
        <f t="shared" si="16"/>
        <v>5.6271426201658974E-2</v>
      </c>
      <c r="J43" s="1">
        <f t="shared" si="4"/>
        <v>8.8280223825208171E-2</v>
      </c>
      <c r="K43" s="1">
        <f t="shared" si="8"/>
        <v>0.12048310025368845</v>
      </c>
      <c r="L43" s="1">
        <f t="shared" si="9"/>
        <v>9.7240995800798424E-2</v>
      </c>
      <c r="M43" s="1">
        <f t="shared" si="10"/>
        <v>0.14484329510439833</v>
      </c>
      <c r="N43" s="1">
        <f t="shared" si="11"/>
        <v>7.6917568184050045E-2</v>
      </c>
      <c r="O43" s="1">
        <f t="shared" si="12"/>
        <v>3.7144398960214486E-2</v>
      </c>
      <c r="P43" s="1">
        <f t="shared" si="13"/>
        <v>9.0778914397941474E-2</v>
      </c>
      <c r="Q43" s="1">
        <f t="shared" si="14"/>
        <v>0.10702987815183422</v>
      </c>
      <c r="V43" t="s">
        <v>33</v>
      </c>
      <c r="W43" t="s">
        <v>34</v>
      </c>
    </row>
    <row r="44" spans="1:24" x14ac:dyDescent="0.25">
      <c r="A44" s="11">
        <v>44287</v>
      </c>
      <c r="B44" s="1">
        <f t="shared" si="6"/>
        <v>7.9677943875764823E-2</v>
      </c>
      <c r="C44" s="1">
        <f t="shared" si="16"/>
        <v>0.12735793684639093</v>
      </c>
      <c r="D44" s="1">
        <f t="shared" si="16"/>
        <v>9.5631591738354227E-2</v>
      </c>
      <c r="E44" s="1">
        <f t="shared" si="16"/>
        <v>8.7300601042494111E-2</v>
      </c>
      <c r="F44" s="1">
        <f t="shared" si="16"/>
        <v>7.9100916460464743E-2</v>
      </c>
      <c r="G44" s="1">
        <f t="shared" si="16"/>
        <v>4.3730264595534564E-2</v>
      </c>
      <c r="H44" s="1">
        <f t="shared" si="16"/>
        <v>8.9016641543505179E-2</v>
      </c>
      <c r="I44" s="1">
        <f t="shared" si="16"/>
        <v>5.4077793431335217E-2</v>
      </c>
      <c r="J44" s="1">
        <f t="shared" si="4"/>
        <v>8.818002591618386E-2</v>
      </c>
      <c r="K44" s="1">
        <f t="shared" si="8"/>
        <v>0.11812765716325432</v>
      </c>
      <c r="L44" s="1">
        <f t="shared" si="9"/>
        <v>9.6447440561033812E-2</v>
      </c>
      <c r="M44" s="1">
        <f t="shared" si="10"/>
        <v>0.14516497459400915</v>
      </c>
      <c r="N44" s="1">
        <f t="shared" si="11"/>
        <v>7.7956686786398374E-2</v>
      </c>
      <c r="O44" s="1">
        <f t="shared" si="12"/>
        <v>3.74072955614385E-2</v>
      </c>
      <c r="P44" s="1">
        <f t="shared" si="13"/>
        <v>8.9423340192226586E-2</v>
      </c>
      <c r="Q44" s="1">
        <f t="shared" si="14"/>
        <v>0.10955169192632593</v>
      </c>
      <c r="T44" s="46">
        <f>J3+S3</f>
        <v>37697.86</v>
      </c>
      <c r="U44" s="66">
        <v>43891</v>
      </c>
      <c r="V44" s="68">
        <f>J3/T44</f>
        <v>0.46548451291399567</v>
      </c>
      <c r="W44" s="68">
        <f>S3/T44</f>
        <v>0.53451548708600438</v>
      </c>
      <c r="X44" s="68"/>
    </row>
    <row r="45" spans="1:24" x14ac:dyDescent="0.25">
      <c r="A45" s="11">
        <v>44317</v>
      </c>
      <c r="B45" s="1">
        <f t="shared" si="6"/>
        <v>7.8560547229096195E-2</v>
      </c>
      <c r="C45" s="1">
        <f t="shared" si="16"/>
        <v>0.12715428318302835</v>
      </c>
      <c r="D45" s="1">
        <f t="shared" si="16"/>
        <v>9.5704853248513744E-2</v>
      </c>
      <c r="E45" s="1">
        <f t="shared" si="16"/>
        <v>8.6842480344496639E-2</v>
      </c>
      <c r="F45" s="1">
        <f t="shared" si="16"/>
        <v>7.9834926034039327E-2</v>
      </c>
      <c r="G45" s="1">
        <f t="shared" si="16"/>
        <v>4.3394652924315137E-2</v>
      </c>
      <c r="H45" s="1">
        <f t="shared" si="16"/>
        <v>8.8292987552516008E-2</v>
      </c>
      <c r="I45" s="1">
        <f t="shared" si="16"/>
        <v>5.4944674618389533E-2</v>
      </c>
      <c r="J45" s="1">
        <f t="shared" si="4"/>
        <v>8.7990463800323979E-2</v>
      </c>
      <c r="K45" s="1">
        <f t="shared" si="8"/>
        <v>0.11843651331394771</v>
      </c>
      <c r="L45" s="1">
        <f t="shared" si="9"/>
        <v>9.7551396805847776E-2</v>
      </c>
      <c r="M45" s="1">
        <f t="shared" si="10"/>
        <v>0.14384689983262472</v>
      </c>
      <c r="N45" s="1">
        <f t="shared" si="11"/>
        <v>7.8247855196792421E-2</v>
      </c>
      <c r="O45" s="1">
        <f t="shared" si="12"/>
        <v>3.7458448810639595E-2</v>
      </c>
      <c r="P45" s="1">
        <f t="shared" si="13"/>
        <v>8.9771871134635431E-2</v>
      </c>
      <c r="Q45" s="1">
        <f t="shared" si="14"/>
        <v>0.10683200682983017</v>
      </c>
      <c r="T45" s="39">
        <f>J27+S27</f>
        <v>63216.59</v>
      </c>
      <c r="U45" s="66">
        <v>44621</v>
      </c>
      <c r="V45" s="68">
        <f>J27/T45</f>
        <v>0.47126996252091419</v>
      </c>
      <c r="W45" s="68">
        <f>S27/T45</f>
        <v>0.52873003747908587</v>
      </c>
      <c r="X45" s="68"/>
    </row>
    <row r="46" spans="1:24" x14ac:dyDescent="0.25">
      <c r="A46" s="11">
        <v>44348</v>
      </c>
      <c r="B46" s="1">
        <f t="shared" si="6"/>
        <v>7.6473327118259757E-2</v>
      </c>
      <c r="C46" s="1">
        <f t="shared" si="16"/>
        <v>0.12429423900470006</v>
      </c>
      <c r="D46" s="1">
        <f t="shared" si="16"/>
        <v>9.304574019796856E-2</v>
      </c>
      <c r="E46" s="1">
        <f t="shared" si="16"/>
        <v>8.5053727506920696E-2</v>
      </c>
      <c r="F46" s="1">
        <f t="shared" si="16"/>
        <v>7.9043990487158433E-2</v>
      </c>
      <c r="G46" s="1">
        <f t="shared" si="16"/>
        <v>4.3083806456075804E-2</v>
      </c>
      <c r="H46" s="1">
        <f t="shared" si="16"/>
        <v>8.3637421713771851E-2</v>
      </c>
      <c r="I46" s="1">
        <f t="shared" si="16"/>
        <v>5.3605910265952204E-2</v>
      </c>
      <c r="J46" s="1">
        <f t="shared" si="4"/>
        <v>8.6940172095532703E-2</v>
      </c>
      <c r="K46" s="1">
        <f t="shared" si="8"/>
        <v>0.11736660444138221</v>
      </c>
      <c r="L46" s="1">
        <f t="shared" si="9"/>
        <v>9.6032360510533155E-2</v>
      </c>
      <c r="M46" s="1">
        <f t="shared" si="10"/>
        <v>0.14222830408106063</v>
      </c>
      <c r="N46" s="1">
        <f t="shared" si="11"/>
        <v>7.8869076891856293E-2</v>
      </c>
      <c r="O46" s="1">
        <f t="shared" si="12"/>
        <v>3.7046556988087745E-2</v>
      </c>
      <c r="P46" s="1">
        <f t="shared" si="13"/>
        <v>9.3459720771391766E-2</v>
      </c>
      <c r="Q46" s="1">
        <f t="shared" si="14"/>
        <v>0.10515538415160171</v>
      </c>
    </row>
    <row r="47" spans="1:24" x14ac:dyDescent="0.25">
      <c r="A47" s="11">
        <v>44378</v>
      </c>
      <c r="B47" s="1">
        <f t="shared" si="6"/>
        <v>7.652708727284481E-2</v>
      </c>
      <c r="C47" s="1">
        <f t="shared" si="16"/>
        <v>0.12453209024381125</v>
      </c>
      <c r="D47" s="1">
        <f t="shared" si="16"/>
        <v>9.3174039621108221E-2</v>
      </c>
      <c r="E47" s="1">
        <f t="shared" si="16"/>
        <v>8.6097519575951326E-2</v>
      </c>
      <c r="F47" s="1">
        <f t="shared" si="16"/>
        <v>8.2166071466894211E-2</v>
      </c>
      <c r="G47" s="1">
        <f t="shared" si="16"/>
        <v>4.4069542036052366E-2</v>
      </c>
      <c r="H47" s="1">
        <f t="shared" si="16"/>
        <v>8.7392423072702202E-2</v>
      </c>
      <c r="I47" s="1">
        <f t="shared" si="16"/>
        <v>5.4923881906233124E-2</v>
      </c>
      <c r="J47" s="1">
        <f t="shared" si="4"/>
        <v>8.7149839631827403E-2</v>
      </c>
      <c r="K47" s="1">
        <f t="shared" si="8"/>
        <v>0.11686544412922616</v>
      </c>
      <c r="L47" s="1">
        <f t="shared" si="9"/>
        <v>9.7222471621244186E-2</v>
      </c>
      <c r="M47" s="1">
        <f t="shared" si="10"/>
        <v>0.14285254245093457</v>
      </c>
      <c r="N47" s="1">
        <f t="shared" si="11"/>
        <v>8.1890207519496466E-2</v>
      </c>
      <c r="O47" s="1">
        <f t="shared" si="12"/>
        <v>3.7778374862963975E-2</v>
      </c>
      <c r="P47" s="1">
        <f t="shared" si="13"/>
        <v>9.0368368061272866E-2</v>
      </c>
      <c r="Q47" s="1">
        <f t="shared" si="14"/>
        <v>0.1048428173247322</v>
      </c>
    </row>
    <row r="48" spans="1:24" x14ac:dyDescent="0.25">
      <c r="A48" s="11">
        <v>44409</v>
      </c>
      <c r="B48" s="1">
        <f t="shared" si="6"/>
        <v>7.6381948793275353E-2</v>
      </c>
      <c r="C48" s="1">
        <f t="shared" si="16"/>
        <v>0.12308228699299255</v>
      </c>
      <c r="D48" s="1">
        <f t="shared" si="16"/>
        <v>9.5066139045740683E-2</v>
      </c>
      <c r="E48" s="1">
        <f t="shared" si="16"/>
        <v>8.5985347275796126E-2</v>
      </c>
      <c r="F48" s="1">
        <f t="shared" si="16"/>
        <v>8.3528280115505157E-2</v>
      </c>
      <c r="G48" s="1">
        <f t="shared" si="16"/>
        <v>4.4866674983079433E-2</v>
      </c>
      <c r="H48" s="1">
        <f t="shared" si="16"/>
        <v>8.7493881713872235E-2</v>
      </c>
      <c r="I48" s="1">
        <f t="shared" si="16"/>
        <v>5.5321521526508662E-2</v>
      </c>
      <c r="J48" s="1">
        <f t="shared" si="4"/>
        <v>8.6409445902539628E-2</v>
      </c>
      <c r="K48" s="1">
        <f t="shared" si="8"/>
        <v>0.1150795992260388</v>
      </c>
      <c r="L48" s="1">
        <f t="shared" si="9"/>
        <v>9.8952151062919477E-2</v>
      </c>
      <c r="M48" s="1">
        <f t="shared" si="10"/>
        <v>0.13998729222143463</v>
      </c>
      <c r="N48" s="1">
        <f t="shared" si="11"/>
        <v>8.2419075716648485E-2</v>
      </c>
      <c r="O48" s="1">
        <f t="shared" si="12"/>
        <v>3.8021098743909527E-2</v>
      </c>
      <c r="P48" s="1">
        <f t="shared" si="13"/>
        <v>8.9534665415046275E-2</v>
      </c>
      <c r="Q48" s="1">
        <f t="shared" si="14"/>
        <v>0.10362296212571123</v>
      </c>
    </row>
    <row r="49" spans="1:17" x14ac:dyDescent="0.25">
      <c r="A49" s="11">
        <v>44440</v>
      </c>
      <c r="B49" s="1">
        <f t="shared" si="6"/>
        <v>7.5354185785607541E-2</v>
      </c>
      <c r="C49" s="1">
        <f t="shared" si="16"/>
        <v>0.12125935073444077</v>
      </c>
      <c r="D49" s="1">
        <f t="shared" si="16"/>
        <v>9.4315417039930363E-2</v>
      </c>
      <c r="E49" s="1">
        <f t="shared" si="16"/>
        <v>8.7228109974882395E-2</v>
      </c>
      <c r="F49" s="1">
        <f t="shared" si="16"/>
        <v>8.5773794353664029E-2</v>
      </c>
      <c r="G49" s="1">
        <f t="shared" si="16"/>
        <v>4.485710973023288E-2</v>
      </c>
      <c r="H49" s="1">
        <f t="shared" si="16"/>
        <v>8.7204994058772037E-2</v>
      </c>
      <c r="I49" s="1">
        <f t="shared" si="16"/>
        <v>5.5577608042297021E-2</v>
      </c>
      <c r="J49" s="1">
        <f t="shared" si="4"/>
        <v>8.5182154986339714E-2</v>
      </c>
      <c r="K49" s="1">
        <f t="shared" si="8"/>
        <v>0.11248640119342115</v>
      </c>
      <c r="L49" s="1">
        <f t="shared" si="9"/>
        <v>9.8575284094552199E-2</v>
      </c>
      <c r="M49" s="1">
        <f t="shared" si="10"/>
        <v>0.14024457711049479</v>
      </c>
      <c r="N49" s="1">
        <f t="shared" si="11"/>
        <v>8.4976764163691682E-2</v>
      </c>
      <c r="O49" s="1">
        <f t="shared" si="12"/>
        <v>3.777803157020182E-2</v>
      </c>
      <c r="P49" s="1">
        <f t="shared" si="13"/>
        <v>8.9983176780789279E-2</v>
      </c>
      <c r="Q49" s="1">
        <f t="shared" si="14"/>
        <v>0.10361108567319807</v>
      </c>
    </row>
    <row r="50" spans="1:17" x14ac:dyDescent="0.25">
      <c r="A50" s="11">
        <v>44470</v>
      </c>
      <c r="B50" s="1">
        <f t="shared" si="6"/>
        <v>7.4079472151340323E-2</v>
      </c>
      <c r="C50" s="1">
        <f t="shared" si="16"/>
        <v>0.12144676994084122</v>
      </c>
      <c r="D50" s="1">
        <f t="shared" si="16"/>
        <v>9.5018001504927146E-2</v>
      </c>
      <c r="E50" s="1">
        <f t="shared" si="16"/>
        <v>8.7231722216689372E-2</v>
      </c>
      <c r="F50" s="1">
        <f t="shared" si="16"/>
        <v>8.5703071916037793E-2</v>
      </c>
      <c r="G50" s="1">
        <f t="shared" si="16"/>
        <v>4.5170053977488411E-2</v>
      </c>
      <c r="H50" s="1">
        <f t="shared" si="16"/>
        <v>8.6315598959629619E-2</v>
      </c>
      <c r="I50" s="1">
        <f t="shared" si="16"/>
        <v>5.5108745100675698E-2</v>
      </c>
      <c r="J50" s="1">
        <f t="shared" si="4"/>
        <v>8.3841187757591321E-2</v>
      </c>
      <c r="K50" s="1">
        <f t="shared" si="8"/>
        <v>0.11242761404208099</v>
      </c>
      <c r="L50" s="1">
        <f t="shared" si="9"/>
        <v>9.9165429142319211E-2</v>
      </c>
      <c r="M50" s="1">
        <f t="shared" si="10"/>
        <v>0.14028139055295039</v>
      </c>
      <c r="N50" s="1">
        <f t="shared" si="11"/>
        <v>8.4570806680914976E-2</v>
      </c>
      <c r="O50" s="1">
        <f t="shared" si="12"/>
        <v>3.7779344947571104E-2</v>
      </c>
      <c r="P50" s="1">
        <f t="shared" si="13"/>
        <v>8.8982675572276279E-2</v>
      </c>
      <c r="Q50" s="1">
        <f t="shared" si="14"/>
        <v>0.10214941783048648</v>
      </c>
    </row>
    <row r="51" spans="1:17" x14ac:dyDescent="0.25">
      <c r="A51" s="11">
        <v>44501</v>
      </c>
      <c r="B51" s="1">
        <f t="shared" si="6"/>
        <v>7.3327364342882118E-2</v>
      </c>
      <c r="C51" s="1">
        <f t="shared" si="16"/>
        <v>0.12010654639142096</v>
      </c>
      <c r="D51" s="1">
        <f t="shared" si="16"/>
        <v>9.5031040189860791E-2</v>
      </c>
      <c r="E51" s="1">
        <f t="shared" si="16"/>
        <v>8.8329066642083287E-2</v>
      </c>
      <c r="F51" s="1">
        <f t="shared" si="16"/>
        <v>8.6150405691875126E-2</v>
      </c>
      <c r="G51" s="1">
        <f t="shared" si="16"/>
        <v>4.5462378923253235E-2</v>
      </c>
      <c r="H51" s="1">
        <f t="shared" si="16"/>
        <v>8.5859494524219496E-2</v>
      </c>
      <c r="I51" s="1">
        <f t="shared" si="16"/>
        <v>5.5129094033985526E-2</v>
      </c>
      <c r="J51" s="1">
        <f t="shared" si="4"/>
        <v>8.2772373596939133E-2</v>
      </c>
      <c r="K51" s="1">
        <f t="shared" si="8"/>
        <v>0.11158095604406333</v>
      </c>
      <c r="L51" s="1">
        <f t="shared" si="9"/>
        <v>9.8963747547592268E-2</v>
      </c>
      <c r="M51" s="1">
        <f t="shared" si="10"/>
        <v>0.14352397335669523</v>
      </c>
      <c r="N51" s="1">
        <f t="shared" si="11"/>
        <v>8.4191082728365771E-2</v>
      </c>
      <c r="O51" s="1">
        <f t="shared" si="12"/>
        <v>3.7744343741497745E-2</v>
      </c>
      <c r="P51" s="1">
        <f t="shared" si="13"/>
        <v>8.8263066782178268E-2</v>
      </c>
      <c r="Q51" s="1">
        <f t="shared" si="14"/>
        <v>0.10194104058196481</v>
      </c>
    </row>
    <row r="52" spans="1:17" x14ac:dyDescent="0.25">
      <c r="A52" s="11">
        <v>44531</v>
      </c>
      <c r="B52" s="1">
        <f t="shared" si="6"/>
        <v>7.2804414062055289E-2</v>
      </c>
      <c r="C52" s="1">
        <f t="shared" si="16"/>
        <v>0.11948849346045459</v>
      </c>
      <c r="D52" s="1">
        <f t="shared" si="16"/>
        <v>9.4557462059538855E-2</v>
      </c>
      <c r="E52" s="1">
        <f t="shared" si="16"/>
        <v>8.850950643896667E-2</v>
      </c>
      <c r="F52" s="1">
        <f t="shared" si="16"/>
        <v>8.6901017521587451E-2</v>
      </c>
      <c r="G52" s="1">
        <f t="shared" si="16"/>
        <v>4.5906360117248635E-2</v>
      </c>
      <c r="H52" s="1">
        <f t="shared" si="16"/>
        <v>8.564891081381916E-2</v>
      </c>
      <c r="I52" s="1">
        <f t="shared" si="16"/>
        <v>5.4897794699070121E-2</v>
      </c>
      <c r="J52" s="1">
        <f t="shared" si="4"/>
        <v>8.2821244453413351E-2</v>
      </c>
      <c r="K52" s="1">
        <f t="shared" si="8"/>
        <v>0.11120563024007245</v>
      </c>
      <c r="L52" s="1">
        <f t="shared" si="9"/>
        <v>9.8403134481407348E-2</v>
      </c>
      <c r="M52" s="1">
        <f t="shared" si="10"/>
        <v>0.14222157953646844</v>
      </c>
      <c r="N52" s="1">
        <f t="shared" si="11"/>
        <v>8.460809009698167E-2</v>
      </c>
      <c r="O52" s="1">
        <f t="shared" si="12"/>
        <v>3.7989249418649673E-2</v>
      </c>
      <c r="P52" s="1">
        <f t="shared" si="13"/>
        <v>8.7608526549700458E-2</v>
      </c>
      <c r="Q52" s="1">
        <f t="shared" si="14"/>
        <v>0.1010680772380521</v>
      </c>
    </row>
    <row r="53" spans="1:17" x14ac:dyDescent="0.25">
      <c r="A53" s="11">
        <v>44562</v>
      </c>
      <c r="B53" s="1">
        <f t="shared" si="6"/>
        <v>7.1790630122003207E-2</v>
      </c>
      <c r="C53" s="1">
        <f t="shared" ref="C53:I55" si="17">D25/$B25</f>
        <v>0.11891043340731543</v>
      </c>
      <c r="D53" s="1">
        <f t="shared" si="17"/>
        <v>9.4291626433905651E-2</v>
      </c>
      <c r="E53" s="1">
        <f t="shared" si="17"/>
        <v>8.7599874979274711E-2</v>
      </c>
      <c r="F53" s="1">
        <f t="shared" si="17"/>
        <v>8.6547225530282906E-2</v>
      </c>
      <c r="G53" s="1">
        <f t="shared" si="17"/>
        <v>4.6055939973577167E-2</v>
      </c>
      <c r="H53" s="1">
        <f t="shared" si="17"/>
        <v>8.488639708090695E-2</v>
      </c>
      <c r="I53" s="1">
        <f t="shared" si="17"/>
        <v>5.4256527043519256E-2</v>
      </c>
      <c r="J53" s="1">
        <f t="shared" si="4"/>
        <v>8.312361431117056E-2</v>
      </c>
      <c r="K53" s="1">
        <f t="shared" si="8"/>
        <v>0.11218568920843959</v>
      </c>
      <c r="L53" s="1">
        <f t="shared" si="9"/>
        <v>9.9160034760192195E-2</v>
      </c>
      <c r="M53" s="1">
        <f t="shared" si="10"/>
        <v>0.14257630838972371</v>
      </c>
      <c r="N53" s="1">
        <f t="shared" si="11"/>
        <v>8.6157235258889422E-2</v>
      </c>
      <c r="O53" s="1">
        <f t="shared" si="12"/>
        <v>3.8602665771150894E-2</v>
      </c>
      <c r="P53" s="1">
        <f t="shared" si="13"/>
        <v>8.8626344759524342E-2</v>
      </c>
      <c r="Q53" s="1">
        <f t="shared" si="14"/>
        <v>0.10095592825453154</v>
      </c>
    </row>
    <row r="54" spans="1:17" x14ac:dyDescent="0.25">
      <c r="A54" s="11">
        <v>44593</v>
      </c>
      <c r="B54" s="1">
        <f t="shared" si="6"/>
        <v>6.6839490001281199E-2</v>
      </c>
      <c r="C54" s="1">
        <f t="shared" si="17"/>
        <v>0.11207958870726656</v>
      </c>
      <c r="D54" s="1">
        <f t="shared" si="17"/>
        <v>9.0241039589161021E-2</v>
      </c>
      <c r="E54" s="1">
        <f t="shared" si="17"/>
        <v>8.2551638471311722E-2</v>
      </c>
      <c r="F54" s="1">
        <f t="shared" si="17"/>
        <v>8.0898970500309614E-2</v>
      </c>
      <c r="G54" s="1">
        <f t="shared" si="17"/>
        <v>4.3668273285857657E-2</v>
      </c>
      <c r="H54" s="1">
        <f t="shared" si="17"/>
        <v>7.95104504761803E-2</v>
      </c>
      <c r="I54" s="1">
        <f t="shared" si="17"/>
        <v>5.0691415675514079E-2</v>
      </c>
      <c r="J54" s="1">
        <f t="shared" si="4"/>
        <v>8.1610532068270153E-2</v>
      </c>
      <c r="K54" s="1">
        <f t="shared" si="8"/>
        <v>0.11161063238088205</v>
      </c>
      <c r="L54" s="1">
        <f t="shared" si="9"/>
        <v>9.9565704542722067E-2</v>
      </c>
      <c r="M54" s="1">
        <f t="shared" si="10"/>
        <v>0.14157249759649529</v>
      </c>
      <c r="N54" s="1">
        <f t="shared" si="11"/>
        <v>8.4853856881815903E-2</v>
      </c>
      <c r="O54" s="1">
        <f t="shared" si="12"/>
        <v>3.8483465210495844E-2</v>
      </c>
      <c r="P54" s="1">
        <f t="shared" si="13"/>
        <v>8.7378216491189875E-2</v>
      </c>
      <c r="Q54" s="1">
        <f t="shared" si="14"/>
        <v>9.9053179786223647E-2</v>
      </c>
    </row>
    <row r="55" spans="1:17" ht="15.75" thickBot="1" x14ac:dyDescent="0.3">
      <c r="A55" s="28">
        <v>44621</v>
      </c>
      <c r="B55" s="1">
        <f t="shared" si="6"/>
        <v>7.0279589719982397E-2</v>
      </c>
      <c r="C55" s="1">
        <f t="shared" si="17"/>
        <v>0.11847504270130567</v>
      </c>
      <c r="D55" s="1">
        <f t="shared" si="17"/>
        <v>9.6059576425160345E-2</v>
      </c>
      <c r="E55" s="1">
        <f t="shared" si="17"/>
        <v>8.8367956851202023E-2</v>
      </c>
      <c r="F55" s="1">
        <f t="shared" si="17"/>
        <v>8.6854969056405801E-2</v>
      </c>
      <c r="G55" s="1">
        <f t="shared" si="17"/>
        <v>4.6643696399908938E-2</v>
      </c>
      <c r="H55" s="1">
        <f t="shared" si="17"/>
        <v>8.401793745603961E-2</v>
      </c>
      <c r="I55" s="1">
        <f t="shared" si="17"/>
        <v>5.3472351501367928E-2</v>
      </c>
      <c r="J55" s="1">
        <f t="shared" si="4"/>
        <v>8.1521888116630234E-2</v>
      </c>
      <c r="K55" s="1">
        <f t="shared" si="8"/>
        <v>0.11144822894473284</v>
      </c>
      <c r="L55" s="1">
        <f t="shared" si="9"/>
        <v>0.10000235855869273</v>
      </c>
      <c r="M55" s="1">
        <f t="shared" si="10"/>
        <v>0.14416155579364925</v>
      </c>
      <c r="N55" s="1">
        <f t="shared" si="11"/>
        <v>8.5901622661879937E-2</v>
      </c>
      <c r="O55" s="1">
        <f t="shared" si="12"/>
        <v>3.8743669691775839E-2</v>
      </c>
      <c r="P55" s="1">
        <f t="shared" si="13"/>
        <v>8.7238050918897109E-2</v>
      </c>
      <c r="Q55" s="1">
        <f t="shared" si="14"/>
        <v>9.8419061936134061E-2</v>
      </c>
    </row>
    <row r="56" spans="1:17" ht="15.75" thickBot="1" x14ac:dyDescent="0.3"/>
    <row r="57" spans="1:17" ht="15.75" thickBot="1" x14ac:dyDescent="0.3">
      <c r="A57" s="24" t="s">
        <v>32</v>
      </c>
      <c r="B57" s="25">
        <f>B55-B31</f>
        <v>-1.4705173433959717E-2</v>
      </c>
      <c r="C57" s="25">
        <f t="shared" ref="C57:Q57" si="18">C55-C31</f>
        <v>-1.4897999603482745E-2</v>
      </c>
      <c r="D57" s="25">
        <f t="shared" si="18"/>
        <v>4.7843115514707713E-4</v>
      </c>
      <c r="E57" s="25">
        <f t="shared" si="18"/>
        <v>5.9710517698843002E-3</v>
      </c>
      <c r="F57" s="25">
        <f t="shared" si="18"/>
        <v>2.2017131727887537E-2</v>
      </c>
      <c r="G57" s="25">
        <f t="shared" si="18"/>
        <v>9.5477752256047377E-3</v>
      </c>
      <c r="H57" s="25">
        <f t="shared" si="18"/>
        <v>-7.910008750505515E-3</v>
      </c>
      <c r="I57" s="25">
        <f t="shared" si="18"/>
        <v>-4.2387548453682172E-3</v>
      </c>
      <c r="J57" s="25">
        <f t="shared" si="18"/>
        <v>-7.6907197164022695E-3</v>
      </c>
      <c r="K57" s="25">
        <f t="shared" si="18"/>
        <v>-1.2756684795771536E-2</v>
      </c>
      <c r="L57" s="25">
        <f t="shared" si="18"/>
        <v>3.4105740365290016E-3</v>
      </c>
      <c r="M57" s="25">
        <f t="shared" si="18"/>
        <v>-8.1577220644390991E-4</v>
      </c>
      <c r="N57" s="25">
        <f t="shared" si="18"/>
        <v>1.611910032461672E-2</v>
      </c>
      <c r="O57" s="25">
        <f t="shared" si="18"/>
        <v>2.6823686624501339E-3</v>
      </c>
      <c r="P57" s="25">
        <f t="shared" si="18"/>
        <v>-4.1140441169370406E-3</v>
      </c>
      <c r="Q57" s="25">
        <f t="shared" si="18"/>
        <v>-1.3298939800892917E-2</v>
      </c>
    </row>
    <row r="61" spans="1:17" x14ac:dyDescent="0.25">
      <c r="C61">
        <v>2470881.81</v>
      </c>
    </row>
    <row r="62" spans="1:17" x14ac:dyDescent="0.25">
      <c r="C62">
        <v>2352878.2799999998</v>
      </c>
    </row>
    <row r="63" spans="1:17" x14ac:dyDescent="0.25">
      <c r="C63">
        <v>2428438.63</v>
      </c>
    </row>
    <row r="64" spans="1:17" x14ac:dyDescent="0.25">
      <c r="C64">
        <v>2606945.69</v>
      </c>
    </row>
    <row r="65" spans="3:3" x14ac:dyDescent="0.25">
      <c r="C65">
        <v>2728115</v>
      </c>
    </row>
    <row r="66" spans="3:3" x14ac:dyDescent="0.25">
      <c r="C66">
        <v>2778149.8</v>
      </c>
    </row>
    <row r="67" spans="3:3" x14ac:dyDescent="0.25">
      <c r="C67">
        <v>2774145.33</v>
      </c>
    </row>
    <row r="68" spans="3:3" x14ac:dyDescent="0.25">
      <c r="C68">
        <v>2833890</v>
      </c>
    </row>
    <row r="69" spans="3:3" x14ac:dyDescent="0.25">
      <c r="C69">
        <v>2983419.96</v>
      </c>
    </row>
    <row r="70" spans="3:3" x14ac:dyDescent="0.25">
      <c r="C70">
        <v>3096274.63</v>
      </c>
    </row>
    <row r="71" spans="3:3" x14ac:dyDescent="0.25">
      <c r="C71">
        <v>3184328.75</v>
      </c>
    </row>
    <row r="72" spans="3:3" x14ac:dyDescent="0.25">
      <c r="C72">
        <v>3229580.33</v>
      </c>
    </row>
    <row r="73" spans="3:3" x14ac:dyDescent="0.25">
      <c r="C73">
        <v>3217194.4</v>
      </c>
    </row>
    <row r="74" spans="3:3" x14ac:dyDescent="0.25">
      <c r="C74">
        <v>3242537.36</v>
      </c>
    </row>
    <row r="75" spans="3:3" x14ac:dyDescent="0.25">
      <c r="C75">
        <v>3299501.8</v>
      </c>
    </row>
    <row r="76" spans="3:3" x14ac:dyDescent="0.25">
      <c r="C76">
        <v>3410403.12</v>
      </c>
    </row>
    <row r="77" spans="3:3" x14ac:dyDescent="0.25">
      <c r="C77">
        <v>3514709.68</v>
      </c>
    </row>
    <row r="78" spans="3:3" x14ac:dyDescent="0.25">
      <c r="C78">
        <v>3609470.62</v>
      </c>
    </row>
    <row r="79" spans="3:3" x14ac:dyDescent="0.25">
      <c r="C79">
        <v>3740791.2</v>
      </c>
    </row>
    <row r="80" spans="3:3" x14ac:dyDescent="0.25">
      <c r="C80">
        <v>3821815.7</v>
      </c>
    </row>
    <row r="81" spans="3:3" x14ac:dyDescent="0.25">
      <c r="C81">
        <v>3845377.61</v>
      </c>
    </row>
    <row r="82" spans="3:3" x14ac:dyDescent="0.25">
      <c r="C82">
        <v>3791810.93</v>
      </c>
    </row>
    <row r="83" spans="3:3" x14ac:dyDescent="0.25">
      <c r="C83">
        <v>3888570.53</v>
      </c>
    </row>
    <row r="84" spans="3:3" x14ac:dyDescent="0.25">
      <c r="C84">
        <v>3856139.89</v>
      </c>
    </row>
    <row r="85" spans="3:3" x14ac:dyDescent="0.25">
      <c r="C85">
        <v>3770295.33</v>
      </c>
    </row>
  </sheetData>
  <mergeCells count="14">
    <mergeCell ref="U32:X32"/>
    <mergeCell ref="U37:X37"/>
    <mergeCell ref="U42:X42"/>
    <mergeCell ref="Z1:AH1"/>
    <mergeCell ref="B1:J1"/>
    <mergeCell ref="K1:S1"/>
    <mergeCell ref="B29:I29"/>
    <mergeCell ref="J29:Q29"/>
    <mergeCell ref="U2:X2"/>
    <mergeCell ref="U7:X7"/>
    <mergeCell ref="U12:X12"/>
    <mergeCell ref="U17:X17"/>
    <mergeCell ref="U22:X22"/>
    <mergeCell ref="U27:X27"/>
  </mergeCells>
  <conditionalFormatting sqref="B31:B5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5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5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5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5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5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5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5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5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5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5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5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5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5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5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5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5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5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5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5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G5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G5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G5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G5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:H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:H5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:H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:H5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5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5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5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5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79-3B8C-4BA1-9DDD-6859F1BAD07D}">
  <sheetPr codeName="Sheet8"/>
  <dimension ref="A1:CV88"/>
  <sheetViews>
    <sheetView topLeftCell="A25" zoomScale="70" zoomScaleNormal="70" workbookViewId="0">
      <pane xSplit="1" topLeftCell="CA1" activePane="topRight" state="frozen"/>
      <selection pane="topRight" activeCell="CM53" sqref="CM53"/>
    </sheetView>
  </sheetViews>
  <sheetFormatPr defaultRowHeight="15" x14ac:dyDescent="0.25"/>
  <cols>
    <col min="1" max="1" width="13.85546875" bestFit="1" customWidth="1"/>
    <col min="2" max="2" width="11.140625" bestFit="1" customWidth="1"/>
    <col min="9" max="9" width="10.140625" bestFit="1" customWidth="1"/>
    <col min="11" max="11" width="12.42578125" bestFit="1" customWidth="1"/>
    <col min="13" max="13" width="10.140625" bestFit="1" customWidth="1"/>
    <col min="50" max="51" width="10.140625" bestFit="1" customWidth="1"/>
    <col min="54" max="54" width="10.140625" bestFit="1" customWidth="1"/>
    <col min="56" max="56" width="11.140625" bestFit="1" customWidth="1"/>
    <col min="57" max="57" width="9.7109375" bestFit="1" customWidth="1"/>
    <col min="58" max="58" width="10.140625" bestFit="1" customWidth="1"/>
    <col min="64" max="64" width="10.140625" bestFit="1" customWidth="1"/>
    <col min="72" max="72" width="10.140625" bestFit="1" customWidth="1"/>
    <col min="75" max="76" width="10.140625" bestFit="1" customWidth="1"/>
    <col min="80" max="81" width="10.140625" bestFit="1" customWidth="1"/>
    <col min="86" max="86" width="11.140625" bestFit="1" customWidth="1"/>
    <col min="88" max="88" width="11.140625" bestFit="1" customWidth="1"/>
  </cols>
  <sheetData>
    <row r="1" spans="1:100" x14ac:dyDescent="0.25">
      <c r="A1" s="8"/>
      <c r="B1" s="96" t="s">
        <v>21</v>
      </c>
      <c r="C1" s="96"/>
      <c r="D1" s="96"/>
      <c r="E1" s="96"/>
      <c r="F1" s="96"/>
      <c r="G1" s="96"/>
      <c r="H1" s="96"/>
      <c r="I1" s="96"/>
      <c r="J1" s="96"/>
      <c r="K1" s="96" t="s">
        <v>22</v>
      </c>
      <c r="L1" s="96"/>
      <c r="M1" s="96"/>
      <c r="N1" s="96"/>
      <c r="O1" s="96"/>
      <c r="P1" s="96"/>
      <c r="Q1" s="96"/>
      <c r="R1" s="96"/>
      <c r="S1" s="96"/>
      <c r="T1" s="96" t="s">
        <v>23</v>
      </c>
      <c r="U1" s="96"/>
      <c r="V1" s="96"/>
      <c r="W1" s="96"/>
      <c r="X1" s="96"/>
      <c r="Y1" s="96"/>
      <c r="Z1" s="96"/>
      <c r="AA1" s="96"/>
      <c r="AB1" s="96"/>
      <c r="AC1" s="96" t="s">
        <v>24</v>
      </c>
      <c r="AD1" s="96"/>
      <c r="AE1" s="96"/>
      <c r="AF1" s="96"/>
      <c r="AG1" s="96"/>
      <c r="AH1" s="96"/>
      <c r="AI1" s="96"/>
      <c r="AJ1" s="96"/>
      <c r="AK1" s="96"/>
      <c r="AL1" s="96" t="s">
        <v>25</v>
      </c>
      <c r="AM1" s="96"/>
      <c r="AN1" s="96"/>
      <c r="AO1" s="96"/>
      <c r="AP1" s="96"/>
      <c r="AQ1" s="96"/>
      <c r="AR1" s="96"/>
      <c r="AS1" s="96"/>
      <c r="AT1" s="96"/>
      <c r="AU1" s="96" t="s">
        <v>26</v>
      </c>
      <c r="AV1" s="96"/>
      <c r="AW1" s="96"/>
      <c r="AX1" s="96"/>
      <c r="AY1" s="96"/>
      <c r="AZ1" s="96"/>
      <c r="BA1" s="96"/>
      <c r="BB1" s="96"/>
      <c r="BC1" s="96"/>
      <c r="BD1" s="96" t="s">
        <v>27</v>
      </c>
      <c r="BE1" s="96"/>
      <c r="BF1" s="96"/>
      <c r="BG1" s="96"/>
      <c r="BH1" s="96"/>
      <c r="BI1" s="96"/>
      <c r="BJ1" s="96"/>
      <c r="BK1" s="96"/>
      <c r="BL1" s="96"/>
      <c r="BM1" s="96" t="s">
        <v>28</v>
      </c>
      <c r="BN1" s="96"/>
      <c r="BO1" s="96"/>
      <c r="BP1" s="96"/>
      <c r="BQ1" s="96"/>
      <c r="BR1" s="96"/>
      <c r="BS1" s="96"/>
      <c r="BT1" s="96"/>
      <c r="BU1" s="96"/>
      <c r="BV1" s="96" t="s">
        <v>29</v>
      </c>
      <c r="BW1" s="96"/>
      <c r="BX1" s="96"/>
      <c r="BY1" s="96"/>
      <c r="BZ1" s="96"/>
      <c r="CA1" s="96"/>
      <c r="CB1" s="96"/>
      <c r="CC1" s="96"/>
      <c r="CD1" s="96"/>
      <c r="CE1" s="96" t="s">
        <v>30</v>
      </c>
      <c r="CF1" s="96"/>
      <c r="CG1" s="96"/>
      <c r="CH1" s="96"/>
      <c r="CI1" s="96"/>
      <c r="CJ1" s="96"/>
      <c r="CK1" s="96"/>
      <c r="CL1" s="96"/>
      <c r="CM1" s="96"/>
      <c r="CN1" s="103" t="s">
        <v>64</v>
      </c>
      <c r="CO1" s="103"/>
      <c r="CP1" s="103"/>
      <c r="CQ1" s="103"/>
      <c r="CR1" s="103"/>
      <c r="CS1" s="103"/>
      <c r="CT1" s="103"/>
      <c r="CU1" s="103"/>
      <c r="CV1" s="104"/>
    </row>
    <row r="2" spans="1:100" x14ac:dyDescent="0.25">
      <c r="A2" s="9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7" t="s">
        <v>8</v>
      </c>
      <c r="S2" s="7" t="s">
        <v>9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7" t="s">
        <v>8</v>
      </c>
      <c r="AB2" s="7" t="s">
        <v>9</v>
      </c>
      <c r="AC2" s="7" t="s">
        <v>1</v>
      </c>
      <c r="AD2" s="7" t="s">
        <v>2</v>
      </c>
      <c r="AE2" s="7" t="s">
        <v>3</v>
      </c>
      <c r="AF2" s="7" t="s">
        <v>4</v>
      </c>
      <c r="AG2" s="7" t="s">
        <v>5</v>
      </c>
      <c r="AH2" s="7" t="s">
        <v>6</v>
      </c>
      <c r="AI2" s="7" t="s">
        <v>7</v>
      </c>
      <c r="AJ2" s="7" t="s">
        <v>8</v>
      </c>
      <c r="AK2" s="7" t="s">
        <v>9</v>
      </c>
      <c r="AL2" s="7" t="s">
        <v>1</v>
      </c>
      <c r="AM2" s="7" t="s">
        <v>2</v>
      </c>
      <c r="AN2" s="7" t="s">
        <v>3</v>
      </c>
      <c r="AO2" s="7" t="s">
        <v>4</v>
      </c>
      <c r="AP2" s="7" t="s">
        <v>5</v>
      </c>
      <c r="AQ2" s="7" t="s">
        <v>6</v>
      </c>
      <c r="AR2" s="7" t="s">
        <v>7</v>
      </c>
      <c r="AS2" s="7" t="s">
        <v>8</v>
      </c>
      <c r="AT2" s="7" t="s">
        <v>9</v>
      </c>
      <c r="AU2" s="7" t="s">
        <v>1</v>
      </c>
      <c r="AV2" s="7" t="s">
        <v>2</v>
      </c>
      <c r="AW2" s="7" t="s">
        <v>3</v>
      </c>
      <c r="AX2" s="7" t="s">
        <v>4</v>
      </c>
      <c r="AY2" s="7" t="s">
        <v>5</v>
      </c>
      <c r="AZ2" s="7" t="s">
        <v>6</v>
      </c>
      <c r="BA2" s="7" t="s">
        <v>7</v>
      </c>
      <c r="BB2" s="7" t="s">
        <v>8</v>
      </c>
      <c r="BC2" s="7" t="s">
        <v>9</v>
      </c>
      <c r="BD2" s="7" t="s">
        <v>1</v>
      </c>
      <c r="BE2" s="7" t="s">
        <v>2</v>
      </c>
      <c r="BF2" s="7" t="s">
        <v>3</v>
      </c>
      <c r="BG2" s="7" t="s">
        <v>4</v>
      </c>
      <c r="BH2" s="7" t="s">
        <v>5</v>
      </c>
      <c r="BI2" s="7" t="s">
        <v>6</v>
      </c>
      <c r="BJ2" s="7" t="s">
        <v>7</v>
      </c>
      <c r="BK2" s="7" t="s">
        <v>8</v>
      </c>
      <c r="BL2" s="7" t="s">
        <v>9</v>
      </c>
      <c r="BM2" s="7" t="s">
        <v>1</v>
      </c>
      <c r="BN2" s="7" t="s">
        <v>2</v>
      </c>
      <c r="BO2" s="7" t="s">
        <v>3</v>
      </c>
      <c r="BP2" s="7" t="s">
        <v>4</v>
      </c>
      <c r="BQ2" s="7" t="s">
        <v>5</v>
      </c>
      <c r="BR2" s="7" t="s">
        <v>6</v>
      </c>
      <c r="BS2" s="7" t="s">
        <v>7</v>
      </c>
      <c r="BT2" s="7" t="s">
        <v>8</v>
      </c>
      <c r="BU2" s="7" t="s">
        <v>9</v>
      </c>
      <c r="BV2" s="7" t="s">
        <v>1</v>
      </c>
      <c r="BW2" s="7" t="s">
        <v>2</v>
      </c>
      <c r="BX2" s="7" t="s">
        <v>3</v>
      </c>
      <c r="BY2" s="7" t="s">
        <v>4</v>
      </c>
      <c r="BZ2" s="7" t="s">
        <v>5</v>
      </c>
      <c r="CA2" s="7" t="s">
        <v>6</v>
      </c>
      <c r="CB2" s="7" t="s">
        <v>7</v>
      </c>
      <c r="CC2" s="7" t="s">
        <v>8</v>
      </c>
      <c r="CD2" s="7" t="s">
        <v>9</v>
      </c>
      <c r="CE2" s="7" t="s">
        <v>1</v>
      </c>
      <c r="CF2" s="7" t="s">
        <v>2</v>
      </c>
      <c r="CG2" s="7" t="s">
        <v>3</v>
      </c>
      <c r="CH2" s="7" t="s">
        <v>4</v>
      </c>
      <c r="CI2" s="7" t="s">
        <v>5</v>
      </c>
      <c r="CJ2" s="7" t="s">
        <v>6</v>
      </c>
      <c r="CK2" s="7" t="s">
        <v>7</v>
      </c>
      <c r="CL2" s="7" t="s">
        <v>8</v>
      </c>
      <c r="CM2" s="7" t="s">
        <v>9</v>
      </c>
      <c r="CN2" s="88" t="s">
        <v>1</v>
      </c>
      <c r="CO2" s="88" t="s">
        <v>2</v>
      </c>
      <c r="CP2" s="88" t="s">
        <v>3</v>
      </c>
      <c r="CQ2" s="88" t="s">
        <v>4</v>
      </c>
      <c r="CR2" s="88" t="s">
        <v>5</v>
      </c>
      <c r="CS2" s="88" t="s">
        <v>6</v>
      </c>
      <c r="CT2" s="88" t="s">
        <v>7</v>
      </c>
      <c r="CU2" s="88" t="s">
        <v>8</v>
      </c>
      <c r="CV2" s="89" t="s">
        <v>9</v>
      </c>
    </row>
    <row r="3" spans="1:100" x14ac:dyDescent="0.25">
      <c r="A3" s="11">
        <v>43891</v>
      </c>
      <c r="B3" s="37">
        <v>37761.81</v>
      </c>
      <c r="C3" s="37">
        <v>3018.39</v>
      </c>
      <c r="D3" s="37">
        <v>16758.98</v>
      </c>
      <c r="E3" s="37">
        <v>3563.82</v>
      </c>
      <c r="F3" s="37">
        <v>5838.87</v>
      </c>
      <c r="G3" s="37">
        <v>358.84000000000003</v>
      </c>
      <c r="H3" s="39">
        <v>0</v>
      </c>
      <c r="I3" s="37">
        <v>1710.4</v>
      </c>
      <c r="J3" s="37">
        <v>1593.8999999999999</v>
      </c>
      <c r="K3" s="37">
        <v>69251.77</v>
      </c>
      <c r="L3" s="37">
        <v>8542.7000000000007</v>
      </c>
      <c r="M3" s="37">
        <v>5817.34</v>
      </c>
      <c r="N3" s="37">
        <v>4624.66</v>
      </c>
      <c r="O3" s="37">
        <v>5385.44</v>
      </c>
      <c r="P3" s="37">
        <v>13795.36</v>
      </c>
      <c r="Q3" s="37">
        <v>791.9899999999999</v>
      </c>
      <c r="R3" s="37">
        <v>6562.8600000000006</v>
      </c>
      <c r="S3" s="37">
        <v>2750.63</v>
      </c>
      <c r="T3" s="37">
        <v>5485.4699999999993</v>
      </c>
      <c r="U3" s="37">
        <v>51.46</v>
      </c>
      <c r="V3" s="37">
        <v>117.79</v>
      </c>
      <c r="W3" s="37">
        <v>68.349999999999994</v>
      </c>
      <c r="X3" s="37">
        <v>3705.23</v>
      </c>
      <c r="Y3" s="37">
        <v>20.950000000000003</v>
      </c>
      <c r="Z3" s="37">
        <v>24.71</v>
      </c>
      <c r="AA3" s="37">
        <v>508.37</v>
      </c>
      <c r="AB3" s="37">
        <v>691.65000000000009</v>
      </c>
      <c r="AC3" s="37">
        <v>729.48</v>
      </c>
      <c r="AD3" s="37">
        <v>13.66</v>
      </c>
      <c r="AE3" s="44">
        <v>0</v>
      </c>
      <c r="AF3" s="37">
        <v>14.159999999999998</v>
      </c>
      <c r="AG3" s="44">
        <v>0</v>
      </c>
      <c r="AH3" s="44">
        <v>0</v>
      </c>
      <c r="AI3" s="37">
        <v>45.26</v>
      </c>
      <c r="AJ3" s="44">
        <v>0</v>
      </c>
      <c r="AK3" s="44">
        <v>0</v>
      </c>
      <c r="AL3" s="37">
        <v>797.72</v>
      </c>
      <c r="AM3" s="37">
        <v>34.28</v>
      </c>
      <c r="AN3" s="37">
        <v>39.36</v>
      </c>
      <c r="AO3" s="37">
        <v>57.42</v>
      </c>
      <c r="AP3" s="37">
        <v>188.26000000000002</v>
      </c>
      <c r="AQ3" s="37">
        <v>6.42</v>
      </c>
      <c r="AR3" s="37">
        <v>12.19</v>
      </c>
      <c r="AS3" s="37">
        <v>155.09</v>
      </c>
      <c r="AT3" s="37">
        <v>52.25</v>
      </c>
      <c r="AU3" s="37">
        <v>754.4</v>
      </c>
      <c r="AV3" s="44">
        <v>0</v>
      </c>
      <c r="AW3" s="44">
        <v>0</v>
      </c>
      <c r="AX3" s="37">
        <v>9.5300000000000011</v>
      </c>
      <c r="AY3" s="44">
        <v>0</v>
      </c>
      <c r="AZ3" s="37">
        <v>25.740000000000002</v>
      </c>
      <c r="BA3" s="44">
        <v>0</v>
      </c>
      <c r="BB3" s="37">
        <v>496.48</v>
      </c>
      <c r="BC3" s="37">
        <v>141.5</v>
      </c>
      <c r="BD3" s="37">
        <v>7842.380000000001</v>
      </c>
      <c r="BE3" s="37">
        <v>782.52</v>
      </c>
      <c r="BF3" s="37">
        <v>750.17000000000007</v>
      </c>
      <c r="BG3" s="37">
        <v>833.13</v>
      </c>
      <c r="BH3" s="37">
        <v>938.67000000000007</v>
      </c>
      <c r="BI3" s="37">
        <v>614.41</v>
      </c>
      <c r="BJ3" s="37">
        <v>192.28999999999996</v>
      </c>
      <c r="BK3" s="37">
        <v>914.02</v>
      </c>
      <c r="BL3" s="37">
        <v>376</v>
      </c>
      <c r="BM3" s="37">
        <v>38219.32</v>
      </c>
      <c r="BN3" s="37">
        <v>3239.3600000000006</v>
      </c>
      <c r="BO3" s="37">
        <v>2942.5699999999997</v>
      </c>
      <c r="BP3" s="37">
        <v>3451.47</v>
      </c>
      <c r="BQ3" s="37">
        <v>2618.5</v>
      </c>
      <c r="BR3" s="37">
        <v>1294.77</v>
      </c>
      <c r="BS3" s="37">
        <v>1071.3699999999999</v>
      </c>
      <c r="BT3" s="37">
        <v>2254.67</v>
      </c>
      <c r="BU3" s="37">
        <v>11304.6</v>
      </c>
      <c r="BV3" s="37">
        <v>1910.7099999999998</v>
      </c>
      <c r="BW3" s="53">
        <v>0</v>
      </c>
      <c r="BX3" s="53">
        <v>0</v>
      </c>
      <c r="BY3" s="37">
        <v>51.209999999999994</v>
      </c>
      <c r="BZ3" s="37">
        <v>0.08</v>
      </c>
      <c r="CA3" s="37">
        <v>4.09</v>
      </c>
      <c r="CB3" s="53">
        <v>0</v>
      </c>
      <c r="CC3" s="37">
        <v>1630.53</v>
      </c>
      <c r="CD3" s="37">
        <v>15.51</v>
      </c>
      <c r="CE3" s="37">
        <v>306876.54000000004</v>
      </c>
      <c r="CF3" s="37">
        <v>25568.75</v>
      </c>
      <c r="CG3" s="37">
        <v>34181.25</v>
      </c>
      <c r="CH3" s="37">
        <v>32152.37</v>
      </c>
      <c r="CI3" s="37">
        <v>28901.33</v>
      </c>
      <c r="CJ3" s="37">
        <v>14845.83</v>
      </c>
      <c r="CK3" s="37">
        <v>13741.619999999999</v>
      </c>
      <c r="CL3" s="37">
        <v>30196.18</v>
      </c>
      <c r="CM3" s="37">
        <v>20749.419999999998</v>
      </c>
      <c r="CN3" s="90">
        <f>CE3+K3+B3</f>
        <v>413890.12000000005</v>
      </c>
      <c r="CO3" s="90">
        <f t="shared" ref="CO3:CV18" si="0">CF3+L3+C3</f>
        <v>37129.839999999997</v>
      </c>
      <c r="CP3" s="90">
        <f t="shared" si="0"/>
        <v>56757.569999999992</v>
      </c>
      <c r="CQ3" s="90">
        <f t="shared" si="0"/>
        <v>40340.85</v>
      </c>
      <c r="CR3" s="90">
        <f t="shared" si="0"/>
        <v>40125.640000000007</v>
      </c>
      <c r="CS3" s="90">
        <f t="shared" si="0"/>
        <v>29000.030000000002</v>
      </c>
      <c r="CT3" s="90">
        <f t="shared" si="0"/>
        <v>14533.609999999999</v>
      </c>
      <c r="CU3" s="90">
        <f t="shared" si="0"/>
        <v>38469.440000000002</v>
      </c>
      <c r="CV3" s="90">
        <f t="shared" si="0"/>
        <v>25093.95</v>
      </c>
    </row>
    <row r="4" spans="1:100" x14ac:dyDescent="0.25">
      <c r="A4" s="11">
        <v>43922</v>
      </c>
      <c r="B4" s="37">
        <v>36066.630000000005</v>
      </c>
      <c r="C4" s="37">
        <v>2846.3999999999996</v>
      </c>
      <c r="D4" s="37">
        <v>16002.310000000001</v>
      </c>
      <c r="E4" s="37">
        <v>3441.1200000000003</v>
      </c>
      <c r="F4" s="37">
        <v>5603.62</v>
      </c>
      <c r="G4" s="37">
        <v>339.58</v>
      </c>
      <c r="H4" s="39">
        <v>0</v>
      </c>
      <c r="I4" s="37">
        <v>1543.81</v>
      </c>
      <c r="J4" s="37">
        <v>1573.19</v>
      </c>
      <c r="K4" s="37">
        <v>65701.23</v>
      </c>
      <c r="L4" s="37">
        <v>8242.27</v>
      </c>
      <c r="M4" s="37">
        <v>5516.22</v>
      </c>
      <c r="N4" s="37">
        <v>4434.3</v>
      </c>
      <c r="O4" s="37">
        <v>5161.2</v>
      </c>
      <c r="P4" s="37">
        <v>13013.029999999999</v>
      </c>
      <c r="Q4" s="37">
        <v>768.19999999999993</v>
      </c>
      <c r="R4" s="37">
        <v>6058.35</v>
      </c>
      <c r="S4" s="37">
        <v>2619.0100000000002</v>
      </c>
      <c r="T4" s="37">
        <v>5150.8999999999996</v>
      </c>
      <c r="U4" s="37">
        <v>50.79</v>
      </c>
      <c r="V4" s="37">
        <v>117.55000000000001</v>
      </c>
      <c r="W4" s="37">
        <v>68.61999999999999</v>
      </c>
      <c r="X4" s="37">
        <v>3513.6099999999997</v>
      </c>
      <c r="Y4" s="37">
        <v>11.799999999999999</v>
      </c>
      <c r="Z4" s="37">
        <v>24.73</v>
      </c>
      <c r="AA4" s="37">
        <v>516.28</v>
      </c>
      <c r="AB4" s="37">
        <v>550.95000000000005</v>
      </c>
      <c r="AC4" s="37">
        <v>817.16</v>
      </c>
      <c r="AD4" s="37">
        <v>13.44</v>
      </c>
      <c r="AE4" s="44">
        <v>0</v>
      </c>
      <c r="AF4" s="37">
        <v>15.04</v>
      </c>
      <c r="AG4" s="44">
        <v>0</v>
      </c>
      <c r="AH4" s="44">
        <v>0</v>
      </c>
      <c r="AI4" s="37">
        <v>44.79</v>
      </c>
      <c r="AJ4" s="44">
        <v>0</v>
      </c>
      <c r="AK4" s="44">
        <v>0</v>
      </c>
      <c r="AL4" s="37">
        <v>844.31999999999994</v>
      </c>
      <c r="AM4" s="37">
        <v>38.22</v>
      </c>
      <c r="AN4" s="37">
        <v>41.42</v>
      </c>
      <c r="AO4" s="37">
        <v>62.859999999999992</v>
      </c>
      <c r="AP4" s="37">
        <v>198.51</v>
      </c>
      <c r="AQ4" s="37">
        <v>8.620000000000001</v>
      </c>
      <c r="AR4" s="37">
        <v>13.25</v>
      </c>
      <c r="AS4" s="37">
        <v>161.20999999999998</v>
      </c>
      <c r="AT4" s="37">
        <v>53.11</v>
      </c>
      <c r="AU4" s="37">
        <v>754.1099999999999</v>
      </c>
      <c r="AV4" s="44">
        <v>0</v>
      </c>
      <c r="AW4" s="44">
        <v>0</v>
      </c>
      <c r="AX4" s="37">
        <v>10.25</v>
      </c>
      <c r="AY4" s="44">
        <v>0</v>
      </c>
      <c r="AZ4" s="37">
        <v>30.89</v>
      </c>
      <c r="BA4" s="44">
        <v>0</v>
      </c>
      <c r="BB4" s="37">
        <v>498.49</v>
      </c>
      <c r="BC4" s="37">
        <v>130.37</v>
      </c>
      <c r="BD4" s="37">
        <v>8255.35</v>
      </c>
      <c r="BE4" s="37">
        <v>801.83</v>
      </c>
      <c r="BF4" s="37">
        <v>792.92</v>
      </c>
      <c r="BG4" s="37">
        <v>887.58</v>
      </c>
      <c r="BH4" s="37">
        <v>974.29</v>
      </c>
      <c r="BI4" s="37">
        <v>638.70000000000005</v>
      </c>
      <c r="BJ4" s="37">
        <v>213.84</v>
      </c>
      <c r="BK4" s="37">
        <v>942.39</v>
      </c>
      <c r="BL4" s="37">
        <v>388.23</v>
      </c>
      <c r="BM4" s="37">
        <v>36628.43</v>
      </c>
      <c r="BN4" s="37">
        <v>3068.3500000000004</v>
      </c>
      <c r="BO4" s="37">
        <v>2829.6</v>
      </c>
      <c r="BP4" s="37">
        <v>3335.8500000000004</v>
      </c>
      <c r="BQ4" s="37">
        <v>2624.2000000000003</v>
      </c>
      <c r="BR4" s="37">
        <v>1269.3799999999999</v>
      </c>
      <c r="BS4" s="37">
        <v>1019.1200000000001</v>
      </c>
      <c r="BT4" s="37">
        <v>2161.33</v>
      </c>
      <c r="BU4" s="37">
        <v>11079.95</v>
      </c>
      <c r="BV4" s="37">
        <v>2372.2399999999998</v>
      </c>
      <c r="BW4" s="44">
        <v>0</v>
      </c>
      <c r="BX4" s="44">
        <v>0</v>
      </c>
      <c r="BY4" s="37">
        <v>48.360000000000007</v>
      </c>
      <c r="BZ4" s="37">
        <v>6.0000000000000005E-2</v>
      </c>
      <c r="CA4" s="37">
        <v>1.35</v>
      </c>
      <c r="CB4" s="44">
        <v>0</v>
      </c>
      <c r="CC4" s="37">
        <v>1686.02</v>
      </c>
      <c r="CD4" s="37">
        <v>15.280000000000001</v>
      </c>
      <c r="CE4" s="35">
        <v>292181.19</v>
      </c>
      <c r="CF4" s="37">
        <v>24055.93</v>
      </c>
      <c r="CG4" s="37">
        <v>32106.97</v>
      </c>
      <c r="CH4" s="37">
        <v>31424.300000000003</v>
      </c>
      <c r="CI4" s="37">
        <v>27909.54</v>
      </c>
      <c r="CJ4" s="37">
        <v>14756.789999999999</v>
      </c>
      <c r="CK4" s="37">
        <v>13214.23</v>
      </c>
      <c r="CL4" s="37">
        <v>27739.39</v>
      </c>
      <c r="CM4" s="37">
        <v>20047.589999999997</v>
      </c>
      <c r="CN4" s="90">
        <f t="shared" ref="CN4:CV27" si="1">CE4+K4+B4</f>
        <v>393949.05</v>
      </c>
      <c r="CO4" s="90">
        <f t="shared" si="0"/>
        <v>35144.6</v>
      </c>
      <c r="CP4" s="90">
        <f t="shared" si="0"/>
        <v>53625.5</v>
      </c>
      <c r="CQ4" s="90">
        <f t="shared" si="0"/>
        <v>39299.720000000008</v>
      </c>
      <c r="CR4" s="90">
        <f t="shared" si="0"/>
        <v>38674.36</v>
      </c>
      <c r="CS4" s="90">
        <f t="shared" si="0"/>
        <v>28109.4</v>
      </c>
      <c r="CT4" s="90">
        <f t="shared" si="0"/>
        <v>13982.43</v>
      </c>
      <c r="CU4" s="90">
        <f t="shared" si="0"/>
        <v>35341.549999999996</v>
      </c>
      <c r="CV4" s="90">
        <f t="shared" si="0"/>
        <v>24239.789999999997</v>
      </c>
    </row>
    <row r="5" spans="1:100" x14ac:dyDescent="0.25">
      <c r="A5" s="11">
        <v>43952</v>
      </c>
      <c r="B5" s="37">
        <v>36766.789999999994</v>
      </c>
      <c r="C5" s="37">
        <v>2899.81</v>
      </c>
      <c r="D5" s="37">
        <v>16272.619999999999</v>
      </c>
      <c r="E5" s="37">
        <v>3525.89</v>
      </c>
      <c r="F5" s="37">
        <v>5744.9400000000005</v>
      </c>
      <c r="G5" s="37">
        <v>351.04</v>
      </c>
      <c r="H5" s="39">
        <v>0</v>
      </c>
      <c r="I5" s="37">
        <v>1548.96</v>
      </c>
      <c r="J5" s="37">
        <v>1610.27</v>
      </c>
      <c r="K5" s="37">
        <v>67906.91</v>
      </c>
      <c r="L5" s="37">
        <v>8609.73</v>
      </c>
      <c r="M5" s="37">
        <v>5683.93</v>
      </c>
      <c r="N5" s="37">
        <v>4633.05</v>
      </c>
      <c r="O5" s="37">
        <v>5381.9</v>
      </c>
      <c r="P5" s="37">
        <v>13480.080000000002</v>
      </c>
      <c r="Q5" s="37">
        <v>799.03</v>
      </c>
      <c r="R5" s="37">
        <v>6123.27</v>
      </c>
      <c r="S5" s="37">
        <v>2681.61</v>
      </c>
      <c r="T5" s="37">
        <v>4742.1200000000008</v>
      </c>
      <c r="U5" s="37">
        <v>47.620000000000005</v>
      </c>
      <c r="V5" s="37">
        <v>106.81</v>
      </c>
      <c r="W5" s="37">
        <v>61.739999999999995</v>
      </c>
      <c r="X5" s="37">
        <v>3253.2699999999995</v>
      </c>
      <c r="Y5" s="37">
        <v>5.1100000000000003</v>
      </c>
      <c r="Z5" s="37">
        <v>24.31</v>
      </c>
      <c r="AA5" s="37">
        <v>520.29</v>
      </c>
      <c r="AB5" s="37">
        <v>431.81000000000006</v>
      </c>
      <c r="AC5" s="37">
        <v>919.93999999999994</v>
      </c>
      <c r="AD5" s="37">
        <v>14.000000000000002</v>
      </c>
      <c r="AE5" s="44">
        <v>0</v>
      </c>
      <c r="AF5" s="37">
        <v>15.389999999999999</v>
      </c>
      <c r="AG5" s="44">
        <v>0</v>
      </c>
      <c r="AH5" s="44">
        <v>0</v>
      </c>
      <c r="AI5" s="37">
        <v>46.69</v>
      </c>
      <c r="AJ5" s="44">
        <v>0</v>
      </c>
      <c r="AK5" s="44">
        <v>0</v>
      </c>
      <c r="AL5" s="37">
        <v>991.13</v>
      </c>
      <c r="AM5" s="37">
        <v>48.34</v>
      </c>
      <c r="AN5" s="37">
        <v>48.12</v>
      </c>
      <c r="AO5" s="37">
        <v>81.12</v>
      </c>
      <c r="AP5" s="37">
        <v>231.34000000000003</v>
      </c>
      <c r="AQ5" s="37">
        <v>16.55</v>
      </c>
      <c r="AR5" s="37">
        <v>17.25</v>
      </c>
      <c r="AS5" s="37">
        <v>182.36</v>
      </c>
      <c r="AT5" s="37">
        <v>57.730000000000004</v>
      </c>
      <c r="AU5" s="37">
        <v>892.18000000000006</v>
      </c>
      <c r="AV5" s="44">
        <v>0</v>
      </c>
      <c r="AW5" s="44">
        <v>0</v>
      </c>
      <c r="AX5" s="37">
        <v>10.41</v>
      </c>
      <c r="AY5" s="44">
        <v>0</v>
      </c>
      <c r="AZ5" s="37">
        <v>175.61</v>
      </c>
      <c r="BA5" s="44">
        <v>0</v>
      </c>
      <c r="BB5" s="37">
        <v>523.54</v>
      </c>
      <c r="BC5" s="37">
        <v>133.24</v>
      </c>
      <c r="BD5" s="37">
        <v>8755.5300000000007</v>
      </c>
      <c r="BE5" s="37">
        <v>869.32</v>
      </c>
      <c r="BF5" s="37">
        <v>866.48</v>
      </c>
      <c r="BG5" s="37">
        <v>983.35</v>
      </c>
      <c r="BH5" s="37">
        <v>1022.6100000000001</v>
      </c>
      <c r="BI5" s="37">
        <v>686.09999999999991</v>
      </c>
      <c r="BJ5" s="37">
        <v>247.6</v>
      </c>
      <c r="BK5" s="37">
        <v>1011.38</v>
      </c>
      <c r="BL5" s="37">
        <v>453.03</v>
      </c>
      <c r="BM5" s="37">
        <v>35354.54</v>
      </c>
      <c r="BN5" s="37">
        <v>2844.19</v>
      </c>
      <c r="BO5" s="37">
        <v>2668.37</v>
      </c>
      <c r="BP5" s="37">
        <v>3158.38</v>
      </c>
      <c r="BQ5" s="37">
        <v>2643.02</v>
      </c>
      <c r="BR5" s="37">
        <v>1091.3400000000001</v>
      </c>
      <c r="BS5" s="37">
        <v>933.82</v>
      </c>
      <c r="BT5" s="37">
        <v>2002.67</v>
      </c>
      <c r="BU5" s="37">
        <v>11220.65</v>
      </c>
      <c r="BV5" s="37">
        <v>1975.26</v>
      </c>
      <c r="BW5" s="44">
        <v>0</v>
      </c>
      <c r="BX5" s="44">
        <v>0</v>
      </c>
      <c r="BY5" s="37">
        <v>46.79</v>
      </c>
      <c r="BZ5" s="37">
        <v>0.02</v>
      </c>
      <c r="CA5" s="37">
        <v>4.22</v>
      </c>
      <c r="CB5" s="44">
        <v>0</v>
      </c>
      <c r="CC5" s="37">
        <v>1721.45</v>
      </c>
      <c r="CD5" s="37">
        <v>16.11</v>
      </c>
      <c r="CE5" s="35">
        <v>304014.89</v>
      </c>
      <c r="CF5" s="37">
        <v>25022.81</v>
      </c>
      <c r="CG5" s="37">
        <v>33209.18</v>
      </c>
      <c r="CH5" s="37">
        <v>33151.869999999995</v>
      </c>
      <c r="CI5" s="37">
        <v>29344.080000000002</v>
      </c>
      <c r="CJ5" s="37">
        <v>15810.439999999999</v>
      </c>
      <c r="CK5" s="37">
        <v>14057.33</v>
      </c>
      <c r="CL5" s="37">
        <v>28501.47</v>
      </c>
      <c r="CM5" s="37">
        <v>20773.330000000002</v>
      </c>
      <c r="CN5" s="90">
        <f t="shared" si="1"/>
        <v>408688.59</v>
      </c>
      <c r="CO5" s="90">
        <f t="shared" si="0"/>
        <v>36532.35</v>
      </c>
      <c r="CP5" s="90">
        <f t="shared" si="0"/>
        <v>55165.729999999996</v>
      </c>
      <c r="CQ5" s="90">
        <f t="shared" si="0"/>
        <v>41310.81</v>
      </c>
      <c r="CR5" s="90">
        <f t="shared" si="0"/>
        <v>40470.920000000006</v>
      </c>
      <c r="CS5" s="90">
        <f t="shared" si="0"/>
        <v>29641.56</v>
      </c>
      <c r="CT5" s="90">
        <f t="shared" si="0"/>
        <v>14856.36</v>
      </c>
      <c r="CU5" s="90">
        <f t="shared" si="0"/>
        <v>36173.700000000004</v>
      </c>
      <c r="CV5" s="90">
        <f t="shared" si="0"/>
        <v>25065.210000000003</v>
      </c>
    </row>
    <row r="6" spans="1:100" x14ac:dyDescent="0.25">
      <c r="A6" s="11">
        <v>43983</v>
      </c>
      <c r="B6" s="37">
        <v>39411.43</v>
      </c>
      <c r="C6" s="37">
        <v>3075.81</v>
      </c>
      <c r="D6" s="37">
        <v>17545.02</v>
      </c>
      <c r="E6" s="37">
        <v>3739.74</v>
      </c>
      <c r="F6" s="37">
        <v>6167.56</v>
      </c>
      <c r="G6" s="37">
        <v>374.09</v>
      </c>
      <c r="H6" s="39">
        <v>0</v>
      </c>
      <c r="I6" s="37">
        <v>1667.06</v>
      </c>
      <c r="J6" s="37">
        <v>1726.5500000000002</v>
      </c>
      <c r="K6" s="37">
        <v>73974.569999999992</v>
      </c>
      <c r="L6" s="37">
        <v>9412.81</v>
      </c>
      <c r="M6" s="37">
        <v>6230.21</v>
      </c>
      <c r="N6" s="37">
        <v>5103.2</v>
      </c>
      <c r="O6" s="37">
        <v>5865.38</v>
      </c>
      <c r="P6" s="37">
        <v>14496.53</v>
      </c>
      <c r="Q6" s="37">
        <v>882.7299999999999</v>
      </c>
      <c r="R6" s="37">
        <v>6702.7999999999993</v>
      </c>
      <c r="S6" s="37">
        <v>2929.05</v>
      </c>
      <c r="T6" s="37">
        <v>4305.17</v>
      </c>
      <c r="U6" s="37">
        <v>46.499999999999993</v>
      </c>
      <c r="V6" s="37">
        <v>101.46000000000001</v>
      </c>
      <c r="W6" s="37">
        <v>57.660000000000004</v>
      </c>
      <c r="X6" s="37">
        <v>2855.2799999999997</v>
      </c>
      <c r="Y6" s="37">
        <v>8.01</v>
      </c>
      <c r="Z6" s="37">
        <v>24.290000000000003</v>
      </c>
      <c r="AA6" s="37">
        <v>529.12</v>
      </c>
      <c r="AB6" s="37">
        <v>410.1</v>
      </c>
      <c r="AC6" s="37">
        <v>891.44</v>
      </c>
      <c r="AD6" s="37">
        <v>15.120000000000001</v>
      </c>
      <c r="AE6" s="44">
        <v>0</v>
      </c>
      <c r="AF6" s="37">
        <v>16.170000000000002</v>
      </c>
      <c r="AG6" s="44">
        <v>0</v>
      </c>
      <c r="AH6" s="44">
        <v>0</v>
      </c>
      <c r="AI6" s="37">
        <v>51.47</v>
      </c>
      <c r="AJ6" s="44">
        <v>0</v>
      </c>
      <c r="AK6" s="44">
        <v>0</v>
      </c>
      <c r="AL6" s="37">
        <v>1101.72</v>
      </c>
      <c r="AM6" s="37">
        <v>54.21</v>
      </c>
      <c r="AN6" s="37">
        <v>51.819999999999993</v>
      </c>
      <c r="AO6" s="37">
        <v>95.27</v>
      </c>
      <c r="AP6" s="37">
        <v>260.55</v>
      </c>
      <c r="AQ6" s="37">
        <v>20.62</v>
      </c>
      <c r="AR6" s="37">
        <v>20.470000000000002</v>
      </c>
      <c r="AS6" s="37">
        <v>194.10999999999999</v>
      </c>
      <c r="AT6" s="37">
        <v>60.27</v>
      </c>
      <c r="AU6" s="37">
        <v>758.53</v>
      </c>
      <c r="AV6" s="44">
        <v>0</v>
      </c>
      <c r="AW6" s="44">
        <v>0</v>
      </c>
      <c r="AX6" s="37">
        <v>10.48</v>
      </c>
      <c r="AY6" s="44">
        <v>0</v>
      </c>
      <c r="AZ6" s="37">
        <v>38.869999999999997</v>
      </c>
      <c r="BA6" s="44">
        <v>0</v>
      </c>
      <c r="BB6" s="37">
        <v>527.1</v>
      </c>
      <c r="BC6" s="37">
        <v>133.73000000000002</v>
      </c>
      <c r="BD6" s="37">
        <v>8864.6500000000015</v>
      </c>
      <c r="BE6" s="37">
        <v>901.09</v>
      </c>
      <c r="BF6" s="37">
        <v>896.72</v>
      </c>
      <c r="BG6" s="37">
        <v>1028.45</v>
      </c>
      <c r="BH6" s="37">
        <v>1089.2</v>
      </c>
      <c r="BI6" s="37">
        <v>822.11999999999989</v>
      </c>
      <c r="BJ6" s="37">
        <v>258.08000000000004</v>
      </c>
      <c r="BK6" s="37">
        <v>1039.19</v>
      </c>
      <c r="BL6" s="37">
        <v>429.34999999999997</v>
      </c>
      <c r="BM6" s="37">
        <v>33998.07</v>
      </c>
      <c r="BN6" s="37">
        <v>2886.14</v>
      </c>
      <c r="BO6" s="37">
        <v>2735.34</v>
      </c>
      <c r="BP6" s="37">
        <v>3253.71</v>
      </c>
      <c r="BQ6" s="37">
        <v>2794.81</v>
      </c>
      <c r="BR6" s="37">
        <v>1084.1100000000001</v>
      </c>
      <c r="BS6" s="37">
        <v>981.22</v>
      </c>
      <c r="BT6" s="37">
        <v>1995.52</v>
      </c>
      <c r="BU6" s="37">
        <v>11667.630000000001</v>
      </c>
      <c r="BV6" s="37">
        <v>2307.8399999999997</v>
      </c>
      <c r="BW6" s="44">
        <v>0</v>
      </c>
      <c r="BX6" s="44">
        <v>0</v>
      </c>
      <c r="BY6" s="37">
        <v>51.269999999999996</v>
      </c>
      <c r="BZ6" s="37">
        <v>0.02</v>
      </c>
      <c r="CA6" s="37">
        <v>4.4800000000000004</v>
      </c>
      <c r="CB6" s="44">
        <v>0</v>
      </c>
      <c r="CC6" s="37">
        <v>1742.33</v>
      </c>
      <c r="CD6" s="37">
        <v>17.100000000000001</v>
      </c>
      <c r="CE6" s="35">
        <v>331838.99</v>
      </c>
      <c r="CF6" s="37">
        <v>27426.57</v>
      </c>
      <c r="CG6" s="37">
        <v>36850.639999999999</v>
      </c>
      <c r="CH6" s="37">
        <v>36480.04</v>
      </c>
      <c r="CI6" s="37">
        <v>32496.83</v>
      </c>
      <c r="CJ6" s="37">
        <v>17455.97</v>
      </c>
      <c r="CK6" s="37">
        <v>15658.669999999998</v>
      </c>
      <c r="CL6" s="37">
        <v>31631.35</v>
      </c>
      <c r="CM6" s="37">
        <v>22707.93</v>
      </c>
      <c r="CN6" s="90">
        <f t="shared" si="1"/>
        <v>445224.99</v>
      </c>
      <c r="CO6" s="90">
        <f t="shared" si="0"/>
        <v>39915.189999999995</v>
      </c>
      <c r="CP6" s="90">
        <f t="shared" si="0"/>
        <v>60625.869999999995</v>
      </c>
      <c r="CQ6" s="90">
        <f t="shared" si="0"/>
        <v>45322.979999999996</v>
      </c>
      <c r="CR6" s="90">
        <f t="shared" si="0"/>
        <v>44529.77</v>
      </c>
      <c r="CS6" s="90">
        <f t="shared" si="0"/>
        <v>32326.59</v>
      </c>
      <c r="CT6" s="90">
        <f t="shared" si="0"/>
        <v>16541.399999999998</v>
      </c>
      <c r="CU6" s="90">
        <f t="shared" si="0"/>
        <v>40001.209999999992</v>
      </c>
      <c r="CV6" s="90">
        <f t="shared" si="0"/>
        <v>27363.53</v>
      </c>
    </row>
    <row r="7" spans="1:100" x14ac:dyDescent="0.25">
      <c r="A7" s="11">
        <v>44013</v>
      </c>
      <c r="B7" s="37">
        <v>41138.080000000002</v>
      </c>
      <c r="C7" s="37">
        <v>3224.33</v>
      </c>
      <c r="D7" s="37">
        <v>18347.519999999997</v>
      </c>
      <c r="E7" s="37">
        <v>3813.6899999999996</v>
      </c>
      <c r="F7" s="37">
        <v>6489.54</v>
      </c>
      <c r="G7" s="37">
        <v>390.84000000000003</v>
      </c>
      <c r="H7" s="39">
        <v>0</v>
      </c>
      <c r="I7" s="37">
        <v>1728.7399999999998</v>
      </c>
      <c r="J7" s="37">
        <v>1808.02</v>
      </c>
      <c r="K7" s="37">
        <v>78552.700000000012</v>
      </c>
      <c r="L7" s="37">
        <v>9954.42</v>
      </c>
      <c r="M7" s="37">
        <v>6616.44</v>
      </c>
      <c r="N7" s="37">
        <v>5366.35</v>
      </c>
      <c r="O7" s="37">
        <v>6299.96</v>
      </c>
      <c r="P7" s="37">
        <v>15195.99</v>
      </c>
      <c r="Q7" s="37">
        <v>954.31000000000006</v>
      </c>
      <c r="R7" s="37">
        <v>7135.26</v>
      </c>
      <c r="S7" s="37">
        <v>3123.79</v>
      </c>
      <c r="T7" s="37">
        <v>4322.92</v>
      </c>
      <c r="U7" s="37">
        <v>47</v>
      </c>
      <c r="V7" s="37">
        <v>94.850000000000009</v>
      </c>
      <c r="W7" s="37">
        <v>57.53</v>
      </c>
      <c r="X7" s="37">
        <v>2884.54</v>
      </c>
      <c r="Y7" s="37">
        <v>8.14</v>
      </c>
      <c r="Z7" s="37">
        <v>23.99</v>
      </c>
      <c r="AA7" s="37">
        <v>526.66</v>
      </c>
      <c r="AB7" s="37">
        <v>412.96999999999997</v>
      </c>
      <c r="AC7" s="37">
        <v>1023.4</v>
      </c>
      <c r="AD7" s="37">
        <v>15.17</v>
      </c>
      <c r="AE7" s="44">
        <v>0</v>
      </c>
      <c r="AF7" s="37">
        <v>16.010000000000002</v>
      </c>
      <c r="AG7" s="44">
        <v>0</v>
      </c>
      <c r="AH7" s="44">
        <v>0</v>
      </c>
      <c r="AI7" s="37">
        <v>54.55</v>
      </c>
      <c r="AJ7" s="44">
        <v>0</v>
      </c>
      <c r="AK7" s="44">
        <v>0</v>
      </c>
      <c r="AL7" s="37">
        <v>1199.6300000000001</v>
      </c>
      <c r="AM7" s="37">
        <v>57.49</v>
      </c>
      <c r="AN7" s="37">
        <v>55.040000000000006</v>
      </c>
      <c r="AO7" s="37">
        <v>107.34000000000002</v>
      </c>
      <c r="AP7" s="37">
        <v>284.71000000000004</v>
      </c>
      <c r="AQ7" s="37">
        <v>21</v>
      </c>
      <c r="AR7" s="37">
        <v>22.999999999999996</v>
      </c>
      <c r="AS7" s="37">
        <v>195.19</v>
      </c>
      <c r="AT7" s="37">
        <v>62.6</v>
      </c>
      <c r="AU7" s="37">
        <v>801.55000000000007</v>
      </c>
      <c r="AV7" s="44">
        <v>0</v>
      </c>
      <c r="AW7" s="44">
        <v>0</v>
      </c>
      <c r="AX7" s="37">
        <v>10.94</v>
      </c>
      <c r="AY7" s="44">
        <v>0</v>
      </c>
      <c r="AZ7" s="37">
        <v>42.36</v>
      </c>
      <c r="BA7" s="44">
        <v>0</v>
      </c>
      <c r="BB7" s="37">
        <v>567.39</v>
      </c>
      <c r="BC7" s="37">
        <v>131.09</v>
      </c>
      <c r="BD7" s="37">
        <v>9033.08</v>
      </c>
      <c r="BE7" s="37">
        <v>921.81999999999994</v>
      </c>
      <c r="BF7" s="37">
        <v>908.37999999999988</v>
      </c>
      <c r="BG7" s="37">
        <v>1048.3</v>
      </c>
      <c r="BH7" s="37">
        <v>1155.67</v>
      </c>
      <c r="BI7" s="37">
        <v>755.32</v>
      </c>
      <c r="BJ7" s="37">
        <v>263.77999999999997</v>
      </c>
      <c r="BK7" s="37">
        <v>1037.22</v>
      </c>
      <c r="BL7" s="37">
        <v>436.71000000000004</v>
      </c>
      <c r="BM7" s="37">
        <v>35805.299999999996</v>
      </c>
      <c r="BN7" s="37">
        <v>3049.1600000000003</v>
      </c>
      <c r="BO7" s="37">
        <v>2929.8599999999997</v>
      </c>
      <c r="BP7" s="37">
        <v>3454.33</v>
      </c>
      <c r="BQ7" s="37">
        <v>3045.93</v>
      </c>
      <c r="BR7" s="37">
        <v>1224.7</v>
      </c>
      <c r="BS7" s="37">
        <v>1099.4099999999999</v>
      </c>
      <c r="BT7" s="37">
        <v>2055.1800000000003</v>
      </c>
      <c r="BU7" s="37">
        <v>12050.26</v>
      </c>
      <c r="BV7" s="37">
        <v>2011.1499999999999</v>
      </c>
      <c r="BW7" s="44">
        <v>0</v>
      </c>
      <c r="BX7" s="44">
        <v>0</v>
      </c>
      <c r="BY7" s="37">
        <v>52.790000000000006</v>
      </c>
      <c r="BZ7" s="37">
        <v>0.02</v>
      </c>
      <c r="CA7" s="37">
        <v>5.21</v>
      </c>
      <c r="CB7" s="44">
        <v>0</v>
      </c>
      <c r="CC7" s="37">
        <v>1699.7599999999998</v>
      </c>
      <c r="CD7" s="37">
        <v>17.400000000000002</v>
      </c>
      <c r="CE7" s="35">
        <v>353080.1</v>
      </c>
      <c r="CF7" s="37">
        <v>29160.740000000005</v>
      </c>
      <c r="CG7" s="37">
        <v>38954.289999999994</v>
      </c>
      <c r="CH7" s="37">
        <v>38520.32</v>
      </c>
      <c r="CI7" s="37">
        <v>34790.339999999997</v>
      </c>
      <c r="CJ7" s="37">
        <v>18913.45</v>
      </c>
      <c r="CK7" s="37">
        <v>16862.809999999998</v>
      </c>
      <c r="CL7" s="37">
        <v>33594.69</v>
      </c>
      <c r="CM7" s="37">
        <v>24116.639999999999</v>
      </c>
      <c r="CN7" s="90">
        <f t="shared" si="1"/>
        <v>472770.88</v>
      </c>
      <c r="CO7" s="90">
        <f t="shared" si="0"/>
        <v>42339.490000000005</v>
      </c>
      <c r="CP7" s="90">
        <f t="shared" si="0"/>
        <v>63918.249999999993</v>
      </c>
      <c r="CQ7" s="90">
        <f t="shared" si="0"/>
        <v>47700.36</v>
      </c>
      <c r="CR7" s="90">
        <f t="shared" si="0"/>
        <v>47579.839999999997</v>
      </c>
      <c r="CS7" s="90">
        <f t="shared" si="0"/>
        <v>34500.28</v>
      </c>
      <c r="CT7" s="90">
        <f t="shared" si="0"/>
        <v>17817.12</v>
      </c>
      <c r="CU7" s="90">
        <f t="shared" si="0"/>
        <v>42458.69</v>
      </c>
      <c r="CV7" s="90">
        <f t="shared" si="0"/>
        <v>29048.45</v>
      </c>
    </row>
    <row r="8" spans="1:100" x14ac:dyDescent="0.25">
      <c r="A8" s="11">
        <v>44044</v>
      </c>
      <c r="B8" s="37">
        <v>42393.39</v>
      </c>
      <c r="C8" s="37">
        <v>3305.7599999999998</v>
      </c>
      <c r="D8" s="37">
        <v>18983.830000000002</v>
      </c>
      <c r="E8" s="37">
        <v>3891.93</v>
      </c>
      <c r="F8" s="37">
        <v>6724.42</v>
      </c>
      <c r="G8" s="37">
        <v>401.98</v>
      </c>
      <c r="H8" s="39">
        <v>0</v>
      </c>
      <c r="I8" s="37">
        <v>1744.06</v>
      </c>
      <c r="J8" s="37">
        <v>1872.3200000000002</v>
      </c>
      <c r="K8" s="37">
        <v>82581.599999999991</v>
      </c>
      <c r="L8" s="37">
        <v>10427.02</v>
      </c>
      <c r="M8" s="37">
        <v>6941.15</v>
      </c>
      <c r="N8" s="37">
        <v>5630.6399999999994</v>
      </c>
      <c r="O8" s="37">
        <v>6723.55</v>
      </c>
      <c r="P8" s="37">
        <v>15964.04</v>
      </c>
      <c r="Q8" s="37">
        <v>1004.5899999999999</v>
      </c>
      <c r="R8" s="37">
        <v>7452.34</v>
      </c>
      <c r="S8" s="37">
        <v>3278.08</v>
      </c>
      <c r="T8" s="37">
        <v>3900.0800000000004</v>
      </c>
      <c r="U8" s="37">
        <v>47.009999999999991</v>
      </c>
      <c r="V8" s="37">
        <v>92.83</v>
      </c>
      <c r="W8" s="37">
        <v>52.500000000000007</v>
      </c>
      <c r="X8" s="37">
        <v>2493.1099999999997</v>
      </c>
      <c r="Y8" s="37">
        <v>8.56</v>
      </c>
      <c r="Z8" s="37">
        <v>24.03</v>
      </c>
      <c r="AA8" s="37">
        <v>494.96999999999997</v>
      </c>
      <c r="AB8" s="37">
        <v>413.98</v>
      </c>
      <c r="AC8" s="37">
        <v>1190.5800000000002</v>
      </c>
      <c r="AD8" s="37">
        <v>15.920000000000002</v>
      </c>
      <c r="AE8" s="44">
        <v>0</v>
      </c>
      <c r="AF8" s="37">
        <v>16.14</v>
      </c>
      <c r="AG8" s="44">
        <v>0</v>
      </c>
      <c r="AH8" s="44">
        <v>0</v>
      </c>
      <c r="AI8" s="37">
        <v>56.39</v>
      </c>
      <c r="AJ8" s="44">
        <v>0</v>
      </c>
      <c r="AK8" s="44">
        <v>0</v>
      </c>
      <c r="AL8" s="37">
        <v>1288.3900000000001</v>
      </c>
      <c r="AM8" s="37">
        <v>59.2</v>
      </c>
      <c r="AN8" s="37">
        <v>57.53</v>
      </c>
      <c r="AO8" s="37">
        <v>113.67000000000002</v>
      </c>
      <c r="AP8" s="37">
        <v>298.41000000000003</v>
      </c>
      <c r="AQ8" s="37">
        <v>22.130000000000003</v>
      </c>
      <c r="AR8" s="37">
        <v>24.419999999999998</v>
      </c>
      <c r="AS8" s="37">
        <v>209.17</v>
      </c>
      <c r="AT8" s="37">
        <v>62.86</v>
      </c>
      <c r="AU8" s="37">
        <v>865.7</v>
      </c>
      <c r="AV8" s="44">
        <v>0</v>
      </c>
      <c r="AW8" s="44">
        <v>0</v>
      </c>
      <c r="AX8" s="37">
        <v>11.68</v>
      </c>
      <c r="AY8" s="44">
        <v>0</v>
      </c>
      <c r="AZ8" s="37">
        <v>51.3</v>
      </c>
      <c r="BA8" s="44">
        <v>0</v>
      </c>
      <c r="BB8" s="37">
        <v>599.99</v>
      </c>
      <c r="BC8" s="37">
        <v>148.79000000000002</v>
      </c>
      <c r="BD8" s="37">
        <v>9415.5</v>
      </c>
      <c r="BE8" s="37">
        <v>931.69999999999993</v>
      </c>
      <c r="BF8" s="37">
        <v>918.59999999999991</v>
      </c>
      <c r="BG8" s="37">
        <v>1060.93</v>
      </c>
      <c r="BH8" s="37">
        <v>1217.06</v>
      </c>
      <c r="BI8" s="37">
        <v>760.02</v>
      </c>
      <c r="BJ8" s="37">
        <v>270.27</v>
      </c>
      <c r="BK8" s="37">
        <v>1023.99</v>
      </c>
      <c r="BL8" s="37">
        <v>463.53999999999996</v>
      </c>
      <c r="BM8" s="37">
        <v>37369.08</v>
      </c>
      <c r="BN8" s="37">
        <v>3180.11</v>
      </c>
      <c r="BO8" s="37">
        <v>3124.09</v>
      </c>
      <c r="BP8" s="37">
        <v>3663.5499999999997</v>
      </c>
      <c r="BQ8" s="37">
        <v>3268.09</v>
      </c>
      <c r="BR8" s="37">
        <v>1385.8000000000002</v>
      </c>
      <c r="BS8" s="37">
        <v>1210.45</v>
      </c>
      <c r="BT8" s="37">
        <v>2097.1999999999998</v>
      </c>
      <c r="BU8" s="37">
        <v>12297.689999999999</v>
      </c>
      <c r="BV8" s="37">
        <v>2176.9299999999998</v>
      </c>
      <c r="BW8" s="44">
        <v>0</v>
      </c>
      <c r="BX8" s="37">
        <v>6.5</v>
      </c>
      <c r="BY8" s="37">
        <v>54.6</v>
      </c>
      <c r="BZ8" s="37">
        <v>0.02</v>
      </c>
      <c r="CA8" s="37">
        <v>6.63</v>
      </c>
      <c r="CB8" s="44">
        <v>0</v>
      </c>
      <c r="CC8" s="37">
        <v>1785.81</v>
      </c>
      <c r="CD8" s="37">
        <v>18.46</v>
      </c>
      <c r="CE8" s="35">
        <v>373922.95999999996</v>
      </c>
      <c r="CF8" s="37">
        <v>30736.190000000002</v>
      </c>
      <c r="CG8" s="37">
        <v>41470.410000000003</v>
      </c>
      <c r="CH8" s="37">
        <v>40438.479999999996</v>
      </c>
      <c r="CI8" s="37">
        <v>37099.480000000003</v>
      </c>
      <c r="CJ8" s="37">
        <v>20180.18</v>
      </c>
      <c r="CK8" s="37">
        <v>17698.260000000002</v>
      </c>
      <c r="CL8" s="37">
        <v>36192.01</v>
      </c>
      <c r="CM8" s="37">
        <v>25575.61</v>
      </c>
      <c r="CN8" s="90">
        <f t="shared" si="1"/>
        <v>498897.94999999995</v>
      </c>
      <c r="CO8" s="90">
        <f t="shared" si="0"/>
        <v>44468.970000000008</v>
      </c>
      <c r="CP8" s="90">
        <f t="shared" si="0"/>
        <v>67395.390000000014</v>
      </c>
      <c r="CQ8" s="90">
        <f t="shared" si="0"/>
        <v>49961.049999999996</v>
      </c>
      <c r="CR8" s="90">
        <f t="shared" si="0"/>
        <v>50547.450000000004</v>
      </c>
      <c r="CS8" s="90">
        <f t="shared" si="0"/>
        <v>36546.200000000004</v>
      </c>
      <c r="CT8" s="90">
        <f t="shared" si="0"/>
        <v>18702.850000000002</v>
      </c>
      <c r="CU8" s="90">
        <f t="shared" si="0"/>
        <v>45388.41</v>
      </c>
      <c r="CV8" s="90">
        <f t="shared" si="0"/>
        <v>30726.010000000002</v>
      </c>
    </row>
    <row r="9" spans="1:100" x14ac:dyDescent="0.25">
      <c r="A9" s="11">
        <v>44075</v>
      </c>
      <c r="B9" s="37">
        <v>41699.040000000001</v>
      </c>
      <c r="C9" s="37">
        <v>3285.5999999999995</v>
      </c>
      <c r="D9" s="37">
        <v>18608.95</v>
      </c>
      <c r="E9" s="37">
        <v>3751.2299999999996</v>
      </c>
      <c r="F9" s="37">
        <v>6679.8099999999995</v>
      </c>
      <c r="G9" s="37">
        <v>397.28</v>
      </c>
      <c r="H9" s="39">
        <v>0</v>
      </c>
      <c r="I9" s="37">
        <v>1694.0900000000001</v>
      </c>
      <c r="J9" s="37">
        <v>1842.1399999999999</v>
      </c>
      <c r="K9" s="37">
        <v>83056.22</v>
      </c>
      <c r="L9" s="37">
        <v>10652.31</v>
      </c>
      <c r="M9" s="37">
        <v>6876.18</v>
      </c>
      <c r="N9" s="37">
        <v>5601.59</v>
      </c>
      <c r="O9" s="37">
        <v>6693.4</v>
      </c>
      <c r="P9" s="37">
        <v>16064.66</v>
      </c>
      <c r="Q9" s="37">
        <v>1022.09</v>
      </c>
      <c r="R9" s="37">
        <v>7447.81</v>
      </c>
      <c r="S9" s="37">
        <v>3262.92</v>
      </c>
      <c r="T9" s="37">
        <v>3804.6800000000003</v>
      </c>
      <c r="U9" s="37">
        <v>46.910000000000004</v>
      </c>
      <c r="V9" s="37">
        <v>92.92</v>
      </c>
      <c r="W9" s="37">
        <v>50.5</v>
      </c>
      <c r="X9" s="37">
        <v>2471.1999999999998</v>
      </c>
      <c r="Y9" s="37">
        <v>9.66</v>
      </c>
      <c r="Z9" s="37">
        <v>24.12</v>
      </c>
      <c r="AA9" s="37">
        <v>466.41</v>
      </c>
      <c r="AB9" s="37">
        <v>367.88</v>
      </c>
      <c r="AC9" s="37">
        <v>1326.6200000000001</v>
      </c>
      <c r="AD9" s="37">
        <v>15.82</v>
      </c>
      <c r="AE9" s="44">
        <v>0</v>
      </c>
      <c r="AF9" s="37">
        <v>15.55</v>
      </c>
      <c r="AG9" s="44">
        <v>0</v>
      </c>
      <c r="AH9" s="37">
        <v>59.77</v>
      </c>
      <c r="AI9" s="37">
        <v>55.48</v>
      </c>
      <c r="AJ9" s="44">
        <v>0</v>
      </c>
      <c r="AK9" s="44">
        <v>0</v>
      </c>
      <c r="AL9" s="37">
        <v>1281.19</v>
      </c>
      <c r="AM9" s="37">
        <v>58.099999999999994</v>
      </c>
      <c r="AN9" s="37">
        <v>56.14</v>
      </c>
      <c r="AO9" s="37">
        <v>112.47</v>
      </c>
      <c r="AP9" s="37">
        <v>296.63</v>
      </c>
      <c r="AQ9" s="37">
        <v>21.57</v>
      </c>
      <c r="AR9" s="37">
        <v>24.949999999999996</v>
      </c>
      <c r="AS9" s="37">
        <v>206.66</v>
      </c>
      <c r="AT9" s="37">
        <v>62.33</v>
      </c>
      <c r="AU9" s="37">
        <v>870.56</v>
      </c>
      <c r="AV9" s="44">
        <v>0</v>
      </c>
      <c r="AW9" s="44">
        <v>0</v>
      </c>
      <c r="AX9" s="37">
        <v>11.219999999999999</v>
      </c>
      <c r="AY9" s="44">
        <v>0</v>
      </c>
      <c r="AZ9" s="37">
        <v>51.460000000000008</v>
      </c>
      <c r="BA9" s="44">
        <v>0</v>
      </c>
      <c r="BB9" s="37">
        <v>605.29999999999995</v>
      </c>
      <c r="BC9" s="37">
        <v>148.26</v>
      </c>
      <c r="BD9" s="37">
        <v>9707.36</v>
      </c>
      <c r="BE9" s="37">
        <v>954.24999999999977</v>
      </c>
      <c r="BF9" s="37">
        <v>940.30000000000007</v>
      </c>
      <c r="BG9" s="37">
        <v>1085.99</v>
      </c>
      <c r="BH9" s="37">
        <v>1265.1699999999998</v>
      </c>
      <c r="BI9" s="37">
        <v>768.05000000000007</v>
      </c>
      <c r="BJ9" s="37">
        <v>274.8</v>
      </c>
      <c r="BK9" s="37">
        <v>1015.8699999999999</v>
      </c>
      <c r="BL9" s="37">
        <v>424.48</v>
      </c>
      <c r="BM9" s="37">
        <v>38498.770000000004</v>
      </c>
      <c r="BN9" s="37">
        <v>3297.07</v>
      </c>
      <c r="BO9" s="37">
        <v>3256.2299999999996</v>
      </c>
      <c r="BP9" s="37">
        <v>3855.33</v>
      </c>
      <c r="BQ9" s="37">
        <v>3440.8</v>
      </c>
      <c r="BR9" s="37">
        <v>1458.92</v>
      </c>
      <c r="BS9" s="37">
        <v>1304.73</v>
      </c>
      <c r="BT9" s="37">
        <v>2127.83</v>
      </c>
      <c r="BU9" s="37">
        <v>12337.6</v>
      </c>
      <c r="BV9" s="37">
        <v>2098.54</v>
      </c>
      <c r="BW9" s="44">
        <v>0</v>
      </c>
      <c r="BX9" s="37">
        <v>9.17</v>
      </c>
      <c r="BY9" s="37">
        <v>51.71</v>
      </c>
      <c r="BZ9" s="37">
        <v>0.02</v>
      </c>
      <c r="CA9" s="37">
        <v>6.1099999999999994</v>
      </c>
      <c r="CB9" s="44">
        <v>0</v>
      </c>
      <c r="CC9" s="37">
        <v>1708.29</v>
      </c>
      <c r="CD9" s="37">
        <v>18.11</v>
      </c>
      <c r="CE9" s="35">
        <v>377824.12</v>
      </c>
      <c r="CF9" s="37">
        <v>30841.260000000002</v>
      </c>
      <c r="CG9" s="37">
        <v>41456.44</v>
      </c>
      <c r="CH9" s="37">
        <v>40204.449999999997</v>
      </c>
      <c r="CI9" s="37">
        <v>37477.160000000003</v>
      </c>
      <c r="CJ9" s="37">
        <v>20762.689999999995</v>
      </c>
      <c r="CK9" s="37">
        <v>17904.29</v>
      </c>
      <c r="CL9" s="37">
        <v>36747.919999999998</v>
      </c>
      <c r="CM9" s="37">
        <v>25682.400000000001</v>
      </c>
      <c r="CN9" s="90">
        <f t="shared" si="1"/>
        <v>502579.37999999995</v>
      </c>
      <c r="CO9" s="90">
        <f t="shared" si="0"/>
        <v>44779.17</v>
      </c>
      <c r="CP9" s="90">
        <f t="shared" si="0"/>
        <v>66941.570000000007</v>
      </c>
      <c r="CQ9" s="90">
        <f t="shared" si="0"/>
        <v>49557.26999999999</v>
      </c>
      <c r="CR9" s="90">
        <f t="shared" si="0"/>
        <v>50850.37</v>
      </c>
      <c r="CS9" s="90">
        <f t="shared" si="0"/>
        <v>37224.62999999999</v>
      </c>
      <c r="CT9" s="90">
        <f t="shared" si="0"/>
        <v>18926.38</v>
      </c>
      <c r="CU9" s="90">
        <f t="shared" si="0"/>
        <v>45889.819999999992</v>
      </c>
      <c r="CV9" s="90">
        <f t="shared" si="0"/>
        <v>30787.46</v>
      </c>
    </row>
    <row r="10" spans="1:100" x14ac:dyDescent="0.25">
      <c r="A10" s="11">
        <v>44105</v>
      </c>
      <c r="B10" s="37">
        <v>41657.42</v>
      </c>
      <c r="C10" s="37">
        <v>3317.4300000000003</v>
      </c>
      <c r="D10" s="37">
        <v>18570.809999999998</v>
      </c>
      <c r="E10" s="37">
        <v>3601.61</v>
      </c>
      <c r="F10" s="37">
        <v>6734.32</v>
      </c>
      <c r="G10" s="37">
        <v>400.09000000000003</v>
      </c>
      <c r="H10" s="39">
        <v>0</v>
      </c>
      <c r="I10" s="37">
        <v>1677.38</v>
      </c>
      <c r="J10" s="37">
        <v>1843.8600000000001</v>
      </c>
      <c r="K10" s="37">
        <v>84833.62</v>
      </c>
      <c r="L10" s="37">
        <v>10804.3</v>
      </c>
      <c r="M10" s="37">
        <v>6893.26</v>
      </c>
      <c r="N10" s="37">
        <v>5661.8</v>
      </c>
      <c r="O10" s="37">
        <v>6794.32</v>
      </c>
      <c r="P10" s="37">
        <v>16512.45</v>
      </c>
      <c r="Q10" s="37">
        <v>1066.74</v>
      </c>
      <c r="R10" s="37">
        <v>7600.8899999999994</v>
      </c>
      <c r="S10" s="37">
        <v>3347.82</v>
      </c>
      <c r="T10" s="37">
        <v>3366.02</v>
      </c>
      <c r="U10" s="37">
        <v>47.14</v>
      </c>
      <c r="V10" s="37">
        <v>93.539999999999992</v>
      </c>
      <c r="W10" s="37">
        <v>49.41</v>
      </c>
      <c r="X10" s="37">
        <v>2137.17</v>
      </c>
      <c r="Y10" s="37">
        <v>9.7100000000000009</v>
      </c>
      <c r="Z10" s="37">
        <v>24.889999999999997</v>
      </c>
      <c r="AA10" s="37">
        <v>359.48</v>
      </c>
      <c r="AB10" s="37">
        <v>362.11</v>
      </c>
      <c r="AC10" s="37">
        <v>1649.06</v>
      </c>
      <c r="AD10" s="37">
        <v>16.2</v>
      </c>
      <c r="AE10" s="44">
        <v>0</v>
      </c>
      <c r="AF10" s="37">
        <v>15.409999999999998</v>
      </c>
      <c r="AG10" s="44">
        <v>0</v>
      </c>
      <c r="AH10" s="37">
        <v>267.46000000000004</v>
      </c>
      <c r="AI10" s="37">
        <v>57.1</v>
      </c>
      <c r="AJ10" s="44">
        <v>0</v>
      </c>
      <c r="AK10" s="44">
        <v>0</v>
      </c>
      <c r="AL10" s="37">
        <v>1331.47</v>
      </c>
      <c r="AM10" s="37">
        <v>59.95</v>
      </c>
      <c r="AN10" s="37">
        <v>57.050000000000004</v>
      </c>
      <c r="AO10" s="37">
        <v>116.55999999999999</v>
      </c>
      <c r="AP10" s="37">
        <v>305.28000000000003</v>
      </c>
      <c r="AQ10" s="37">
        <v>22.859999999999996</v>
      </c>
      <c r="AR10" s="37">
        <v>26.61</v>
      </c>
      <c r="AS10" s="37">
        <v>214.83999999999997</v>
      </c>
      <c r="AT10" s="37">
        <v>62.720000000000006</v>
      </c>
      <c r="AU10" s="37">
        <v>863.92000000000007</v>
      </c>
      <c r="AV10" s="44">
        <v>0</v>
      </c>
      <c r="AW10" s="44">
        <v>0</v>
      </c>
      <c r="AX10" s="37">
        <v>10.99</v>
      </c>
      <c r="AY10" s="44">
        <v>0</v>
      </c>
      <c r="AZ10" s="37">
        <v>51.1</v>
      </c>
      <c r="BA10" s="44">
        <v>0</v>
      </c>
      <c r="BB10" s="37">
        <v>606.34</v>
      </c>
      <c r="BC10" s="37">
        <v>141.52000000000001</v>
      </c>
      <c r="BD10" s="37">
        <v>9813.6699999999983</v>
      </c>
      <c r="BE10" s="37">
        <v>952.7</v>
      </c>
      <c r="BF10" s="37">
        <v>937.5</v>
      </c>
      <c r="BG10" s="37">
        <v>1081.23</v>
      </c>
      <c r="BH10" s="37">
        <v>1298.04</v>
      </c>
      <c r="BI10" s="37">
        <v>769.2600000000001</v>
      </c>
      <c r="BJ10" s="37">
        <v>277.25</v>
      </c>
      <c r="BK10" s="37">
        <v>1007.0400000000001</v>
      </c>
      <c r="BL10" s="37">
        <v>424.34</v>
      </c>
      <c r="BM10" s="37">
        <v>39756.06</v>
      </c>
      <c r="BN10" s="37">
        <v>3399.87</v>
      </c>
      <c r="BO10" s="37">
        <v>3395.1900000000005</v>
      </c>
      <c r="BP10" s="37">
        <v>4014.49</v>
      </c>
      <c r="BQ10" s="37">
        <v>3634.6</v>
      </c>
      <c r="BR10" s="37">
        <v>1554.3899999999999</v>
      </c>
      <c r="BS10" s="37">
        <v>1395.1000000000001</v>
      </c>
      <c r="BT10" s="37">
        <v>2167.46</v>
      </c>
      <c r="BU10" s="37">
        <v>12522.39</v>
      </c>
      <c r="BV10" s="37">
        <v>2081.39</v>
      </c>
      <c r="BW10" s="44">
        <v>0</v>
      </c>
      <c r="BX10" s="37">
        <v>0.05</v>
      </c>
      <c r="BY10" s="37">
        <v>49.660000000000004</v>
      </c>
      <c r="BZ10" s="37">
        <v>0.64</v>
      </c>
      <c r="CA10" s="37">
        <v>6.07</v>
      </c>
      <c r="CB10" s="44">
        <v>0</v>
      </c>
      <c r="CC10" s="37">
        <v>1667.9699999999998</v>
      </c>
      <c r="CD10" s="37">
        <v>16.899999999999999</v>
      </c>
      <c r="CE10" s="35">
        <v>384682.56</v>
      </c>
      <c r="CF10" s="37">
        <v>31376.260000000002</v>
      </c>
      <c r="CG10" s="37">
        <v>41571.369999999995</v>
      </c>
      <c r="CH10" s="37">
        <v>40563.599999999999</v>
      </c>
      <c r="CI10" s="37">
        <v>38281.660000000003</v>
      </c>
      <c r="CJ10" s="37">
        <v>21712.380000000005</v>
      </c>
      <c r="CK10" s="37">
        <v>18477.23</v>
      </c>
      <c r="CL10" s="37">
        <v>36846.74</v>
      </c>
      <c r="CM10" s="37">
        <v>26288.420000000002</v>
      </c>
      <c r="CN10" s="90">
        <f t="shared" si="1"/>
        <v>511173.6</v>
      </c>
      <c r="CO10" s="90">
        <f t="shared" si="0"/>
        <v>45497.99</v>
      </c>
      <c r="CP10" s="90">
        <f t="shared" si="0"/>
        <v>67035.44</v>
      </c>
      <c r="CQ10" s="90">
        <f t="shared" si="0"/>
        <v>49827.01</v>
      </c>
      <c r="CR10" s="90">
        <f t="shared" si="0"/>
        <v>51810.3</v>
      </c>
      <c r="CS10" s="90">
        <f t="shared" si="0"/>
        <v>38624.92</v>
      </c>
      <c r="CT10" s="90">
        <f t="shared" si="0"/>
        <v>19543.97</v>
      </c>
      <c r="CU10" s="90">
        <f t="shared" si="0"/>
        <v>46125.009999999995</v>
      </c>
      <c r="CV10" s="90">
        <f t="shared" si="0"/>
        <v>31480.100000000002</v>
      </c>
    </row>
    <row r="11" spans="1:100" x14ac:dyDescent="0.25">
      <c r="A11" s="11">
        <v>44136</v>
      </c>
      <c r="B11" s="37">
        <v>43707.18</v>
      </c>
      <c r="C11" s="37">
        <v>3425.0299999999997</v>
      </c>
      <c r="D11" s="37">
        <v>19653.14</v>
      </c>
      <c r="E11" s="37">
        <v>3724.39</v>
      </c>
      <c r="F11" s="37">
        <v>7103.46</v>
      </c>
      <c r="G11" s="37">
        <v>418.61</v>
      </c>
      <c r="H11" s="39">
        <v>0</v>
      </c>
      <c r="I11" s="37">
        <v>1717.9499999999998</v>
      </c>
      <c r="J11" s="37">
        <v>1920.37</v>
      </c>
      <c r="K11" s="37">
        <v>91024.16</v>
      </c>
      <c r="L11" s="37">
        <v>11288.89</v>
      </c>
      <c r="M11" s="37">
        <v>7270.55</v>
      </c>
      <c r="N11" s="37">
        <v>6118.6299999999992</v>
      </c>
      <c r="O11" s="37">
        <v>7125.0500000000011</v>
      </c>
      <c r="P11" s="37">
        <v>18240.760000000002</v>
      </c>
      <c r="Q11" s="37">
        <v>1137.21</v>
      </c>
      <c r="R11" s="37">
        <v>8177.31</v>
      </c>
      <c r="S11" s="37">
        <v>3590.51</v>
      </c>
      <c r="T11" s="37">
        <v>3190.0299999999997</v>
      </c>
      <c r="U11" s="37">
        <v>47.239999999999995</v>
      </c>
      <c r="V11" s="37">
        <v>94.05</v>
      </c>
      <c r="W11" s="37">
        <v>48.92</v>
      </c>
      <c r="X11" s="37">
        <v>2090.83</v>
      </c>
      <c r="Y11" s="37">
        <v>9.7799999999999994</v>
      </c>
      <c r="Z11" s="37">
        <v>23.939999999999998</v>
      </c>
      <c r="AA11" s="37">
        <v>224.82</v>
      </c>
      <c r="AB11" s="37">
        <v>363.42</v>
      </c>
      <c r="AC11" s="37">
        <v>1801.92</v>
      </c>
      <c r="AD11" s="37">
        <v>17.279999999999998</v>
      </c>
      <c r="AE11" s="44">
        <v>0</v>
      </c>
      <c r="AF11" s="37">
        <v>15.92</v>
      </c>
      <c r="AG11" s="44">
        <v>0</v>
      </c>
      <c r="AH11" s="37">
        <v>288.63000000000005</v>
      </c>
      <c r="AI11" s="37">
        <v>61.980000000000004</v>
      </c>
      <c r="AJ11" s="44">
        <v>0</v>
      </c>
      <c r="AK11" s="44">
        <v>0</v>
      </c>
      <c r="AL11" s="37">
        <v>1414.52</v>
      </c>
      <c r="AM11" s="37">
        <v>62.89</v>
      </c>
      <c r="AN11" s="37">
        <v>58.05</v>
      </c>
      <c r="AO11" s="37">
        <v>126.63000000000001</v>
      </c>
      <c r="AP11" s="37">
        <v>321.30999999999995</v>
      </c>
      <c r="AQ11" s="37">
        <v>25.2</v>
      </c>
      <c r="AR11" s="37">
        <v>28.25</v>
      </c>
      <c r="AS11" s="37">
        <v>226.39</v>
      </c>
      <c r="AT11" s="37">
        <v>64.13</v>
      </c>
      <c r="AU11" s="37">
        <v>888.74000000000012</v>
      </c>
      <c r="AV11" s="44">
        <v>0</v>
      </c>
      <c r="AW11" s="44">
        <v>0</v>
      </c>
      <c r="AX11" s="37">
        <v>10.879999999999999</v>
      </c>
      <c r="AY11" s="44">
        <v>0</v>
      </c>
      <c r="AZ11" s="37">
        <v>51.930000000000007</v>
      </c>
      <c r="BA11" s="44">
        <v>0</v>
      </c>
      <c r="BB11" s="37">
        <v>622.52</v>
      </c>
      <c r="BC11" s="37">
        <v>148.83000000000001</v>
      </c>
      <c r="BD11" s="37">
        <v>9952.57</v>
      </c>
      <c r="BE11" s="37">
        <v>953.48</v>
      </c>
      <c r="BF11" s="37">
        <v>949.0100000000001</v>
      </c>
      <c r="BG11" s="37">
        <v>1085.24</v>
      </c>
      <c r="BH11" s="37">
        <v>1334.88</v>
      </c>
      <c r="BI11" s="37">
        <v>776.22</v>
      </c>
      <c r="BJ11" s="37">
        <v>280.02999999999997</v>
      </c>
      <c r="BK11" s="37">
        <v>1012.5699999999999</v>
      </c>
      <c r="BL11" s="37">
        <v>437.02</v>
      </c>
      <c r="BM11" s="37">
        <v>41825.54</v>
      </c>
      <c r="BN11" s="37">
        <v>3567.2699999999995</v>
      </c>
      <c r="BO11" s="37">
        <v>3637.07</v>
      </c>
      <c r="BP11" s="37">
        <v>4284.3599999999997</v>
      </c>
      <c r="BQ11" s="37">
        <v>3894.5</v>
      </c>
      <c r="BR11" s="37">
        <v>1707.8000000000002</v>
      </c>
      <c r="BS11" s="37">
        <v>1534.01</v>
      </c>
      <c r="BT11" s="37">
        <v>2256.9499999999998</v>
      </c>
      <c r="BU11" s="37">
        <v>12939.21</v>
      </c>
      <c r="BV11" s="37">
        <v>2124.9500000000003</v>
      </c>
      <c r="BW11" s="44">
        <v>0</v>
      </c>
      <c r="BX11" s="37">
        <v>6.0000000000000005E-2</v>
      </c>
      <c r="BY11" s="37">
        <v>56.18</v>
      </c>
      <c r="BZ11" s="37">
        <v>1</v>
      </c>
      <c r="CA11" s="37">
        <v>9.3000000000000007</v>
      </c>
      <c r="CB11" s="44">
        <v>0</v>
      </c>
      <c r="CC11" s="37">
        <v>1799.69</v>
      </c>
      <c r="CD11" s="37">
        <v>17.43</v>
      </c>
      <c r="CE11" s="35">
        <v>409052.52</v>
      </c>
      <c r="CF11" s="37">
        <v>33197.449999999997</v>
      </c>
      <c r="CG11" s="37">
        <v>44321.14</v>
      </c>
      <c r="CH11" s="37">
        <v>42912.26</v>
      </c>
      <c r="CI11" s="37">
        <v>41083.200000000004</v>
      </c>
      <c r="CJ11" s="37">
        <v>23657.08</v>
      </c>
      <c r="CK11" s="37">
        <v>19622.310000000001</v>
      </c>
      <c r="CL11" s="37">
        <v>38972.400000000001</v>
      </c>
      <c r="CM11" s="37">
        <v>27987.9</v>
      </c>
      <c r="CN11" s="90">
        <f t="shared" si="1"/>
        <v>543783.8600000001</v>
      </c>
      <c r="CO11" s="90">
        <f t="shared" si="0"/>
        <v>47911.369999999995</v>
      </c>
      <c r="CP11" s="90">
        <f t="shared" si="0"/>
        <v>71244.83</v>
      </c>
      <c r="CQ11" s="90">
        <f t="shared" si="0"/>
        <v>52755.28</v>
      </c>
      <c r="CR11" s="90">
        <f t="shared" si="0"/>
        <v>55311.710000000006</v>
      </c>
      <c r="CS11" s="90">
        <f t="shared" si="0"/>
        <v>42316.450000000004</v>
      </c>
      <c r="CT11" s="90">
        <f t="shared" si="0"/>
        <v>20759.52</v>
      </c>
      <c r="CU11" s="90">
        <f t="shared" si="0"/>
        <v>48867.659999999996</v>
      </c>
      <c r="CV11" s="90">
        <f t="shared" si="0"/>
        <v>33498.780000000006</v>
      </c>
    </row>
    <row r="12" spans="1:100" x14ac:dyDescent="0.25">
      <c r="A12" s="11">
        <v>44166</v>
      </c>
      <c r="B12" s="37">
        <v>45822.27</v>
      </c>
      <c r="C12" s="37">
        <v>3518.22</v>
      </c>
      <c r="D12" s="37">
        <v>20720.14</v>
      </c>
      <c r="E12" s="37">
        <v>3954.75</v>
      </c>
      <c r="F12" s="37">
        <v>7495.5000000000009</v>
      </c>
      <c r="G12" s="37">
        <v>427.02</v>
      </c>
      <c r="H12" s="39">
        <v>0</v>
      </c>
      <c r="I12" s="37">
        <v>1735.3799999999999</v>
      </c>
      <c r="J12" s="37">
        <v>2003.44</v>
      </c>
      <c r="K12" s="37">
        <v>97750.74</v>
      </c>
      <c r="L12" s="37">
        <v>12022.970000000001</v>
      </c>
      <c r="M12" s="37">
        <v>7729.7800000000007</v>
      </c>
      <c r="N12" s="37">
        <v>6598.7300000000005</v>
      </c>
      <c r="O12" s="37">
        <v>7704.72</v>
      </c>
      <c r="P12" s="37">
        <v>19767.82</v>
      </c>
      <c r="Q12" s="37">
        <v>1222.04</v>
      </c>
      <c r="R12" s="37">
        <v>8742.7999999999993</v>
      </c>
      <c r="S12" s="37">
        <v>3838.37</v>
      </c>
      <c r="T12" s="37">
        <v>3195.8599999999997</v>
      </c>
      <c r="U12" s="37">
        <v>47.36</v>
      </c>
      <c r="V12" s="37">
        <v>94.07</v>
      </c>
      <c r="W12" s="37">
        <v>48.97</v>
      </c>
      <c r="X12" s="37">
        <v>2104.35</v>
      </c>
      <c r="Y12" s="37">
        <v>9.7700000000000014</v>
      </c>
      <c r="Z12" s="37">
        <v>24.04</v>
      </c>
      <c r="AA12" s="37">
        <v>226.66</v>
      </c>
      <c r="AB12" s="37">
        <v>350.78</v>
      </c>
      <c r="AC12" s="37">
        <v>2021.3200000000002</v>
      </c>
      <c r="AD12" s="37">
        <v>18.03</v>
      </c>
      <c r="AE12" s="44">
        <v>0</v>
      </c>
      <c r="AF12" s="37">
        <v>16.350000000000001</v>
      </c>
      <c r="AG12" s="44">
        <v>0</v>
      </c>
      <c r="AH12" s="37">
        <v>298.21999999999997</v>
      </c>
      <c r="AI12" s="37">
        <v>67.760000000000005</v>
      </c>
      <c r="AJ12" s="44">
        <v>0</v>
      </c>
      <c r="AK12" s="44">
        <v>0</v>
      </c>
      <c r="AL12" s="37">
        <v>1500.5299999999997</v>
      </c>
      <c r="AM12" s="37">
        <v>65.199999999999989</v>
      </c>
      <c r="AN12" s="37">
        <v>59.48</v>
      </c>
      <c r="AO12" s="37">
        <v>135.76000000000002</v>
      </c>
      <c r="AP12" s="37">
        <v>338.66999999999996</v>
      </c>
      <c r="AQ12" s="37">
        <v>28.13</v>
      </c>
      <c r="AR12" s="37">
        <v>31.599999999999998</v>
      </c>
      <c r="AS12" s="37">
        <v>237.11999999999998</v>
      </c>
      <c r="AT12" s="37">
        <v>65.78</v>
      </c>
      <c r="AU12" s="37">
        <v>899.51</v>
      </c>
      <c r="AV12" s="44">
        <v>0</v>
      </c>
      <c r="AW12" s="44">
        <v>0</v>
      </c>
      <c r="AX12" s="37">
        <v>10.629999999999999</v>
      </c>
      <c r="AY12" s="44">
        <v>0</v>
      </c>
      <c r="AZ12" s="37">
        <v>53.300000000000004</v>
      </c>
      <c r="BA12" s="44">
        <v>0</v>
      </c>
      <c r="BB12" s="37">
        <v>642.64</v>
      </c>
      <c r="BC12" s="37">
        <v>139.57999999999998</v>
      </c>
      <c r="BD12" s="37">
        <v>10184.84</v>
      </c>
      <c r="BE12" s="37">
        <v>951.70999999999992</v>
      </c>
      <c r="BF12" s="37">
        <v>961.29</v>
      </c>
      <c r="BG12" s="37">
        <v>1093.53</v>
      </c>
      <c r="BH12" s="37">
        <v>1376.9500000000003</v>
      </c>
      <c r="BI12" s="37">
        <v>780.20999999999992</v>
      </c>
      <c r="BJ12" s="37">
        <v>283.45999999999998</v>
      </c>
      <c r="BK12" s="37">
        <v>1018.92</v>
      </c>
      <c r="BL12" s="37">
        <v>451.82</v>
      </c>
      <c r="BM12" s="37">
        <v>44405.630000000005</v>
      </c>
      <c r="BN12" s="37">
        <v>3814.0599999999995</v>
      </c>
      <c r="BO12" s="37">
        <v>3963.14</v>
      </c>
      <c r="BP12" s="37">
        <v>4638.55</v>
      </c>
      <c r="BQ12" s="37">
        <v>4151.1399999999994</v>
      </c>
      <c r="BR12" s="37">
        <v>1889.85</v>
      </c>
      <c r="BS12" s="37">
        <v>1702.64</v>
      </c>
      <c r="BT12" s="37">
        <v>2379.9399999999996</v>
      </c>
      <c r="BU12" s="37">
        <v>13369.349999999999</v>
      </c>
      <c r="BV12" s="37">
        <v>2368.91</v>
      </c>
      <c r="BW12" s="44">
        <v>0</v>
      </c>
      <c r="BX12" s="37">
        <v>6.0000000000000005E-2</v>
      </c>
      <c r="BY12" s="37">
        <v>63.56</v>
      </c>
      <c r="BZ12" s="44">
        <v>0</v>
      </c>
      <c r="CA12" s="37">
        <v>9.6</v>
      </c>
      <c r="CB12" s="44">
        <v>0</v>
      </c>
      <c r="CC12" s="37">
        <v>1862.23</v>
      </c>
      <c r="CD12" s="37">
        <v>17.599999999999998</v>
      </c>
      <c r="CE12" s="35">
        <v>437402.81000000006</v>
      </c>
      <c r="CF12" s="37">
        <v>35197.71</v>
      </c>
      <c r="CG12" s="37">
        <v>47613.66</v>
      </c>
      <c r="CH12" s="37">
        <v>45895.46</v>
      </c>
      <c r="CI12" s="37">
        <v>44328.91</v>
      </c>
      <c r="CJ12" s="37">
        <v>25708.219999999998</v>
      </c>
      <c r="CK12" s="37">
        <v>20995.77</v>
      </c>
      <c r="CL12" s="37">
        <v>41796.479999999996</v>
      </c>
      <c r="CM12" s="37">
        <v>29994.29</v>
      </c>
      <c r="CN12" s="90">
        <f t="shared" si="1"/>
        <v>580975.82000000007</v>
      </c>
      <c r="CO12" s="90">
        <f t="shared" si="0"/>
        <v>50738.9</v>
      </c>
      <c r="CP12" s="90">
        <f t="shared" si="0"/>
        <v>76063.58</v>
      </c>
      <c r="CQ12" s="90">
        <f t="shared" si="0"/>
        <v>56448.94</v>
      </c>
      <c r="CR12" s="90">
        <f t="shared" si="0"/>
        <v>59529.130000000005</v>
      </c>
      <c r="CS12" s="90">
        <f t="shared" si="0"/>
        <v>45903.05999999999</v>
      </c>
      <c r="CT12" s="90">
        <f t="shared" si="0"/>
        <v>22217.81</v>
      </c>
      <c r="CU12" s="90">
        <f t="shared" si="0"/>
        <v>52274.659999999996</v>
      </c>
      <c r="CV12" s="90">
        <f t="shared" si="0"/>
        <v>35836.100000000006</v>
      </c>
    </row>
    <row r="13" spans="1:100" x14ac:dyDescent="0.25">
      <c r="A13" s="11">
        <v>44197</v>
      </c>
      <c r="B13" s="37">
        <v>46535.78</v>
      </c>
      <c r="C13" s="37">
        <v>3556.1600000000003</v>
      </c>
      <c r="D13" s="37">
        <v>21052.989999999998</v>
      </c>
      <c r="E13" s="37">
        <v>3974.7</v>
      </c>
      <c r="F13" s="37">
        <v>7674.87</v>
      </c>
      <c r="G13" s="37">
        <v>427.83000000000004</v>
      </c>
      <c r="H13" s="39">
        <v>0</v>
      </c>
      <c r="I13" s="37">
        <v>1685.0099999999998</v>
      </c>
      <c r="J13" s="37">
        <v>2055.29</v>
      </c>
      <c r="K13" s="37">
        <v>102294.05</v>
      </c>
      <c r="L13" s="37">
        <v>12587.759999999998</v>
      </c>
      <c r="M13" s="37">
        <v>8041.82</v>
      </c>
      <c r="N13" s="37">
        <v>6913.81</v>
      </c>
      <c r="O13" s="37">
        <v>8113.55</v>
      </c>
      <c r="P13" s="37">
        <v>20505.18</v>
      </c>
      <c r="Q13" s="37">
        <v>1290.8800000000001</v>
      </c>
      <c r="R13" s="37">
        <v>9094.65</v>
      </c>
      <c r="S13" s="37">
        <v>4018.35</v>
      </c>
      <c r="T13" s="37">
        <v>3212.0200000000004</v>
      </c>
      <c r="U13" s="37">
        <v>47.34</v>
      </c>
      <c r="V13" s="37">
        <v>94</v>
      </c>
      <c r="W13" s="37">
        <v>49</v>
      </c>
      <c r="X13" s="37">
        <v>2112.12</v>
      </c>
      <c r="Y13" s="37">
        <v>9.7099999999999991</v>
      </c>
      <c r="Z13" s="37">
        <v>24.119999999999997</v>
      </c>
      <c r="AA13" s="37">
        <v>229.81</v>
      </c>
      <c r="AB13" s="37">
        <v>353.93</v>
      </c>
      <c r="AC13" s="37">
        <v>2273.29</v>
      </c>
      <c r="AD13" s="37">
        <v>18.630000000000003</v>
      </c>
      <c r="AE13" s="44">
        <v>0</v>
      </c>
      <c r="AF13" s="37">
        <v>16.41</v>
      </c>
      <c r="AG13" s="44">
        <v>0</v>
      </c>
      <c r="AH13" s="37">
        <v>308.30000000000007</v>
      </c>
      <c r="AI13" s="37">
        <v>94.93</v>
      </c>
      <c r="AJ13" s="44">
        <v>0</v>
      </c>
      <c r="AK13" s="44">
        <v>0</v>
      </c>
      <c r="AL13" s="37">
        <v>1579.79</v>
      </c>
      <c r="AM13" s="37">
        <v>67.349999999999994</v>
      </c>
      <c r="AN13" s="37">
        <v>61.5</v>
      </c>
      <c r="AO13" s="37">
        <v>143.91</v>
      </c>
      <c r="AP13" s="37">
        <v>354.16999999999996</v>
      </c>
      <c r="AQ13" s="37">
        <v>31.230000000000004</v>
      </c>
      <c r="AR13" s="37">
        <v>37.089999999999996</v>
      </c>
      <c r="AS13" s="37">
        <v>243.56</v>
      </c>
      <c r="AT13" s="37">
        <v>66.97</v>
      </c>
      <c r="AU13" s="37">
        <v>932.52</v>
      </c>
      <c r="AV13" s="44">
        <v>0</v>
      </c>
      <c r="AW13" s="44">
        <v>0</v>
      </c>
      <c r="AX13" s="37">
        <v>10.649999999999999</v>
      </c>
      <c r="AY13" s="44">
        <v>0</v>
      </c>
      <c r="AZ13" s="37">
        <v>55.83</v>
      </c>
      <c r="BA13" s="44">
        <v>0</v>
      </c>
      <c r="BB13" s="37">
        <v>668.63</v>
      </c>
      <c r="BC13" s="37">
        <v>144.07999999999998</v>
      </c>
      <c r="BD13" s="37">
        <v>10534.359999999999</v>
      </c>
      <c r="BE13" s="37">
        <v>958.79</v>
      </c>
      <c r="BF13" s="37">
        <v>986.04</v>
      </c>
      <c r="BG13" s="37">
        <v>1119.52</v>
      </c>
      <c r="BH13" s="37">
        <v>1424.69</v>
      </c>
      <c r="BI13" s="37">
        <v>806.31999999999994</v>
      </c>
      <c r="BJ13" s="37">
        <v>294.15999999999997</v>
      </c>
      <c r="BK13" s="37">
        <v>1011.22</v>
      </c>
      <c r="BL13" s="37">
        <v>474.76</v>
      </c>
      <c r="BM13" s="37">
        <v>46851.9</v>
      </c>
      <c r="BN13" s="37">
        <v>4047.0299999999997</v>
      </c>
      <c r="BO13" s="37">
        <v>4318.88</v>
      </c>
      <c r="BP13" s="37">
        <v>4964.6900000000005</v>
      </c>
      <c r="BQ13" s="37">
        <v>4385.33</v>
      </c>
      <c r="BR13" s="37">
        <v>2089.3599999999997</v>
      </c>
      <c r="BS13" s="37">
        <v>1848.9899999999998</v>
      </c>
      <c r="BT13" s="37">
        <v>2511.0299999999997</v>
      </c>
      <c r="BU13" s="37">
        <v>13689.32</v>
      </c>
      <c r="BV13" s="37">
        <v>2216.81</v>
      </c>
      <c r="BW13" s="44">
        <v>0</v>
      </c>
      <c r="BX13" s="44">
        <v>0</v>
      </c>
      <c r="BY13" s="37">
        <v>67.13</v>
      </c>
      <c r="BZ13" s="44">
        <v>0</v>
      </c>
      <c r="CA13" s="37">
        <v>9.84</v>
      </c>
      <c r="CB13" s="44">
        <v>0</v>
      </c>
      <c r="CC13" s="37">
        <v>1856.57</v>
      </c>
      <c r="CD13" s="37">
        <v>18.98</v>
      </c>
      <c r="CE13" s="35">
        <v>454154.38</v>
      </c>
      <c r="CF13" s="37">
        <v>36261.96</v>
      </c>
      <c r="CG13" s="37">
        <v>49166.89</v>
      </c>
      <c r="CH13" s="37">
        <v>47362.850000000006</v>
      </c>
      <c r="CI13" s="37">
        <v>46085.79</v>
      </c>
      <c r="CJ13" s="37">
        <v>27036.05</v>
      </c>
      <c r="CK13" s="37">
        <v>21961.559999999998</v>
      </c>
      <c r="CL13" s="37">
        <v>43137</v>
      </c>
      <c r="CM13" s="37">
        <v>31682.14</v>
      </c>
      <c r="CN13" s="90">
        <f t="shared" si="1"/>
        <v>602984.21000000008</v>
      </c>
      <c r="CO13" s="90">
        <f t="shared" si="0"/>
        <v>52405.880000000005</v>
      </c>
      <c r="CP13" s="90">
        <f t="shared" si="0"/>
        <v>78261.7</v>
      </c>
      <c r="CQ13" s="90">
        <f t="shared" si="0"/>
        <v>58251.360000000001</v>
      </c>
      <c r="CR13" s="90">
        <f t="shared" si="0"/>
        <v>61874.210000000006</v>
      </c>
      <c r="CS13" s="90">
        <f t="shared" si="0"/>
        <v>47969.06</v>
      </c>
      <c r="CT13" s="90">
        <f t="shared" si="0"/>
        <v>23252.44</v>
      </c>
      <c r="CU13" s="90">
        <f t="shared" si="0"/>
        <v>53916.66</v>
      </c>
      <c r="CV13" s="90">
        <f t="shared" si="0"/>
        <v>37755.78</v>
      </c>
    </row>
    <row r="14" spans="1:100" x14ac:dyDescent="0.25">
      <c r="A14" s="11">
        <v>44228</v>
      </c>
      <c r="B14" s="37">
        <v>48209.25</v>
      </c>
      <c r="C14" s="37">
        <v>3606.01</v>
      </c>
      <c r="D14" s="37">
        <v>21985.45</v>
      </c>
      <c r="E14" s="37">
        <v>4112.07</v>
      </c>
      <c r="F14" s="37">
        <v>7899.8399999999992</v>
      </c>
      <c r="G14" s="37">
        <v>428.5</v>
      </c>
      <c r="H14" s="39">
        <v>0</v>
      </c>
      <c r="I14" s="37">
        <v>1668.64</v>
      </c>
      <c r="J14" s="37">
        <v>2136.02</v>
      </c>
      <c r="K14" s="37">
        <v>107019.08</v>
      </c>
      <c r="L14" s="37">
        <v>12993.23</v>
      </c>
      <c r="M14" s="37">
        <v>8384.89</v>
      </c>
      <c r="N14" s="37">
        <v>7260.14</v>
      </c>
      <c r="O14" s="37">
        <v>8435.99</v>
      </c>
      <c r="P14" s="37">
        <v>21182.769999999997</v>
      </c>
      <c r="Q14" s="37">
        <v>1373.39</v>
      </c>
      <c r="R14" s="37">
        <v>9630.25</v>
      </c>
      <c r="S14" s="37">
        <v>4177.03</v>
      </c>
      <c r="T14" s="37">
        <v>3261.8599999999997</v>
      </c>
      <c r="U14" s="37">
        <v>47.36</v>
      </c>
      <c r="V14" s="37">
        <v>94.13</v>
      </c>
      <c r="W14" s="37">
        <v>48.989999999999995</v>
      </c>
      <c r="X14" s="37">
        <v>2116.4399999999996</v>
      </c>
      <c r="Y14" s="37">
        <v>10.08</v>
      </c>
      <c r="Z14" s="37">
        <v>24.18</v>
      </c>
      <c r="AA14" s="37">
        <v>268.8</v>
      </c>
      <c r="AB14" s="37">
        <v>359.16</v>
      </c>
      <c r="AC14" s="37">
        <v>2534.39</v>
      </c>
      <c r="AD14" s="37">
        <v>19.46</v>
      </c>
      <c r="AE14" s="44">
        <v>0</v>
      </c>
      <c r="AF14" s="37">
        <v>16.25</v>
      </c>
      <c r="AG14" s="44">
        <v>0</v>
      </c>
      <c r="AH14" s="37">
        <v>320.14</v>
      </c>
      <c r="AI14" s="37">
        <v>159.62</v>
      </c>
      <c r="AJ14" s="44">
        <v>0</v>
      </c>
      <c r="AK14" s="44">
        <v>0</v>
      </c>
      <c r="AL14" s="37">
        <v>1553.52</v>
      </c>
      <c r="AM14" s="37">
        <v>65.8</v>
      </c>
      <c r="AN14" s="37">
        <v>60.76</v>
      </c>
      <c r="AO14" s="37">
        <v>141.16000000000003</v>
      </c>
      <c r="AP14" s="37">
        <v>349.3</v>
      </c>
      <c r="AQ14" s="37">
        <v>32.159999999999997</v>
      </c>
      <c r="AR14" s="37">
        <v>37.640000000000008</v>
      </c>
      <c r="AS14" s="37">
        <v>236.38</v>
      </c>
      <c r="AT14" s="37">
        <v>65.84</v>
      </c>
      <c r="AU14" s="37">
        <v>944.50000000000011</v>
      </c>
      <c r="AV14" s="44">
        <v>0</v>
      </c>
      <c r="AW14" s="44">
        <v>0</v>
      </c>
      <c r="AX14" s="37">
        <v>10.059999999999999</v>
      </c>
      <c r="AY14" s="44">
        <v>0</v>
      </c>
      <c r="AZ14" s="37">
        <v>57.3</v>
      </c>
      <c r="BA14" s="44">
        <v>0</v>
      </c>
      <c r="BB14" s="37">
        <v>679.47</v>
      </c>
      <c r="BC14" s="37">
        <v>145.79000000000002</v>
      </c>
      <c r="BD14" s="37">
        <v>10851.550000000001</v>
      </c>
      <c r="BE14" s="37">
        <v>978.03</v>
      </c>
      <c r="BF14" s="37">
        <v>1017.6</v>
      </c>
      <c r="BG14" s="37">
        <v>1144.27</v>
      </c>
      <c r="BH14" s="37">
        <v>1458.54</v>
      </c>
      <c r="BI14" s="37">
        <v>811.45</v>
      </c>
      <c r="BJ14" s="37">
        <v>309.20000000000005</v>
      </c>
      <c r="BK14" s="37">
        <v>1027.1199999999999</v>
      </c>
      <c r="BL14" s="37">
        <v>496.4</v>
      </c>
      <c r="BM14" s="37">
        <v>47107.39</v>
      </c>
      <c r="BN14" s="37">
        <v>4102.75</v>
      </c>
      <c r="BO14" s="37">
        <v>4476.75</v>
      </c>
      <c r="BP14" s="37">
        <v>5085.66</v>
      </c>
      <c r="BQ14" s="37">
        <v>4489.3100000000004</v>
      </c>
      <c r="BR14" s="37">
        <v>2099.35</v>
      </c>
      <c r="BS14" s="37">
        <v>1883.7500000000002</v>
      </c>
      <c r="BT14" s="37">
        <v>2563.85</v>
      </c>
      <c r="BU14" s="37">
        <v>13777.02</v>
      </c>
      <c r="BV14" s="37">
        <v>2355.29</v>
      </c>
      <c r="BW14" s="44">
        <v>0</v>
      </c>
      <c r="BX14" s="44">
        <v>0</v>
      </c>
      <c r="BY14" s="37">
        <v>74.349999999999994</v>
      </c>
      <c r="BZ14" s="37">
        <v>0.08</v>
      </c>
      <c r="CA14" s="37">
        <v>10.48</v>
      </c>
      <c r="CB14" s="44">
        <v>0</v>
      </c>
      <c r="CC14" s="37">
        <v>1948.6999999999998</v>
      </c>
      <c r="CD14" s="37">
        <v>22.229999999999997</v>
      </c>
      <c r="CE14" s="35">
        <v>474843.83999999997</v>
      </c>
      <c r="CF14" s="37">
        <v>37159.9</v>
      </c>
      <c r="CG14" s="37">
        <v>51853.59</v>
      </c>
      <c r="CH14" s="37">
        <v>49391.82</v>
      </c>
      <c r="CI14" s="37">
        <v>48488.12</v>
      </c>
      <c r="CJ14" s="37">
        <v>28414.829999999998</v>
      </c>
      <c r="CK14" s="37">
        <v>23124.93</v>
      </c>
      <c r="CL14" s="37">
        <v>45359.839999999997</v>
      </c>
      <c r="CM14" s="37">
        <v>32917.769999999997</v>
      </c>
      <c r="CN14" s="90">
        <f t="shared" si="1"/>
        <v>630072.16999999993</v>
      </c>
      <c r="CO14" s="90">
        <f t="shared" si="0"/>
        <v>53759.140000000007</v>
      </c>
      <c r="CP14" s="90">
        <f t="shared" si="0"/>
        <v>82223.929999999993</v>
      </c>
      <c r="CQ14" s="90">
        <f t="shared" si="0"/>
        <v>60764.03</v>
      </c>
      <c r="CR14" s="90">
        <f t="shared" si="0"/>
        <v>64823.95</v>
      </c>
      <c r="CS14" s="90">
        <f t="shared" si="0"/>
        <v>50026.099999999991</v>
      </c>
      <c r="CT14" s="90">
        <f t="shared" si="0"/>
        <v>24498.32</v>
      </c>
      <c r="CU14" s="90">
        <f t="shared" si="0"/>
        <v>56658.729999999996</v>
      </c>
      <c r="CV14" s="90">
        <f t="shared" si="0"/>
        <v>39230.819999999992</v>
      </c>
    </row>
    <row r="15" spans="1:100" x14ac:dyDescent="0.25">
      <c r="A15" s="11">
        <v>44256</v>
      </c>
      <c r="B15" s="37">
        <v>47961.55</v>
      </c>
      <c r="C15" s="37">
        <v>3628.12</v>
      </c>
      <c r="D15" s="37">
        <v>21733.41</v>
      </c>
      <c r="E15" s="37">
        <v>4102.33</v>
      </c>
      <c r="F15" s="37">
        <v>7921.84</v>
      </c>
      <c r="G15" s="37">
        <v>422.39</v>
      </c>
      <c r="H15" s="39">
        <v>0</v>
      </c>
      <c r="I15" s="37">
        <v>1617.67</v>
      </c>
      <c r="J15" s="37">
        <v>2117.8599999999997</v>
      </c>
      <c r="K15" s="37">
        <v>107653.37</v>
      </c>
      <c r="L15" s="37">
        <v>13068.09</v>
      </c>
      <c r="M15" s="37">
        <v>8189.55</v>
      </c>
      <c r="N15" s="37">
        <v>7284.07</v>
      </c>
      <c r="O15" s="37">
        <v>8378.83</v>
      </c>
      <c r="P15" s="37">
        <v>21372.62</v>
      </c>
      <c r="Q15" s="37">
        <v>1440.8200000000002</v>
      </c>
      <c r="R15" s="37">
        <v>9715.6899999999987</v>
      </c>
      <c r="S15" s="37">
        <v>4161.6900000000005</v>
      </c>
      <c r="T15" s="37">
        <v>3295.59</v>
      </c>
      <c r="U15" s="37">
        <v>47.38</v>
      </c>
      <c r="V15" s="37">
        <v>94.4</v>
      </c>
      <c r="W15" s="37">
        <v>49.070000000000007</v>
      </c>
      <c r="X15" s="37">
        <v>2121.7200000000003</v>
      </c>
      <c r="Y15" s="37">
        <v>11.549999999999999</v>
      </c>
      <c r="Z15" s="37">
        <v>24.27</v>
      </c>
      <c r="AA15" s="37">
        <v>293.70999999999998</v>
      </c>
      <c r="AB15" s="37">
        <v>364.63</v>
      </c>
      <c r="AC15" s="37">
        <v>2606.8900000000003</v>
      </c>
      <c r="AD15" s="37">
        <v>19.619999999999997</v>
      </c>
      <c r="AE15" s="44">
        <v>0</v>
      </c>
      <c r="AF15" s="37">
        <v>16.600000000000001</v>
      </c>
      <c r="AG15" s="37">
        <v>41.519999999999996</v>
      </c>
      <c r="AH15" s="37">
        <v>329.29999999999995</v>
      </c>
      <c r="AI15" s="37">
        <v>163.76000000000002</v>
      </c>
      <c r="AJ15" s="44">
        <v>0</v>
      </c>
      <c r="AK15" s="44">
        <v>0</v>
      </c>
      <c r="AL15" s="37">
        <v>1491.16</v>
      </c>
      <c r="AM15" s="37">
        <v>62.160000000000004</v>
      </c>
      <c r="AN15" s="37">
        <v>59.73</v>
      </c>
      <c r="AO15" s="37">
        <v>135.41</v>
      </c>
      <c r="AP15" s="37">
        <v>338.21000000000004</v>
      </c>
      <c r="AQ15" s="37">
        <v>30.609999999999996</v>
      </c>
      <c r="AR15" s="37">
        <v>35.86</v>
      </c>
      <c r="AS15" s="37">
        <v>226.34999999999997</v>
      </c>
      <c r="AT15" s="37">
        <v>64.460000000000008</v>
      </c>
      <c r="AU15" s="37">
        <v>1031.1300000000001</v>
      </c>
      <c r="AV15" s="44">
        <v>0</v>
      </c>
      <c r="AW15" s="44">
        <v>0</v>
      </c>
      <c r="AX15" s="37">
        <v>9.51</v>
      </c>
      <c r="AY15" s="44">
        <v>0</v>
      </c>
      <c r="AZ15" s="37">
        <v>61.81</v>
      </c>
      <c r="BA15" s="44">
        <v>0</v>
      </c>
      <c r="BB15" s="37">
        <v>746.67000000000007</v>
      </c>
      <c r="BC15" s="37">
        <v>163.05000000000001</v>
      </c>
      <c r="BD15" s="37">
        <v>10891.64</v>
      </c>
      <c r="BE15" s="37">
        <v>974.33999999999992</v>
      </c>
      <c r="BF15" s="37">
        <v>1020.9099999999999</v>
      </c>
      <c r="BG15" s="37">
        <v>1150.81</v>
      </c>
      <c r="BH15" s="37">
        <v>1470.01</v>
      </c>
      <c r="BI15" s="37">
        <v>809.48</v>
      </c>
      <c r="BJ15" s="37">
        <v>318.05</v>
      </c>
      <c r="BK15" s="37">
        <v>1016.22</v>
      </c>
      <c r="BL15" s="37">
        <v>491.5</v>
      </c>
      <c r="BM15" s="37">
        <v>46522.04</v>
      </c>
      <c r="BN15" s="37">
        <v>4059.92</v>
      </c>
      <c r="BO15" s="37">
        <v>4469.0199999999995</v>
      </c>
      <c r="BP15" s="37">
        <v>5075.8999999999996</v>
      </c>
      <c r="BQ15" s="37">
        <v>4527.57</v>
      </c>
      <c r="BR15" s="37">
        <v>2083.38</v>
      </c>
      <c r="BS15" s="37">
        <v>1865.24</v>
      </c>
      <c r="BT15" s="37">
        <v>2530.7600000000002</v>
      </c>
      <c r="BU15" s="37">
        <v>13686.94</v>
      </c>
      <c r="BV15" s="37">
        <v>2370.0300000000002</v>
      </c>
      <c r="BW15" s="44">
        <v>0</v>
      </c>
      <c r="BX15" s="44">
        <v>0</v>
      </c>
      <c r="BY15" s="37">
        <v>75.180000000000007</v>
      </c>
      <c r="BZ15" s="37">
        <v>0.89</v>
      </c>
      <c r="CA15" s="37">
        <v>12.849999999999998</v>
      </c>
      <c r="CB15" s="44">
        <v>0</v>
      </c>
      <c r="CC15" s="37">
        <v>1965.02</v>
      </c>
      <c r="CD15" s="37">
        <v>24.7</v>
      </c>
      <c r="CE15" s="35">
        <v>480527.54</v>
      </c>
      <c r="CF15" s="37">
        <v>37157.410000000003</v>
      </c>
      <c r="CG15" s="37">
        <v>52146.119999999995</v>
      </c>
      <c r="CH15" s="37">
        <v>49644.810000000005</v>
      </c>
      <c r="CI15" s="37">
        <v>48980.36</v>
      </c>
      <c r="CJ15" s="37">
        <v>29180.16</v>
      </c>
      <c r="CK15" s="37">
        <v>23571.199999999997</v>
      </c>
      <c r="CL15" s="37">
        <v>46232.54</v>
      </c>
      <c r="CM15" s="37">
        <v>33243.25</v>
      </c>
      <c r="CN15" s="90">
        <f t="shared" si="1"/>
        <v>636142.46</v>
      </c>
      <c r="CO15" s="90">
        <f t="shared" si="0"/>
        <v>53853.62</v>
      </c>
      <c r="CP15" s="90">
        <f t="shared" si="0"/>
        <v>82069.08</v>
      </c>
      <c r="CQ15" s="90">
        <f t="shared" si="0"/>
        <v>61031.210000000006</v>
      </c>
      <c r="CR15" s="90">
        <f t="shared" si="0"/>
        <v>65281.03</v>
      </c>
      <c r="CS15" s="90">
        <f t="shared" si="0"/>
        <v>50975.17</v>
      </c>
      <c r="CT15" s="90">
        <f t="shared" si="0"/>
        <v>25012.019999999997</v>
      </c>
      <c r="CU15" s="90">
        <f t="shared" si="0"/>
        <v>57565.899999999994</v>
      </c>
      <c r="CV15" s="90">
        <f t="shared" si="0"/>
        <v>39522.800000000003</v>
      </c>
    </row>
    <row r="16" spans="1:100" x14ac:dyDescent="0.25">
      <c r="A16" s="11">
        <v>44287</v>
      </c>
      <c r="B16" s="39">
        <v>47219.11</v>
      </c>
      <c r="C16" s="39">
        <v>3623.37</v>
      </c>
      <c r="D16" s="39">
        <v>21181.200000000001</v>
      </c>
      <c r="E16" s="39">
        <v>4016.36</v>
      </c>
      <c r="F16" s="39">
        <v>7914.14</v>
      </c>
      <c r="G16" s="39">
        <v>416.74</v>
      </c>
      <c r="H16" s="39">
        <v>0</v>
      </c>
      <c r="I16" s="39">
        <v>1574.73</v>
      </c>
      <c r="J16" s="39">
        <v>2081.71</v>
      </c>
      <c r="K16" s="39">
        <v>107346.90999999999</v>
      </c>
      <c r="L16" s="39">
        <v>12799.2</v>
      </c>
      <c r="M16" s="39">
        <v>8009.54</v>
      </c>
      <c r="N16" s="39">
        <v>7194.2</v>
      </c>
      <c r="O16" s="39">
        <v>8311.6099999999988</v>
      </c>
      <c r="P16" s="39">
        <v>21467.489999999998</v>
      </c>
      <c r="Q16" s="39">
        <v>1526.32</v>
      </c>
      <c r="R16" s="39">
        <v>9572.9600000000009</v>
      </c>
      <c r="S16" s="39">
        <v>4062.13</v>
      </c>
      <c r="T16" s="39">
        <v>2616.62</v>
      </c>
      <c r="U16" s="39">
        <v>45.419999999999995</v>
      </c>
      <c r="V16" s="39">
        <v>93.960000000000008</v>
      </c>
      <c r="W16" s="39">
        <v>56.32</v>
      </c>
      <c r="X16" s="39">
        <v>1476.06</v>
      </c>
      <c r="Y16" s="39">
        <v>11.61</v>
      </c>
      <c r="Z16" s="39">
        <v>24.29</v>
      </c>
      <c r="AA16" s="39">
        <v>292.27999999999997</v>
      </c>
      <c r="AB16" s="39">
        <v>350.02</v>
      </c>
      <c r="AC16" s="39">
        <v>3015.24</v>
      </c>
      <c r="AD16" s="39">
        <v>21.66</v>
      </c>
      <c r="AE16" s="39">
        <v>0</v>
      </c>
      <c r="AF16" s="39">
        <v>17.64</v>
      </c>
      <c r="AG16" s="39">
        <v>151.19</v>
      </c>
      <c r="AH16" s="39">
        <v>356.96000000000004</v>
      </c>
      <c r="AI16" s="39">
        <v>178.65</v>
      </c>
      <c r="AJ16" s="39">
        <v>0</v>
      </c>
      <c r="AK16" s="39">
        <v>0</v>
      </c>
      <c r="AL16" s="39">
        <v>1479.81</v>
      </c>
      <c r="AM16" s="39">
        <v>61.029999999999994</v>
      </c>
      <c r="AN16" s="39">
        <v>59.57</v>
      </c>
      <c r="AO16" s="39">
        <v>134.03</v>
      </c>
      <c r="AP16" s="39">
        <v>338.16999999999996</v>
      </c>
      <c r="AQ16" s="39">
        <v>29.64</v>
      </c>
      <c r="AR16" s="39">
        <v>35.739999999999995</v>
      </c>
      <c r="AS16" s="39">
        <v>224.05</v>
      </c>
      <c r="AT16" s="39">
        <v>63.69</v>
      </c>
      <c r="AU16" s="39">
        <v>1033.1600000000001</v>
      </c>
      <c r="AV16" s="39">
        <v>0</v>
      </c>
      <c r="AW16" s="39">
        <v>0</v>
      </c>
      <c r="AX16" s="39">
        <v>9.7799999999999994</v>
      </c>
      <c r="AY16" s="39">
        <v>0</v>
      </c>
      <c r="AZ16" s="39">
        <v>66.63</v>
      </c>
      <c r="BA16" s="39">
        <v>0</v>
      </c>
      <c r="BB16" s="39">
        <v>752.69</v>
      </c>
      <c r="BC16" s="39">
        <v>152.85</v>
      </c>
      <c r="BD16" s="39">
        <v>10479.92</v>
      </c>
      <c r="BE16" s="39">
        <v>958.54</v>
      </c>
      <c r="BF16" s="39">
        <v>1005.6999999999999</v>
      </c>
      <c r="BG16" s="39">
        <v>1141.82</v>
      </c>
      <c r="BH16" s="39">
        <v>1472.9599999999998</v>
      </c>
      <c r="BI16" s="39">
        <v>799.51</v>
      </c>
      <c r="BJ16" s="39">
        <v>315.96999999999997</v>
      </c>
      <c r="BK16" s="39">
        <v>991.43</v>
      </c>
      <c r="BL16" s="39">
        <v>478.55</v>
      </c>
      <c r="BM16" s="39">
        <v>44739.91</v>
      </c>
      <c r="BN16" s="39">
        <v>4035.63</v>
      </c>
      <c r="BO16" s="39">
        <v>4440.63</v>
      </c>
      <c r="BP16" s="39">
        <v>5047.1100000000006</v>
      </c>
      <c r="BQ16" s="39">
        <v>4560.0200000000004</v>
      </c>
      <c r="BR16" s="39">
        <v>2064.04</v>
      </c>
      <c r="BS16" s="39">
        <v>1852.1000000000001</v>
      </c>
      <c r="BT16" s="44">
        <v>2529.08</v>
      </c>
      <c r="BU16" s="44">
        <v>13659.39</v>
      </c>
      <c r="BV16" s="44">
        <v>2531.52</v>
      </c>
      <c r="BW16" s="44">
        <v>0</v>
      </c>
      <c r="BX16" s="44">
        <v>0</v>
      </c>
      <c r="BY16" s="44">
        <v>71.570000000000007</v>
      </c>
      <c r="BZ16" s="44">
        <v>0</v>
      </c>
      <c r="CA16" s="44">
        <v>15.969999999999999</v>
      </c>
      <c r="CB16" s="44">
        <v>0</v>
      </c>
      <c r="CC16" s="44">
        <v>2007.86</v>
      </c>
      <c r="CD16" s="44">
        <v>24.23</v>
      </c>
      <c r="CE16" s="35">
        <v>478931.42</v>
      </c>
      <c r="CF16" s="44">
        <v>36828.26</v>
      </c>
      <c r="CG16" s="44">
        <v>51332.100000000006</v>
      </c>
      <c r="CH16" s="44">
        <v>49359.07</v>
      </c>
      <c r="CI16" s="44">
        <v>48986.21</v>
      </c>
      <c r="CJ16" s="44">
        <v>29642.13</v>
      </c>
      <c r="CK16" s="44">
        <v>23598.53</v>
      </c>
      <c r="CL16" s="44">
        <v>45886.49</v>
      </c>
      <c r="CM16" s="44">
        <v>32852.57</v>
      </c>
      <c r="CN16" s="90">
        <f t="shared" si="1"/>
        <v>633497.43999999994</v>
      </c>
      <c r="CO16" s="90">
        <f t="shared" si="0"/>
        <v>53250.830000000009</v>
      </c>
      <c r="CP16" s="90">
        <f t="shared" si="0"/>
        <v>80522.840000000011</v>
      </c>
      <c r="CQ16" s="90">
        <f t="shared" si="0"/>
        <v>60569.63</v>
      </c>
      <c r="CR16" s="90">
        <f t="shared" si="0"/>
        <v>65211.96</v>
      </c>
      <c r="CS16" s="90">
        <f t="shared" si="0"/>
        <v>51526.359999999993</v>
      </c>
      <c r="CT16" s="90">
        <f t="shared" si="0"/>
        <v>25124.85</v>
      </c>
      <c r="CU16" s="90">
        <f t="shared" si="0"/>
        <v>57034.18</v>
      </c>
      <c r="CV16" s="90">
        <f t="shared" si="0"/>
        <v>38996.409999999996</v>
      </c>
    </row>
    <row r="17" spans="1:100" x14ac:dyDescent="0.25">
      <c r="A17" s="11">
        <v>44317</v>
      </c>
      <c r="B17" s="39">
        <v>48854.55</v>
      </c>
      <c r="C17" s="39">
        <v>3690.29</v>
      </c>
      <c r="D17" s="39">
        <v>21998.03</v>
      </c>
      <c r="E17" s="39">
        <v>4190.17</v>
      </c>
      <c r="F17" s="39">
        <v>8173.619999999999</v>
      </c>
      <c r="G17" s="39">
        <v>432.63</v>
      </c>
      <c r="H17" s="39">
        <v>0</v>
      </c>
      <c r="I17" s="39">
        <v>1582.1599999999999</v>
      </c>
      <c r="J17" s="39">
        <v>2169.8599999999997</v>
      </c>
      <c r="K17" s="39">
        <v>110771.08</v>
      </c>
      <c r="L17" s="39">
        <v>12899.41</v>
      </c>
      <c r="M17" s="39">
        <v>8227.44</v>
      </c>
      <c r="N17" s="39">
        <v>7413.47</v>
      </c>
      <c r="O17" s="39">
        <v>8604.66</v>
      </c>
      <c r="P17" s="39">
        <v>22222.329999999998</v>
      </c>
      <c r="Q17" s="39">
        <v>1575.9399999999998</v>
      </c>
      <c r="R17" s="39">
        <v>9790.73</v>
      </c>
      <c r="S17" s="39">
        <v>4176.9800000000005</v>
      </c>
      <c r="T17" s="39">
        <v>2144.35</v>
      </c>
      <c r="U17" s="39">
        <v>37.15</v>
      </c>
      <c r="V17" s="39">
        <v>87.000000000000014</v>
      </c>
      <c r="W17" s="39">
        <v>43.92</v>
      </c>
      <c r="X17" s="39">
        <v>1110.01</v>
      </c>
      <c r="Y17" s="39">
        <v>11.969999999999999</v>
      </c>
      <c r="Z17" s="39">
        <v>21.880000000000003</v>
      </c>
      <c r="AA17" s="39">
        <v>274.34000000000003</v>
      </c>
      <c r="AB17" s="39">
        <v>316.13</v>
      </c>
      <c r="AC17" s="39">
        <v>3185.2</v>
      </c>
      <c r="AD17" s="39">
        <v>22.15</v>
      </c>
      <c r="AE17" s="39">
        <v>0</v>
      </c>
      <c r="AF17" s="39">
        <v>17.95</v>
      </c>
      <c r="AG17" s="39">
        <v>172.56</v>
      </c>
      <c r="AH17" s="39">
        <v>412.90999999999997</v>
      </c>
      <c r="AI17" s="39">
        <v>182.06</v>
      </c>
      <c r="AJ17" s="39">
        <v>0</v>
      </c>
      <c r="AK17" s="39">
        <v>0</v>
      </c>
      <c r="AL17" s="39">
        <v>1476.54</v>
      </c>
      <c r="AM17" s="39">
        <v>60.53</v>
      </c>
      <c r="AN17" s="39">
        <v>58.839999999999996</v>
      </c>
      <c r="AO17" s="39">
        <v>133.31</v>
      </c>
      <c r="AP17" s="39">
        <v>338.04</v>
      </c>
      <c r="AQ17" s="39">
        <v>29.59</v>
      </c>
      <c r="AR17" s="39">
        <v>35.56</v>
      </c>
      <c r="AS17" s="39">
        <v>222.34</v>
      </c>
      <c r="AT17" s="39">
        <v>63.259999999999991</v>
      </c>
      <c r="AU17" s="39">
        <v>1056.21</v>
      </c>
      <c r="AV17" s="39">
        <v>0</v>
      </c>
      <c r="AW17" s="39">
        <v>0</v>
      </c>
      <c r="AX17" s="39">
        <v>10.09</v>
      </c>
      <c r="AY17" s="39">
        <v>0</v>
      </c>
      <c r="AZ17" s="39">
        <v>69.900000000000006</v>
      </c>
      <c r="BA17" s="39">
        <v>0</v>
      </c>
      <c r="BB17" s="39">
        <v>769.86</v>
      </c>
      <c r="BC17" s="39">
        <v>154.11000000000001</v>
      </c>
      <c r="BD17" s="39">
        <v>10446.23</v>
      </c>
      <c r="BE17" s="39">
        <v>947.43</v>
      </c>
      <c r="BF17" s="39">
        <v>985.56999999999994</v>
      </c>
      <c r="BG17" s="39">
        <v>1138.78</v>
      </c>
      <c r="BH17" s="39">
        <v>1470.5100000000002</v>
      </c>
      <c r="BI17" s="39">
        <v>797.84</v>
      </c>
      <c r="BJ17" s="39">
        <v>316.81</v>
      </c>
      <c r="BK17" s="39">
        <v>985.52</v>
      </c>
      <c r="BL17" s="39">
        <v>483.73</v>
      </c>
      <c r="BM17" s="39">
        <v>45075.979999999996</v>
      </c>
      <c r="BN17" s="39">
        <v>4014.55</v>
      </c>
      <c r="BO17" s="39">
        <v>4464.0599999999995</v>
      </c>
      <c r="BP17" s="39">
        <v>5105.9399999999996</v>
      </c>
      <c r="BQ17" s="39">
        <v>4589.9000000000005</v>
      </c>
      <c r="BR17" s="39">
        <v>2102.48</v>
      </c>
      <c r="BS17" s="39">
        <v>1872.43</v>
      </c>
      <c r="BT17" s="44">
        <v>2545.89</v>
      </c>
      <c r="BU17" s="44">
        <v>13833.329999999998</v>
      </c>
      <c r="BV17" s="44">
        <v>2170.58</v>
      </c>
      <c r="BW17" s="44">
        <v>0</v>
      </c>
      <c r="BX17" s="44">
        <v>0</v>
      </c>
      <c r="BY17" s="44">
        <v>81.61</v>
      </c>
      <c r="BZ17" s="44">
        <v>0</v>
      </c>
      <c r="CA17" s="44">
        <v>22.88</v>
      </c>
      <c r="CB17" s="44">
        <v>0</v>
      </c>
      <c r="CC17" s="44">
        <v>1687.01</v>
      </c>
      <c r="CD17" s="44">
        <v>23.33</v>
      </c>
      <c r="CE17" s="35">
        <v>502745.03</v>
      </c>
      <c r="CF17" s="44">
        <v>38437.22</v>
      </c>
      <c r="CG17" s="44">
        <v>53922.11</v>
      </c>
      <c r="CH17" s="44">
        <v>51895.39</v>
      </c>
      <c r="CI17" s="44">
        <v>51224.61</v>
      </c>
      <c r="CJ17" s="44">
        <v>31619.270000000004</v>
      </c>
      <c r="CK17" s="44">
        <v>24502.010000000002</v>
      </c>
      <c r="CL17" s="44">
        <v>48255.149999999994</v>
      </c>
      <c r="CM17" s="44">
        <v>34077.630000000005</v>
      </c>
      <c r="CN17" s="90">
        <f t="shared" si="1"/>
        <v>662370.66</v>
      </c>
      <c r="CO17" s="90">
        <f t="shared" si="0"/>
        <v>55026.920000000006</v>
      </c>
      <c r="CP17" s="90">
        <f t="shared" si="0"/>
        <v>84147.58</v>
      </c>
      <c r="CQ17" s="90">
        <f t="shared" si="0"/>
        <v>63499.03</v>
      </c>
      <c r="CR17" s="90">
        <f t="shared" si="0"/>
        <v>68002.89</v>
      </c>
      <c r="CS17" s="90">
        <f t="shared" si="0"/>
        <v>54274.23</v>
      </c>
      <c r="CT17" s="90">
        <f t="shared" si="0"/>
        <v>26077.95</v>
      </c>
      <c r="CU17" s="90">
        <f t="shared" si="0"/>
        <v>59628.039999999994</v>
      </c>
      <c r="CV17" s="90">
        <f t="shared" si="0"/>
        <v>40424.470000000008</v>
      </c>
    </row>
    <row r="18" spans="1:100" x14ac:dyDescent="0.25">
      <c r="A18" s="11">
        <v>44348</v>
      </c>
      <c r="B18" s="39">
        <v>50840.1</v>
      </c>
      <c r="C18" s="39">
        <v>3830.27</v>
      </c>
      <c r="D18" s="39">
        <v>22884.98</v>
      </c>
      <c r="E18" s="39">
        <v>4296.92</v>
      </c>
      <c r="F18" s="39">
        <v>8557.52</v>
      </c>
      <c r="G18" s="39">
        <v>442.67</v>
      </c>
      <c r="H18" s="39">
        <v>0</v>
      </c>
      <c r="I18" s="39">
        <v>1615.13</v>
      </c>
      <c r="J18" s="39">
        <v>2253.3500000000004</v>
      </c>
      <c r="K18" s="39">
        <v>116638.97</v>
      </c>
      <c r="L18" s="39">
        <v>13435.550000000001</v>
      </c>
      <c r="M18" s="39">
        <v>8659.85</v>
      </c>
      <c r="N18" s="39">
        <v>7788.35</v>
      </c>
      <c r="O18" s="39">
        <v>9084.0199999999986</v>
      </c>
      <c r="P18" s="39">
        <v>23391.660000000003</v>
      </c>
      <c r="Q18" s="39">
        <v>1680.35</v>
      </c>
      <c r="R18" s="39">
        <v>10143.450000000001</v>
      </c>
      <c r="S18" s="39">
        <v>4394.93</v>
      </c>
      <c r="T18" s="39">
        <v>2020.01</v>
      </c>
      <c r="U18" s="39">
        <v>36.03</v>
      </c>
      <c r="V18" s="39">
        <v>82.550000000000011</v>
      </c>
      <c r="W18" s="39">
        <v>35.4</v>
      </c>
      <c r="X18" s="39">
        <v>965.74</v>
      </c>
      <c r="Y18" s="39">
        <v>11.7</v>
      </c>
      <c r="Z18" s="39">
        <v>19.080000000000002</v>
      </c>
      <c r="AA18" s="39">
        <v>263.94</v>
      </c>
      <c r="AB18" s="39">
        <v>297</v>
      </c>
      <c r="AC18" s="39">
        <v>5844.04</v>
      </c>
      <c r="AD18" s="39">
        <v>23.47</v>
      </c>
      <c r="AE18" s="39">
        <v>0</v>
      </c>
      <c r="AF18" s="39">
        <v>18</v>
      </c>
      <c r="AG18" s="39">
        <v>190.43</v>
      </c>
      <c r="AH18" s="39">
        <v>719.92000000000007</v>
      </c>
      <c r="AI18" s="39">
        <v>194.64999999999998</v>
      </c>
      <c r="AJ18" s="39">
        <v>0</v>
      </c>
      <c r="AK18" s="39">
        <v>0</v>
      </c>
      <c r="AL18" s="39">
        <v>1501.24</v>
      </c>
      <c r="AM18" s="39">
        <v>60.120000000000005</v>
      </c>
      <c r="AN18" s="39">
        <v>57.75</v>
      </c>
      <c r="AO18" s="39">
        <v>132.94</v>
      </c>
      <c r="AP18" s="39">
        <v>335.56000000000006</v>
      </c>
      <c r="AQ18" s="39">
        <v>29.61</v>
      </c>
      <c r="AR18" s="39">
        <v>35.239999999999995</v>
      </c>
      <c r="AS18" s="39">
        <v>202.20000000000002</v>
      </c>
      <c r="AT18" s="39">
        <v>67.739999999999995</v>
      </c>
      <c r="AU18" s="39">
        <v>1063.1699999999998</v>
      </c>
      <c r="AV18" s="39">
        <v>0</v>
      </c>
      <c r="AW18" s="39">
        <v>0</v>
      </c>
      <c r="AX18" s="39">
        <v>10.1</v>
      </c>
      <c r="AY18" s="39">
        <v>0</v>
      </c>
      <c r="AZ18" s="39">
        <v>50.81</v>
      </c>
      <c r="BA18" s="39">
        <v>0</v>
      </c>
      <c r="BB18" s="39">
        <v>790.61000000000013</v>
      </c>
      <c r="BC18" s="39">
        <v>157.75</v>
      </c>
      <c r="BD18" s="39">
        <v>11005.849999999999</v>
      </c>
      <c r="BE18" s="39">
        <v>940.29</v>
      </c>
      <c r="BF18" s="39">
        <v>966.91</v>
      </c>
      <c r="BG18" s="39">
        <v>1139.75</v>
      </c>
      <c r="BH18" s="39">
        <v>1459.42</v>
      </c>
      <c r="BI18" s="39">
        <v>822.67000000000007</v>
      </c>
      <c r="BJ18" s="39">
        <v>321.41000000000003</v>
      </c>
      <c r="BK18" s="39">
        <v>1138.2</v>
      </c>
      <c r="BL18" s="39">
        <v>478.82</v>
      </c>
      <c r="BM18" s="39">
        <v>46294.76</v>
      </c>
      <c r="BN18" s="39">
        <v>4038.38</v>
      </c>
      <c r="BO18" s="39">
        <v>4505.91</v>
      </c>
      <c r="BP18" s="39">
        <v>5183.92</v>
      </c>
      <c r="BQ18" s="39">
        <v>4605.46</v>
      </c>
      <c r="BR18" s="39">
        <v>2094.48</v>
      </c>
      <c r="BS18" s="39">
        <v>1895.0300000000002</v>
      </c>
      <c r="BT18" s="44">
        <v>2559.7999999999997</v>
      </c>
      <c r="BU18" s="44">
        <v>14038.11</v>
      </c>
      <c r="BV18" s="44">
        <v>2145.0700000000002</v>
      </c>
      <c r="BW18" s="44">
        <v>0</v>
      </c>
      <c r="BX18" s="44">
        <v>0</v>
      </c>
      <c r="BY18" s="44">
        <v>92.62</v>
      </c>
      <c r="BZ18" s="44">
        <v>0</v>
      </c>
      <c r="CA18" s="44">
        <v>22.119999999999997</v>
      </c>
      <c r="CB18" s="44">
        <v>0</v>
      </c>
      <c r="CC18" s="44">
        <v>1622.0700000000002</v>
      </c>
      <c r="CD18" s="44">
        <v>25.049999999999997</v>
      </c>
      <c r="CE18" s="35">
        <v>542893.16999999993</v>
      </c>
      <c r="CF18" s="44">
        <v>40600.199999999997</v>
      </c>
      <c r="CG18" s="44">
        <v>57148.01</v>
      </c>
      <c r="CH18" s="44">
        <v>54601.4</v>
      </c>
      <c r="CI18" s="44">
        <v>54478.98</v>
      </c>
      <c r="CJ18" s="44">
        <v>34013.99</v>
      </c>
      <c r="CK18" s="44">
        <v>26349.4</v>
      </c>
      <c r="CL18" s="44">
        <v>51243.789999999994</v>
      </c>
      <c r="CM18" s="44">
        <v>36239.79</v>
      </c>
      <c r="CN18" s="90">
        <f t="shared" si="1"/>
        <v>710372.23999999987</v>
      </c>
      <c r="CO18" s="90">
        <f t="shared" si="0"/>
        <v>57866.02</v>
      </c>
      <c r="CP18" s="90">
        <f t="shared" si="0"/>
        <v>88692.84</v>
      </c>
      <c r="CQ18" s="90">
        <f t="shared" si="0"/>
        <v>66686.67</v>
      </c>
      <c r="CR18" s="90">
        <f t="shared" si="0"/>
        <v>72120.52</v>
      </c>
      <c r="CS18" s="90">
        <f t="shared" si="0"/>
        <v>57848.32</v>
      </c>
      <c r="CT18" s="90">
        <f t="shared" si="0"/>
        <v>28029.75</v>
      </c>
      <c r="CU18" s="90">
        <f t="shared" si="0"/>
        <v>63002.369999999988</v>
      </c>
      <c r="CV18" s="90">
        <f t="shared" si="0"/>
        <v>42888.07</v>
      </c>
    </row>
    <row r="19" spans="1:100" x14ac:dyDescent="0.25">
      <c r="A19" s="11">
        <v>44378</v>
      </c>
      <c r="B19" s="39">
        <v>51530.879999999997</v>
      </c>
      <c r="C19" s="39">
        <v>3910.51</v>
      </c>
      <c r="D19" s="39">
        <v>23046.559999999998</v>
      </c>
      <c r="E19" s="39">
        <v>4280.8899999999994</v>
      </c>
      <c r="F19" s="39">
        <v>8800.0300000000007</v>
      </c>
      <c r="G19" s="39">
        <v>461.88000000000005</v>
      </c>
      <c r="H19" s="39">
        <v>0</v>
      </c>
      <c r="I19" s="39">
        <v>1580.26</v>
      </c>
      <c r="J19" s="39">
        <v>2284.1899999999996</v>
      </c>
      <c r="K19" s="39">
        <v>119127.34999999999</v>
      </c>
      <c r="L19" s="39">
        <v>13523.880000000001</v>
      </c>
      <c r="M19" s="39">
        <v>8818.7099999999991</v>
      </c>
      <c r="N19" s="39">
        <v>7884.7099999999991</v>
      </c>
      <c r="O19" s="39">
        <v>9219.58</v>
      </c>
      <c r="P19" s="39">
        <v>24175.18</v>
      </c>
      <c r="Q19" s="39">
        <v>1736.58</v>
      </c>
      <c r="R19" s="39">
        <v>10216.130000000001</v>
      </c>
      <c r="S19" s="39">
        <v>4479.3099999999995</v>
      </c>
      <c r="T19" s="39">
        <v>1793.66</v>
      </c>
      <c r="U19" s="39">
        <v>31.209999999999997</v>
      </c>
      <c r="V19" s="39">
        <v>63.26</v>
      </c>
      <c r="W19" s="39">
        <v>31.39</v>
      </c>
      <c r="X19" s="39">
        <v>896.19</v>
      </c>
      <c r="Y19" s="39">
        <v>12.249999999999998</v>
      </c>
      <c r="Z19" s="39">
        <v>17.990000000000002</v>
      </c>
      <c r="AA19" s="39">
        <v>269.69</v>
      </c>
      <c r="AB19" s="39">
        <v>270.65999999999997</v>
      </c>
      <c r="AC19" s="39">
        <v>4103.8899999999994</v>
      </c>
      <c r="AD19" s="39">
        <v>25.32</v>
      </c>
      <c r="AE19" s="39">
        <v>0</v>
      </c>
      <c r="AF19" s="39">
        <v>18.439999999999998</v>
      </c>
      <c r="AG19" s="39">
        <v>214.19</v>
      </c>
      <c r="AH19" s="39">
        <v>775.24</v>
      </c>
      <c r="AI19" s="39">
        <v>231.51</v>
      </c>
      <c r="AJ19" s="39">
        <v>0</v>
      </c>
      <c r="AK19" s="39">
        <v>0</v>
      </c>
      <c r="AL19" s="39">
        <v>1432.53</v>
      </c>
      <c r="AM19" s="39">
        <v>58.319999999999993</v>
      </c>
      <c r="AN19" s="39">
        <v>56.23</v>
      </c>
      <c r="AO19" s="39">
        <v>130.37</v>
      </c>
      <c r="AP19" s="39">
        <v>328.76000000000005</v>
      </c>
      <c r="AQ19" s="39">
        <v>29.340000000000003</v>
      </c>
      <c r="AR19" s="39">
        <v>34.58</v>
      </c>
      <c r="AS19" s="39">
        <v>192.34</v>
      </c>
      <c r="AT19" s="39">
        <v>81.19</v>
      </c>
      <c r="AU19" s="39">
        <v>1060.3999999999999</v>
      </c>
      <c r="AV19" s="39">
        <v>0</v>
      </c>
      <c r="AW19" s="39">
        <v>0</v>
      </c>
      <c r="AX19" s="39">
        <v>10.039999999999999</v>
      </c>
      <c r="AY19" s="39">
        <v>0</v>
      </c>
      <c r="AZ19" s="39">
        <v>49.55</v>
      </c>
      <c r="BA19" s="39">
        <v>0</v>
      </c>
      <c r="BB19" s="39">
        <v>795.37000000000012</v>
      </c>
      <c r="BC19" s="39">
        <v>153.15</v>
      </c>
      <c r="BD19" s="39">
        <v>10352.529999999999</v>
      </c>
      <c r="BE19" s="39">
        <v>925.02</v>
      </c>
      <c r="BF19" s="39">
        <v>943.48000000000013</v>
      </c>
      <c r="BG19" s="39">
        <v>1116.07</v>
      </c>
      <c r="BH19" s="39">
        <v>1435.46</v>
      </c>
      <c r="BI19" s="39">
        <v>785.75</v>
      </c>
      <c r="BJ19" s="39">
        <v>316.02</v>
      </c>
      <c r="BK19" s="39">
        <v>1141.45</v>
      </c>
      <c r="BL19" s="39">
        <v>473.82</v>
      </c>
      <c r="BM19" s="39">
        <v>45457.53</v>
      </c>
      <c r="BN19" s="39">
        <v>4006.55</v>
      </c>
      <c r="BO19" s="39">
        <v>4478.9500000000007</v>
      </c>
      <c r="BP19" s="39">
        <v>5112.6000000000004</v>
      </c>
      <c r="BQ19" s="39">
        <v>4634.21</v>
      </c>
      <c r="BR19" s="39">
        <v>2132.0299999999997</v>
      </c>
      <c r="BS19" s="39">
        <v>1889.47</v>
      </c>
      <c r="BT19" s="44">
        <v>2560.81</v>
      </c>
      <c r="BU19" s="44">
        <v>14129.11</v>
      </c>
      <c r="BV19" s="44">
        <v>2228.7600000000002</v>
      </c>
      <c r="BW19" s="44">
        <v>0</v>
      </c>
      <c r="BX19" s="44">
        <v>0</v>
      </c>
      <c r="BY19" s="44">
        <v>93.789999999999992</v>
      </c>
      <c r="BZ19" s="44">
        <v>1.86</v>
      </c>
      <c r="CA19" s="44">
        <v>22.66</v>
      </c>
      <c r="CB19" s="44">
        <v>0</v>
      </c>
      <c r="CC19" s="44">
        <v>1662.69</v>
      </c>
      <c r="CD19" s="44">
        <v>25.62</v>
      </c>
      <c r="CE19" s="35">
        <v>557123.57000000007</v>
      </c>
      <c r="CF19" s="44">
        <v>41729.89</v>
      </c>
      <c r="CG19" s="44">
        <v>58970.44</v>
      </c>
      <c r="CH19" s="44">
        <v>56223.599999999991</v>
      </c>
      <c r="CI19" s="44">
        <v>56569.27</v>
      </c>
      <c r="CJ19" s="44">
        <v>36680.300000000003</v>
      </c>
      <c r="CK19" s="44">
        <v>27555.27</v>
      </c>
      <c r="CL19" s="44">
        <v>53285.429999999993</v>
      </c>
      <c r="CM19" s="44">
        <v>37564.380000000005</v>
      </c>
      <c r="CN19" s="90">
        <f t="shared" si="1"/>
        <v>727781.8</v>
      </c>
      <c r="CO19" s="90">
        <f t="shared" si="1"/>
        <v>59164.280000000006</v>
      </c>
      <c r="CP19" s="90">
        <f t="shared" si="1"/>
        <v>90835.709999999992</v>
      </c>
      <c r="CQ19" s="90">
        <f t="shared" si="1"/>
        <v>68389.199999999983</v>
      </c>
      <c r="CR19" s="90">
        <f t="shared" si="1"/>
        <v>74588.87999999999</v>
      </c>
      <c r="CS19" s="90">
        <f t="shared" si="1"/>
        <v>61317.36</v>
      </c>
      <c r="CT19" s="90">
        <f t="shared" si="1"/>
        <v>29291.85</v>
      </c>
      <c r="CU19" s="90">
        <f t="shared" si="1"/>
        <v>65081.82</v>
      </c>
      <c r="CV19" s="90">
        <f t="shared" si="1"/>
        <v>44327.880000000005</v>
      </c>
    </row>
    <row r="20" spans="1:100" x14ac:dyDescent="0.25">
      <c r="A20" s="11">
        <v>44409</v>
      </c>
      <c r="B20" s="39">
        <v>52403.06</v>
      </c>
      <c r="C20" s="39">
        <v>4018.54</v>
      </c>
      <c r="D20" s="39">
        <v>23100.400000000001</v>
      </c>
      <c r="E20" s="39">
        <v>4396.2299999999996</v>
      </c>
      <c r="F20" s="39">
        <v>9159.25</v>
      </c>
      <c r="G20" s="39">
        <v>469.77</v>
      </c>
      <c r="H20" s="39">
        <v>0</v>
      </c>
      <c r="I20" s="39">
        <v>1538.81</v>
      </c>
      <c r="J20" s="39">
        <v>2314.96</v>
      </c>
      <c r="K20" s="39">
        <v>122273.56</v>
      </c>
      <c r="L20" s="39">
        <v>13654.400000000001</v>
      </c>
      <c r="M20" s="39">
        <v>9029.9699999999993</v>
      </c>
      <c r="N20" s="39">
        <v>8228.9599999999991</v>
      </c>
      <c r="O20" s="39">
        <v>9342.24</v>
      </c>
      <c r="P20" s="39">
        <v>24879.200000000001</v>
      </c>
      <c r="Q20" s="39">
        <v>1791.6599999999999</v>
      </c>
      <c r="R20" s="39">
        <v>10508.71</v>
      </c>
      <c r="S20" s="39">
        <v>4576.4400000000005</v>
      </c>
      <c r="T20" s="39">
        <v>1557.02</v>
      </c>
      <c r="U20" s="39">
        <v>25.850000000000005</v>
      </c>
      <c r="V20" s="39">
        <v>54.86</v>
      </c>
      <c r="W20" s="39">
        <v>27.93</v>
      </c>
      <c r="X20" s="39">
        <v>742.12</v>
      </c>
      <c r="Y20" s="39">
        <v>12.059999999999999</v>
      </c>
      <c r="Z20" s="39">
        <v>15.209999999999999</v>
      </c>
      <c r="AA20" s="39">
        <v>264.81</v>
      </c>
      <c r="AB20" s="39">
        <v>243.56</v>
      </c>
      <c r="AC20" s="39">
        <v>4535.96</v>
      </c>
      <c r="AD20" s="39">
        <v>26.45</v>
      </c>
      <c r="AE20" s="39">
        <v>0</v>
      </c>
      <c r="AF20" s="39">
        <v>18.47</v>
      </c>
      <c r="AG20" s="39">
        <v>226.45000000000002</v>
      </c>
      <c r="AH20" s="39">
        <v>794.65</v>
      </c>
      <c r="AI20" s="39">
        <v>492.42</v>
      </c>
      <c r="AJ20" s="39">
        <v>0</v>
      </c>
      <c r="AK20" s="39">
        <v>0</v>
      </c>
      <c r="AL20" s="39">
        <v>1405.37</v>
      </c>
      <c r="AM20" s="39">
        <v>57.46</v>
      </c>
      <c r="AN20" s="39">
        <v>55.059999999999995</v>
      </c>
      <c r="AO20" s="39">
        <v>129.47</v>
      </c>
      <c r="AP20" s="39">
        <v>324.45999999999998</v>
      </c>
      <c r="AQ20" s="39">
        <v>28.810000000000002</v>
      </c>
      <c r="AR20" s="39">
        <v>34.450000000000003</v>
      </c>
      <c r="AS20" s="39">
        <v>181.88</v>
      </c>
      <c r="AT20" s="39">
        <v>80.259999999999991</v>
      </c>
      <c r="AU20" s="39">
        <v>1075.44</v>
      </c>
      <c r="AV20" s="39">
        <v>0</v>
      </c>
      <c r="AW20" s="39">
        <v>0</v>
      </c>
      <c r="AX20" s="39">
        <v>9.83</v>
      </c>
      <c r="AY20" s="39">
        <v>0</v>
      </c>
      <c r="AZ20" s="39">
        <v>68.19</v>
      </c>
      <c r="BA20" s="39">
        <v>0</v>
      </c>
      <c r="BB20" s="39">
        <v>802.39</v>
      </c>
      <c r="BC20" s="39">
        <v>151.41</v>
      </c>
      <c r="BD20" s="39">
        <v>9964.73</v>
      </c>
      <c r="BE20" s="39">
        <v>910.35</v>
      </c>
      <c r="BF20" s="39">
        <v>915.31000000000006</v>
      </c>
      <c r="BG20" s="39">
        <v>1084.1099999999999</v>
      </c>
      <c r="BH20" s="39">
        <v>1397.0900000000001</v>
      </c>
      <c r="BI20" s="39">
        <v>743.75000000000011</v>
      </c>
      <c r="BJ20" s="39">
        <v>310.39999999999998</v>
      </c>
      <c r="BK20" s="39">
        <v>1147.6599999999999</v>
      </c>
      <c r="BL20" s="39">
        <v>460.9</v>
      </c>
      <c r="BM20" s="39">
        <v>45323.67</v>
      </c>
      <c r="BN20" s="39">
        <v>3977.62</v>
      </c>
      <c r="BO20" s="39">
        <v>4488.28</v>
      </c>
      <c r="BP20" s="39">
        <v>5065.66</v>
      </c>
      <c r="BQ20" s="39">
        <v>4680.8600000000006</v>
      </c>
      <c r="BR20" s="39">
        <v>2079.4</v>
      </c>
      <c r="BS20" s="39">
        <v>1880.3999999999999</v>
      </c>
      <c r="BT20" s="44">
        <v>2502.08</v>
      </c>
      <c r="BU20" s="44">
        <v>14228.82</v>
      </c>
      <c r="BV20" s="44">
        <v>2274.52</v>
      </c>
      <c r="BW20" s="44">
        <v>0</v>
      </c>
      <c r="BX20" s="44">
        <v>0</v>
      </c>
      <c r="BY20" s="44">
        <v>99.3</v>
      </c>
      <c r="BZ20" s="44">
        <v>5.96</v>
      </c>
      <c r="CA20" s="44">
        <v>24.18</v>
      </c>
      <c r="CB20" s="44">
        <v>0</v>
      </c>
      <c r="CC20" s="44">
        <v>1708.08</v>
      </c>
      <c r="CD20" s="44">
        <v>26.810000000000002</v>
      </c>
      <c r="CE20" s="35">
        <v>575498.58000000007</v>
      </c>
      <c r="CF20" s="44">
        <v>42914.75</v>
      </c>
      <c r="CG20" s="44">
        <v>59843.1</v>
      </c>
      <c r="CH20" s="44">
        <v>59353.599999999999</v>
      </c>
      <c r="CI20" s="44">
        <v>58072.249999999993</v>
      </c>
      <c r="CJ20" s="44">
        <v>38734.6</v>
      </c>
      <c r="CK20" s="44">
        <v>28615.96</v>
      </c>
      <c r="CL20" s="44">
        <v>54871.479999999996</v>
      </c>
      <c r="CM20" s="44">
        <v>39031.69</v>
      </c>
      <c r="CN20" s="90">
        <f t="shared" si="1"/>
        <v>750175.20000000019</v>
      </c>
      <c r="CO20" s="90">
        <f t="shared" si="1"/>
        <v>60587.69</v>
      </c>
      <c r="CP20" s="90">
        <f t="shared" si="1"/>
        <v>91973.47</v>
      </c>
      <c r="CQ20" s="90">
        <f t="shared" si="1"/>
        <v>71978.789999999994</v>
      </c>
      <c r="CR20" s="90">
        <f t="shared" si="1"/>
        <v>76573.739999999991</v>
      </c>
      <c r="CS20" s="90">
        <f t="shared" si="1"/>
        <v>64083.57</v>
      </c>
      <c r="CT20" s="90">
        <f t="shared" si="1"/>
        <v>30407.62</v>
      </c>
      <c r="CU20" s="90">
        <f t="shared" si="1"/>
        <v>66919</v>
      </c>
      <c r="CV20" s="90">
        <f t="shared" si="1"/>
        <v>45923.090000000004</v>
      </c>
    </row>
    <row r="21" spans="1:100" x14ac:dyDescent="0.25">
      <c r="A21" s="11">
        <v>44440</v>
      </c>
      <c r="B21" s="39">
        <v>56197.11</v>
      </c>
      <c r="C21" s="39">
        <v>4215.8999999999996</v>
      </c>
      <c r="D21" s="39">
        <v>23672.14</v>
      </c>
      <c r="E21" s="39">
        <v>4564.8600000000006</v>
      </c>
      <c r="F21" s="39">
        <v>11577.769999999999</v>
      </c>
      <c r="G21" s="39">
        <v>497.39</v>
      </c>
      <c r="H21" s="39">
        <v>0</v>
      </c>
      <c r="I21" s="39">
        <v>1533.4299999999998</v>
      </c>
      <c r="J21" s="39">
        <v>2381.3999999999996</v>
      </c>
      <c r="K21" s="39">
        <v>128948.26000000001</v>
      </c>
      <c r="L21" s="39">
        <v>14168.720000000001</v>
      </c>
      <c r="M21" s="39">
        <v>9466.69</v>
      </c>
      <c r="N21" s="39">
        <v>8645.7999999999993</v>
      </c>
      <c r="O21" s="39">
        <v>9686.35</v>
      </c>
      <c r="P21" s="39">
        <v>26934.29</v>
      </c>
      <c r="Q21" s="39">
        <v>1884.11</v>
      </c>
      <c r="R21" s="39">
        <v>10969.810000000001</v>
      </c>
      <c r="S21" s="39">
        <v>4788.8</v>
      </c>
      <c r="T21" s="39">
        <v>1430.02</v>
      </c>
      <c r="U21" s="39">
        <v>19.880000000000003</v>
      </c>
      <c r="V21" s="39">
        <v>46.79</v>
      </c>
      <c r="W21" s="39">
        <v>23.17</v>
      </c>
      <c r="X21" s="39">
        <v>699.99</v>
      </c>
      <c r="Y21" s="39">
        <v>11.76</v>
      </c>
      <c r="Z21" s="39">
        <v>14.440000000000001</v>
      </c>
      <c r="AA21" s="39">
        <v>253.46</v>
      </c>
      <c r="AB21" s="39">
        <v>213.91</v>
      </c>
      <c r="AC21" s="39">
        <v>4723.5199999999995</v>
      </c>
      <c r="AD21" s="39">
        <v>27.49</v>
      </c>
      <c r="AE21" s="39">
        <v>0</v>
      </c>
      <c r="AF21" s="39">
        <v>18.22</v>
      </c>
      <c r="AG21" s="39">
        <v>229.27</v>
      </c>
      <c r="AH21" s="39">
        <v>805.41000000000008</v>
      </c>
      <c r="AI21" s="39">
        <v>504.63</v>
      </c>
      <c r="AJ21" s="39">
        <v>0</v>
      </c>
      <c r="AK21" s="39">
        <v>0</v>
      </c>
      <c r="AL21" s="39">
        <v>1420.6599999999999</v>
      </c>
      <c r="AM21" s="39">
        <v>58.309999999999995</v>
      </c>
      <c r="AN21" s="39">
        <v>54.94</v>
      </c>
      <c r="AO21" s="39">
        <v>133.85999999999999</v>
      </c>
      <c r="AP21" s="39">
        <v>327.19</v>
      </c>
      <c r="AQ21" s="39">
        <v>29.51</v>
      </c>
      <c r="AR21" s="39">
        <v>35.24</v>
      </c>
      <c r="AS21" s="39">
        <v>181.59</v>
      </c>
      <c r="AT21" s="39">
        <v>79.910000000000011</v>
      </c>
      <c r="AU21" s="39">
        <v>1133.18</v>
      </c>
      <c r="AV21" s="39">
        <v>0</v>
      </c>
      <c r="AW21" s="39">
        <v>0</v>
      </c>
      <c r="AX21" s="39">
        <v>9.6900000000000013</v>
      </c>
      <c r="AY21" s="39">
        <v>0</v>
      </c>
      <c r="AZ21" s="39">
        <v>52.75</v>
      </c>
      <c r="BA21" s="39">
        <v>0</v>
      </c>
      <c r="BB21" s="39">
        <v>858.94</v>
      </c>
      <c r="BC21" s="39">
        <v>161.28</v>
      </c>
      <c r="BD21" s="39">
        <v>10050.57</v>
      </c>
      <c r="BE21" s="39">
        <v>901.79000000000008</v>
      </c>
      <c r="BF21" s="39">
        <v>901.36</v>
      </c>
      <c r="BG21" s="39">
        <v>1068.4099999999999</v>
      </c>
      <c r="BH21" s="39">
        <v>1326.74</v>
      </c>
      <c r="BI21" s="39">
        <v>738.42000000000007</v>
      </c>
      <c r="BJ21" s="39">
        <v>311.14</v>
      </c>
      <c r="BK21" s="39">
        <v>1373.29</v>
      </c>
      <c r="BL21" s="39">
        <v>437.19</v>
      </c>
      <c r="BM21" s="39">
        <v>45783.409999999996</v>
      </c>
      <c r="BN21" s="39">
        <v>4011.39</v>
      </c>
      <c r="BO21" s="39">
        <v>4554.12</v>
      </c>
      <c r="BP21" s="39">
        <v>5108.79</v>
      </c>
      <c r="BQ21" s="39">
        <v>4599.92</v>
      </c>
      <c r="BR21" s="39">
        <v>2103.3700000000003</v>
      </c>
      <c r="BS21" s="39">
        <v>1889.89</v>
      </c>
      <c r="BT21" s="44">
        <v>2574.39</v>
      </c>
      <c r="BU21" s="44">
        <v>14498.91</v>
      </c>
      <c r="BV21" s="44">
        <v>2626.39</v>
      </c>
      <c r="BW21" s="44">
        <v>0</v>
      </c>
      <c r="BX21" s="44">
        <v>0</v>
      </c>
      <c r="BY21" s="44">
        <v>106.36999999999999</v>
      </c>
      <c r="BZ21" s="44">
        <v>4.95</v>
      </c>
      <c r="CA21" s="44">
        <v>26.09</v>
      </c>
      <c r="CB21" s="44">
        <v>0</v>
      </c>
      <c r="CC21" s="44">
        <v>1786.93</v>
      </c>
      <c r="CD21" s="44">
        <v>27.89</v>
      </c>
      <c r="CE21" s="35">
        <v>610844.49</v>
      </c>
      <c r="CF21" s="44">
        <v>44955.03</v>
      </c>
      <c r="CG21" s="44">
        <v>62735.14</v>
      </c>
      <c r="CH21" s="44">
        <v>62616.42</v>
      </c>
      <c r="CI21" s="44">
        <v>61542.520000000004</v>
      </c>
      <c r="CJ21" s="44">
        <v>42403.46</v>
      </c>
      <c r="CK21" s="44">
        <v>30356.05</v>
      </c>
      <c r="CL21" s="44">
        <v>58125.520000000004</v>
      </c>
      <c r="CM21" s="44">
        <v>42139.35</v>
      </c>
      <c r="CN21" s="90">
        <f t="shared" si="1"/>
        <v>795989.86</v>
      </c>
      <c r="CO21" s="90">
        <f t="shared" si="1"/>
        <v>63339.65</v>
      </c>
      <c r="CP21" s="90">
        <f t="shared" si="1"/>
        <v>95873.97</v>
      </c>
      <c r="CQ21" s="90">
        <f t="shared" si="1"/>
        <v>75827.08</v>
      </c>
      <c r="CR21" s="90">
        <f t="shared" si="1"/>
        <v>82806.640000000014</v>
      </c>
      <c r="CS21" s="90">
        <f t="shared" si="1"/>
        <v>69835.14</v>
      </c>
      <c r="CT21" s="90">
        <f t="shared" si="1"/>
        <v>32240.16</v>
      </c>
      <c r="CU21" s="90">
        <f t="shared" si="1"/>
        <v>70628.759999999995</v>
      </c>
      <c r="CV21" s="90">
        <f t="shared" si="1"/>
        <v>49309.55</v>
      </c>
    </row>
    <row r="22" spans="1:100" x14ac:dyDescent="0.25">
      <c r="A22" s="11">
        <v>44470</v>
      </c>
      <c r="B22" s="39">
        <v>58006.53</v>
      </c>
      <c r="C22" s="39">
        <v>4302.96</v>
      </c>
      <c r="D22" s="39">
        <v>24236.230000000003</v>
      </c>
      <c r="E22" s="39">
        <v>4791.3899999999994</v>
      </c>
      <c r="F22" s="39">
        <v>12206.15</v>
      </c>
      <c r="G22" s="39">
        <v>510.81</v>
      </c>
      <c r="H22" s="39">
        <v>0</v>
      </c>
      <c r="I22" s="39">
        <v>1520.59</v>
      </c>
      <c r="J22" s="39">
        <v>2438.64</v>
      </c>
      <c r="K22" s="39">
        <v>131736.16</v>
      </c>
      <c r="L22" s="39">
        <v>14242.34</v>
      </c>
      <c r="M22" s="39">
        <v>9688.73</v>
      </c>
      <c r="N22" s="39">
        <v>8889.43</v>
      </c>
      <c r="O22" s="39">
        <v>9940.68</v>
      </c>
      <c r="P22" s="39">
        <v>27361.760000000002</v>
      </c>
      <c r="Q22" s="39">
        <v>1922.2799999999997</v>
      </c>
      <c r="R22" s="39">
        <v>11176.11</v>
      </c>
      <c r="S22" s="39">
        <v>4837.8099999999995</v>
      </c>
      <c r="T22" s="39">
        <v>1333.54</v>
      </c>
      <c r="U22" s="39">
        <v>18.73</v>
      </c>
      <c r="V22" s="39">
        <v>35.54</v>
      </c>
      <c r="W22" s="39">
        <v>20.749999999999996</v>
      </c>
      <c r="X22" s="39">
        <v>664.90000000000009</v>
      </c>
      <c r="Y22" s="39">
        <v>2.62</v>
      </c>
      <c r="Z22" s="39">
        <v>13.240000000000002</v>
      </c>
      <c r="AA22" s="39">
        <v>241.43</v>
      </c>
      <c r="AB22" s="39">
        <v>194.93</v>
      </c>
      <c r="AC22" s="39">
        <v>5099.18</v>
      </c>
      <c r="AD22" s="39">
        <v>27.869999999999997</v>
      </c>
      <c r="AE22" s="39">
        <v>249.37</v>
      </c>
      <c r="AF22" s="39">
        <v>18.28</v>
      </c>
      <c r="AG22" s="39">
        <v>238.78</v>
      </c>
      <c r="AH22" s="39">
        <v>806.78</v>
      </c>
      <c r="AI22" s="39">
        <v>511.25</v>
      </c>
      <c r="AJ22" s="39">
        <v>0</v>
      </c>
      <c r="AK22" s="39">
        <v>0</v>
      </c>
      <c r="AL22" s="39">
        <v>1424.98</v>
      </c>
      <c r="AM22" s="39">
        <v>59.34</v>
      </c>
      <c r="AN22" s="39">
        <v>54.94</v>
      </c>
      <c r="AO22" s="39">
        <v>136.60000000000002</v>
      </c>
      <c r="AP22" s="39">
        <v>327.08999999999997</v>
      </c>
      <c r="AQ22" s="39">
        <v>30.49</v>
      </c>
      <c r="AR22" s="39">
        <v>36.379999999999995</v>
      </c>
      <c r="AS22" s="39">
        <v>180.23999999999998</v>
      </c>
      <c r="AT22" s="39">
        <v>78.84</v>
      </c>
      <c r="AU22" s="39">
        <v>1083.72</v>
      </c>
      <c r="AV22" s="39">
        <v>0</v>
      </c>
      <c r="AW22" s="39">
        <v>0</v>
      </c>
      <c r="AX22" s="39">
        <v>9.8000000000000007</v>
      </c>
      <c r="AY22" s="39">
        <v>0</v>
      </c>
      <c r="AZ22" s="39">
        <v>49.54</v>
      </c>
      <c r="BA22" s="39">
        <v>0</v>
      </c>
      <c r="BB22" s="39">
        <v>825.4</v>
      </c>
      <c r="BC22" s="39">
        <v>148.68</v>
      </c>
      <c r="BD22" s="39">
        <v>9654.32</v>
      </c>
      <c r="BE22" s="39">
        <v>889.06999999999994</v>
      </c>
      <c r="BF22" s="39">
        <v>881.7</v>
      </c>
      <c r="BG22" s="39">
        <v>1054.3500000000001</v>
      </c>
      <c r="BH22" s="39">
        <v>1302.28</v>
      </c>
      <c r="BI22" s="39">
        <v>725.23</v>
      </c>
      <c r="BJ22" s="39">
        <v>304.36</v>
      </c>
      <c r="BK22" s="39">
        <v>1078.67</v>
      </c>
      <c r="BL22" s="39">
        <v>438.82</v>
      </c>
      <c r="BM22" s="39">
        <v>46076.92</v>
      </c>
      <c r="BN22" s="39">
        <v>4008.0699999999997</v>
      </c>
      <c r="BO22" s="39">
        <v>4581.01</v>
      </c>
      <c r="BP22" s="39">
        <v>5139.7199999999993</v>
      </c>
      <c r="BQ22" s="39">
        <v>4551.7700000000004</v>
      </c>
      <c r="BR22" s="39">
        <v>2121.3900000000003</v>
      </c>
      <c r="BS22" s="39">
        <v>1883.9</v>
      </c>
      <c r="BT22" s="44">
        <v>2599.9699999999998</v>
      </c>
      <c r="BU22" s="44">
        <v>14722.08</v>
      </c>
      <c r="BV22" s="44">
        <v>4200.3499999999995</v>
      </c>
      <c r="BW22" s="44">
        <v>1.52</v>
      </c>
      <c r="BX22" s="44">
        <v>0</v>
      </c>
      <c r="BY22" s="44">
        <v>100.17999999999999</v>
      </c>
      <c r="BZ22" s="44">
        <v>0.03</v>
      </c>
      <c r="CA22" s="44">
        <v>30</v>
      </c>
      <c r="CB22" s="44">
        <v>0</v>
      </c>
      <c r="CC22" s="44">
        <v>1862.04</v>
      </c>
      <c r="CD22" s="44">
        <v>29.270000000000003</v>
      </c>
      <c r="CE22" s="35">
        <v>633292.19999999995</v>
      </c>
      <c r="CF22" s="44">
        <v>45916.93</v>
      </c>
      <c r="CG22" s="44">
        <v>65236.43</v>
      </c>
      <c r="CH22" s="44">
        <v>65530.53</v>
      </c>
      <c r="CI22" s="44">
        <v>63789.09</v>
      </c>
      <c r="CJ22" s="44">
        <v>44304.969999999994</v>
      </c>
      <c r="CK22" s="44">
        <v>31838.240000000002</v>
      </c>
      <c r="CL22" s="44">
        <v>59913.34</v>
      </c>
      <c r="CM22" s="44">
        <v>43260.04</v>
      </c>
      <c r="CN22" s="90">
        <f t="shared" si="1"/>
        <v>823034.89</v>
      </c>
      <c r="CO22" s="90">
        <f t="shared" si="1"/>
        <v>64462.23</v>
      </c>
      <c r="CP22" s="90">
        <f t="shared" si="1"/>
        <v>99161.390000000014</v>
      </c>
      <c r="CQ22" s="90">
        <f t="shared" si="1"/>
        <v>79211.349999999991</v>
      </c>
      <c r="CR22" s="90">
        <f t="shared" si="1"/>
        <v>85935.919999999984</v>
      </c>
      <c r="CS22" s="90">
        <f t="shared" si="1"/>
        <v>72177.539999999994</v>
      </c>
      <c r="CT22" s="90">
        <f t="shared" si="1"/>
        <v>33760.520000000004</v>
      </c>
      <c r="CU22" s="90">
        <f t="shared" si="1"/>
        <v>72610.039999999994</v>
      </c>
      <c r="CV22" s="90">
        <f t="shared" si="1"/>
        <v>50536.49</v>
      </c>
    </row>
    <row r="23" spans="1:100" x14ac:dyDescent="0.25">
      <c r="A23" s="11">
        <v>44501</v>
      </c>
      <c r="B23" s="39">
        <v>58780.009999999995</v>
      </c>
      <c r="C23" s="39">
        <v>4293.9400000000005</v>
      </c>
      <c r="D23" s="39">
        <v>24028.34</v>
      </c>
      <c r="E23" s="39">
        <v>4794.9799999999996</v>
      </c>
      <c r="F23" s="39">
        <v>12425.42</v>
      </c>
      <c r="G23" s="39">
        <v>513.93999999999994</v>
      </c>
      <c r="H23" s="39">
        <v>0</v>
      </c>
      <c r="I23" s="39">
        <v>1484.63</v>
      </c>
      <c r="J23" s="39">
        <v>2427.04</v>
      </c>
      <c r="K23" s="39">
        <v>131348.65000000002</v>
      </c>
      <c r="L23" s="39">
        <v>14176.86</v>
      </c>
      <c r="M23" s="39">
        <v>9638.3799999999992</v>
      </c>
      <c r="N23" s="39">
        <v>8839.85</v>
      </c>
      <c r="O23" s="39">
        <v>10001.19</v>
      </c>
      <c r="P23" s="39">
        <v>27107.740000000005</v>
      </c>
      <c r="Q23" s="39">
        <v>1965.19</v>
      </c>
      <c r="R23" s="39">
        <v>11028.36</v>
      </c>
      <c r="S23" s="39">
        <v>4832.63</v>
      </c>
      <c r="T23" s="39">
        <v>1287.24</v>
      </c>
      <c r="U23" s="39">
        <v>15.419999999999998</v>
      </c>
      <c r="V23" s="39">
        <v>35.630000000000003</v>
      </c>
      <c r="W23" s="39">
        <v>20.420000000000002</v>
      </c>
      <c r="X23" s="39">
        <v>664.37</v>
      </c>
      <c r="Y23" s="39">
        <v>2.74</v>
      </c>
      <c r="Z23" s="39">
        <v>11.92</v>
      </c>
      <c r="AA23" s="39">
        <v>223.28000000000003</v>
      </c>
      <c r="AB23" s="39">
        <v>172.82</v>
      </c>
      <c r="AC23" s="39">
        <v>5464.72</v>
      </c>
      <c r="AD23" s="39">
        <v>45.889999999999993</v>
      </c>
      <c r="AE23" s="39">
        <v>320.86</v>
      </c>
      <c r="AF23" s="39">
        <v>18.41</v>
      </c>
      <c r="AG23" s="39">
        <v>254.46999999999997</v>
      </c>
      <c r="AH23" s="39">
        <v>824.38</v>
      </c>
      <c r="AI23" s="39">
        <v>525.41000000000008</v>
      </c>
      <c r="AJ23" s="39">
        <v>0</v>
      </c>
      <c r="AK23" s="39">
        <v>0</v>
      </c>
      <c r="AL23" s="39">
        <v>1418.8999999999999</v>
      </c>
      <c r="AM23" s="39">
        <v>59.069999999999993</v>
      </c>
      <c r="AN23" s="39">
        <v>54.050000000000004</v>
      </c>
      <c r="AO23" s="39">
        <v>137.32</v>
      </c>
      <c r="AP23" s="39">
        <v>324.56</v>
      </c>
      <c r="AQ23" s="39">
        <v>30.43</v>
      </c>
      <c r="AR23" s="39">
        <v>38.630000000000003</v>
      </c>
      <c r="AS23" s="39">
        <v>178.35</v>
      </c>
      <c r="AT23" s="39">
        <v>78.599999999999994</v>
      </c>
      <c r="AU23" s="39">
        <v>1094.01</v>
      </c>
      <c r="AV23" s="39">
        <v>0</v>
      </c>
      <c r="AW23" s="39">
        <v>0</v>
      </c>
      <c r="AX23" s="39">
        <v>10</v>
      </c>
      <c r="AY23" s="39">
        <v>0</v>
      </c>
      <c r="AZ23" s="39">
        <v>50.83</v>
      </c>
      <c r="BA23" s="39">
        <v>0</v>
      </c>
      <c r="BB23" s="39">
        <v>830.26</v>
      </c>
      <c r="BC23" s="39">
        <v>150.82999999999998</v>
      </c>
      <c r="BD23" s="39">
        <v>9485.6299999999992</v>
      </c>
      <c r="BE23" s="39">
        <v>929.03</v>
      </c>
      <c r="BF23" s="39">
        <v>884.57999999999993</v>
      </c>
      <c r="BG23" s="39">
        <v>1037.8399999999999</v>
      </c>
      <c r="BH23" s="39">
        <v>1271.18</v>
      </c>
      <c r="BI23" s="39">
        <v>705.31000000000006</v>
      </c>
      <c r="BJ23" s="39">
        <v>297.85000000000002</v>
      </c>
      <c r="BK23" s="39">
        <v>1006.88</v>
      </c>
      <c r="BL23" s="39">
        <v>432.01</v>
      </c>
      <c r="BM23" s="39">
        <v>45696.78</v>
      </c>
      <c r="BN23" s="39">
        <v>3914.4399999999996</v>
      </c>
      <c r="BO23" s="39">
        <v>4536.8599999999997</v>
      </c>
      <c r="BP23" s="39">
        <v>5127.51</v>
      </c>
      <c r="BQ23" s="39">
        <v>4494.54</v>
      </c>
      <c r="BR23" s="39">
        <v>2092.79</v>
      </c>
      <c r="BS23" s="39">
        <v>1871.4</v>
      </c>
      <c r="BT23" s="44">
        <v>2583.85</v>
      </c>
      <c r="BU23" s="44">
        <v>14676.59</v>
      </c>
      <c r="BV23" s="44">
        <v>2845.35</v>
      </c>
      <c r="BW23" s="44">
        <v>6.1400000000000006</v>
      </c>
      <c r="BX23" s="44">
        <v>0</v>
      </c>
      <c r="BY23" s="44">
        <v>93.28</v>
      </c>
      <c r="BZ23" s="44">
        <v>0.03</v>
      </c>
      <c r="CA23" s="44">
        <v>31.599999999999998</v>
      </c>
      <c r="CB23" s="44">
        <v>0</v>
      </c>
      <c r="CC23" s="44">
        <v>1967.82</v>
      </c>
      <c r="CD23" s="44">
        <v>31.2</v>
      </c>
      <c r="CE23" s="35">
        <v>637429.62999999989</v>
      </c>
      <c r="CF23" s="44">
        <v>45545.82</v>
      </c>
      <c r="CG23" s="44">
        <v>64645.710000000006</v>
      </c>
      <c r="CH23" s="44">
        <v>65885.950000000012</v>
      </c>
      <c r="CI23" s="44">
        <v>65078.96</v>
      </c>
      <c r="CJ23" s="44">
        <v>45199.560000000005</v>
      </c>
      <c r="CK23" s="44">
        <v>32149.769999999997</v>
      </c>
      <c r="CL23" s="44">
        <v>59871.86</v>
      </c>
      <c r="CM23" s="44">
        <v>43553.64</v>
      </c>
      <c r="CN23" s="90">
        <f t="shared" si="1"/>
        <v>827558.28999999992</v>
      </c>
      <c r="CO23" s="90">
        <f t="shared" si="1"/>
        <v>64016.62</v>
      </c>
      <c r="CP23" s="90">
        <f t="shared" si="1"/>
        <v>98312.430000000008</v>
      </c>
      <c r="CQ23" s="90">
        <f t="shared" si="1"/>
        <v>79520.780000000013</v>
      </c>
      <c r="CR23" s="90">
        <f t="shared" si="1"/>
        <v>87505.569999999992</v>
      </c>
      <c r="CS23" s="90">
        <f t="shared" si="1"/>
        <v>72821.24000000002</v>
      </c>
      <c r="CT23" s="90">
        <f t="shared" si="1"/>
        <v>34114.959999999999</v>
      </c>
      <c r="CU23" s="90">
        <f t="shared" si="1"/>
        <v>72384.850000000006</v>
      </c>
      <c r="CV23" s="90">
        <f t="shared" si="1"/>
        <v>50813.31</v>
      </c>
    </row>
    <row r="24" spans="1:100" x14ac:dyDescent="0.25">
      <c r="A24" s="11">
        <v>44531</v>
      </c>
      <c r="B24" s="39">
        <v>57736.85</v>
      </c>
      <c r="C24" s="39">
        <v>4196.0200000000004</v>
      </c>
      <c r="D24" s="39">
        <v>23365.37</v>
      </c>
      <c r="E24" s="39">
        <v>4648.8100000000004</v>
      </c>
      <c r="F24" s="39">
        <v>12440.099999999999</v>
      </c>
      <c r="G24" s="39">
        <v>508.11</v>
      </c>
      <c r="H24" s="39">
        <v>0</v>
      </c>
      <c r="I24" s="39">
        <v>1437.68</v>
      </c>
      <c r="J24" s="39">
        <v>2349.84</v>
      </c>
      <c r="K24" s="39">
        <v>127390.26000000001</v>
      </c>
      <c r="L24" s="39">
        <v>13706.210000000001</v>
      </c>
      <c r="M24" s="39">
        <v>9348.01</v>
      </c>
      <c r="N24" s="39">
        <v>8519.61</v>
      </c>
      <c r="O24" s="39">
        <v>9611.23</v>
      </c>
      <c r="P24" s="39">
        <v>26304.519999999997</v>
      </c>
      <c r="Q24" s="39">
        <v>1949.75</v>
      </c>
      <c r="R24" s="39">
        <v>10549.869999999999</v>
      </c>
      <c r="S24" s="39">
        <v>4690.12</v>
      </c>
      <c r="T24" s="39">
        <v>1263.77</v>
      </c>
      <c r="U24" s="39">
        <v>14.66</v>
      </c>
      <c r="V24" s="39">
        <v>35.65</v>
      </c>
      <c r="W24" s="39">
        <v>20.470000000000002</v>
      </c>
      <c r="X24" s="39">
        <v>655.01</v>
      </c>
      <c r="Y24" s="39">
        <v>3.09</v>
      </c>
      <c r="Z24" s="39">
        <v>10.790000000000001</v>
      </c>
      <c r="AA24" s="39">
        <v>212.02</v>
      </c>
      <c r="AB24" s="39">
        <v>171.5</v>
      </c>
      <c r="AC24" s="39">
        <v>5447.67</v>
      </c>
      <c r="AD24" s="39">
        <v>48.11</v>
      </c>
      <c r="AE24" s="39">
        <v>319.03000000000003</v>
      </c>
      <c r="AF24" s="39">
        <v>18.579999999999998</v>
      </c>
      <c r="AG24" s="39">
        <v>261.99</v>
      </c>
      <c r="AH24" s="39">
        <v>809.41</v>
      </c>
      <c r="AI24" s="39">
        <v>520.86</v>
      </c>
      <c r="AJ24" s="39">
        <v>0</v>
      </c>
      <c r="AK24" s="39">
        <v>0</v>
      </c>
      <c r="AL24" s="39">
        <v>1404.68</v>
      </c>
      <c r="AM24" s="39">
        <v>57.849999999999994</v>
      </c>
      <c r="AN24" s="39">
        <v>53.070000000000007</v>
      </c>
      <c r="AO24" s="39">
        <v>138.06</v>
      </c>
      <c r="AP24" s="39">
        <v>322.3</v>
      </c>
      <c r="AQ24" s="39">
        <v>29.759999999999998</v>
      </c>
      <c r="AR24" s="39">
        <v>39.590000000000003</v>
      </c>
      <c r="AS24" s="39">
        <v>174.56</v>
      </c>
      <c r="AT24" s="39">
        <v>77.72</v>
      </c>
      <c r="AU24" s="39">
        <v>1074.8499999999999</v>
      </c>
      <c r="AV24" s="39">
        <v>0</v>
      </c>
      <c r="AW24" s="39">
        <v>0</v>
      </c>
      <c r="AX24" s="39">
        <v>9.8800000000000008</v>
      </c>
      <c r="AY24" s="39">
        <v>0</v>
      </c>
      <c r="AZ24" s="39">
        <v>46.25</v>
      </c>
      <c r="BA24" s="39">
        <v>0</v>
      </c>
      <c r="BB24" s="39">
        <v>826.55</v>
      </c>
      <c r="BC24" s="39">
        <v>148.24</v>
      </c>
      <c r="BD24" s="39">
        <v>9133.380000000001</v>
      </c>
      <c r="BE24" s="39">
        <v>833</v>
      </c>
      <c r="BF24" s="39">
        <v>831.7600000000001</v>
      </c>
      <c r="BG24" s="39">
        <v>1015.28</v>
      </c>
      <c r="BH24" s="39">
        <v>1236.72</v>
      </c>
      <c r="BI24" s="39">
        <v>683.33999999999992</v>
      </c>
      <c r="BJ24" s="39">
        <v>288.61</v>
      </c>
      <c r="BK24" s="39">
        <v>940.31</v>
      </c>
      <c r="BL24" s="39">
        <v>422.46</v>
      </c>
      <c r="BM24" s="39">
        <v>44821.159999999996</v>
      </c>
      <c r="BN24" s="39">
        <v>3771.54</v>
      </c>
      <c r="BO24" s="39">
        <v>4399</v>
      </c>
      <c r="BP24" s="39">
        <v>5052.32</v>
      </c>
      <c r="BQ24" s="39">
        <v>4433.9800000000005</v>
      </c>
      <c r="BR24" s="39">
        <v>2015.18</v>
      </c>
      <c r="BS24" s="39">
        <v>1842.3600000000001</v>
      </c>
      <c r="BT24" s="44">
        <v>2577.63</v>
      </c>
      <c r="BU24" s="44">
        <v>14452.96</v>
      </c>
      <c r="BV24" s="44">
        <v>2924.1600000000003</v>
      </c>
      <c r="BW24" s="44">
        <v>6.16</v>
      </c>
      <c r="BX24" s="44">
        <v>0</v>
      </c>
      <c r="BY24" s="44">
        <v>89.94</v>
      </c>
      <c r="BZ24" s="44">
        <v>0.02</v>
      </c>
      <c r="CA24" s="44">
        <v>29.740000000000002</v>
      </c>
      <c r="CB24" s="44">
        <v>1.7200000000000002</v>
      </c>
      <c r="CC24" s="44">
        <v>2162.65</v>
      </c>
      <c r="CD24" s="44">
        <v>32.47</v>
      </c>
      <c r="CE24" s="35">
        <v>630504.98</v>
      </c>
      <c r="CF24" s="44">
        <v>44854.64</v>
      </c>
      <c r="CG24" s="44">
        <v>63701.55</v>
      </c>
      <c r="CH24" s="44">
        <v>64665.34</v>
      </c>
      <c r="CI24" s="44">
        <v>64260.960000000006</v>
      </c>
      <c r="CJ24" s="44">
        <v>45609.53</v>
      </c>
      <c r="CK24" s="44">
        <v>31973.7</v>
      </c>
      <c r="CL24" s="44">
        <v>58759.7</v>
      </c>
      <c r="CM24" s="44">
        <v>42621.38</v>
      </c>
      <c r="CN24" s="90">
        <f t="shared" si="1"/>
        <v>815632.09</v>
      </c>
      <c r="CO24" s="90">
        <f t="shared" si="1"/>
        <v>62756.869999999995</v>
      </c>
      <c r="CP24" s="90">
        <f t="shared" si="1"/>
        <v>96414.93</v>
      </c>
      <c r="CQ24" s="90">
        <f t="shared" si="1"/>
        <v>77833.759999999995</v>
      </c>
      <c r="CR24" s="90">
        <f t="shared" si="1"/>
        <v>86312.290000000008</v>
      </c>
      <c r="CS24" s="90">
        <f t="shared" si="1"/>
        <v>72422.159999999989</v>
      </c>
      <c r="CT24" s="90">
        <f t="shared" si="1"/>
        <v>33923.449999999997</v>
      </c>
      <c r="CU24" s="90">
        <f t="shared" si="1"/>
        <v>70747.249999999985</v>
      </c>
      <c r="CV24" s="90">
        <f t="shared" si="1"/>
        <v>49661.34</v>
      </c>
    </row>
    <row r="25" spans="1:100" x14ac:dyDescent="0.25">
      <c r="A25" s="11">
        <v>44562</v>
      </c>
      <c r="B25" s="39">
        <v>59098.35</v>
      </c>
      <c r="C25" s="39">
        <v>4277.28</v>
      </c>
      <c r="D25" s="39">
        <v>23913</v>
      </c>
      <c r="E25" s="39">
        <v>4823.38</v>
      </c>
      <c r="F25" s="39">
        <v>12788.949999999999</v>
      </c>
      <c r="G25" s="39">
        <v>513.83999999999992</v>
      </c>
      <c r="H25" s="39">
        <v>0</v>
      </c>
      <c r="I25" s="39">
        <v>1449.6599999999999</v>
      </c>
      <c r="J25" s="39">
        <v>2405.84</v>
      </c>
      <c r="K25" s="39">
        <v>130532.64000000001</v>
      </c>
      <c r="L25" s="39">
        <v>13912.46</v>
      </c>
      <c r="M25" s="39">
        <v>8870.74</v>
      </c>
      <c r="N25" s="39">
        <v>8748.2199999999993</v>
      </c>
      <c r="O25" s="39">
        <v>9839.5400000000009</v>
      </c>
      <c r="P25" s="39">
        <v>26588</v>
      </c>
      <c r="Q25" s="39">
        <v>2051.65</v>
      </c>
      <c r="R25" s="39">
        <v>10845.36</v>
      </c>
      <c r="S25" s="39">
        <v>4815.3899999999994</v>
      </c>
      <c r="T25" s="39">
        <v>1101.1500000000001</v>
      </c>
      <c r="U25" s="39">
        <v>14.57</v>
      </c>
      <c r="V25" s="39">
        <v>35.680000000000007</v>
      </c>
      <c r="W25" s="39">
        <v>20.479999999999997</v>
      </c>
      <c r="X25" s="39">
        <v>593.51</v>
      </c>
      <c r="Y25" s="39">
        <v>3.12</v>
      </c>
      <c r="Z25" s="39">
        <v>10.840000000000002</v>
      </c>
      <c r="AA25" s="39">
        <v>204.51000000000002</v>
      </c>
      <c r="AB25" s="39">
        <v>178.64999999999998</v>
      </c>
      <c r="AC25" s="39">
        <v>5206.95</v>
      </c>
      <c r="AD25" s="39">
        <v>46.970000000000006</v>
      </c>
      <c r="AE25" s="39">
        <v>316.81</v>
      </c>
      <c r="AF25" s="39">
        <v>18.939999999999998</v>
      </c>
      <c r="AG25" s="39">
        <v>261.26</v>
      </c>
      <c r="AH25" s="39">
        <v>772.48</v>
      </c>
      <c r="AI25" s="39">
        <v>493.46000000000004</v>
      </c>
      <c r="AJ25" s="39">
        <v>0</v>
      </c>
      <c r="AK25" s="39">
        <v>0</v>
      </c>
      <c r="AL25" s="39">
        <v>1368.19</v>
      </c>
      <c r="AM25" s="39">
        <v>56.33</v>
      </c>
      <c r="AN25" s="39">
        <v>51.62</v>
      </c>
      <c r="AO25" s="39">
        <v>134.18</v>
      </c>
      <c r="AP25" s="39">
        <v>315.96999999999997</v>
      </c>
      <c r="AQ25" s="39">
        <v>29.03</v>
      </c>
      <c r="AR25" s="39">
        <v>39.4</v>
      </c>
      <c r="AS25" s="39">
        <v>166.04999999999998</v>
      </c>
      <c r="AT25" s="39">
        <v>76.17</v>
      </c>
      <c r="AU25" s="39">
        <v>1106.1300000000001</v>
      </c>
      <c r="AV25" s="39">
        <v>0</v>
      </c>
      <c r="AW25" s="39">
        <v>0</v>
      </c>
      <c r="AX25" s="39">
        <v>9.870000000000001</v>
      </c>
      <c r="AY25" s="39">
        <v>0</v>
      </c>
      <c r="AZ25" s="39">
        <v>49.9</v>
      </c>
      <c r="BA25" s="39">
        <v>0</v>
      </c>
      <c r="BB25" s="39">
        <v>852.37000000000012</v>
      </c>
      <c r="BC25" s="39">
        <v>149.44</v>
      </c>
      <c r="BD25" s="39">
        <v>8846.130000000001</v>
      </c>
      <c r="BE25" s="39">
        <v>811.03</v>
      </c>
      <c r="BF25" s="39">
        <v>808.3</v>
      </c>
      <c r="BG25" s="39">
        <v>1000.28</v>
      </c>
      <c r="BH25" s="39">
        <v>1210.4000000000001</v>
      </c>
      <c r="BI25" s="39">
        <v>662.14</v>
      </c>
      <c r="BJ25" s="39">
        <v>281.36</v>
      </c>
      <c r="BK25" s="39">
        <v>846.62000000000012</v>
      </c>
      <c r="BL25" s="39">
        <v>416.08000000000004</v>
      </c>
      <c r="BM25" s="39">
        <v>44148.86</v>
      </c>
      <c r="BN25" s="39">
        <v>3690.39</v>
      </c>
      <c r="BO25" s="39">
        <v>4312.7</v>
      </c>
      <c r="BP25" s="39">
        <v>4951.3899999999994</v>
      </c>
      <c r="BQ25" s="39">
        <v>4408.29</v>
      </c>
      <c r="BR25" s="39">
        <v>1972.46</v>
      </c>
      <c r="BS25" s="39">
        <v>1809.94</v>
      </c>
      <c r="BT25" s="44">
        <v>2389.29</v>
      </c>
      <c r="BU25" s="44">
        <v>14510.48</v>
      </c>
      <c r="BV25" s="44">
        <v>3001.2000000000003</v>
      </c>
      <c r="BW25" s="44">
        <v>4.26</v>
      </c>
      <c r="BX25" s="44">
        <v>0</v>
      </c>
      <c r="BY25" s="44">
        <v>102.41000000000001</v>
      </c>
      <c r="BZ25" s="44">
        <v>0.03</v>
      </c>
      <c r="CA25" s="44">
        <v>32.22</v>
      </c>
      <c r="CB25" s="44">
        <v>5.27</v>
      </c>
      <c r="CC25" s="44">
        <v>2199.83</v>
      </c>
      <c r="CD25" s="44">
        <v>34.07</v>
      </c>
      <c r="CE25" s="35">
        <v>654926.22</v>
      </c>
      <c r="CF25" s="44">
        <v>46225.619999999995</v>
      </c>
      <c r="CG25" s="44">
        <v>67013.41</v>
      </c>
      <c r="CH25" s="44">
        <v>67222.94</v>
      </c>
      <c r="CI25" s="44">
        <v>66186.94</v>
      </c>
      <c r="CJ25" s="44">
        <v>47976.270000000004</v>
      </c>
      <c r="CK25" s="44">
        <v>33394.439999999995</v>
      </c>
      <c r="CL25" s="44">
        <v>60965.53</v>
      </c>
      <c r="CM25" s="44">
        <v>43816.07</v>
      </c>
      <c r="CN25" s="90">
        <f t="shared" si="1"/>
        <v>844557.21</v>
      </c>
      <c r="CO25" s="90">
        <f t="shared" si="1"/>
        <v>64415.359999999993</v>
      </c>
      <c r="CP25" s="90">
        <f t="shared" si="1"/>
        <v>99797.150000000009</v>
      </c>
      <c r="CQ25" s="90">
        <f t="shared" si="1"/>
        <v>80794.540000000008</v>
      </c>
      <c r="CR25" s="90">
        <f t="shared" si="1"/>
        <v>88815.430000000008</v>
      </c>
      <c r="CS25" s="90">
        <f t="shared" si="1"/>
        <v>75078.11</v>
      </c>
      <c r="CT25" s="90">
        <f t="shared" si="1"/>
        <v>35446.089999999997</v>
      </c>
      <c r="CU25" s="90">
        <f t="shared" si="1"/>
        <v>73260.55</v>
      </c>
      <c r="CV25" s="90">
        <f t="shared" si="1"/>
        <v>51037.3</v>
      </c>
    </row>
    <row r="26" spans="1:100" x14ac:dyDescent="0.25">
      <c r="A26" s="11">
        <v>44593</v>
      </c>
      <c r="B26" s="39">
        <v>58598.68</v>
      </c>
      <c r="C26" s="39">
        <v>4314.9399999999996</v>
      </c>
      <c r="D26" s="39">
        <v>23637.07</v>
      </c>
      <c r="E26" s="39">
        <v>4841.3100000000004</v>
      </c>
      <c r="F26" s="39">
        <v>12743.2</v>
      </c>
      <c r="G26" s="39">
        <v>500.46</v>
      </c>
      <c r="H26" s="39">
        <v>0</v>
      </c>
      <c r="I26" s="39">
        <v>1406.98</v>
      </c>
      <c r="J26" s="39">
        <v>2340.79</v>
      </c>
      <c r="K26" s="39">
        <v>127251.38</v>
      </c>
      <c r="L26" s="39">
        <v>13241.33</v>
      </c>
      <c r="M26" s="39">
        <v>8087.06</v>
      </c>
      <c r="N26" s="39">
        <v>8505.61</v>
      </c>
      <c r="O26" s="39">
        <v>9474.32</v>
      </c>
      <c r="P26" s="39">
        <v>25131.949999999997</v>
      </c>
      <c r="Q26" s="39">
        <v>2037.0500000000002</v>
      </c>
      <c r="R26" s="39">
        <v>10519.82</v>
      </c>
      <c r="S26" s="39">
        <v>4630.6899999999996</v>
      </c>
      <c r="T26" s="39">
        <v>1132.6699999999998</v>
      </c>
      <c r="U26" s="39">
        <v>14.270000000000001</v>
      </c>
      <c r="V26" s="39">
        <v>35.690000000000005</v>
      </c>
      <c r="W26" s="39">
        <v>20.54</v>
      </c>
      <c r="X26" s="39">
        <v>596.12000000000012</v>
      </c>
      <c r="Y26" s="39">
        <v>3.1</v>
      </c>
      <c r="Z26" s="39">
        <v>10.86</v>
      </c>
      <c r="AA26" s="39">
        <v>210.5</v>
      </c>
      <c r="AB26" s="39">
        <v>181.07</v>
      </c>
      <c r="AC26" s="39">
        <v>5171.829999999999</v>
      </c>
      <c r="AD26" s="39">
        <v>47.43</v>
      </c>
      <c r="AE26" s="39">
        <v>310.66000000000003</v>
      </c>
      <c r="AF26" s="39">
        <v>32.120000000000005</v>
      </c>
      <c r="AG26" s="39">
        <v>264.83</v>
      </c>
      <c r="AH26" s="39">
        <v>754.84999999999991</v>
      </c>
      <c r="AI26" s="39">
        <v>489.28</v>
      </c>
      <c r="AJ26" s="39">
        <v>0</v>
      </c>
      <c r="AK26" s="39">
        <v>0</v>
      </c>
      <c r="AL26" s="39">
        <v>1332.71</v>
      </c>
      <c r="AM26" s="39">
        <v>55.249999999999993</v>
      </c>
      <c r="AN26" s="39">
        <v>50.190000000000005</v>
      </c>
      <c r="AO26" s="39">
        <v>129.53</v>
      </c>
      <c r="AP26" s="39">
        <v>308.87</v>
      </c>
      <c r="AQ26" s="39">
        <v>28.37</v>
      </c>
      <c r="AR26" s="39">
        <v>39.019999999999996</v>
      </c>
      <c r="AS26" s="39">
        <v>159.25</v>
      </c>
      <c r="AT26" s="39">
        <v>74.38</v>
      </c>
      <c r="AU26" s="39">
        <v>1116.1200000000001</v>
      </c>
      <c r="AV26" s="39">
        <v>0</v>
      </c>
      <c r="AW26" s="39">
        <v>0</v>
      </c>
      <c r="AX26" s="39">
        <v>10.120000000000001</v>
      </c>
      <c r="AY26" s="39">
        <v>0</v>
      </c>
      <c r="AZ26" s="39">
        <v>49.19</v>
      </c>
      <c r="BA26" s="39">
        <v>0</v>
      </c>
      <c r="BB26" s="39">
        <v>866.99</v>
      </c>
      <c r="BC26" s="39">
        <v>146.47</v>
      </c>
      <c r="BD26" s="39">
        <v>9686.16</v>
      </c>
      <c r="BE26" s="39">
        <v>785.19999999999993</v>
      </c>
      <c r="BF26" s="39">
        <v>778.94999999999993</v>
      </c>
      <c r="BG26" s="39">
        <v>978.31999999999994</v>
      </c>
      <c r="BH26" s="39">
        <v>1186.95</v>
      </c>
      <c r="BI26" s="39">
        <v>640.79999999999995</v>
      </c>
      <c r="BJ26" s="39">
        <v>270.53000000000003</v>
      </c>
      <c r="BK26" s="39">
        <v>818.26</v>
      </c>
      <c r="BL26" s="39">
        <v>400.49</v>
      </c>
      <c r="BM26" s="39">
        <v>44354.54</v>
      </c>
      <c r="BN26" s="39">
        <v>3601.84</v>
      </c>
      <c r="BO26" s="39">
        <v>4213.1099999999997</v>
      </c>
      <c r="BP26" s="39">
        <v>4823.7000000000007</v>
      </c>
      <c r="BQ26" s="39">
        <v>4322.38</v>
      </c>
      <c r="BR26" s="39">
        <v>1936.46</v>
      </c>
      <c r="BS26" s="39">
        <v>1764.9699999999998</v>
      </c>
      <c r="BT26" s="44">
        <v>2335.67</v>
      </c>
      <c r="BU26" s="44">
        <v>14284.09</v>
      </c>
      <c r="BV26" s="44">
        <v>3149.31</v>
      </c>
      <c r="BW26" s="44">
        <v>0.99</v>
      </c>
      <c r="BX26" s="44">
        <v>0</v>
      </c>
      <c r="BY26" s="44">
        <v>102.85</v>
      </c>
      <c r="BZ26" s="44">
        <v>0.02</v>
      </c>
      <c r="CA26" s="44">
        <v>33.520000000000003</v>
      </c>
      <c r="CB26" s="44">
        <v>2.83</v>
      </c>
      <c r="CC26" s="44">
        <v>2311.2600000000002</v>
      </c>
      <c r="CD26" s="44">
        <v>33.9</v>
      </c>
      <c r="CE26" s="35">
        <v>675107.27999999991</v>
      </c>
      <c r="CF26" s="44">
        <v>44669.3</v>
      </c>
      <c r="CG26" s="44">
        <v>65924.17</v>
      </c>
      <c r="CH26" s="44">
        <v>66990.19</v>
      </c>
      <c r="CI26" s="44">
        <v>64692.460000000006</v>
      </c>
      <c r="CJ26" s="44">
        <v>47203.98</v>
      </c>
      <c r="CK26" s="44">
        <v>32884.43</v>
      </c>
      <c r="CL26" s="44">
        <v>59084.3</v>
      </c>
      <c r="CM26" s="44">
        <v>42256.59</v>
      </c>
      <c r="CN26" s="90">
        <f t="shared" si="1"/>
        <v>860957.34</v>
      </c>
      <c r="CO26" s="90">
        <f t="shared" si="1"/>
        <v>62225.570000000007</v>
      </c>
      <c r="CP26" s="90">
        <f t="shared" si="1"/>
        <v>97648.299999999988</v>
      </c>
      <c r="CQ26" s="90">
        <f t="shared" si="1"/>
        <v>80337.11</v>
      </c>
      <c r="CR26" s="90">
        <f t="shared" si="1"/>
        <v>86909.98</v>
      </c>
      <c r="CS26" s="90">
        <f t="shared" si="1"/>
        <v>72836.39</v>
      </c>
      <c r="CT26" s="90">
        <f t="shared" si="1"/>
        <v>34921.480000000003</v>
      </c>
      <c r="CU26" s="90">
        <f t="shared" si="1"/>
        <v>71011.099999999991</v>
      </c>
      <c r="CV26" s="90">
        <f t="shared" si="1"/>
        <v>49228.07</v>
      </c>
    </row>
    <row r="27" spans="1:100" ht="15.75" thickBot="1" x14ac:dyDescent="0.3">
      <c r="A27" s="28">
        <v>44621</v>
      </c>
      <c r="B27" s="41">
        <v>58054.53</v>
      </c>
      <c r="C27" s="41">
        <v>4301.75</v>
      </c>
      <c r="D27" s="41">
        <v>23366.12</v>
      </c>
      <c r="E27" s="41">
        <v>4813.5</v>
      </c>
      <c r="F27" s="41">
        <v>12777.939999999999</v>
      </c>
      <c r="G27" s="41">
        <v>495.13</v>
      </c>
      <c r="H27" s="41">
        <v>0</v>
      </c>
      <c r="I27" s="41">
        <v>1366.4499999999998</v>
      </c>
      <c r="J27" s="41">
        <v>2279.61</v>
      </c>
      <c r="K27" s="41">
        <v>123104.48</v>
      </c>
      <c r="L27" s="41">
        <v>12755.57</v>
      </c>
      <c r="M27" s="41">
        <v>7874.7099999999991</v>
      </c>
      <c r="N27" s="41">
        <v>8337.33</v>
      </c>
      <c r="O27" s="41">
        <v>9134.630000000001</v>
      </c>
      <c r="P27" s="41">
        <v>24625.48</v>
      </c>
      <c r="Q27" s="41">
        <v>2059.88</v>
      </c>
      <c r="R27" s="41">
        <v>10190.119999999999</v>
      </c>
      <c r="S27" s="41">
        <v>4475.01</v>
      </c>
      <c r="T27" s="41">
        <v>1152.9299999999998</v>
      </c>
      <c r="U27" s="41">
        <v>14.33</v>
      </c>
      <c r="V27" s="41">
        <v>37.459999999999994</v>
      </c>
      <c r="W27" s="41">
        <v>20.48</v>
      </c>
      <c r="X27" s="41">
        <v>597.31000000000006</v>
      </c>
      <c r="Y27" s="41">
        <v>2.8499999999999996</v>
      </c>
      <c r="Z27" s="41">
        <v>10.930000000000001</v>
      </c>
      <c r="AA27" s="41">
        <v>214.76</v>
      </c>
      <c r="AB27" s="41">
        <v>184.4</v>
      </c>
      <c r="AC27" s="41">
        <v>5161.0599999999995</v>
      </c>
      <c r="AD27" s="41">
        <v>49.440000000000005</v>
      </c>
      <c r="AE27" s="41">
        <v>307.5</v>
      </c>
      <c r="AF27" s="41">
        <v>33.9</v>
      </c>
      <c r="AG27" s="41">
        <v>264.04000000000002</v>
      </c>
      <c r="AH27" s="41">
        <v>736.57999999999993</v>
      </c>
      <c r="AI27" s="41">
        <v>491.34</v>
      </c>
      <c r="AJ27" s="41">
        <v>0</v>
      </c>
      <c r="AK27" s="41">
        <v>0</v>
      </c>
      <c r="AL27" s="41">
        <v>1313.6599999999999</v>
      </c>
      <c r="AM27" s="41">
        <v>54.939999999999991</v>
      </c>
      <c r="AN27" s="41">
        <v>49.05</v>
      </c>
      <c r="AO27" s="41">
        <v>127.49999999999999</v>
      </c>
      <c r="AP27" s="41">
        <v>303.92</v>
      </c>
      <c r="AQ27" s="41">
        <v>27.63</v>
      </c>
      <c r="AR27" s="41">
        <v>38.769999999999996</v>
      </c>
      <c r="AS27" s="41">
        <v>153.85</v>
      </c>
      <c r="AT27" s="41">
        <v>73.36</v>
      </c>
      <c r="AU27" s="41">
        <v>1131.9099999999999</v>
      </c>
      <c r="AV27" s="41">
        <v>0</v>
      </c>
      <c r="AW27" s="41">
        <v>0</v>
      </c>
      <c r="AX27" s="41">
        <v>10.76</v>
      </c>
      <c r="AY27" s="41">
        <v>0</v>
      </c>
      <c r="AZ27" s="41">
        <v>50.52</v>
      </c>
      <c r="BA27" s="41">
        <v>0</v>
      </c>
      <c r="BB27" s="41">
        <v>874.18000000000006</v>
      </c>
      <c r="BC27" s="41">
        <v>150.26999999999998</v>
      </c>
      <c r="BD27" s="41">
        <v>8386.380000000001</v>
      </c>
      <c r="BE27" s="41">
        <v>766.94999999999993</v>
      </c>
      <c r="BF27" s="41">
        <v>759.0100000000001</v>
      </c>
      <c r="BG27" s="41">
        <v>964.19999999999982</v>
      </c>
      <c r="BH27" s="41">
        <v>1127.8700000000001</v>
      </c>
      <c r="BI27" s="41">
        <v>618.99</v>
      </c>
      <c r="BJ27" s="41">
        <v>255.34</v>
      </c>
      <c r="BK27" s="41">
        <v>790.94</v>
      </c>
      <c r="BL27" s="41">
        <v>393.91</v>
      </c>
      <c r="BM27" s="41">
        <v>42554.400000000001</v>
      </c>
      <c r="BN27" s="41">
        <v>3508.88</v>
      </c>
      <c r="BO27" s="41">
        <v>4109.2699999999995</v>
      </c>
      <c r="BP27" s="41">
        <v>4703.3999999999996</v>
      </c>
      <c r="BQ27" s="41">
        <v>4219.5600000000004</v>
      </c>
      <c r="BR27" s="41">
        <v>1899.6999999999998</v>
      </c>
      <c r="BS27" s="41">
        <v>1720.77</v>
      </c>
      <c r="BT27" s="45">
        <v>2286.3900000000003</v>
      </c>
      <c r="BU27" s="45">
        <v>14076.830000000002</v>
      </c>
      <c r="BV27" s="45">
        <v>3420.8099999999995</v>
      </c>
      <c r="BW27" s="45">
        <v>0</v>
      </c>
      <c r="BX27" s="45">
        <v>0</v>
      </c>
      <c r="BY27" s="45">
        <v>97.28</v>
      </c>
      <c r="BZ27" s="44">
        <v>0.02</v>
      </c>
      <c r="CA27" s="45">
        <v>34.08</v>
      </c>
      <c r="CB27" s="44">
        <v>0.15</v>
      </c>
      <c r="CC27" s="45">
        <v>2594.9499999999998</v>
      </c>
      <c r="CD27" s="45">
        <v>35.25</v>
      </c>
      <c r="CE27" s="36">
        <v>635756.65</v>
      </c>
      <c r="CF27" s="45">
        <v>43833.64</v>
      </c>
      <c r="CG27" s="45">
        <v>64882.21</v>
      </c>
      <c r="CH27" s="45">
        <v>66501.420000000013</v>
      </c>
      <c r="CI27" s="45">
        <v>64961.680000000008</v>
      </c>
      <c r="CJ27" s="45">
        <v>47728.3</v>
      </c>
      <c r="CK27" s="45">
        <v>32712.879999999997</v>
      </c>
      <c r="CL27" s="45">
        <v>57966.17</v>
      </c>
      <c r="CM27" s="45">
        <v>41443.78</v>
      </c>
      <c r="CN27" s="90">
        <f t="shared" si="1"/>
        <v>816915.66</v>
      </c>
      <c r="CO27" s="90">
        <f t="shared" si="1"/>
        <v>60890.96</v>
      </c>
      <c r="CP27" s="90">
        <f t="shared" si="1"/>
        <v>96123.04</v>
      </c>
      <c r="CQ27" s="90">
        <f t="shared" si="1"/>
        <v>79652.250000000015</v>
      </c>
      <c r="CR27" s="90">
        <f t="shared" si="1"/>
        <v>86874.250000000015</v>
      </c>
      <c r="CS27" s="90">
        <f t="shared" si="1"/>
        <v>72848.91</v>
      </c>
      <c r="CT27" s="90">
        <f t="shared" si="1"/>
        <v>34772.759999999995</v>
      </c>
      <c r="CU27" s="90">
        <f t="shared" si="1"/>
        <v>69522.739999999991</v>
      </c>
      <c r="CV27" s="90">
        <f t="shared" si="1"/>
        <v>48198.400000000001</v>
      </c>
    </row>
    <row r="28" spans="1:100" ht="15.75" thickBot="1" x14ac:dyDescent="0.3">
      <c r="A28" t="s">
        <v>61</v>
      </c>
      <c r="B28" s="68">
        <f>_xlfn.RRI(2,B3,B27)</f>
        <v>0.23991426167040619</v>
      </c>
      <c r="C28" s="68">
        <f t="shared" ref="C28:BN28" si="2">_xlfn.RRI(2,C3,C27)</f>
        <v>0.19380916035941098</v>
      </c>
      <c r="D28" s="68">
        <f t="shared" si="2"/>
        <v>0.18078141801908343</v>
      </c>
      <c r="E28" s="68">
        <f t="shared" si="2"/>
        <v>0.162177886819173</v>
      </c>
      <c r="F28" s="68">
        <f t="shared" si="2"/>
        <v>0.47933325193064791</v>
      </c>
      <c r="G28" s="68">
        <f t="shared" si="2"/>
        <v>0.17465192988936984</v>
      </c>
      <c r="H28" s="68">
        <f t="shared" si="2"/>
        <v>0</v>
      </c>
      <c r="I28" s="68">
        <f t="shared" si="2"/>
        <v>-0.10618419767050469</v>
      </c>
      <c r="J28" s="68">
        <f t="shared" si="2"/>
        <v>0.19591342559286851</v>
      </c>
      <c r="K28" s="68">
        <f t="shared" si="2"/>
        <v>0.33328038538021176</v>
      </c>
      <c r="L28" s="68">
        <f t="shared" si="2"/>
        <v>0.22194696657733837</v>
      </c>
      <c r="M28" s="68">
        <f t="shared" si="2"/>
        <v>0.1634696554566506</v>
      </c>
      <c r="N28" s="68">
        <f t="shared" si="2"/>
        <v>0.34268331187814849</v>
      </c>
      <c r="O28" s="68">
        <f t="shared" si="2"/>
        <v>0.30237150197633933</v>
      </c>
      <c r="P28" s="68">
        <f t="shared" si="2"/>
        <v>0.33605960381962485</v>
      </c>
      <c r="Q28" s="68">
        <f t="shared" si="2"/>
        <v>0.61272794525201491</v>
      </c>
      <c r="R28" s="68">
        <f t="shared" si="2"/>
        <v>0.24607183342855077</v>
      </c>
      <c r="S28" s="68">
        <f t="shared" si="2"/>
        <v>0.27550133469121962</v>
      </c>
      <c r="T28" s="68">
        <f t="shared" si="2"/>
        <v>-0.54154728621292902</v>
      </c>
      <c r="U28" s="68">
        <f t="shared" si="2"/>
        <v>-0.47229865116343206</v>
      </c>
      <c r="V28" s="68">
        <f t="shared" si="2"/>
        <v>-0.43606418687550019</v>
      </c>
      <c r="W28" s="68">
        <f t="shared" si="2"/>
        <v>-0.45261144006080622</v>
      </c>
      <c r="X28" s="68">
        <f t="shared" si="2"/>
        <v>-0.59849375286867412</v>
      </c>
      <c r="Y28" s="68">
        <f t="shared" si="2"/>
        <v>-0.63116645196305976</v>
      </c>
      <c r="Z28" s="68">
        <f t="shared" si="2"/>
        <v>-0.33492027540696212</v>
      </c>
      <c r="AA28" s="68">
        <f t="shared" si="2"/>
        <v>-0.35003983441296027</v>
      </c>
      <c r="AB28" s="68">
        <f t="shared" si="2"/>
        <v>-0.48365821983127688</v>
      </c>
      <c r="AC28" s="68">
        <f t="shared" si="2"/>
        <v>1.6598843810898014</v>
      </c>
      <c r="AD28" s="68">
        <f t="shared" si="2"/>
        <v>0.9024527591328162</v>
      </c>
      <c r="AE28" s="68" t="e">
        <f t="shared" si="2"/>
        <v>#NUM!</v>
      </c>
      <c r="AF28" s="68">
        <f t="shared" si="2"/>
        <v>0.54727754349701896</v>
      </c>
      <c r="AG28" s="68" t="e">
        <f t="shared" si="2"/>
        <v>#NUM!</v>
      </c>
      <c r="AH28" s="68" t="e">
        <f t="shared" si="2"/>
        <v>#NUM!</v>
      </c>
      <c r="AI28" s="68">
        <f t="shared" si="2"/>
        <v>2.2948358741998471</v>
      </c>
      <c r="AJ28" s="68">
        <f t="shared" si="2"/>
        <v>0</v>
      </c>
      <c r="AK28" s="68">
        <f t="shared" si="2"/>
        <v>0</v>
      </c>
      <c r="AL28" s="68">
        <f t="shared" si="2"/>
        <v>0.28326469975037982</v>
      </c>
      <c r="AM28" s="68">
        <f t="shared" si="2"/>
        <v>0.26597147702075219</v>
      </c>
      <c r="AN28" s="68">
        <f t="shared" si="2"/>
        <v>0.11632836763662135</v>
      </c>
      <c r="AO28" s="68">
        <f t="shared" si="2"/>
        <v>0.49012773571815993</v>
      </c>
      <c r="AP28" s="68">
        <f t="shared" si="2"/>
        <v>0.27057589889041145</v>
      </c>
      <c r="AQ28" s="68">
        <f t="shared" si="2"/>
        <v>1.0745453279591191</v>
      </c>
      <c r="AR28" s="68">
        <f t="shared" si="2"/>
        <v>0.78338885267233027</v>
      </c>
      <c r="AS28" s="68">
        <f t="shared" si="2"/>
        <v>-4.0057015897806414E-3</v>
      </c>
      <c r="AT28" s="68">
        <f t="shared" si="2"/>
        <v>0.18491313553187561</v>
      </c>
      <c r="AU28" s="68">
        <f t="shared" si="2"/>
        <v>0.22491261834772791</v>
      </c>
      <c r="AV28" s="68">
        <f t="shared" si="2"/>
        <v>0</v>
      </c>
      <c r="AW28" s="68">
        <f t="shared" si="2"/>
        <v>0</v>
      </c>
      <c r="AX28" s="68">
        <f t="shared" si="2"/>
        <v>6.2575224174942878E-2</v>
      </c>
      <c r="AY28" s="68">
        <f t="shared" si="2"/>
        <v>0</v>
      </c>
      <c r="AZ28" s="68">
        <f t="shared" si="2"/>
        <v>0.40096536813154748</v>
      </c>
      <c r="BA28" s="68">
        <f t="shared" si="2"/>
        <v>0</v>
      </c>
      <c r="BB28" s="68">
        <f t="shared" si="2"/>
        <v>0.32693470836763705</v>
      </c>
      <c r="BC28" s="68">
        <f t="shared" si="2"/>
        <v>3.0523555570939997E-2</v>
      </c>
      <c r="BD28" s="68">
        <f t="shared" si="2"/>
        <v>3.4101879581808658E-2</v>
      </c>
      <c r="BE28" s="68">
        <f t="shared" si="2"/>
        <v>-9.9986136485645805E-3</v>
      </c>
      <c r="BF28" s="68">
        <f t="shared" si="2"/>
        <v>5.8747415198663333E-3</v>
      </c>
      <c r="BG28" s="68">
        <f t="shared" si="2"/>
        <v>7.5789192482591083E-2</v>
      </c>
      <c r="BH28" s="68">
        <f t="shared" si="2"/>
        <v>9.615773692777374E-2</v>
      </c>
      <c r="BI28" s="68">
        <f t="shared" si="2"/>
        <v>3.720232812282287E-3</v>
      </c>
      <c r="BJ28" s="68">
        <f t="shared" si="2"/>
        <v>0.15234116731776215</v>
      </c>
      <c r="BK28" s="68">
        <f t="shared" si="2"/>
        <v>-6.9762334103704915E-2</v>
      </c>
      <c r="BL28" s="68">
        <f t="shared" si="2"/>
        <v>2.3539436818828197E-2</v>
      </c>
      <c r="BM28" s="68">
        <f t="shared" si="2"/>
        <v>5.5190221330186029E-2</v>
      </c>
      <c r="BN28" s="68">
        <f t="shared" si="2"/>
        <v>4.0769724806165142E-2</v>
      </c>
      <c r="BO28" s="68">
        <f t="shared" ref="BO28:CV28" si="3">_xlfn.RRI(2,BO3,BO27)</f>
        <v>0.18173184055024127</v>
      </c>
      <c r="BP28" s="68">
        <f t="shared" si="3"/>
        <v>0.16735757547905061</v>
      </c>
      <c r="BQ28" s="68">
        <f t="shared" si="3"/>
        <v>0.26942572255151065</v>
      </c>
      <c r="BR28" s="68">
        <f t="shared" si="3"/>
        <v>0.21128460428562246</v>
      </c>
      <c r="BS28" s="68">
        <f t="shared" si="3"/>
        <v>0.26733571018463498</v>
      </c>
      <c r="BT28" s="68">
        <f t="shared" si="3"/>
        <v>7.0097207392041394E-3</v>
      </c>
      <c r="BU28" s="68">
        <f t="shared" si="3"/>
        <v>0.1158988575350548</v>
      </c>
      <c r="BV28" s="68">
        <f t="shared" si="3"/>
        <v>0.33803381235050733</v>
      </c>
      <c r="BW28" s="68">
        <f t="shared" si="3"/>
        <v>0</v>
      </c>
      <c r="BX28" s="68">
        <f t="shared" si="3"/>
        <v>0</v>
      </c>
      <c r="BY28" s="68">
        <f t="shared" si="3"/>
        <v>0.37827028507295868</v>
      </c>
      <c r="BZ28" s="68">
        <f t="shared" si="3"/>
        <v>-0.5</v>
      </c>
      <c r="CA28" s="68">
        <f t="shared" si="3"/>
        <v>1.8866101810615703</v>
      </c>
      <c r="CB28" s="68" t="e">
        <f t="shared" si="3"/>
        <v>#NUM!</v>
      </c>
      <c r="CC28" s="68">
        <f t="shared" si="3"/>
        <v>0.26153731261191493</v>
      </c>
      <c r="CD28" s="68">
        <f t="shared" si="3"/>
        <v>0.50755672288881826</v>
      </c>
      <c r="CE28" s="68">
        <f t="shared" si="3"/>
        <v>0.43934071757767001</v>
      </c>
      <c r="CF28" s="68">
        <f t="shared" si="3"/>
        <v>0.30932970175779539</v>
      </c>
      <c r="CG28" s="68">
        <f t="shared" si="3"/>
        <v>0.37774501009957184</v>
      </c>
      <c r="CH28" s="68">
        <f t="shared" si="3"/>
        <v>0.43816582339975874</v>
      </c>
      <c r="CI28" s="68">
        <f t="shared" si="3"/>
        <v>0.49923499005962246</v>
      </c>
      <c r="CJ28" s="68">
        <f t="shared" si="3"/>
        <v>0.79302250802100449</v>
      </c>
      <c r="CK28" s="68">
        <f t="shared" si="3"/>
        <v>0.5429093927683073</v>
      </c>
      <c r="CL28" s="68">
        <f t="shared" si="3"/>
        <v>0.38551521810866163</v>
      </c>
      <c r="CM28" s="68">
        <f t="shared" si="3"/>
        <v>0.41327507296069976</v>
      </c>
      <c r="CN28" s="87">
        <f t="shared" si="3"/>
        <v>0.40490216247750577</v>
      </c>
      <c r="CO28" s="87">
        <f t="shared" si="3"/>
        <v>0.28060405210075956</v>
      </c>
      <c r="CP28" s="87">
        <f t="shared" si="3"/>
        <v>0.30137317959840471</v>
      </c>
      <c r="CQ28" s="87">
        <f t="shared" si="3"/>
        <v>0.40516234010770891</v>
      </c>
      <c r="CR28" s="87">
        <f t="shared" si="3"/>
        <v>0.47141286174266095</v>
      </c>
      <c r="CS28" s="87">
        <f t="shared" si="3"/>
        <v>0.58493809994582513</v>
      </c>
      <c r="CT28" s="87">
        <f t="shared" si="3"/>
        <v>0.54679525283114438</v>
      </c>
      <c r="CU28" s="87">
        <f t="shared" si="3"/>
        <v>0.34432881570337748</v>
      </c>
      <c r="CV28" s="87">
        <f t="shared" si="3"/>
        <v>0.38589968683669928</v>
      </c>
    </row>
    <row r="29" spans="1:100" x14ac:dyDescent="0.25">
      <c r="A29" s="27"/>
      <c r="B29" s="100" t="s">
        <v>21</v>
      </c>
      <c r="C29" s="101"/>
      <c r="D29" s="101"/>
      <c r="E29" s="101"/>
      <c r="F29" s="101"/>
      <c r="G29" s="101"/>
      <c r="H29" s="101"/>
      <c r="I29" s="102"/>
      <c r="J29" s="100" t="s">
        <v>22</v>
      </c>
      <c r="K29" s="101"/>
      <c r="L29" s="101"/>
      <c r="M29" s="101"/>
      <c r="N29" s="101"/>
      <c r="O29" s="101"/>
      <c r="P29" s="101"/>
      <c r="Q29" s="102"/>
      <c r="R29" s="100" t="s">
        <v>23</v>
      </c>
      <c r="S29" s="101"/>
      <c r="T29" s="101"/>
      <c r="U29" s="101"/>
      <c r="V29" s="101"/>
      <c r="W29" s="101"/>
      <c r="X29" s="101"/>
      <c r="Y29" s="102"/>
      <c r="Z29" s="100" t="s">
        <v>24</v>
      </c>
      <c r="AA29" s="101"/>
      <c r="AB29" s="101"/>
      <c r="AC29" s="101"/>
      <c r="AD29" s="101"/>
      <c r="AE29" s="101"/>
      <c r="AF29" s="101"/>
      <c r="AG29" s="102"/>
      <c r="AH29" s="100" t="s">
        <v>25</v>
      </c>
      <c r="AI29" s="101"/>
      <c r="AJ29" s="101"/>
      <c r="AK29" s="101"/>
      <c r="AL29" s="101"/>
      <c r="AM29" s="101"/>
      <c r="AN29" s="101"/>
      <c r="AO29" s="102"/>
      <c r="AP29" s="100" t="s">
        <v>26</v>
      </c>
      <c r="AQ29" s="101"/>
      <c r="AR29" s="101"/>
      <c r="AS29" s="101"/>
      <c r="AT29" s="101"/>
      <c r="AU29" s="101"/>
      <c r="AV29" s="101"/>
      <c r="AW29" s="102"/>
      <c r="AX29" s="100" t="s">
        <v>27</v>
      </c>
      <c r="AY29" s="101"/>
      <c r="AZ29" s="101"/>
      <c r="BA29" s="101"/>
      <c r="BB29" s="101"/>
      <c r="BC29" s="101"/>
      <c r="BD29" s="101"/>
      <c r="BE29" s="102"/>
      <c r="BF29" s="100" t="s">
        <v>28</v>
      </c>
      <c r="BG29" s="101"/>
      <c r="BH29" s="101"/>
      <c r="BI29" s="101"/>
      <c r="BJ29" s="101"/>
      <c r="BK29" s="101"/>
      <c r="BL29" s="101"/>
      <c r="BM29" s="102"/>
      <c r="BN29" s="100" t="s">
        <v>29</v>
      </c>
      <c r="BO29" s="101"/>
      <c r="BP29" s="101"/>
      <c r="BQ29" s="101"/>
      <c r="BR29" s="101"/>
      <c r="BS29" s="101"/>
      <c r="BT29" s="101"/>
      <c r="BU29" s="102"/>
      <c r="BV29" s="100" t="s">
        <v>30</v>
      </c>
      <c r="BW29" s="101"/>
      <c r="BX29" s="101"/>
      <c r="BY29" s="101"/>
      <c r="BZ29" s="101"/>
      <c r="CA29" s="101"/>
      <c r="CB29" s="101"/>
      <c r="CC29" s="101"/>
      <c r="CD29" s="106" t="s">
        <v>64</v>
      </c>
      <c r="CE29" s="107"/>
      <c r="CF29" s="107"/>
      <c r="CG29" s="107"/>
      <c r="CH29" s="107"/>
      <c r="CI29" s="107"/>
      <c r="CJ29" s="107"/>
      <c r="CK29" s="107"/>
    </row>
    <row r="30" spans="1:100" x14ac:dyDescent="0.25">
      <c r="A30" s="18" t="s">
        <v>0</v>
      </c>
      <c r="B30" s="12" t="s">
        <v>2</v>
      </c>
      <c r="C30" s="12" t="s">
        <v>3</v>
      </c>
      <c r="D30" s="12" t="s">
        <v>4</v>
      </c>
      <c r="E30" s="12" t="s">
        <v>5</v>
      </c>
      <c r="F30" s="12" t="s">
        <v>6</v>
      </c>
      <c r="G30" s="12" t="s">
        <v>7</v>
      </c>
      <c r="H30" s="12" t="s">
        <v>8</v>
      </c>
      <c r="I30" s="26" t="s">
        <v>9</v>
      </c>
      <c r="J30" s="12" t="s">
        <v>2</v>
      </c>
      <c r="K30" s="12" t="s">
        <v>3</v>
      </c>
      <c r="L30" s="12" t="s">
        <v>4</v>
      </c>
      <c r="M30" s="12" t="s">
        <v>5</v>
      </c>
      <c r="N30" s="12" t="s">
        <v>6</v>
      </c>
      <c r="O30" s="12" t="s">
        <v>7</v>
      </c>
      <c r="P30" s="12" t="s">
        <v>8</v>
      </c>
      <c r="Q30" s="26" t="s">
        <v>9</v>
      </c>
      <c r="R30" s="12" t="s">
        <v>2</v>
      </c>
      <c r="S30" s="12" t="s">
        <v>3</v>
      </c>
      <c r="T30" s="12" t="s">
        <v>4</v>
      </c>
      <c r="U30" s="12" t="s">
        <v>5</v>
      </c>
      <c r="V30" s="12" t="s">
        <v>6</v>
      </c>
      <c r="W30" s="12" t="s">
        <v>7</v>
      </c>
      <c r="X30" s="12" t="s">
        <v>8</v>
      </c>
      <c r="Y30" s="26" t="s">
        <v>9</v>
      </c>
      <c r="Z30" s="12" t="s">
        <v>2</v>
      </c>
      <c r="AA30" s="12" t="s">
        <v>3</v>
      </c>
      <c r="AB30" s="12" t="s">
        <v>4</v>
      </c>
      <c r="AC30" s="12" t="s">
        <v>5</v>
      </c>
      <c r="AD30" s="12" t="s">
        <v>6</v>
      </c>
      <c r="AE30" s="12" t="s">
        <v>7</v>
      </c>
      <c r="AF30" s="12" t="s">
        <v>8</v>
      </c>
      <c r="AG30" s="26" t="s">
        <v>9</v>
      </c>
      <c r="AH30" s="12" t="s">
        <v>2</v>
      </c>
      <c r="AI30" s="12" t="s">
        <v>3</v>
      </c>
      <c r="AJ30" s="12" t="s">
        <v>4</v>
      </c>
      <c r="AK30" s="12" t="s">
        <v>5</v>
      </c>
      <c r="AL30" s="12" t="s">
        <v>6</v>
      </c>
      <c r="AM30" s="12" t="s">
        <v>7</v>
      </c>
      <c r="AN30" s="12" t="s">
        <v>8</v>
      </c>
      <c r="AO30" s="26" t="s">
        <v>9</v>
      </c>
      <c r="AP30" s="12" t="s">
        <v>2</v>
      </c>
      <c r="AQ30" s="12" t="s">
        <v>3</v>
      </c>
      <c r="AR30" s="12" t="s">
        <v>4</v>
      </c>
      <c r="AS30" s="12" t="s">
        <v>5</v>
      </c>
      <c r="AT30" s="12" t="s">
        <v>6</v>
      </c>
      <c r="AU30" s="12" t="s">
        <v>7</v>
      </c>
      <c r="AV30" s="12" t="s">
        <v>8</v>
      </c>
      <c r="AW30" s="26" t="s">
        <v>9</v>
      </c>
      <c r="AX30" s="12" t="s">
        <v>2</v>
      </c>
      <c r="AY30" s="12" t="s">
        <v>3</v>
      </c>
      <c r="AZ30" s="12" t="s">
        <v>4</v>
      </c>
      <c r="BA30" s="12" t="s">
        <v>5</v>
      </c>
      <c r="BB30" s="12" t="s">
        <v>6</v>
      </c>
      <c r="BC30" s="12" t="s">
        <v>7</v>
      </c>
      <c r="BD30" s="12" t="s">
        <v>8</v>
      </c>
      <c r="BE30" s="26" t="s">
        <v>9</v>
      </c>
      <c r="BF30" s="12" t="s">
        <v>2</v>
      </c>
      <c r="BG30" s="12" t="s">
        <v>3</v>
      </c>
      <c r="BH30" s="12" t="s">
        <v>4</v>
      </c>
      <c r="BI30" s="12" t="s">
        <v>5</v>
      </c>
      <c r="BJ30" s="12" t="s">
        <v>6</v>
      </c>
      <c r="BK30" s="12" t="s">
        <v>7</v>
      </c>
      <c r="BL30" s="12" t="s">
        <v>8</v>
      </c>
      <c r="BM30" s="26" t="s">
        <v>9</v>
      </c>
      <c r="BN30" s="12" t="s">
        <v>2</v>
      </c>
      <c r="BO30" s="12" t="s">
        <v>3</v>
      </c>
      <c r="BP30" s="12" t="s">
        <v>4</v>
      </c>
      <c r="BQ30" s="12" t="s">
        <v>5</v>
      </c>
      <c r="BR30" s="12" t="s">
        <v>6</v>
      </c>
      <c r="BS30" s="12" t="s">
        <v>7</v>
      </c>
      <c r="BT30" s="12" t="s">
        <v>8</v>
      </c>
      <c r="BU30" s="26" t="s">
        <v>9</v>
      </c>
      <c r="BV30" s="12" t="s">
        <v>2</v>
      </c>
      <c r="BW30" s="12" t="s">
        <v>3</v>
      </c>
      <c r="BX30" s="12" t="s">
        <v>4</v>
      </c>
      <c r="BY30" s="12" t="s">
        <v>5</v>
      </c>
      <c r="BZ30" s="12" t="s">
        <v>6</v>
      </c>
      <c r="CA30" s="12" t="s">
        <v>7</v>
      </c>
      <c r="CB30" s="12" t="s">
        <v>8</v>
      </c>
      <c r="CC30" s="17" t="s">
        <v>9</v>
      </c>
      <c r="CD30" s="12" t="s">
        <v>2</v>
      </c>
      <c r="CE30" s="12" t="s">
        <v>3</v>
      </c>
      <c r="CF30" s="12" t="s">
        <v>4</v>
      </c>
      <c r="CG30" s="12" t="s">
        <v>5</v>
      </c>
      <c r="CH30" s="12" t="s">
        <v>6</v>
      </c>
      <c r="CI30" s="12" t="s">
        <v>7</v>
      </c>
      <c r="CJ30" s="12" t="s">
        <v>8</v>
      </c>
      <c r="CK30" s="17" t="s">
        <v>9</v>
      </c>
    </row>
    <row r="31" spans="1:100" x14ac:dyDescent="0.25">
      <c r="A31" s="11">
        <v>43891</v>
      </c>
      <c r="B31" s="1">
        <f t="shared" ref="B31:I31" si="4">C3/$B3</f>
        <v>7.9932344344722878E-2</v>
      </c>
      <c r="C31" s="1">
        <f t="shared" si="4"/>
        <v>0.44380764587290705</v>
      </c>
      <c r="D31" s="1">
        <f t="shared" si="4"/>
        <v>9.4376302407114504E-2</v>
      </c>
      <c r="E31" s="1">
        <f t="shared" si="4"/>
        <v>0.15462367932045631</v>
      </c>
      <c r="F31" s="1">
        <f t="shared" si="4"/>
        <v>9.5027224595431222E-3</v>
      </c>
      <c r="G31" s="1">
        <f t="shared" si="4"/>
        <v>0</v>
      </c>
      <c r="H31" s="1">
        <f t="shared" si="4"/>
        <v>4.5294439011265619E-2</v>
      </c>
      <c r="I31" s="1">
        <f t="shared" si="4"/>
        <v>4.2209311471033829E-2</v>
      </c>
      <c r="J31" s="1">
        <f t="shared" ref="J31:J55" si="5">L3/$K3</f>
        <v>0.12335713585371176</v>
      </c>
      <c r="K31" s="1">
        <f t="shared" ref="K31:Q31" si="6">M3/$K3</f>
        <v>8.4002762673069581E-2</v>
      </c>
      <c r="L31" s="1">
        <f t="shared" si="6"/>
        <v>6.6780386985054674E-2</v>
      </c>
      <c r="M31" s="1">
        <f t="shared" si="6"/>
        <v>7.7766098974798761E-2</v>
      </c>
      <c r="N31" s="1">
        <f t="shared" si="6"/>
        <v>0.19920588311316809</v>
      </c>
      <c r="O31" s="1">
        <f t="shared" si="6"/>
        <v>1.1436386391279238E-2</v>
      </c>
      <c r="P31" s="1">
        <f t="shared" si="6"/>
        <v>9.4768119284171365E-2</v>
      </c>
      <c r="Q31" s="1">
        <f t="shared" si="6"/>
        <v>3.971927360123792E-2</v>
      </c>
      <c r="R31" s="1">
        <f t="shared" ref="R31:R55" si="7">U3/$T3</f>
        <v>9.381146920865488E-3</v>
      </c>
      <c r="S31" s="1">
        <f t="shared" ref="S31:Y31" si="8">V3/$T3</f>
        <v>2.1473091640278778E-2</v>
      </c>
      <c r="T31" s="1">
        <f t="shared" si="8"/>
        <v>1.2460190284515274E-2</v>
      </c>
      <c r="U31" s="1">
        <f t="shared" si="8"/>
        <v>0.6754626312786326</v>
      </c>
      <c r="V31" s="1">
        <f t="shared" si="8"/>
        <v>3.8191804895478429E-3</v>
      </c>
      <c r="W31" s="1">
        <f t="shared" si="8"/>
        <v>4.5046276800347106E-3</v>
      </c>
      <c r="X31" s="1">
        <f t="shared" si="8"/>
        <v>9.2675741549949245E-2</v>
      </c>
      <c r="Y31" s="1">
        <f t="shared" si="8"/>
        <v>0.12608764609049</v>
      </c>
      <c r="Z31" s="1">
        <f t="shared" ref="Z31:Z55" si="9">AD3/$AC3</f>
        <v>1.8725667598837526E-2</v>
      </c>
      <c r="AA31" s="1">
        <f t="shared" ref="AA31:AG31" si="10">AE3/$AC3</f>
        <v>0</v>
      </c>
      <c r="AB31" s="1">
        <f t="shared" si="10"/>
        <v>1.9411087349893073E-2</v>
      </c>
      <c r="AC31" s="1">
        <f t="shared" si="10"/>
        <v>0</v>
      </c>
      <c r="AD31" s="1">
        <f t="shared" si="10"/>
        <v>0</v>
      </c>
      <c r="AE31" s="1">
        <f t="shared" si="10"/>
        <v>6.204419586554806E-2</v>
      </c>
      <c r="AF31" s="1">
        <f t="shared" si="10"/>
        <v>0</v>
      </c>
      <c r="AG31" s="1">
        <f t="shared" si="10"/>
        <v>0</v>
      </c>
      <c r="AH31" s="1">
        <f t="shared" ref="AH31:AH55" si="11">AM3/$AL3</f>
        <v>4.2972471543900118E-2</v>
      </c>
      <c r="AI31" s="1">
        <f t="shared" ref="AI31:AO31" si="12">AN3/$AL3</f>
        <v>4.9340620769192198E-2</v>
      </c>
      <c r="AJ31" s="1">
        <f t="shared" si="12"/>
        <v>7.1980143408714836E-2</v>
      </c>
      <c r="AK31" s="1">
        <f t="shared" si="12"/>
        <v>0.2359975931404503</v>
      </c>
      <c r="AL31" s="1">
        <f t="shared" si="12"/>
        <v>8.0479366193651897E-3</v>
      </c>
      <c r="AM31" s="1">
        <f t="shared" si="12"/>
        <v>1.5281050995336708E-2</v>
      </c>
      <c r="AN31" s="1">
        <f t="shared" si="12"/>
        <v>0.19441658727373012</v>
      </c>
      <c r="AO31" s="1">
        <f t="shared" si="12"/>
        <v>6.5499172642029785E-2</v>
      </c>
      <c r="AP31" s="1">
        <f t="shared" ref="AP31:AP55" si="13">AV3/$AU3</f>
        <v>0</v>
      </c>
      <c r="AQ31" s="1">
        <f t="shared" ref="AQ31:AW31" si="14">AW3/$AU3</f>
        <v>0</v>
      </c>
      <c r="AR31" s="1">
        <f t="shared" si="14"/>
        <v>1.2632555673382822E-2</v>
      </c>
      <c r="AS31" s="1">
        <f t="shared" si="14"/>
        <v>0</v>
      </c>
      <c r="AT31" s="1">
        <f t="shared" si="14"/>
        <v>3.4119830328738075E-2</v>
      </c>
      <c r="AU31" s="1">
        <f t="shared" si="14"/>
        <v>0</v>
      </c>
      <c r="AV31" s="1">
        <f t="shared" si="14"/>
        <v>0.6581124072110287</v>
      </c>
      <c r="AW31" s="1">
        <f t="shared" si="14"/>
        <v>0.18756627783669141</v>
      </c>
      <c r="AX31" s="1">
        <f t="shared" ref="AX31:AX55" si="15">BE3/$BD3</f>
        <v>9.9780933849163117E-2</v>
      </c>
      <c r="AY31" s="1">
        <f t="shared" ref="AY31:BE31" si="16">BF3/$BD3</f>
        <v>9.5655910578166317E-2</v>
      </c>
      <c r="AZ31" s="1">
        <f t="shared" si="16"/>
        <v>0.10623433192474732</v>
      </c>
      <c r="BA31" s="1">
        <f t="shared" si="16"/>
        <v>0.11969198126079073</v>
      </c>
      <c r="BB31" s="1">
        <f t="shared" si="16"/>
        <v>7.8344839194224192E-2</v>
      </c>
      <c r="BC31" s="1">
        <f t="shared" si="16"/>
        <v>2.4519342342503161E-2</v>
      </c>
      <c r="BD31" s="1">
        <f t="shared" si="16"/>
        <v>0.11654880278690906</v>
      </c>
      <c r="BE31" s="1">
        <f t="shared" si="16"/>
        <v>4.7944629053935151E-2</v>
      </c>
      <c r="BF31" s="1">
        <f t="shared" ref="BF31:BF55" si="17">BN3/$BM3</f>
        <v>8.4757133303261303E-2</v>
      </c>
      <c r="BG31" s="1">
        <f t="shared" ref="BG31:BM31" si="18">BO3/$BM3</f>
        <v>7.6991689020108153E-2</v>
      </c>
      <c r="BH31" s="1">
        <f t="shared" si="18"/>
        <v>9.0306944236579825E-2</v>
      </c>
      <c r="BI31" s="1">
        <f t="shared" si="18"/>
        <v>6.8512469609611062E-2</v>
      </c>
      <c r="BJ31" s="1">
        <f t="shared" si="18"/>
        <v>3.3877368828121486E-2</v>
      </c>
      <c r="BK31" s="1">
        <f t="shared" si="18"/>
        <v>2.8032157558009925E-2</v>
      </c>
      <c r="BL31" s="1">
        <f t="shared" si="18"/>
        <v>5.8992938649876557E-2</v>
      </c>
      <c r="BM31" s="1">
        <f t="shared" si="18"/>
        <v>0.29578234254298613</v>
      </c>
      <c r="BN31" s="1">
        <f t="shared" ref="BN31:BN55" si="19">BW3/$BV3</f>
        <v>0</v>
      </c>
      <c r="BO31" s="1">
        <f t="shared" ref="BO31:BU31" si="20">BX3/$BV3</f>
        <v>0</v>
      </c>
      <c r="BP31" s="1">
        <f t="shared" si="20"/>
        <v>2.6801555442741178E-2</v>
      </c>
      <c r="BQ31" s="1">
        <f t="shared" si="20"/>
        <v>4.1869252790847386E-5</v>
      </c>
      <c r="BR31" s="1">
        <f t="shared" si="20"/>
        <v>2.1405655489320726E-3</v>
      </c>
      <c r="BS31" s="1">
        <f t="shared" si="20"/>
        <v>0</v>
      </c>
      <c r="BT31" s="1">
        <f t="shared" si="20"/>
        <v>0.85336340941325484</v>
      </c>
      <c r="BU31" s="1">
        <f t="shared" si="20"/>
        <v>8.1174013848255375E-3</v>
      </c>
      <c r="BV31" s="1">
        <f t="shared" ref="BV31:BV55" si="21">CF3/$CE3</f>
        <v>8.3319337476888911E-2</v>
      </c>
      <c r="BW31" s="1">
        <f t="shared" ref="BW31:CC31" si="22">CG3/$CE3</f>
        <v>0.11138436975338681</v>
      </c>
      <c r="BX31" s="1">
        <f t="shared" si="22"/>
        <v>0.1047729813429205</v>
      </c>
      <c r="BY31" s="1">
        <f t="shared" si="22"/>
        <v>9.4179014140344505E-2</v>
      </c>
      <c r="BZ31" s="1">
        <f t="shared" si="22"/>
        <v>4.8377207329045088E-2</v>
      </c>
      <c r="CA31" s="1">
        <f t="shared" si="22"/>
        <v>4.4778985060246045E-2</v>
      </c>
      <c r="CB31" s="1">
        <f t="shared" si="22"/>
        <v>9.8398463434187566E-2</v>
      </c>
      <c r="CC31" s="1">
        <f t="shared" si="22"/>
        <v>6.7614878608837276E-2</v>
      </c>
      <c r="CD31" s="1">
        <f>CO3/CN3</f>
        <v>8.9709413696562726E-2</v>
      </c>
      <c r="CE31" s="1">
        <f>CP3/CN3</f>
        <v>0.137131975994015</v>
      </c>
      <c r="CF31" s="1">
        <f>CQ3/CN3</f>
        <v>9.7467535586498164E-2</v>
      </c>
      <c r="CG31" s="1">
        <f>CR3/CN3</f>
        <v>9.6947566663345336E-2</v>
      </c>
      <c r="CH31" s="1">
        <f>CS3/CN3</f>
        <v>7.0066978163189783E-2</v>
      </c>
      <c r="CI31" s="1">
        <f>CT3/CN3</f>
        <v>3.5114657967675086E-2</v>
      </c>
      <c r="CJ31" s="1">
        <f>CU3/CN3</f>
        <v>9.2946021518948069E-2</v>
      </c>
      <c r="CK31" s="1">
        <f>CV3/CN3</f>
        <v>6.0629497510112096E-2</v>
      </c>
    </row>
    <row r="32" spans="1:100" x14ac:dyDescent="0.25">
      <c r="A32" s="11">
        <v>43922</v>
      </c>
      <c r="B32" s="1">
        <f t="shared" ref="B32:B55" si="23">C4/$B4</f>
        <v>7.8920597793583694E-2</v>
      </c>
      <c r="C32" s="1">
        <f t="shared" ref="C32:I32" si="24">D4/$B4</f>
        <v>0.44368741964525099</v>
      </c>
      <c r="D32" s="1">
        <f t="shared" si="24"/>
        <v>9.5410078513018817E-2</v>
      </c>
      <c r="E32" s="1">
        <f t="shared" si="24"/>
        <v>0.1553685498201523</v>
      </c>
      <c r="F32" s="1">
        <f t="shared" si="24"/>
        <v>9.415351531318561E-3</v>
      </c>
      <c r="G32" s="1">
        <f t="shared" si="24"/>
        <v>0</v>
      </c>
      <c r="H32" s="1">
        <f t="shared" si="24"/>
        <v>4.280438732423849E-2</v>
      </c>
      <c r="I32" s="1">
        <f t="shared" si="24"/>
        <v>4.3618990740193909E-2</v>
      </c>
      <c r="J32" s="1">
        <f t="shared" si="5"/>
        <v>0.12545077162177939</v>
      </c>
      <c r="K32" s="1">
        <f t="shared" ref="K32:K55" si="25">M4/$K4</f>
        <v>8.3959158755475369E-2</v>
      </c>
      <c r="L32" s="1">
        <f t="shared" ref="L32:L55" si="26">N4/$K4</f>
        <v>6.7491887138186005E-2</v>
      </c>
      <c r="M32" s="1">
        <f t="shared" ref="M32:M55" si="27">O4/$K4</f>
        <v>7.8555606949824233E-2</v>
      </c>
      <c r="N32" s="1">
        <f t="shared" ref="N32:N55" si="28">P4/$K4</f>
        <v>0.19806371965943406</v>
      </c>
      <c r="O32" s="1">
        <f t="shared" ref="O32:O55" si="29">Q4/$K4</f>
        <v>1.1692322959554942E-2</v>
      </c>
      <c r="P32" s="1">
        <f t="shared" ref="P32:P55" si="30">R4/$K4</f>
        <v>9.2210602449908488E-2</v>
      </c>
      <c r="Q32" s="1">
        <f t="shared" ref="Q32:Q55" si="31">S4/$K4</f>
        <v>3.9862419622889868E-2</v>
      </c>
      <c r="R32" s="1">
        <f t="shared" si="7"/>
        <v>9.8604127434040664E-3</v>
      </c>
      <c r="S32" s="1">
        <f t="shared" ref="S32:S55" si="32">V4/$T4</f>
        <v>2.2821254538041898E-2</v>
      </c>
      <c r="T32" s="1">
        <f t="shared" ref="T32:T55" si="33">W4/$T4</f>
        <v>1.3321943737987535E-2</v>
      </c>
      <c r="U32" s="1">
        <f t="shared" ref="U32:U55" si="34">X4/$T4</f>
        <v>0.68213516084567749</v>
      </c>
      <c r="V32" s="1">
        <f t="shared" ref="V32:V55" si="35">Y4/$T4</f>
        <v>2.2908617911432953E-3</v>
      </c>
      <c r="W32" s="1">
        <f t="shared" ref="W32:W55" si="36">Z4/$T4</f>
        <v>4.8011027199130257E-3</v>
      </c>
      <c r="X32" s="1">
        <f t="shared" ref="X32:X55" si="37">AA4/$T4</f>
        <v>0.10023102758741191</v>
      </c>
      <c r="Y32" s="1">
        <f t="shared" ref="Y32:Y55" si="38">AB4/$T4</f>
        <v>0.10696189015511853</v>
      </c>
      <c r="Z32" s="1">
        <f t="shared" si="9"/>
        <v>1.6447207401243332E-2</v>
      </c>
      <c r="AA32" s="1">
        <f t="shared" ref="AA32:AA55" si="39">AE4/$AC4</f>
        <v>0</v>
      </c>
      <c r="AB32" s="1">
        <f t="shared" ref="AB32:AB55" si="40">AF4/$AC4</f>
        <v>1.8405208282343728E-2</v>
      </c>
      <c r="AC32" s="1">
        <f t="shared" ref="AC32:AC55" si="41">AG4/$AC4</f>
        <v>0</v>
      </c>
      <c r="AD32" s="1">
        <f t="shared" ref="AD32:AD55" si="42">AH4/$AC4</f>
        <v>0</v>
      </c>
      <c r="AE32" s="1">
        <f t="shared" ref="AE32:AE55" si="43">AI4/$AC4</f>
        <v>5.4811787165304222E-2</v>
      </c>
      <c r="AF32" s="1">
        <f t="shared" ref="AF32:AF55" si="44">AJ4/$AC4</f>
        <v>0</v>
      </c>
      <c r="AG32" s="1">
        <f t="shared" ref="AG32:AG55" si="45">AK4/$AC4</f>
        <v>0</v>
      </c>
      <c r="AH32" s="1">
        <f t="shared" si="11"/>
        <v>4.5267197271176805E-2</v>
      </c>
      <c r="AI32" s="1">
        <f t="shared" ref="AI32:AI55" si="46">AN4/$AL4</f>
        <v>4.9057229486450638E-2</v>
      </c>
      <c r="AJ32" s="1">
        <f t="shared" ref="AJ32:AJ55" si="47">AO4/$AL4</f>
        <v>7.4450445328785295E-2</v>
      </c>
      <c r="AK32" s="1">
        <f t="shared" ref="AK32:AK55" si="48">AP4/$AL4</f>
        <v>0.23511227970437748</v>
      </c>
      <c r="AL32" s="1">
        <f t="shared" ref="AL32:AL55" si="49">AQ4/$AL4</f>
        <v>1.0209399279893882E-2</v>
      </c>
      <c r="AM32" s="1">
        <f t="shared" ref="AM32:AM55" si="50">AR4/$AL4</f>
        <v>1.5693102141368202E-2</v>
      </c>
      <c r="AN32" s="1">
        <f t="shared" ref="AN32:AN55" si="51">AS4/$AL4</f>
        <v>0.19093471669509191</v>
      </c>
      <c r="AO32" s="1">
        <f t="shared" ref="AO32:AO55" si="52">AT4/$AL4</f>
        <v>6.2902690922872845E-2</v>
      </c>
      <c r="AP32" s="1">
        <f t="shared" si="13"/>
        <v>0</v>
      </c>
      <c r="AQ32" s="1">
        <f t="shared" ref="AQ32:AQ55" si="53">AW4/$AU4</f>
        <v>0</v>
      </c>
      <c r="AR32" s="1">
        <f t="shared" ref="AR32:AR55" si="54">AX4/$AU4</f>
        <v>1.3592181511981013E-2</v>
      </c>
      <c r="AS32" s="1">
        <f t="shared" ref="AS32:AS55" si="55">AY4/$AU4</f>
        <v>0</v>
      </c>
      <c r="AT32" s="1">
        <f t="shared" ref="AT32:AT55" si="56">AZ4/$AU4</f>
        <v>4.0962193844399364E-2</v>
      </c>
      <c r="AU32" s="1">
        <f t="shared" ref="AU32:AU55" si="57">BA4/$AU4</f>
        <v>0</v>
      </c>
      <c r="AV32" s="1">
        <f t="shared" ref="AV32:AV55" si="58">BB4/$AU4</f>
        <v>0.66103088408852828</v>
      </c>
      <c r="AW32" s="1">
        <f t="shared" ref="AW32:AW55" si="59">BC4/$AU4</f>
        <v>0.17287928816750875</v>
      </c>
      <c r="AX32" s="1">
        <f t="shared" si="15"/>
        <v>9.7128528772250727E-2</v>
      </c>
      <c r="AY32" s="1">
        <f t="shared" ref="AY32:AY55" si="60">BF4/$BD4</f>
        <v>9.6049228682006202E-2</v>
      </c>
      <c r="AZ32" s="1">
        <f t="shared" ref="AZ32:AZ55" si="61">BG4/$BD4</f>
        <v>0.10751573222213474</v>
      </c>
      <c r="BA32" s="1">
        <f t="shared" ref="BA32:BA55" si="62">BH4/$BD4</f>
        <v>0.11801922389723027</v>
      </c>
      <c r="BB32" s="1">
        <f t="shared" ref="BB32:BB55" si="63">BI4/$BD4</f>
        <v>7.736800983604572E-2</v>
      </c>
      <c r="BC32" s="1">
        <f t="shared" ref="BC32:BC55" si="64">BJ4/$BD4</f>
        <v>2.5903202165868194E-2</v>
      </c>
      <c r="BD32" s="1">
        <f t="shared" ref="BD32:BD55" si="65">BK4/$BD4</f>
        <v>0.11415506308030549</v>
      </c>
      <c r="BE32" s="1">
        <f t="shared" ref="BE32:BE55" si="66">BL4/$BD4</f>
        <v>4.7027685076950099E-2</v>
      </c>
      <c r="BF32" s="1">
        <f t="shared" si="17"/>
        <v>8.3769629219707209E-2</v>
      </c>
      <c r="BG32" s="1">
        <f t="shared" ref="BG32:BG55" si="67">BO4/$BM4</f>
        <v>7.7251468326652278E-2</v>
      </c>
      <c r="BH32" s="1">
        <f t="shared" ref="BH32:BH55" si="68">BP4/$BM4</f>
        <v>9.107269953967452E-2</v>
      </c>
      <c r="BI32" s="1">
        <f t="shared" ref="BI32:BI55" si="69">BQ4/$BM4</f>
        <v>7.1643802368815707E-2</v>
      </c>
      <c r="BJ32" s="1">
        <f t="shared" ref="BJ32:BJ55" si="70">BR4/$BM4</f>
        <v>3.4655594029009702E-2</v>
      </c>
      <c r="BK32" s="1">
        <f t="shared" ref="BK32:BK55" si="71">BS4/$BM4</f>
        <v>2.782319635321525E-2</v>
      </c>
      <c r="BL32" s="1">
        <f t="shared" ref="BL32:BL55" si="72">BT4/$BM4</f>
        <v>5.9006897101513765E-2</v>
      </c>
      <c r="BM32" s="1">
        <f t="shared" ref="BM32:BM55" si="73">BU4/$BM4</f>
        <v>0.30249590277279154</v>
      </c>
      <c r="BN32" s="1">
        <f t="shared" si="19"/>
        <v>0</v>
      </c>
      <c r="BO32" s="1">
        <f t="shared" ref="BO32:BO55" si="74">BX4/$BV4</f>
        <v>0</v>
      </c>
      <c r="BP32" s="1">
        <f t="shared" ref="BP32:BP55" si="75">BY4/$BV4</f>
        <v>2.038579570363876E-2</v>
      </c>
      <c r="BQ32" s="1">
        <f t="shared" ref="BQ32:BQ55" si="76">BZ4/$BV4</f>
        <v>2.5292550500792505E-5</v>
      </c>
      <c r="BR32" s="1">
        <f t="shared" ref="BR32:BR55" si="77">CA4/$BV4</f>
        <v>5.6908238626783136E-4</v>
      </c>
      <c r="BS32" s="1">
        <f t="shared" ref="BS32:BS55" si="78">CB4/$BV4</f>
        <v>0</v>
      </c>
      <c r="BT32" s="1">
        <f t="shared" ref="BT32:BT55" si="79">CC4/$BV4</f>
        <v>0.71072909992243627</v>
      </c>
      <c r="BU32" s="1">
        <f t="shared" ref="BU32:BU55" si="80">CD4/$BV4</f>
        <v>6.441169527535158E-3</v>
      </c>
      <c r="BV32" s="1">
        <f t="shared" si="21"/>
        <v>8.2332233638996402E-2</v>
      </c>
      <c r="BW32" s="1">
        <f t="shared" ref="BW32:BW55" si="81">CG4/$CE4</f>
        <v>0.10988719020550228</v>
      </c>
      <c r="BX32" s="1">
        <f t="shared" ref="BX32:BX55" si="82">CH4/$CE4</f>
        <v>0.10755072905274977</v>
      </c>
      <c r="BY32" s="1">
        <f t="shared" ref="BY32:BY55" si="83">CI4/$CE4</f>
        <v>9.5521344135808331E-2</v>
      </c>
      <c r="BZ32" s="1">
        <f t="shared" ref="BZ32:BZ55" si="84">CJ4/$CE4</f>
        <v>5.0505612630299707E-2</v>
      </c>
      <c r="CA32" s="1">
        <f t="shared" ref="CA32:CA55" si="85">CK4/$CE4</f>
        <v>4.5226148883848405E-2</v>
      </c>
      <c r="CB32" s="1">
        <f t="shared" ref="CB32:CB55" si="86">CL4/$CE4</f>
        <v>9.4939000008864363E-2</v>
      </c>
      <c r="CC32" s="1">
        <f t="shared" ref="CC32:CC55" si="87">CM4/$CE4</f>
        <v>6.8613554486515696E-2</v>
      </c>
      <c r="CD32" s="1">
        <f t="shared" ref="CD32:CD55" si="88">CO4/CN4</f>
        <v>8.921102868505458E-2</v>
      </c>
      <c r="CE32" s="1">
        <f t="shared" ref="CE32:CE55" si="89">CP4/CN4</f>
        <v>0.13612293264827013</v>
      </c>
      <c r="CF32" s="1">
        <f t="shared" ref="CF32:CF55" si="90">CQ4/CN4</f>
        <v>9.9758382460879161E-2</v>
      </c>
      <c r="CG32" s="1">
        <f t="shared" ref="CG32:CG55" si="91">CR4/CN4</f>
        <v>9.8170969063131386E-2</v>
      </c>
      <c r="CH32" s="1">
        <f t="shared" ref="CH32:CH55" si="92">CS4/CN4</f>
        <v>7.1352881800324189E-2</v>
      </c>
      <c r="CI32" s="1">
        <f t="shared" ref="CI32:CI55" si="93">CT4/CN4</f>
        <v>3.5492990781422117E-2</v>
      </c>
      <c r="CJ32" s="1">
        <f t="shared" ref="CJ32:CJ55" si="94">CU4/CN4</f>
        <v>8.9710966430811279E-2</v>
      </c>
      <c r="CK32" s="1">
        <f t="shared" ref="CK32:CK55" si="95">CV4/CN4</f>
        <v>6.1530266413892858E-2</v>
      </c>
    </row>
    <row r="33" spans="1:89" x14ac:dyDescent="0.25">
      <c r="A33" s="11">
        <v>43952</v>
      </c>
      <c r="B33" s="1">
        <f t="shared" si="23"/>
        <v>7.8870360996975822E-2</v>
      </c>
      <c r="C33" s="1">
        <f t="shared" ref="C33:I42" si="96">D5/$B5</f>
        <v>0.44259017444819093</v>
      </c>
      <c r="D33" s="1">
        <f t="shared" si="96"/>
        <v>9.5898771690430429E-2</v>
      </c>
      <c r="E33" s="1">
        <f t="shared" si="96"/>
        <v>0.15625351030100809</v>
      </c>
      <c r="F33" s="1">
        <f t="shared" si="96"/>
        <v>9.5477467573318233E-3</v>
      </c>
      <c r="G33" s="1">
        <f t="shared" si="96"/>
        <v>0</v>
      </c>
      <c r="H33" s="1">
        <f t="shared" si="96"/>
        <v>4.2129323772893967E-2</v>
      </c>
      <c r="I33" s="1">
        <f t="shared" si="96"/>
        <v>4.3796861243529835E-2</v>
      </c>
      <c r="J33" s="1">
        <f t="shared" si="5"/>
        <v>0.12678724447924369</v>
      </c>
      <c r="K33" s="1">
        <f t="shared" si="25"/>
        <v>8.3701791172650919E-2</v>
      </c>
      <c r="L33" s="1">
        <f t="shared" si="26"/>
        <v>6.8226488291103213E-2</v>
      </c>
      <c r="M33" s="1">
        <f t="shared" si="27"/>
        <v>7.9254084746309308E-2</v>
      </c>
      <c r="N33" s="1">
        <f t="shared" si="28"/>
        <v>0.1985082225063694</v>
      </c>
      <c r="O33" s="1">
        <f t="shared" si="29"/>
        <v>1.1766549236300104E-2</v>
      </c>
      <c r="P33" s="1">
        <f t="shared" si="30"/>
        <v>9.0171530408319267E-2</v>
      </c>
      <c r="Q33" s="1">
        <f t="shared" si="31"/>
        <v>3.9489501142078179E-2</v>
      </c>
      <c r="R33" s="1">
        <f t="shared" si="7"/>
        <v>1.0041922178266259E-2</v>
      </c>
      <c r="S33" s="1">
        <f t="shared" si="32"/>
        <v>2.2523681391445172E-2</v>
      </c>
      <c r="T33" s="1">
        <f t="shared" si="33"/>
        <v>1.3019493391141512E-2</v>
      </c>
      <c r="U33" s="1">
        <f t="shared" si="34"/>
        <v>0.68603704672171917</v>
      </c>
      <c r="V33" s="1">
        <f t="shared" si="35"/>
        <v>1.0775771174074042E-3</v>
      </c>
      <c r="W33" s="1">
        <f t="shared" si="36"/>
        <v>5.1263991632434424E-3</v>
      </c>
      <c r="X33" s="1">
        <f t="shared" si="37"/>
        <v>0.10971675115771003</v>
      </c>
      <c r="Y33" s="1">
        <f t="shared" si="38"/>
        <v>9.1058429563148968E-2</v>
      </c>
      <c r="Z33" s="1">
        <f t="shared" si="9"/>
        <v>1.5218383807639631E-2</v>
      </c>
      <c r="AA33" s="1">
        <f t="shared" si="39"/>
        <v>0</v>
      </c>
      <c r="AB33" s="1">
        <f t="shared" si="40"/>
        <v>1.6729351914255276E-2</v>
      </c>
      <c r="AC33" s="1">
        <f t="shared" si="41"/>
        <v>0</v>
      </c>
      <c r="AD33" s="1">
        <f t="shared" si="42"/>
        <v>0</v>
      </c>
      <c r="AE33" s="1">
        <f t="shared" si="43"/>
        <v>5.0753309998478165E-2</v>
      </c>
      <c r="AF33" s="1">
        <f t="shared" si="44"/>
        <v>0</v>
      </c>
      <c r="AG33" s="1">
        <f t="shared" si="45"/>
        <v>0</v>
      </c>
      <c r="AH33" s="1">
        <f t="shared" si="11"/>
        <v>4.8772613078001882E-2</v>
      </c>
      <c r="AI33" s="1">
        <f t="shared" si="46"/>
        <v>4.8550644214179775E-2</v>
      </c>
      <c r="AJ33" s="1">
        <f t="shared" si="47"/>
        <v>8.1845973787495085E-2</v>
      </c>
      <c r="AK33" s="1">
        <f t="shared" si="48"/>
        <v>0.23341034980275044</v>
      </c>
      <c r="AL33" s="1">
        <f t="shared" si="49"/>
        <v>1.6698112255708133E-2</v>
      </c>
      <c r="AM33" s="1">
        <f t="shared" si="50"/>
        <v>1.7404376822414819E-2</v>
      </c>
      <c r="AN33" s="1">
        <f t="shared" si="51"/>
        <v>0.18399200912090241</v>
      </c>
      <c r="AO33" s="1">
        <f t="shared" si="52"/>
        <v>5.82466477656816E-2</v>
      </c>
      <c r="AP33" s="1">
        <f t="shared" si="13"/>
        <v>0</v>
      </c>
      <c r="AQ33" s="1">
        <f t="shared" si="53"/>
        <v>0</v>
      </c>
      <c r="AR33" s="1">
        <f t="shared" si="54"/>
        <v>1.1668049048398304E-2</v>
      </c>
      <c r="AS33" s="1">
        <f t="shared" si="55"/>
        <v>0</v>
      </c>
      <c r="AT33" s="1">
        <f t="shared" si="56"/>
        <v>0.19683247775112644</v>
      </c>
      <c r="AU33" s="1">
        <f t="shared" si="57"/>
        <v>0</v>
      </c>
      <c r="AV33" s="1">
        <f t="shared" si="58"/>
        <v>0.58680983658006225</v>
      </c>
      <c r="AW33" s="1">
        <f t="shared" si="59"/>
        <v>0.14934206101907688</v>
      </c>
      <c r="AX33" s="1">
        <f t="shared" si="15"/>
        <v>9.9288107059195732E-2</v>
      </c>
      <c r="AY33" s="1">
        <f t="shared" si="60"/>
        <v>9.8963740630207422E-2</v>
      </c>
      <c r="AZ33" s="1">
        <f t="shared" si="61"/>
        <v>0.11231187603720162</v>
      </c>
      <c r="BA33" s="1">
        <f t="shared" si="62"/>
        <v>0.116795899277371</v>
      </c>
      <c r="BB33" s="1">
        <f t="shared" si="63"/>
        <v>7.8361903848196496E-2</v>
      </c>
      <c r="BC33" s="1">
        <f t="shared" si="64"/>
        <v>2.8279270358276425E-2</v>
      </c>
      <c r="BD33" s="1">
        <f t="shared" si="65"/>
        <v>0.11551328132049116</v>
      </c>
      <c r="BE33" s="1">
        <f t="shared" si="66"/>
        <v>5.174215610020181E-2</v>
      </c>
      <c r="BF33" s="1">
        <f t="shared" si="17"/>
        <v>8.0447659621649723E-2</v>
      </c>
      <c r="BG33" s="1">
        <f t="shared" si="67"/>
        <v>7.5474606655891993E-2</v>
      </c>
      <c r="BH33" s="1">
        <f t="shared" si="68"/>
        <v>8.9334495654589202E-2</v>
      </c>
      <c r="BI33" s="1">
        <f t="shared" si="69"/>
        <v>7.4757584174479433E-2</v>
      </c>
      <c r="BJ33" s="1">
        <f t="shared" si="70"/>
        <v>3.0868454235297649E-2</v>
      </c>
      <c r="BK33" s="1">
        <f t="shared" si="71"/>
        <v>2.6413015131861426E-2</v>
      </c>
      <c r="BL33" s="1">
        <f t="shared" si="72"/>
        <v>5.6645341729803303E-2</v>
      </c>
      <c r="BM33" s="1">
        <f t="shared" si="73"/>
        <v>0.31737508110698087</v>
      </c>
      <c r="BN33" s="1">
        <f t="shared" si="19"/>
        <v>0</v>
      </c>
      <c r="BO33" s="1">
        <f t="shared" si="74"/>
        <v>0</v>
      </c>
      <c r="BP33" s="1">
        <f t="shared" si="75"/>
        <v>2.3688020817512631E-2</v>
      </c>
      <c r="BQ33" s="1">
        <f t="shared" si="76"/>
        <v>1.0125249334264856E-5</v>
      </c>
      <c r="BR33" s="1">
        <f t="shared" si="77"/>
        <v>2.1364276095298847E-3</v>
      </c>
      <c r="BS33" s="1">
        <f t="shared" si="78"/>
        <v>0</v>
      </c>
      <c r="BT33" s="1">
        <f t="shared" si="79"/>
        <v>0.87150552332351183</v>
      </c>
      <c r="BU33" s="1">
        <f t="shared" si="80"/>
        <v>8.155888338750342E-3</v>
      </c>
      <c r="BV33" s="1">
        <f t="shared" si="21"/>
        <v>8.2307843540163447E-2</v>
      </c>
      <c r="BW33" s="1">
        <f t="shared" si="81"/>
        <v>0.1092353733068798</v>
      </c>
      <c r="BX33" s="1">
        <f t="shared" si="82"/>
        <v>0.10904686280333176</v>
      </c>
      <c r="BY33" s="1">
        <f t="shared" si="83"/>
        <v>9.6521851281692161E-2</v>
      </c>
      <c r="BZ33" s="1">
        <f t="shared" si="84"/>
        <v>5.2005479073738786E-2</v>
      </c>
      <c r="CA33" s="1">
        <f t="shared" si="85"/>
        <v>4.6238952309210907E-2</v>
      </c>
      <c r="CB33" s="1">
        <f t="shared" si="86"/>
        <v>9.3750243614712417E-2</v>
      </c>
      <c r="CC33" s="1">
        <f t="shared" si="87"/>
        <v>6.8329975548237123E-2</v>
      </c>
      <c r="CD33" s="1">
        <f t="shared" si="88"/>
        <v>8.9389209520138541E-2</v>
      </c>
      <c r="CE33" s="1">
        <f t="shared" si="89"/>
        <v>0.13498231012517378</v>
      </c>
      <c r="CF33" s="1">
        <f t="shared" si="90"/>
        <v>0.10108138815424232</v>
      </c>
      <c r="CG33" s="1">
        <f t="shared" si="91"/>
        <v>9.9026302642801947E-2</v>
      </c>
      <c r="CH33" s="1">
        <f t="shared" si="92"/>
        <v>7.2528474553204436E-2</v>
      </c>
      <c r="CI33" s="1">
        <f t="shared" si="93"/>
        <v>3.6351296227770877E-2</v>
      </c>
      <c r="CJ33" s="1">
        <f t="shared" si="94"/>
        <v>8.8511646483695569E-2</v>
      </c>
      <c r="CK33" s="1">
        <f t="shared" si="95"/>
        <v>6.1330828932611013E-2</v>
      </c>
    </row>
    <row r="34" spans="1:89" x14ac:dyDescent="0.25">
      <c r="A34" s="11">
        <v>43983</v>
      </c>
      <c r="B34" s="1">
        <f t="shared" si="23"/>
        <v>7.8043603086718746E-2</v>
      </c>
      <c r="C34" s="1">
        <f t="shared" si="96"/>
        <v>0.44517592992692728</v>
      </c>
      <c r="D34" s="1">
        <f t="shared" si="96"/>
        <v>9.4889731227717433E-2</v>
      </c>
      <c r="E34" s="1">
        <f t="shared" si="96"/>
        <v>0.15649165736944842</v>
      </c>
      <c r="F34" s="1">
        <f t="shared" si="96"/>
        <v>9.4919164313499917E-3</v>
      </c>
      <c r="G34" s="1">
        <f t="shared" si="96"/>
        <v>0</v>
      </c>
      <c r="H34" s="1">
        <f t="shared" si="96"/>
        <v>4.2298896538390002E-2</v>
      </c>
      <c r="I34" s="1">
        <f t="shared" si="96"/>
        <v>4.3808357118734341E-2</v>
      </c>
      <c r="J34" s="1">
        <f t="shared" si="5"/>
        <v>0.12724386231646903</v>
      </c>
      <c r="K34" s="1">
        <f t="shared" si="25"/>
        <v>8.422096944936619E-2</v>
      </c>
      <c r="L34" s="1">
        <f t="shared" si="26"/>
        <v>6.8985869062841459E-2</v>
      </c>
      <c r="M34" s="1">
        <f t="shared" si="27"/>
        <v>7.9289139497532746E-2</v>
      </c>
      <c r="N34" s="1">
        <f t="shared" si="28"/>
        <v>0.19596639764178422</v>
      </c>
      <c r="O34" s="1">
        <f t="shared" si="29"/>
        <v>1.1932884503417864E-2</v>
      </c>
      <c r="P34" s="1">
        <f t="shared" si="30"/>
        <v>9.0609516216180783E-2</v>
      </c>
      <c r="Q34" s="1">
        <f t="shared" si="31"/>
        <v>3.9595363649967824E-2</v>
      </c>
      <c r="R34" s="1">
        <f t="shared" si="7"/>
        <v>1.0800967209192667E-2</v>
      </c>
      <c r="S34" s="1">
        <f t="shared" si="32"/>
        <v>2.3567013613864263E-2</v>
      </c>
      <c r="T34" s="1">
        <f t="shared" si="33"/>
        <v>1.339319933939891E-2</v>
      </c>
      <c r="U34" s="1">
        <f t="shared" si="34"/>
        <v>0.6632211968400783</v>
      </c>
      <c r="V34" s="1">
        <f t="shared" si="35"/>
        <v>1.8605537063577048E-3</v>
      </c>
      <c r="W34" s="1">
        <f t="shared" si="36"/>
        <v>5.642053623898708E-3</v>
      </c>
      <c r="X34" s="1">
        <f t="shared" si="37"/>
        <v>0.12290339289737687</v>
      </c>
      <c r="Y34" s="1">
        <f t="shared" si="38"/>
        <v>9.5257562419137923E-2</v>
      </c>
      <c r="Z34" s="1">
        <f t="shared" si="9"/>
        <v>1.6961321008705017E-2</v>
      </c>
      <c r="AA34" s="1">
        <f t="shared" si="39"/>
        <v>0</v>
      </c>
      <c r="AB34" s="1">
        <f t="shared" si="40"/>
        <v>1.8139190523198422E-2</v>
      </c>
      <c r="AC34" s="1">
        <f t="shared" si="41"/>
        <v>0</v>
      </c>
      <c r="AD34" s="1">
        <f t="shared" si="42"/>
        <v>0</v>
      </c>
      <c r="AE34" s="1">
        <f t="shared" si="43"/>
        <v>5.773804181997666E-2</v>
      </c>
      <c r="AF34" s="1">
        <f t="shared" si="44"/>
        <v>0</v>
      </c>
      <c r="AG34" s="1">
        <f t="shared" si="45"/>
        <v>0</v>
      </c>
      <c r="AH34" s="1">
        <f t="shared" si="11"/>
        <v>4.9204879642740444E-2</v>
      </c>
      <c r="AI34" s="1">
        <f t="shared" si="46"/>
        <v>4.7035544421450089E-2</v>
      </c>
      <c r="AJ34" s="1">
        <f t="shared" si="47"/>
        <v>8.6473877210180433E-2</v>
      </c>
      <c r="AK34" s="1">
        <f t="shared" si="48"/>
        <v>0.23649384598627601</v>
      </c>
      <c r="AL34" s="1">
        <f t="shared" si="49"/>
        <v>1.8716189231383656E-2</v>
      </c>
      <c r="AM34" s="1">
        <f t="shared" si="50"/>
        <v>1.8580038485277568E-2</v>
      </c>
      <c r="AN34" s="1">
        <f t="shared" si="51"/>
        <v>0.17618814217768577</v>
      </c>
      <c r="AO34" s="1">
        <f t="shared" si="52"/>
        <v>5.4705369785426429E-2</v>
      </c>
      <c r="AP34" s="1">
        <f t="shared" si="13"/>
        <v>0</v>
      </c>
      <c r="AQ34" s="1">
        <f t="shared" si="53"/>
        <v>0</v>
      </c>
      <c r="AR34" s="1">
        <f t="shared" si="54"/>
        <v>1.3816197118110029E-2</v>
      </c>
      <c r="AS34" s="1">
        <f t="shared" si="55"/>
        <v>0</v>
      </c>
      <c r="AT34" s="1">
        <f t="shared" si="56"/>
        <v>5.1243853242455804E-2</v>
      </c>
      <c r="AU34" s="1">
        <f t="shared" si="57"/>
        <v>0</v>
      </c>
      <c r="AV34" s="1">
        <f t="shared" si="58"/>
        <v>0.6948967081064692</v>
      </c>
      <c r="AW34" s="1">
        <f t="shared" si="59"/>
        <v>0.17630153059206627</v>
      </c>
      <c r="AX34" s="1">
        <f t="shared" si="15"/>
        <v>0.10164981132926848</v>
      </c>
      <c r="AY34" s="1">
        <f t="shared" si="60"/>
        <v>0.10115684206370244</v>
      </c>
      <c r="AZ34" s="1">
        <f t="shared" si="61"/>
        <v>0.11601698882640599</v>
      </c>
      <c r="BA34" s="1">
        <f t="shared" si="62"/>
        <v>0.12287005127105975</v>
      </c>
      <c r="BB34" s="1">
        <f t="shared" si="63"/>
        <v>9.274139418927986E-2</v>
      </c>
      <c r="BC34" s="1">
        <f t="shared" si="64"/>
        <v>2.9113388571460803E-2</v>
      </c>
      <c r="BD34" s="1">
        <f t="shared" si="65"/>
        <v>0.11722854258205342</v>
      </c>
      <c r="BE34" s="1">
        <f t="shared" si="66"/>
        <v>4.8433948322832814E-2</v>
      </c>
      <c r="BF34" s="1">
        <f t="shared" si="17"/>
        <v>8.4891289417311042E-2</v>
      </c>
      <c r="BG34" s="1">
        <f t="shared" si="67"/>
        <v>8.0455743517205539E-2</v>
      </c>
      <c r="BH34" s="1">
        <f t="shared" si="68"/>
        <v>9.5702785481646457E-2</v>
      </c>
      <c r="BI34" s="1">
        <f t="shared" si="69"/>
        <v>8.2204960458049536E-2</v>
      </c>
      <c r="BJ34" s="1">
        <f t="shared" si="70"/>
        <v>3.1887398314080773E-2</v>
      </c>
      <c r="BK34" s="1">
        <f t="shared" si="71"/>
        <v>2.8861050053723639E-2</v>
      </c>
      <c r="BL34" s="1">
        <f t="shared" si="72"/>
        <v>5.8695096515772809E-2</v>
      </c>
      <c r="BM34" s="1">
        <f t="shared" si="73"/>
        <v>0.34318506903480112</v>
      </c>
      <c r="BN34" s="1">
        <f t="shared" si="19"/>
        <v>0</v>
      </c>
      <c r="BO34" s="1">
        <f t="shared" si="74"/>
        <v>0</v>
      </c>
      <c r="BP34" s="1">
        <f t="shared" si="75"/>
        <v>2.2215578202995009E-2</v>
      </c>
      <c r="BQ34" s="1">
        <f t="shared" si="76"/>
        <v>8.6661120354963957E-6</v>
      </c>
      <c r="BR34" s="1">
        <f t="shared" si="77"/>
        <v>1.9412090959511929E-3</v>
      </c>
      <c r="BS34" s="1">
        <f t="shared" si="78"/>
        <v>0</v>
      </c>
      <c r="BT34" s="1">
        <f t="shared" si="79"/>
        <v>0.75496134914032176</v>
      </c>
      <c r="BU34" s="1">
        <f t="shared" si="80"/>
        <v>7.4095257903494189E-3</v>
      </c>
      <c r="BV34" s="1">
        <f t="shared" si="21"/>
        <v>8.2650233476180723E-2</v>
      </c>
      <c r="BW34" s="1">
        <f t="shared" si="81"/>
        <v>0.11104975940289596</v>
      </c>
      <c r="BX34" s="1">
        <f t="shared" si="82"/>
        <v>0.109932952725055</v>
      </c>
      <c r="BY34" s="1">
        <f t="shared" si="83"/>
        <v>9.7929510935408776E-2</v>
      </c>
      <c r="BZ34" s="1">
        <f t="shared" si="84"/>
        <v>5.2603734118163756E-2</v>
      </c>
      <c r="CA34" s="1">
        <f t="shared" si="85"/>
        <v>4.7187553216697042E-2</v>
      </c>
      <c r="CB34" s="1">
        <f t="shared" si="86"/>
        <v>9.5321378599904735E-2</v>
      </c>
      <c r="CC34" s="1">
        <f t="shared" si="87"/>
        <v>6.8430566281557206E-2</v>
      </c>
      <c r="CD34" s="1">
        <f t="shared" si="88"/>
        <v>8.9651728668689507E-2</v>
      </c>
      <c r="CE34" s="1">
        <f t="shared" si="89"/>
        <v>0.13616906364577602</v>
      </c>
      <c r="CF34" s="1">
        <f t="shared" si="90"/>
        <v>0.10179792468522487</v>
      </c>
      <c r="CG34" s="1">
        <f t="shared" si="91"/>
        <v>0.10001633106892764</v>
      </c>
      <c r="CH34" s="1">
        <f t="shared" si="92"/>
        <v>7.2607312541014379E-2</v>
      </c>
      <c r="CI34" s="1">
        <f t="shared" si="93"/>
        <v>3.7152901053465123E-2</v>
      </c>
      <c r="CJ34" s="1">
        <f t="shared" si="94"/>
        <v>8.9844934355549078E-2</v>
      </c>
      <c r="CK34" s="1">
        <f t="shared" si="95"/>
        <v>6.146000474950878E-2</v>
      </c>
    </row>
    <row r="35" spans="1:89" x14ac:dyDescent="0.25">
      <c r="A35" s="11">
        <v>44013</v>
      </c>
      <c r="B35" s="1">
        <f t="shared" si="23"/>
        <v>7.83782325281102E-2</v>
      </c>
      <c r="C35" s="1">
        <f t="shared" si="96"/>
        <v>0.44599845204248706</v>
      </c>
      <c r="D35" s="1">
        <f t="shared" si="96"/>
        <v>9.2704618202891317E-2</v>
      </c>
      <c r="E35" s="1">
        <f t="shared" si="96"/>
        <v>0.15775019155001885</v>
      </c>
      <c r="F35" s="1">
        <f t="shared" si="96"/>
        <v>9.5006864685955213E-3</v>
      </c>
      <c r="G35" s="1">
        <f t="shared" si="96"/>
        <v>0</v>
      </c>
      <c r="H35" s="1">
        <f t="shared" si="96"/>
        <v>4.202286543270857E-2</v>
      </c>
      <c r="I35" s="1">
        <f t="shared" si="96"/>
        <v>4.3950033642795192E-2</v>
      </c>
      <c r="J35" s="1">
        <f t="shared" si="5"/>
        <v>0.1267228242950274</v>
      </c>
      <c r="K35" s="1">
        <f t="shared" si="25"/>
        <v>8.4229313569107095E-2</v>
      </c>
      <c r="L35" s="1">
        <f t="shared" si="26"/>
        <v>6.8315283879484726E-2</v>
      </c>
      <c r="M35" s="1">
        <f t="shared" si="27"/>
        <v>8.0200425956077889E-2</v>
      </c>
      <c r="N35" s="1">
        <f t="shared" si="28"/>
        <v>0.1934496204458917</v>
      </c>
      <c r="O35" s="1">
        <f t="shared" si="29"/>
        <v>1.2148659435003506E-2</v>
      </c>
      <c r="P35" s="1">
        <f t="shared" si="30"/>
        <v>9.0834051534829471E-2</v>
      </c>
      <c r="Q35" s="1">
        <f t="shared" si="31"/>
        <v>3.9766806233267595E-2</v>
      </c>
      <c r="R35" s="1">
        <f t="shared" si="7"/>
        <v>1.087228077318109E-2</v>
      </c>
      <c r="S35" s="1">
        <f t="shared" si="32"/>
        <v>2.1941187900770778E-2</v>
      </c>
      <c r="T35" s="1">
        <f t="shared" si="33"/>
        <v>1.3308134316619322E-2</v>
      </c>
      <c r="U35" s="1">
        <f t="shared" si="34"/>
        <v>0.66726656981854859</v>
      </c>
      <c r="V35" s="1">
        <f t="shared" si="35"/>
        <v>1.8829864998658316E-3</v>
      </c>
      <c r="W35" s="1">
        <f t="shared" si="36"/>
        <v>5.5494896967790289E-3</v>
      </c>
      <c r="X35" s="1">
        <f t="shared" si="37"/>
        <v>0.12182968919156495</v>
      </c>
      <c r="Y35" s="1">
        <f t="shared" si="38"/>
        <v>9.5530335976608399E-2</v>
      </c>
      <c r="Z35" s="1">
        <f t="shared" si="9"/>
        <v>1.4823138557748682E-2</v>
      </c>
      <c r="AA35" s="1">
        <f t="shared" si="39"/>
        <v>0</v>
      </c>
      <c r="AB35" s="1">
        <f t="shared" si="40"/>
        <v>1.5643931991401214E-2</v>
      </c>
      <c r="AC35" s="1">
        <f t="shared" si="41"/>
        <v>0</v>
      </c>
      <c r="AD35" s="1">
        <f t="shared" si="42"/>
        <v>0</v>
      </c>
      <c r="AE35" s="1">
        <f t="shared" si="43"/>
        <v>5.3302716435411374E-2</v>
      </c>
      <c r="AF35" s="1">
        <f t="shared" si="44"/>
        <v>0</v>
      </c>
      <c r="AG35" s="1">
        <f t="shared" si="45"/>
        <v>0</v>
      </c>
      <c r="AH35" s="1">
        <f t="shared" si="11"/>
        <v>4.792310962546785E-2</v>
      </c>
      <c r="AI35" s="1">
        <f t="shared" si="46"/>
        <v>4.5880813250752314E-2</v>
      </c>
      <c r="AJ35" s="1">
        <f t="shared" si="47"/>
        <v>8.9477588923251347E-2</v>
      </c>
      <c r="AK35" s="1">
        <f t="shared" si="48"/>
        <v>0.23733151054908597</v>
      </c>
      <c r="AL35" s="1">
        <f t="shared" si="49"/>
        <v>1.7505397497561748E-2</v>
      </c>
      <c r="AM35" s="1">
        <f t="shared" si="50"/>
        <v>1.9172578211615242E-2</v>
      </c>
      <c r="AN35" s="1">
        <f t="shared" si="51"/>
        <v>0.1627085017880513</v>
      </c>
      <c r="AO35" s="1">
        <f t="shared" si="52"/>
        <v>5.2182756349874543E-2</v>
      </c>
      <c r="AP35" s="1">
        <f t="shared" si="13"/>
        <v>0</v>
      </c>
      <c r="AQ35" s="1">
        <f t="shared" si="53"/>
        <v>0</v>
      </c>
      <c r="AR35" s="1">
        <f t="shared" si="54"/>
        <v>1.364855592289938E-2</v>
      </c>
      <c r="AS35" s="1">
        <f t="shared" si="55"/>
        <v>0</v>
      </c>
      <c r="AT35" s="1">
        <f t="shared" si="56"/>
        <v>5.2847607759965061E-2</v>
      </c>
      <c r="AU35" s="1">
        <f t="shared" si="57"/>
        <v>0</v>
      </c>
      <c r="AV35" s="1">
        <f t="shared" si="58"/>
        <v>0.70786600960638757</v>
      </c>
      <c r="AW35" s="1">
        <f t="shared" si="59"/>
        <v>0.16354563034121389</v>
      </c>
      <c r="AX35" s="1">
        <f t="shared" si="15"/>
        <v>0.10204935636571356</v>
      </c>
      <c r="AY35" s="1">
        <f t="shared" si="60"/>
        <v>0.10056149176139256</v>
      </c>
      <c r="AZ35" s="1">
        <f t="shared" si="61"/>
        <v>0.11605122505280591</v>
      </c>
      <c r="BA35" s="1">
        <f t="shared" si="62"/>
        <v>0.12793753625562931</v>
      </c>
      <c r="BB35" s="1">
        <f t="shared" si="63"/>
        <v>8.3617105129147537E-2</v>
      </c>
      <c r="BC35" s="1">
        <f t="shared" si="64"/>
        <v>2.9201556944032377E-2</v>
      </c>
      <c r="BD35" s="1">
        <f t="shared" si="65"/>
        <v>0.11482462238793413</v>
      </c>
      <c r="BE35" s="1">
        <f t="shared" si="66"/>
        <v>4.8345636261385931E-2</v>
      </c>
      <c r="BF35" s="1">
        <f t="shared" si="17"/>
        <v>8.5159459633071102E-2</v>
      </c>
      <c r="BG35" s="1">
        <f t="shared" si="67"/>
        <v>8.1827550669872892E-2</v>
      </c>
      <c r="BH35" s="1">
        <f t="shared" si="68"/>
        <v>9.6475382136164203E-2</v>
      </c>
      <c r="BI35" s="1">
        <f t="shared" si="69"/>
        <v>8.5069249524511739E-2</v>
      </c>
      <c r="BJ35" s="1">
        <f t="shared" si="70"/>
        <v>3.4204433421867721E-2</v>
      </c>
      <c r="BK35" s="1">
        <f t="shared" si="71"/>
        <v>3.0705230789855133E-2</v>
      </c>
      <c r="BL35" s="1">
        <f t="shared" si="72"/>
        <v>5.7398764987306367E-2</v>
      </c>
      <c r="BM35" s="1">
        <f t="shared" si="73"/>
        <v>0.33654961695614899</v>
      </c>
      <c r="BN35" s="1">
        <f t="shared" si="19"/>
        <v>0</v>
      </c>
      <c r="BO35" s="1">
        <f t="shared" si="74"/>
        <v>0</v>
      </c>
      <c r="BP35" s="1">
        <f t="shared" si="75"/>
        <v>2.6248663699873213E-2</v>
      </c>
      <c r="BQ35" s="1">
        <f t="shared" si="76"/>
        <v>9.9445590831116529E-6</v>
      </c>
      <c r="BR35" s="1">
        <f t="shared" si="77"/>
        <v>2.5905576411505856E-3</v>
      </c>
      <c r="BS35" s="1">
        <f t="shared" si="78"/>
        <v>0</v>
      </c>
      <c r="BT35" s="1">
        <f t="shared" si="79"/>
        <v>0.84516818735549304</v>
      </c>
      <c r="BU35" s="1">
        <f t="shared" si="80"/>
        <v>8.651766402307139E-3</v>
      </c>
      <c r="BV35" s="1">
        <f t="shared" si="21"/>
        <v>8.2589588028325597E-2</v>
      </c>
      <c r="BW35" s="1">
        <f t="shared" si="81"/>
        <v>0.11032706176303902</v>
      </c>
      <c r="BX35" s="1">
        <f t="shared" si="82"/>
        <v>0.10909796388978026</v>
      </c>
      <c r="BY35" s="1">
        <f t="shared" si="83"/>
        <v>9.8533845436205553E-2</v>
      </c>
      <c r="BZ35" s="1">
        <f t="shared" si="84"/>
        <v>5.3567023460115715E-2</v>
      </c>
      <c r="CA35" s="1">
        <f t="shared" si="85"/>
        <v>4.7759162864177272E-2</v>
      </c>
      <c r="CB35" s="1">
        <f t="shared" si="86"/>
        <v>9.5147503356887014E-2</v>
      </c>
      <c r="CC35" s="1">
        <f t="shared" si="87"/>
        <v>6.8303594566785267E-2</v>
      </c>
      <c r="CD35" s="1">
        <f t="shared" si="88"/>
        <v>8.9556044568565654E-2</v>
      </c>
      <c r="CE35" s="1">
        <f t="shared" si="89"/>
        <v>0.13519921108508204</v>
      </c>
      <c r="CF35" s="1">
        <f t="shared" si="90"/>
        <v>0.10089530048889644</v>
      </c>
      <c r="CG35" s="1">
        <f t="shared" si="91"/>
        <v>0.10064037785068318</v>
      </c>
      <c r="CH35" s="1">
        <f t="shared" si="92"/>
        <v>7.2974629909524039E-2</v>
      </c>
      <c r="CI35" s="1">
        <f t="shared" si="93"/>
        <v>3.7686585095934838E-2</v>
      </c>
      <c r="CJ35" s="1">
        <f t="shared" si="94"/>
        <v>8.9808175156642481E-2</v>
      </c>
      <c r="CK35" s="1">
        <f t="shared" si="95"/>
        <v>6.144297635251985E-2</v>
      </c>
    </row>
    <row r="36" spans="1:89" x14ac:dyDescent="0.25">
      <c r="A36" s="11">
        <v>44044</v>
      </c>
      <c r="B36" s="1">
        <f t="shared" si="23"/>
        <v>7.7978194242074056E-2</v>
      </c>
      <c r="C36" s="1">
        <f t="shared" si="96"/>
        <v>0.44780165021009177</v>
      </c>
      <c r="D36" s="1">
        <f t="shared" si="96"/>
        <v>9.1805113957624057E-2</v>
      </c>
      <c r="E36" s="1">
        <f t="shared" si="96"/>
        <v>0.15861953950839977</v>
      </c>
      <c r="F36" s="1">
        <f t="shared" si="96"/>
        <v>9.4821386069856659E-3</v>
      </c>
      <c r="G36" s="1">
        <f t="shared" si="96"/>
        <v>0</v>
      </c>
      <c r="H36" s="1">
        <f t="shared" si="96"/>
        <v>4.1139904121845407E-2</v>
      </c>
      <c r="I36" s="1">
        <f t="shared" si="96"/>
        <v>4.4165375781460271E-2</v>
      </c>
      <c r="J36" s="1">
        <f t="shared" si="5"/>
        <v>0.12626323539384077</v>
      </c>
      <c r="K36" s="1">
        <f t="shared" si="25"/>
        <v>8.4052016429810028E-2</v>
      </c>
      <c r="L36" s="1">
        <f t="shared" si="26"/>
        <v>6.8182742887035366E-2</v>
      </c>
      <c r="M36" s="1">
        <f t="shared" si="27"/>
        <v>8.1417046896645265E-2</v>
      </c>
      <c r="N36" s="1">
        <f t="shared" si="28"/>
        <v>0.19331231170139598</v>
      </c>
      <c r="O36" s="1">
        <f t="shared" si="29"/>
        <v>1.2164816375560657E-2</v>
      </c>
      <c r="P36" s="1">
        <f t="shared" si="30"/>
        <v>9.0242136262799477E-2</v>
      </c>
      <c r="Q36" s="1">
        <f t="shared" si="31"/>
        <v>3.9695041026088139E-2</v>
      </c>
      <c r="R36" s="1">
        <f t="shared" si="7"/>
        <v>1.2053598900535371E-2</v>
      </c>
      <c r="S36" s="1">
        <f t="shared" si="32"/>
        <v>2.3802075854854256E-2</v>
      </c>
      <c r="T36" s="1">
        <f t="shared" si="33"/>
        <v>1.3461262333080348E-2</v>
      </c>
      <c r="U36" s="1">
        <f t="shared" si="34"/>
        <v>0.63924586162335117</v>
      </c>
      <c r="V36" s="1">
        <f t="shared" si="35"/>
        <v>2.1948267727841479E-3</v>
      </c>
      <c r="W36" s="1">
        <f t="shared" si="36"/>
        <v>6.1614120735984899E-3</v>
      </c>
      <c r="X36" s="1">
        <f t="shared" si="37"/>
        <v>0.1269127812762815</v>
      </c>
      <c r="Y36" s="1">
        <f t="shared" si="38"/>
        <v>0.10614654058378289</v>
      </c>
      <c r="Z36" s="1">
        <f t="shared" si="9"/>
        <v>1.3371633993515765E-2</v>
      </c>
      <c r="AA36" s="1">
        <f t="shared" si="39"/>
        <v>0</v>
      </c>
      <c r="AB36" s="1">
        <f t="shared" si="40"/>
        <v>1.3556417880360831E-2</v>
      </c>
      <c r="AC36" s="1">
        <f t="shared" si="41"/>
        <v>0</v>
      </c>
      <c r="AD36" s="1">
        <f t="shared" si="42"/>
        <v>0</v>
      </c>
      <c r="AE36" s="1">
        <f t="shared" si="43"/>
        <v>4.7363469905424241E-2</v>
      </c>
      <c r="AF36" s="1">
        <f t="shared" si="44"/>
        <v>0</v>
      </c>
      <c r="AG36" s="1">
        <f t="shared" si="45"/>
        <v>0</v>
      </c>
      <c r="AH36" s="1">
        <f t="shared" si="11"/>
        <v>4.5948819844922731E-2</v>
      </c>
      <c r="AI36" s="1">
        <f t="shared" si="46"/>
        <v>4.4652628474297379E-2</v>
      </c>
      <c r="AJ36" s="1">
        <f t="shared" si="47"/>
        <v>8.8226391077235941E-2</v>
      </c>
      <c r="AK36" s="1">
        <f t="shared" si="48"/>
        <v>0.23161465084330055</v>
      </c>
      <c r="AL36" s="1">
        <f t="shared" si="49"/>
        <v>1.7176476067029395E-2</v>
      </c>
      <c r="AM36" s="1">
        <f t="shared" si="50"/>
        <v>1.8953888186030624E-2</v>
      </c>
      <c r="AN36" s="1">
        <f t="shared" si="51"/>
        <v>0.16234990957706905</v>
      </c>
      <c r="AO36" s="1">
        <f t="shared" si="52"/>
        <v>4.8789574585335178E-2</v>
      </c>
      <c r="AP36" s="1">
        <f t="shared" si="13"/>
        <v>0</v>
      </c>
      <c r="AQ36" s="1">
        <f t="shared" si="53"/>
        <v>0</v>
      </c>
      <c r="AR36" s="1">
        <f t="shared" si="54"/>
        <v>1.3491971814716413E-2</v>
      </c>
      <c r="AS36" s="1">
        <f t="shared" si="55"/>
        <v>0</v>
      </c>
      <c r="AT36" s="1">
        <f t="shared" si="56"/>
        <v>5.9258403604019863E-2</v>
      </c>
      <c r="AU36" s="1">
        <f t="shared" si="57"/>
        <v>0</v>
      </c>
      <c r="AV36" s="1">
        <f t="shared" si="58"/>
        <v>0.69306919256093336</v>
      </c>
      <c r="AW36" s="1">
        <f t="shared" si="59"/>
        <v>0.17187247314312118</v>
      </c>
      <c r="AX36" s="1">
        <f t="shared" si="15"/>
        <v>9.8953852689713767E-2</v>
      </c>
      <c r="AY36" s="1">
        <f t="shared" si="60"/>
        <v>9.7562529870957454E-2</v>
      </c>
      <c r="AZ36" s="1">
        <f t="shared" si="61"/>
        <v>0.1126790929849716</v>
      </c>
      <c r="BA36" s="1">
        <f t="shared" si="62"/>
        <v>0.12926132441187402</v>
      </c>
      <c r="BB36" s="1">
        <f t="shared" si="63"/>
        <v>8.0720089214592963E-2</v>
      </c>
      <c r="BC36" s="1">
        <f t="shared" si="64"/>
        <v>2.8704795284371514E-2</v>
      </c>
      <c r="BD36" s="1">
        <f t="shared" si="65"/>
        <v>0.10875577505177633</v>
      </c>
      <c r="BE36" s="1">
        <f t="shared" si="66"/>
        <v>4.9231586214221225E-2</v>
      </c>
      <c r="BF36" s="1">
        <f t="shared" si="17"/>
        <v>8.5100034574038211E-2</v>
      </c>
      <c r="BG36" s="1">
        <f t="shared" si="67"/>
        <v>8.3600934248314385E-2</v>
      </c>
      <c r="BH36" s="1">
        <f t="shared" si="68"/>
        <v>9.803693320788201E-2</v>
      </c>
      <c r="BI36" s="1">
        <f t="shared" si="69"/>
        <v>8.7454387424041477E-2</v>
      </c>
      <c r="BJ36" s="1">
        <f t="shared" si="70"/>
        <v>3.7084134798073702E-2</v>
      </c>
      <c r="BK36" s="1">
        <f t="shared" si="71"/>
        <v>3.2391752753881016E-2</v>
      </c>
      <c r="BL36" s="1">
        <f t="shared" si="72"/>
        <v>5.6121263889825482E-2</v>
      </c>
      <c r="BM36" s="1">
        <f t="shared" si="73"/>
        <v>0.329087309615329</v>
      </c>
      <c r="BN36" s="1">
        <f t="shared" si="19"/>
        <v>0</v>
      </c>
      <c r="BO36" s="1">
        <f t="shared" si="74"/>
        <v>2.9858562287257747E-3</v>
      </c>
      <c r="BP36" s="1">
        <f t="shared" si="75"/>
        <v>2.5081192321296509E-2</v>
      </c>
      <c r="BQ36" s="1">
        <f t="shared" si="76"/>
        <v>9.1872499345408458E-6</v>
      </c>
      <c r="BR36" s="1">
        <f t="shared" si="77"/>
        <v>3.0455733533002898E-3</v>
      </c>
      <c r="BS36" s="1">
        <f t="shared" si="78"/>
        <v>0</v>
      </c>
      <c r="BT36" s="1">
        <f t="shared" si="79"/>
        <v>0.82033414028011931</v>
      </c>
      <c r="BU36" s="1">
        <f t="shared" si="80"/>
        <v>8.4798316895811996E-3</v>
      </c>
      <c r="BV36" s="1">
        <f t="shared" si="21"/>
        <v>8.2199258371296602E-2</v>
      </c>
      <c r="BW36" s="1">
        <f t="shared" si="81"/>
        <v>0.11090629470840734</v>
      </c>
      <c r="BX36" s="1">
        <f t="shared" si="82"/>
        <v>0.10814655510857103</v>
      </c>
      <c r="BY36" s="1">
        <f t="shared" si="83"/>
        <v>9.9216908210183211E-2</v>
      </c>
      <c r="BZ36" s="1">
        <f t="shared" si="84"/>
        <v>5.3968817533964757E-2</v>
      </c>
      <c r="CA36" s="1">
        <f t="shared" si="85"/>
        <v>4.7331300543833957E-2</v>
      </c>
      <c r="CB36" s="1">
        <f t="shared" si="86"/>
        <v>9.679001792240842E-2</v>
      </c>
      <c r="CC36" s="1">
        <f t="shared" si="87"/>
        <v>6.8398073228774198E-2</v>
      </c>
      <c r="CD36" s="1">
        <f t="shared" si="88"/>
        <v>8.913440113353846E-2</v>
      </c>
      <c r="CE36" s="1">
        <f t="shared" si="89"/>
        <v>0.13508852862594448</v>
      </c>
      <c r="CF36" s="1">
        <f t="shared" si="90"/>
        <v>0.100142824800142</v>
      </c>
      <c r="CG36" s="1">
        <f t="shared" si="91"/>
        <v>0.10131821547873671</v>
      </c>
      <c r="CH36" s="1">
        <f t="shared" si="92"/>
        <v>7.3253858830247764E-2</v>
      </c>
      <c r="CI36" s="1">
        <f t="shared" si="93"/>
        <v>3.7488328023797257E-2</v>
      </c>
      <c r="CJ36" s="1">
        <f t="shared" si="94"/>
        <v>9.0977343162063518E-2</v>
      </c>
      <c r="CK36" s="1">
        <f t="shared" si="95"/>
        <v>6.1587765594146068E-2</v>
      </c>
    </row>
    <row r="37" spans="1:89" x14ac:dyDescent="0.25">
      <c r="A37" s="11">
        <v>44075</v>
      </c>
      <c r="B37" s="1">
        <f t="shared" si="23"/>
        <v>7.8793180850206604E-2</v>
      </c>
      <c r="C37" s="1">
        <f t="shared" si="96"/>
        <v>0.44626806756222687</v>
      </c>
      <c r="D37" s="1">
        <f t="shared" si="96"/>
        <v>8.9959624969783464E-2</v>
      </c>
      <c r="E37" s="1">
        <f t="shared" si="96"/>
        <v>0.16019097801771934</v>
      </c>
      <c r="F37" s="1">
        <f t="shared" si="96"/>
        <v>9.5273176552745573E-3</v>
      </c>
      <c r="G37" s="1">
        <f t="shared" si="96"/>
        <v>0</v>
      </c>
      <c r="H37" s="1">
        <f t="shared" si="96"/>
        <v>4.0626594760934547E-2</v>
      </c>
      <c r="I37" s="1">
        <f t="shared" si="96"/>
        <v>4.4177036209946313E-2</v>
      </c>
      <c r="J37" s="1">
        <f t="shared" si="5"/>
        <v>0.12825421142450258</v>
      </c>
      <c r="K37" s="1">
        <f t="shared" si="25"/>
        <v>8.2789464774582808E-2</v>
      </c>
      <c r="L37" s="1">
        <f t="shared" si="26"/>
        <v>6.7443353429761196E-2</v>
      </c>
      <c r="M37" s="1">
        <f t="shared" si="27"/>
        <v>8.0588786727833261E-2</v>
      </c>
      <c r="N37" s="1">
        <f t="shared" si="28"/>
        <v>0.19341910816552932</v>
      </c>
      <c r="O37" s="1">
        <f t="shared" si="29"/>
        <v>1.230600188643307E-2</v>
      </c>
      <c r="P37" s="1">
        <f t="shared" si="30"/>
        <v>8.9671911387250711E-2</v>
      </c>
      <c r="Q37" s="1">
        <f t="shared" si="31"/>
        <v>3.9285679025604585E-2</v>
      </c>
      <c r="R37" s="1">
        <f t="shared" si="7"/>
        <v>1.2329552025400297E-2</v>
      </c>
      <c r="S37" s="1">
        <f t="shared" si="32"/>
        <v>2.4422553276491055E-2</v>
      </c>
      <c r="T37" s="1">
        <f t="shared" si="33"/>
        <v>1.3273126780701661E-2</v>
      </c>
      <c r="U37" s="1">
        <f t="shared" si="34"/>
        <v>0.64951585941524637</v>
      </c>
      <c r="V37" s="1">
        <f t="shared" si="35"/>
        <v>2.5389783109223377E-3</v>
      </c>
      <c r="W37" s="1">
        <f t="shared" si="36"/>
        <v>6.3395607514955266E-3</v>
      </c>
      <c r="X37" s="1">
        <f t="shared" si="37"/>
        <v>0.12258849627301113</v>
      </c>
      <c r="Y37" s="1">
        <f t="shared" si="38"/>
        <v>9.6691443169990635E-2</v>
      </c>
      <c r="Z37" s="1">
        <f t="shared" si="9"/>
        <v>1.1925042589437818E-2</v>
      </c>
      <c r="AA37" s="1">
        <f t="shared" si="39"/>
        <v>0</v>
      </c>
      <c r="AB37" s="1">
        <f t="shared" si="40"/>
        <v>1.1721517842336162E-2</v>
      </c>
      <c r="AC37" s="1">
        <f t="shared" si="41"/>
        <v>0</v>
      </c>
      <c r="AD37" s="1">
        <f t="shared" si="42"/>
        <v>4.5054348645429738E-2</v>
      </c>
      <c r="AE37" s="1">
        <f t="shared" si="43"/>
        <v>4.1820566552592295E-2</v>
      </c>
      <c r="AF37" s="1">
        <f t="shared" si="44"/>
        <v>0</v>
      </c>
      <c r="AG37" s="1">
        <f t="shared" si="45"/>
        <v>0</v>
      </c>
      <c r="AH37" s="1">
        <f t="shared" si="11"/>
        <v>4.5348465098853402E-2</v>
      </c>
      <c r="AI37" s="1">
        <f t="shared" si="46"/>
        <v>4.3818637360578838E-2</v>
      </c>
      <c r="AJ37" s="1">
        <f t="shared" si="47"/>
        <v>8.7785574348847553E-2</v>
      </c>
      <c r="AK37" s="1">
        <f t="shared" si="48"/>
        <v>0.23152693979815639</v>
      </c>
      <c r="AL37" s="1">
        <f t="shared" si="49"/>
        <v>1.6835910364582925E-2</v>
      </c>
      <c r="AM37" s="1">
        <f t="shared" si="50"/>
        <v>1.9474082688750297E-2</v>
      </c>
      <c r="AN37" s="1">
        <f t="shared" si="51"/>
        <v>0.16130316346521592</v>
      </c>
      <c r="AO37" s="1">
        <f t="shared" si="52"/>
        <v>4.8650083125843936E-2</v>
      </c>
      <c r="AP37" s="1">
        <f t="shared" si="13"/>
        <v>0</v>
      </c>
      <c r="AQ37" s="1">
        <f t="shared" si="53"/>
        <v>0</v>
      </c>
      <c r="AR37" s="1">
        <f t="shared" si="54"/>
        <v>1.2888255835324389E-2</v>
      </c>
      <c r="AS37" s="1">
        <f t="shared" si="55"/>
        <v>0</v>
      </c>
      <c r="AT37" s="1">
        <f t="shared" si="56"/>
        <v>5.9111376585186559E-2</v>
      </c>
      <c r="AU37" s="1">
        <f t="shared" si="57"/>
        <v>0</v>
      </c>
      <c r="AV37" s="1">
        <f t="shared" si="58"/>
        <v>0.6952995772835876</v>
      </c>
      <c r="AW37" s="1">
        <f t="shared" si="59"/>
        <v>0.17030417202720088</v>
      </c>
      <c r="AX37" s="1">
        <f t="shared" si="15"/>
        <v>9.8301700977402678E-2</v>
      </c>
      <c r="AY37" s="1">
        <f t="shared" si="60"/>
        <v>9.6864647030706602E-2</v>
      </c>
      <c r="AZ37" s="1">
        <f t="shared" si="61"/>
        <v>0.11187284699444544</v>
      </c>
      <c r="BA37" s="1">
        <f t="shared" si="62"/>
        <v>0.1303310065764533</v>
      </c>
      <c r="BB37" s="1">
        <f t="shared" si="63"/>
        <v>7.9120378764154217E-2</v>
      </c>
      <c r="BC37" s="1">
        <f t="shared" si="64"/>
        <v>2.8308417530615946E-2</v>
      </c>
      <c r="BD37" s="1">
        <f t="shared" si="65"/>
        <v>0.10464946185162596</v>
      </c>
      <c r="BE37" s="1">
        <f t="shared" si="66"/>
        <v>4.3727645827495838E-2</v>
      </c>
      <c r="BF37" s="1">
        <f t="shared" si="17"/>
        <v>8.5640917878675074E-2</v>
      </c>
      <c r="BG37" s="1">
        <f t="shared" si="67"/>
        <v>8.4580104766983438E-2</v>
      </c>
      <c r="BH37" s="1">
        <f t="shared" si="68"/>
        <v>0.10014164088878683</v>
      </c>
      <c r="BI37" s="1">
        <f t="shared" si="69"/>
        <v>8.9374283905693602E-2</v>
      </c>
      <c r="BJ37" s="1">
        <f t="shared" si="70"/>
        <v>3.7895236653015148E-2</v>
      </c>
      <c r="BK37" s="1">
        <f t="shared" si="71"/>
        <v>3.3890173634118698E-2</v>
      </c>
      <c r="BL37" s="1">
        <f t="shared" si="72"/>
        <v>5.5270077459617532E-2</v>
      </c>
      <c r="BM37" s="1">
        <f t="shared" si="73"/>
        <v>0.32046738116568396</v>
      </c>
      <c r="BN37" s="1">
        <f t="shared" si="19"/>
        <v>0</v>
      </c>
      <c r="BO37" s="1">
        <f t="shared" si="74"/>
        <v>4.3697046518055413E-3</v>
      </c>
      <c r="BP37" s="1">
        <f t="shared" si="75"/>
        <v>2.4640940844587188E-2</v>
      </c>
      <c r="BQ37" s="1">
        <f t="shared" si="76"/>
        <v>9.530435445595509E-6</v>
      </c>
      <c r="BR37" s="1">
        <f t="shared" si="77"/>
        <v>2.9115480286294277E-3</v>
      </c>
      <c r="BS37" s="1">
        <f t="shared" si="78"/>
        <v>0</v>
      </c>
      <c r="BT37" s="1">
        <f t="shared" si="79"/>
        <v>0.81403737836781764</v>
      </c>
      <c r="BU37" s="1">
        <f t="shared" si="80"/>
        <v>8.6298092959867338E-3</v>
      </c>
      <c r="BV37" s="1">
        <f t="shared" si="21"/>
        <v>8.1628615981425443E-2</v>
      </c>
      <c r="BW37" s="1">
        <f t="shared" si="81"/>
        <v>0.109724175364982</v>
      </c>
      <c r="BX37" s="1">
        <f t="shared" si="82"/>
        <v>0.10641049068016091</v>
      </c>
      <c r="BY37" s="1">
        <f t="shared" si="83"/>
        <v>9.9192079108131062E-2</v>
      </c>
      <c r="BZ37" s="1">
        <f t="shared" si="84"/>
        <v>5.4953320608541335E-2</v>
      </c>
      <c r="CA37" s="1">
        <f t="shared" si="85"/>
        <v>4.7387895722485904E-2</v>
      </c>
      <c r="CB37" s="1">
        <f t="shared" si="86"/>
        <v>9.7261974698703721E-2</v>
      </c>
      <c r="CC37" s="1">
        <f t="shared" si="87"/>
        <v>6.7974485059344544E-2</v>
      </c>
      <c r="CD37" s="1">
        <f t="shared" si="88"/>
        <v>8.9098701184278595E-2</v>
      </c>
      <c r="CE37" s="1">
        <f t="shared" si="89"/>
        <v>0.13319601373219891</v>
      </c>
      <c r="CF37" s="1">
        <f t="shared" si="90"/>
        <v>9.8605856054022736E-2</v>
      </c>
      <c r="CG37" s="1">
        <f t="shared" si="91"/>
        <v>0.10117878294171163</v>
      </c>
      <c r="CH37" s="1">
        <f t="shared" si="92"/>
        <v>7.4067165270489205E-2</v>
      </c>
      <c r="CI37" s="1">
        <f t="shared" si="93"/>
        <v>3.7658488893834052E-2</v>
      </c>
      <c r="CJ37" s="1">
        <f t="shared" si="94"/>
        <v>9.1308600842318677E-2</v>
      </c>
      <c r="CK37" s="1">
        <f t="shared" si="95"/>
        <v>6.1258900036845927E-2</v>
      </c>
    </row>
    <row r="38" spans="1:89" x14ac:dyDescent="0.25">
      <c r="A38" s="11">
        <v>44105</v>
      </c>
      <c r="B38" s="1">
        <f t="shared" si="23"/>
        <v>7.9635992819526519E-2</v>
      </c>
      <c r="C38" s="1">
        <f t="shared" si="96"/>
        <v>0.44579837157461982</v>
      </c>
      <c r="D38" s="1">
        <f t="shared" si="96"/>
        <v>8.6457826720905906E-2</v>
      </c>
      <c r="E38" s="1">
        <f t="shared" si="96"/>
        <v>0.16165955548855401</v>
      </c>
      <c r="F38" s="1">
        <f t="shared" si="96"/>
        <v>9.6042913843440141E-3</v>
      </c>
      <c r="G38" s="1">
        <f t="shared" si="96"/>
        <v>0</v>
      </c>
      <c r="H38" s="1">
        <f t="shared" si="96"/>
        <v>4.0266055843112707E-2</v>
      </c>
      <c r="I38" s="1">
        <f t="shared" si="96"/>
        <v>4.4262462725728098E-2</v>
      </c>
      <c r="J38" s="1">
        <f t="shared" si="5"/>
        <v>0.12735870519258757</v>
      </c>
      <c r="K38" s="1">
        <f t="shared" si="25"/>
        <v>8.1256228367951294E-2</v>
      </c>
      <c r="L38" s="1">
        <f t="shared" si="26"/>
        <v>6.6740049522818909E-2</v>
      </c>
      <c r="M38" s="1">
        <f t="shared" si="27"/>
        <v>8.008994547208996E-2</v>
      </c>
      <c r="N38" s="1">
        <f t="shared" si="28"/>
        <v>0.19464511829154529</v>
      </c>
      <c r="O38" s="1">
        <f t="shared" si="29"/>
        <v>1.2574495818992518E-2</v>
      </c>
      <c r="P38" s="1">
        <f t="shared" si="30"/>
        <v>8.95976147192587E-2</v>
      </c>
      <c r="Q38" s="1">
        <f t="shared" si="31"/>
        <v>3.9463363699438973E-2</v>
      </c>
      <c r="R38" s="1">
        <f t="shared" si="7"/>
        <v>1.4004670203979774E-2</v>
      </c>
      <c r="S38" s="1">
        <f t="shared" si="32"/>
        <v>2.7789496200260246E-2</v>
      </c>
      <c r="T38" s="1">
        <f t="shared" si="33"/>
        <v>1.4679057165435737E-2</v>
      </c>
      <c r="U38" s="1">
        <f t="shared" si="34"/>
        <v>0.63492492617393836</v>
      </c>
      <c r="V38" s="1">
        <f t="shared" si="35"/>
        <v>2.8847125091354185E-3</v>
      </c>
      <c r="W38" s="1">
        <f t="shared" si="36"/>
        <v>7.3944896346426932E-3</v>
      </c>
      <c r="X38" s="1">
        <f t="shared" si="37"/>
        <v>0.10679675105911433</v>
      </c>
      <c r="Y38" s="1">
        <f t="shared" si="38"/>
        <v>0.10757808925674833</v>
      </c>
      <c r="Z38" s="1">
        <f t="shared" si="9"/>
        <v>9.8237783949644032E-3</v>
      </c>
      <c r="AA38" s="1">
        <f t="shared" si="39"/>
        <v>0</v>
      </c>
      <c r="AB38" s="1">
        <f t="shared" si="40"/>
        <v>9.3447175966914486E-3</v>
      </c>
      <c r="AC38" s="1">
        <f t="shared" si="41"/>
        <v>0</v>
      </c>
      <c r="AD38" s="1">
        <f t="shared" si="42"/>
        <v>0.16218936848871482</v>
      </c>
      <c r="AE38" s="1">
        <f t="shared" si="43"/>
        <v>3.4625786811880707E-2</v>
      </c>
      <c r="AF38" s="1">
        <f t="shared" si="44"/>
        <v>0</v>
      </c>
      <c r="AG38" s="1">
        <f t="shared" si="45"/>
        <v>0</v>
      </c>
      <c r="AH38" s="1">
        <f t="shared" si="11"/>
        <v>4.5025423028682586E-2</v>
      </c>
      <c r="AI38" s="1">
        <f t="shared" si="46"/>
        <v>4.2847379212449403E-2</v>
      </c>
      <c r="AJ38" s="1">
        <f t="shared" si="47"/>
        <v>8.7542340420737969E-2</v>
      </c>
      <c r="AK38" s="1">
        <f t="shared" si="48"/>
        <v>0.22928041938609209</v>
      </c>
      <c r="AL38" s="1">
        <f t="shared" si="49"/>
        <v>1.7168993668651936E-2</v>
      </c>
      <c r="AM38" s="1">
        <f t="shared" si="50"/>
        <v>1.9985429637918991E-2</v>
      </c>
      <c r="AN38" s="1">
        <f t="shared" si="51"/>
        <v>0.16135549430328883</v>
      </c>
      <c r="AO38" s="1">
        <f t="shared" si="52"/>
        <v>4.7105830397981184E-2</v>
      </c>
      <c r="AP38" s="1">
        <f t="shared" si="13"/>
        <v>0</v>
      </c>
      <c r="AQ38" s="1">
        <f t="shared" si="53"/>
        <v>0</v>
      </c>
      <c r="AR38" s="1">
        <f t="shared" si="54"/>
        <v>1.2721085285674599E-2</v>
      </c>
      <c r="AS38" s="1">
        <f t="shared" si="55"/>
        <v>0</v>
      </c>
      <c r="AT38" s="1">
        <f t="shared" si="56"/>
        <v>5.9148995277340494E-2</v>
      </c>
      <c r="AU38" s="1">
        <f t="shared" si="57"/>
        <v>0</v>
      </c>
      <c r="AV38" s="1">
        <f t="shared" si="58"/>
        <v>0.70184739327715528</v>
      </c>
      <c r="AW38" s="1">
        <f t="shared" si="59"/>
        <v>0.16381146402444671</v>
      </c>
      <c r="AX38" s="1">
        <f t="shared" si="15"/>
        <v>9.7078870595811786E-2</v>
      </c>
      <c r="AY38" s="1">
        <f t="shared" si="60"/>
        <v>9.5530010689171344E-2</v>
      </c>
      <c r="AZ38" s="1">
        <f t="shared" si="61"/>
        <v>0.11017590768794959</v>
      </c>
      <c r="BA38" s="1">
        <f t="shared" si="62"/>
        <v>0.13226856007997009</v>
      </c>
      <c r="BB38" s="1">
        <f t="shared" si="63"/>
        <v>7.8386577090935425E-2</v>
      </c>
      <c r="BC38" s="1">
        <f t="shared" si="64"/>
        <v>2.8251408494477607E-2</v>
      </c>
      <c r="BD38" s="1">
        <f t="shared" si="65"/>
        <v>0.10261604476205133</v>
      </c>
      <c r="BE38" s="1">
        <f t="shared" si="66"/>
        <v>4.3239685051565828E-2</v>
      </c>
      <c r="BF38" s="1">
        <f t="shared" si="17"/>
        <v>8.5518283250402588E-2</v>
      </c>
      <c r="BG38" s="1">
        <f t="shared" si="67"/>
        <v>8.5400565347773419E-2</v>
      </c>
      <c r="BH38" s="1">
        <f t="shared" si="68"/>
        <v>0.10097806472774214</v>
      </c>
      <c r="BI38" s="1">
        <f t="shared" si="69"/>
        <v>9.1422540362400107E-2</v>
      </c>
      <c r="BJ38" s="1">
        <f t="shared" si="70"/>
        <v>3.9098190313627657E-2</v>
      </c>
      <c r="BK38" s="1">
        <f t="shared" si="71"/>
        <v>3.5091505546575801E-2</v>
      </c>
      <c r="BL38" s="1">
        <f t="shared" si="72"/>
        <v>5.45189840240708E-2</v>
      </c>
      <c r="BM38" s="1">
        <f t="shared" si="73"/>
        <v>0.31498065955227961</v>
      </c>
      <c r="BN38" s="1">
        <f t="shared" si="19"/>
        <v>0</v>
      </c>
      <c r="BO38" s="1">
        <f t="shared" si="74"/>
        <v>2.4022408102277806E-5</v>
      </c>
      <c r="BP38" s="1">
        <f t="shared" si="75"/>
        <v>2.3859055727182318E-2</v>
      </c>
      <c r="BQ38" s="1">
        <f t="shared" si="76"/>
        <v>3.0748682370915594E-4</v>
      </c>
      <c r="BR38" s="1">
        <f t="shared" si="77"/>
        <v>2.9163203436165259E-3</v>
      </c>
      <c r="BS38" s="1">
        <f t="shared" si="78"/>
        <v>0</v>
      </c>
      <c r="BT38" s="1">
        <f t="shared" si="79"/>
        <v>0.8013731208471262</v>
      </c>
      <c r="BU38" s="1">
        <f t="shared" si="80"/>
        <v>8.1195739385698986E-3</v>
      </c>
      <c r="BV38" s="1">
        <f t="shared" si="21"/>
        <v>8.1564030352714728E-2</v>
      </c>
      <c r="BW38" s="1">
        <f t="shared" si="81"/>
        <v>0.10806668750462718</v>
      </c>
      <c r="BX38" s="1">
        <f t="shared" si="82"/>
        <v>0.10544694305871313</v>
      </c>
      <c r="BY38" s="1">
        <f t="shared" si="83"/>
        <v>9.9514935119491776E-2</v>
      </c>
      <c r="BZ38" s="1">
        <f t="shared" si="84"/>
        <v>5.6442330008410063E-2</v>
      </c>
      <c r="CA38" s="1">
        <f t="shared" si="85"/>
        <v>4.8032408851599616E-2</v>
      </c>
      <c r="CB38" s="1">
        <f t="shared" si="86"/>
        <v>9.5784794610912438E-2</v>
      </c>
      <c r="CC38" s="1">
        <f t="shared" si="87"/>
        <v>6.833795636589296E-2</v>
      </c>
      <c r="CD38" s="1">
        <f t="shared" si="88"/>
        <v>8.9006924457757597E-2</v>
      </c>
      <c r="CE38" s="1">
        <f t="shared" si="89"/>
        <v>0.1311402623296665</v>
      </c>
      <c r="CF38" s="1">
        <f t="shared" si="90"/>
        <v>9.7475710795706202E-2</v>
      </c>
      <c r="CG38" s="1">
        <f t="shared" si="91"/>
        <v>0.10135558643873628</v>
      </c>
      <c r="CH38" s="1">
        <f t="shared" si="92"/>
        <v>7.5561257467130535E-2</v>
      </c>
      <c r="CI38" s="1">
        <f t="shared" si="93"/>
        <v>3.8233527709568726E-2</v>
      </c>
      <c r="CJ38" s="1">
        <f t="shared" si="94"/>
        <v>9.0233552749985513E-2</v>
      </c>
      <c r="CK38" s="1">
        <f t="shared" si="95"/>
        <v>6.1583970690192148E-2</v>
      </c>
    </row>
    <row r="39" spans="1:89" x14ac:dyDescent="0.25">
      <c r="A39" s="11">
        <v>44136</v>
      </c>
      <c r="B39" s="1">
        <f t="shared" si="23"/>
        <v>7.8363097321767258E-2</v>
      </c>
      <c r="C39" s="1">
        <f t="shared" si="96"/>
        <v>0.44965472492162611</v>
      </c>
      <c r="D39" s="1">
        <f t="shared" si="96"/>
        <v>8.5212315230586824E-2</v>
      </c>
      <c r="E39" s="1">
        <f t="shared" si="96"/>
        <v>0.16252386907597333</v>
      </c>
      <c r="F39" s="1">
        <f t="shared" si="96"/>
        <v>9.5776025815438107E-3</v>
      </c>
      <c r="G39" s="1">
        <f t="shared" si="96"/>
        <v>0</v>
      </c>
      <c r="H39" s="1">
        <f t="shared" si="96"/>
        <v>3.9305898939258947E-2</v>
      </c>
      <c r="I39" s="1">
        <f t="shared" si="96"/>
        <v>4.3937174624398091E-2</v>
      </c>
      <c r="J39" s="1">
        <f t="shared" si="5"/>
        <v>0.12402080942026819</v>
      </c>
      <c r="K39" s="1">
        <f t="shared" si="25"/>
        <v>7.9874947486469519E-2</v>
      </c>
      <c r="L39" s="1">
        <f t="shared" si="26"/>
        <v>6.7219845807970094E-2</v>
      </c>
      <c r="M39" s="1">
        <f t="shared" si="27"/>
        <v>7.8276470774352666E-2</v>
      </c>
      <c r="N39" s="1">
        <f t="shared" si="28"/>
        <v>0.20039470839390336</v>
      </c>
      <c r="O39" s="1">
        <f t="shared" si="29"/>
        <v>1.249349623220912E-2</v>
      </c>
      <c r="P39" s="1">
        <f t="shared" si="30"/>
        <v>8.9836698300758827E-2</v>
      </c>
      <c r="Q39" s="1">
        <f t="shared" si="31"/>
        <v>3.9445681234520594E-2</v>
      </c>
      <c r="R39" s="1">
        <f t="shared" si="7"/>
        <v>1.4808638163277462E-2</v>
      </c>
      <c r="S39" s="1">
        <f t="shared" si="32"/>
        <v>2.9482481355974709E-2</v>
      </c>
      <c r="T39" s="1">
        <f t="shared" si="33"/>
        <v>1.5335278978567601E-2</v>
      </c>
      <c r="U39" s="1">
        <f t="shared" si="34"/>
        <v>0.65542643799588096</v>
      </c>
      <c r="V39" s="1">
        <f t="shared" si="35"/>
        <v>3.0658018890104481E-3</v>
      </c>
      <c r="W39" s="1">
        <f t="shared" si="36"/>
        <v>7.5046316178844713E-3</v>
      </c>
      <c r="X39" s="1">
        <f t="shared" si="37"/>
        <v>7.0475826246148163E-2</v>
      </c>
      <c r="Y39" s="1">
        <f t="shared" si="38"/>
        <v>0.11392369350758458</v>
      </c>
      <c r="Z39" s="1">
        <f t="shared" si="9"/>
        <v>9.5897709110282347E-3</v>
      </c>
      <c r="AA39" s="1">
        <f t="shared" si="39"/>
        <v>0</v>
      </c>
      <c r="AB39" s="1">
        <f t="shared" si="40"/>
        <v>8.8350204226602738E-3</v>
      </c>
      <c r="AC39" s="1">
        <f t="shared" si="41"/>
        <v>0</v>
      </c>
      <c r="AD39" s="1">
        <f t="shared" si="42"/>
        <v>0.16017914224826854</v>
      </c>
      <c r="AE39" s="1">
        <f t="shared" si="43"/>
        <v>3.4396643580181144E-2</v>
      </c>
      <c r="AF39" s="1">
        <f t="shared" si="44"/>
        <v>0</v>
      </c>
      <c r="AG39" s="1">
        <f t="shared" si="45"/>
        <v>0</v>
      </c>
      <c r="AH39" s="1">
        <f t="shared" si="11"/>
        <v>4.4460311625144924E-2</v>
      </c>
      <c r="AI39" s="1">
        <f t="shared" si="46"/>
        <v>4.1038656222605545E-2</v>
      </c>
      <c r="AJ39" s="1">
        <f t="shared" si="47"/>
        <v>8.9521533806520948E-2</v>
      </c>
      <c r="AK39" s="1">
        <f t="shared" si="48"/>
        <v>0.22715125979130726</v>
      </c>
      <c r="AL39" s="1">
        <f t="shared" si="49"/>
        <v>1.7815230608262872E-2</v>
      </c>
      <c r="AM39" s="1">
        <f t="shared" si="50"/>
        <v>1.9971439074739136E-2</v>
      </c>
      <c r="AN39" s="1">
        <f t="shared" si="51"/>
        <v>0.1600472245001838</v>
      </c>
      <c r="AO39" s="1">
        <f t="shared" si="52"/>
        <v>4.5336934083646745E-2</v>
      </c>
      <c r="AP39" s="1">
        <f t="shared" si="13"/>
        <v>0</v>
      </c>
      <c r="AQ39" s="1">
        <f t="shared" si="53"/>
        <v>0</v>
      </c>
      <c r="AR39" s="1">
        <f t="shared" si="54"/>
        <v>1.2242050543466028E-2</v>
      </c>
      <c r="AS39" s="1">
        <f t="shared" si="55"/>
        <v>0</v>
      </c>
      <c r="AT39" s="1">
        <f t="shared" si="56"/>
        <v>5.8431037198730787E-2</v>
      </c>
      <c r="AU39" s="1">
        <f t="shared" si="57"/>
        <v>0</v>
      </c>
      <c r="AV39" s="1">
        <f t="shared" si="58"/>
        <v>0.7004523257645654</v>
      </c>
      <c r="AW39" s="1">
        <f t="shared" si="59"/>
        <v>0.16746179985147511</v>
      </c>
      <c r="AX39" s="1">
        <f t="shared" si="15"/>
        <v>9.5802390739276391E-2</v>
      </c>
      <c r="AY39" s="1">
        <f t="shared" si="60"/>
        <v>9.5353260514620855E-2</v>
      </c>
      <c r="AZ39" s="1">
        <f t="shared" si="61"/>
        <v>0.10904118232778066</v>
      </c>
      <c r="BA39" s="1">
        <f t="shared" si="62"/>
        <v>0.13412415084746956</v>
      </c>
      <c r="BB39" s="1">
        <f t="shared" si="63"/>
        <v>7.7991915655956201E-2</v>
      </c>
      <c r="BC39" s="1">
        <f t="shared" si="64"/>
        <v>2.813645118798461E-2</v>
      </c>
      <c r="BD39" s="1">
        <f t="shared" si="65"/>
        <v>0.10173955068891753</v>
      </c>
      <c r="BE39" s="1">
        <f t="shared" si="66"/>
        <v>4.3910266393504392E-2</v>
      </c>
      <c r="BF39" s="1">
        <f t="shared" si="17"/>
        <v>8.5289275404453815E-2</v>
      </c>
      <c r="BG39" s="1">
        <f t="shared" si="67"/>
        <v>8.6958112196519166E-2</v>
      </c>
      <c r="BH39" s="1">
        <f t="shared" si="68"/>
        <v>0.10243406301508599</v>
      </c>
      <c r="BI39" s="1">
        <f t="shared" si="69"/>
        <v>9.3112963992813963E-2</v>
      </c>
      <c r="BJ39" s="1">
        <f t="shared" si="70"/>
        <v>4.0831511081506663E-2</v>
      </c>
      <c r="BK39" s="1">
        <f t="shared" si="71"/>
        <v>3.6676394375302741E-2</v>
      </c>
      <c r="BL39" s="1">
        <f t="shared" si="72"/>
        <v>5.3961048679825763E-2</v>
      </c>
      <c r="BM39" s="1">
        <f t="shared" si="73"/>
        <v>0.30936145713838958</v>
      </c>
      <c r="BN39" s="1">
        <f t="shared" si="19"/>
        <v>0</v>
      </c>
      <c r="BO39" s="1">
        <f t="shared" si="74"/>
        <v>2.8235958493141014E-5</v>
      </c>
      <c r="BP39" s="1">
        <f t="shared" si="75"/>
        <v>2.6438269135744367E-2</v>
      </c>
      <c r="BQ39" s="1">
        <f t="shared" si="76"/>
        <v>4.7059930821901686E-4</v>
      </c>
      <c r="BR39" s="1">
        <f t="shared" si="77"/>
        <v>4.3765735664368574E-3</v>
      </c>
      <c r="BS39" s="1">
        <f t="shared" si="78"/>
        <v>0</v>
      </c>
      <c r="BT39" s="1">
        <f t="shared" si="79"/>
        <v>0.84693286900868248</v>
      </c>
      <c r="BU39" s="1">
        <f t="shared" si="80"/>
        <v>8.2025459422574633E-3</v>
      </c>
      <c r="BV39" s="1">
        <f t="shared" si="21"/>
        <v>8.1156937989283126E-2</v>
      </c>
      <c r="BW39" s="1">
        <f t="shared" si="81"/>
        <v>0.10835073207714256</v>
      </c>
      <c r="BX39" s="1">
        <f t="shared" si="82"/>
        <v>0.10490647997963684</v>
      </c>
      <c r="BY39" s="1">
        <f t="shared" si="83"/>
        <v>0.10043502482272937</v>
      </c>
      <c r="BZ39" s="1">
        <f t="shared" si="84"/>
        <v>5.7833844905783735E-2</v>
      </c>
      <c r="CA39" s="1">
        <f t="shared" si="85"/>
        <v>4.7970148185372381E-2</v>
      </c>
      <c r="CB39" s="1">
        <f t="shared" si="86"/>
        <v>9.527480725457943E-2</v>
      </c>
      <c r="CC39" s="1">
        <f t="shared" si="87"/>
        <v>6.8421287320268795E-2</v>
      </c>
      <c r="CD39" s="1">
        <f t="shared" si="88"/>
        <v>8.8107377809999707E-2</v>
      </c>
      <c r="CE39" s="1">
        <f t="shared" si="89"/>
        <v>0.13101681612984981</v>
      </c>
      <c r="CF39" s="1">
        <f t="shared" si="90"/>
        <v>9.7015163340817043E-2</v>
      </c>
      <c r="CG39" s="1">
        <f t="shared" si="91"/>
        <v>0.10171635105168439</v>
      </c>
      <c r="CH39" s="1">
        <f t="shared" si="92"/>
        <v>7.7818510464801205E-2</v>
      </c>
      <c r="CI39" s="1">
        <f t="shared" si="93"/>
        <v>3.817605031528519E-2</v>
      </c>
      <c r="CJ39" s="1">
        <f t="shared" si="94"/>
        <v>8.9865962553577788E-2</v>
      </c>
      <c r="CK39" s="1">
        <f t="shared" si="95"/>
        <v>6.1603115620239263E-2</v>
      </c>
    </row>
    <row r="40" spans="1:89" x14ac:dyDescent="0.25">
      <c r="A40" s="11">
        <v>44166</v>
      </c>
      <c r="B40" s="1">
        <f t="shared" si="23"/>
        <v>7.6779696859190963E-2</v>
      </c>
      <c r="C40" s="1">
        <f t="shared" si="96"/>
        <v>0.45218493103899043</v>
      </c>
      <c r="D40" s="1">
        <f t="shared" si="96"/>
        <v>8.6306287314006927E-2</v>
      </c>
      <c r="E40" s="1">
        <f t="shared" si="96"/>
        <v>0.16357766649273381</v>
      </c>
      <c r="F40" s="1">
        <f t="shared" si="96"/>
        <v>9.3190494490997498E-3</v>
      </c>
      <c r="G40" s="1">
        <f t="shared" si="96"/>
        <v>0</v>
      </c>
      <c r="H40" s="1">
        <f t="shared" si="96"/>
        <v>3.7871977970537034E-2</v>
      </c>
      <c r="I40" s="1">
        <f t="shared" si="96"/>
        <v>4.3721971870882871E-2</v>
      </c>
      <c r="J40" s="1">
        <f t="shared" si="5"/>
        <v>0.12299620442771073</v>
      </c>
      <c r="K40" s="1">
        <f t="shared" si="25"/>
        <v>7.9076434613180424E-2</v>
      </c>
      <c r="L40" s="1">
        <f t="shared" si="26"/>
        <v>6.7505678217883572E-2</v>
      </c>
      <c r="M40" s="1">
        <f t="shared" si="27"/>
        <v>7.8820068267513879E-2</v>
      </c>
      <c r="N40" s="1">
        <f t="shared" si="28"/>
        <v>0.20222680667174486</v>
      </c>
      <c r="O40" s="1">
        <f t="shared" si="29"/>
        <v>1.2501593338321531E-2</v>
      </c>
      <c r="P40" s="1">
        <f t="shared" si="30"/>
        <v>8.9439732118651985E-2</v>
      </c>
      <c r="Q40" s="1">
        <f t="shared" si="31"/>
        <v>3.9266915012612688E-2</v>
      </c>
      <c r="R40" s="1">
        <f t="shared" si="7"/>
        <v>1.4819172304168519E-2</v>
      </c>
      <c r="S40" s="1">
        <f t="shared" si="32"/>
        <v>2.9434956474939454E-2</v>
      </c>
      <c r="T40" s="1">
        <f t="shared" si="33"/>
        <v>1.5322949065353302E-2</v>
      </c>
      <c r="U40" s="1">
        <f t="shared" si="34"/>
        <v>0.6584612592541601</v>
      </c>
      <c r="V40" s="1">
        <f t="shared" si="35"/>
        <v>3.0570800973759808E-3</v>
      </c>
      <c r="W40" s="1">
        <f t="shared" si="36"/>
        <v>7.5222318875044596E-3</v>
      </c>
      <c r="X40" s="1">
        <f t="shared" si="37"/>
        <v>7.0923006639840303E-2</v>
      </c>
      <c r="Y40" s="1">
        <f t="shared" si="38"/>
        <v>0.10976075297416032</v>
      </c>
      <c r="Z40" s="1">
        <f t="shared" si="9"/>
        <v>8.9199137197474923E-3</v>
      </c>
      <c r="AA40" s="1">
        <f t="shared" si="39"/>
        <v>0</v>
      </c>
      <c r="AB40" s="1">
        <f t="shared" si="40"/>
        <v>8.0887736726495563E-3</v>
      </c>
      <c r="AC40" s="1">
        <f t="shared" si="41"/>
        <v>0</v>
      </c>
      <c r="AD40" s="1">
        <f t="shared" si="42"/>
        <v>0.14753725288425382</v>
      </c>
      <c r="AE40" s="1">
        <f t="shared" si="43"/>
        <v>3.3522648566283418E-2</v>
      </c>
      <c r="AF40" s="1">
        <f t="shared" si="44"/>
        <v>0</v>
      </c>
      <c r="AG40" s="1">
        <f t="shared" si="45"/>
        <v>0</v>
      </c>
      <c r="AH40" s="1">
        <f t="shared" si="11"/>
        <v>4.3451313869099582E-2</v>
      </c>
      <c r="AI40" s="1">
        <f t="shared" si="46"/>
        <v>3.9639327437638705E-2</v>
      </c>
      <c r="AJ40" s="1">
        <f t="shared" si="47"/>
        <v>9.0474698939707998E-2</v>
      </c>
      <c r="AK40" s="1">
        <f t="shared" si="48"/>
        <v>0.22570025257742266</v>
      </c>
      <c r="AL40" s="1">
        <f t="shared" si="49"/>
        <v>1.8746709495978089E-2</v>
      </c>
      <c r="AM40" s="1">
        <f t="shared" si="50"/>
        <v>2.1059225740238451E-2</v>
      </c>
      <c r="AN40" s="1">
        <f t="shared" si="51"/>
        <v>0.15802416479510575</v>
      </c>
      <c r="AO40" s="1">
        <f t="shared" si="52"/>
        <v>4.3837843961800176E-2</v>
      </c>
      <c r="AP40" s="1">
        <f t="shared" si="13"/>
        <v>0</v>
      </c>
      <c r="AQ40" s="1">
        <f t="shared" si="53"/>
        <v>0</v>
      </c>
      <c r="AR40" s="1">
        <f t="shared" si="54"/>
        <v>1.1817545107892074E-2</v>
      </c>
      <c r="AS40" s="1">
        <f t="shared" si="55"/>
        <v>0</v>
      </c>
      <c r="AT40" s="1">
        <f t="shared" si="56"/>
        <v>5.9254482996297993E-2</v>
      </c>
      <c r="AU40" s="1">
        <f t="shared" si="57"/>
        <v>0</v>
      </c>
      <c r="AV40" s="1">
        <f t="shared" si="58"/>
        <v>0.7144334137474847</v>
      </c>
      <c r="AW40" s="1">
        <f t="shared" si="59"/>
        <v>0.15517337216929217</v>
      </c>
      <c r="AX40" s="1">
        <f t="shared" si="15"/>
        <v>9.3443785076643318E-2</v>
      </c>
      <c r="AY40" s="1">
        <f t="shared" si="60"/>
        <v>9.4384398773078415E-2</v>
      </c>
      <c r="AZ40" s="1">
        <f t="shared" si="61"/>
        <v>0.10736840244913028</v>
      </c>
      <c r="BA40" s="1">
        <f t="shared" si="62"/>
        <v>0.13519603646203576</v>
      </c>
      <c r="BB40" s="1">
        <f t="shared" si="63"/>
        <v>7.6605032577831356E-2</v>
      </c>
      <c r="BC40" s="1">
        <f t="shared" si="64"/>
        <v>2.7831561418736078E-2</v>
      </c>
      <c r="BD40" s="1">
        <f t="shared" si="65"/>
        <v>0.10004280872355382</v>
      </c>
      <c r="BE40" s="1">
        <f t="shared" si="66"/>
        <v>4.4362012559843844E-2</v>
      </c>
      <c r="BF40" s="1">
        <f t="shared" si="17"/>
        <v>8.5891361072908984E-2</v>
      </c>
      <c r="BG40" s="1">
        <f t="shared" si="67"/>
        <v>8.9248593027505735E-2</v>
      </c>
      <c r="BH40" s="1">
        <f t="shared" si="68"/>
        <v>0.10445860130798729</v>
      </c>
      <c r="BI40" s="1">
        <f t="shared" si="69"/>
        <v>9.3482290421282144E-2</v>
      </c>
      <c r="BJ40" s="1">
        <f t="shared" si="70"/>
        <v>4.255879265759769E-2</v>
      </c>
      <c r="BK40" s="1">
        <f t="shared" si="71"/>
        <v>3.8342885800741931E-2</v>
      </c>
      <c r="BL40" s="1">
        <f t="shared" si="72"/>
        <v>5.3595456251831118E-2</v>
      </c>
      <c r="BM40" s="1">
        <f t="shared" si="73"/>
        <v>0.3010733098483232</v>
      </c>
      <c r="BN40" s="1">
        <f t="shared" si="19"/>
        <v>0</v>
      </c>
      <c r="BO40" s="1">
        <f t="shared" si="74"/>
        <v>2.5328104486873715E-5</v>
      </c>
      <c r="BP40" s="1">
        <f t="shared" si="75"/>
        <v>2.6830905353094885E-2</v>
      </c>
      <c r="BQ40" s="1">
        <f t="shared" si="76"/>
        <v>0</v>
      </c>
      <c r="BR40" s="1">
        <f t="shared" si="77"/>
        <v>4.0524967178997935E-3</v>
      </c>
      <c r="BS40" s="1">
        <f t="shared" si="78"/>
        <v>0</v>
      </c>
      <c r="BT40" s="1">
        <f t="shared" si="79"/>
        <v>0.7861126003098472</v>
      </c>
      <c r="BU40" s="1">
        <f t="shared" si="80"/>
        <v>7.4295773161496209E-3</v>
      </c>
      <c r="BV40" s="1">
        <f t="shared" si="21"/>
        <v>8.0469784819169304E-2</v>
      </c>
      <c r="BW40" s="1">
        <f t="shared" si="81"/>
        <v>0.10885540492984029</v>
      </c>
      <c r="BX40" s="1">
        <f t="shared" si="82"/>
        <v>0.1049272180030119</v>
      </c>
      <c r="BY40" s="1">
        <f t="shared" si="83"/>
        <v>0.10134573666776397</v>
      </c>
      <c r="BZ40" s="1">
        <f t="shared" si="84"/>
        <v>5.8774702430466771E-2</v>
      </c>
      <c r="CA40" s="1">
        <f t="shared" si="85"/>
        <v>4.8000994780989167E-2</v>
      </c>
      <c r="CB40" s="1">
        <f t="shared" si="86"/>
        <v>9.5556039066141324E-2</v>
      </c>
      <c r="CC40" s="1">
        <f t="shared" si="87"/>
        <v>6.8573610672505739E-2</v>
      </c>
      <c r="CD40" s="1">
        <f t="shared" si="88"/>
        <v>8.733392725363337E-2</v>
      </c>
      <c r="CE40" s="1">
        <f t="shared" si="89"/>
        <v>0.13092383087475137</v>
      </c>
      <c r="CF40" s="1">
        <f t="shared" si="90"/>
        <v>9.7162288096602711E-2</v>
      </c>
      <c r="CG40" s="1">
        <f t="shared" si="91"/>
        <v>0.10246404058606087</v>
      </c>
      <c r="CH40" s="1">
        <f t="shared" si="92"/>
        <v>7.9010276193594395E-2</v>
      </c>
      <c r="CI40" s="1">
        <f t="shared" si="93"/>
        <v>3.8242228394290145E-2</v>
      </c>
      <c r="CJ40" s="1">
        <f t="shared" si="94"/>
        <v>8.9977341914160888E-2</v>
      </c>
      <c r="CK40" s="1">
        <f t="shared" si="95"/>
        <v>6.168260152376049E-2</v>
      </c>
    </row>
    <row r="41" spans="1:89" x14ac:dyDescent="0.25">
      <c r="A41" s="11">
        <v>44197</v>
      </c>
      <c r="B41" s="1">
        <f t="shared" si="23"/>
        <v>7.6417758550517481E-2</v>
      </c>
      <c r="C41" s="1">
        <f t="shared" si="96"/>
        <v>0.45240436498539399</v>
      </c>
      <c r="D41" s="1">
        <f t="shared" si="96"/>
        <v>8.5411698267440661E-2</v>
      </c>
      <c r="E41" s="1">
        <f t="shared" si="96"/>
        <v>0.16492406488082934</v>
      </c>
      <c r="F41" s="1">
        <f t="shared" si="96"/>
        <v>9.1935710543586038E-3</v>
      </c>
      <c r="G41" s="1">
        <f t="shared" si="96"/>
        <v>0</v>
      </c>
      <c r="H41" s="1">
        <f t="shared" si="96"/>
        <v>3.6208912797851454E-2</v>
      </c>
      <c r="I41" s="1">
        <f t="shared" si="96"/>
        <v>4.4165801024502009E-2</v>
      </c>
      <c r="J41" s="1">
        <f t="shared" si="5"/>
        <v>0.12305466446973209</v>
      </c>
      <c r="K41" s="1">
        <f t="shared" si="25"/>
        <v>7.8614738589390096E-2</v>
      </c>
      <c r="L41" s="1">
        <f t="shared" si="26"/>
        <v>6.7587606512793275E-2</v>
      </c>
      <c r="M41" s="1">
        <f t="shared" si="27"/>
        <v>7.9315952394103079E-2</v>
      </c>
      <c r="N41" s="1">
        <f t="shared" si="28"/>
        <v>0.20045330104732387</v>
      </c>
      <c r="O41" s="1">
        <f t="shared" si="29"/>
        <v>1.2619306792526057E-2</v>
      </c>
      <c r="P41" s="1">
        <f t="shared" si="30"/>
        <v>8.8906930559499789E-2</v>
      </c>
      <c r="Q41" s="1">
        <f t="shared" si="31"/>
        <v>3.9282343401204664E-2</v>
      </c>
      <c r="R41" s="1">
        <f t="shared" si="7"/>
        <v>1.4738388926594478E-2</v>
      </c>
      <c r="S41" s="1">
        <f t="shared" si="32"/>
        <v>2.9265073069283498E-2</v>
      </c>
      <c r="T41" s="1">
        <f t="shared" si="33"/>
        <v>1.5255197663775441E-2</v>
      </c>
      <c r="U41" s="1">
        <f t="shared" si="34"/>
        <v>0.65756751203292618</v>
      </c>
      <c r="V41" s="1">
        <f t="shared" si="35"/>
        <v>3.023019781944072E-3</v>
      </c>
      <c r="W41" s="1">
        <f t="shared" si="36"/>
        <v>7.5092932173523187E-3</v>
      </c>
      <c r="X41" s="1">
        <f t="shared" si="37"/>
        <v>7.1546877043106819E-2</v>
      </c>
      <c r="Y41" s="1">
        <f t="shared" si="38"/>
        <v>0.11018922671714372</v>
      </c>
      <c r="Z41" s="1">
        <f t="shared" si="9"/>
        <v>8.1951708756911809E-3</v>
      </c>
      <c r="AA41" s="1">
        <f t="shared" si="39"/>
        <v>0</v>
      </c>
      <c r="AB41" s="1">
        <f t="shared" si="40"/>
        <v>7.218612671502536E-3</v>
      </c>
      <c r="AC41" s="1">
        <f t="shared" si="41"/>
        <v>0</v>
      </c>
      <c r="AD41" s="1">
        <f t="shared" si="42"/>
        <v>0.1356184208789904</v>
      </c>
      <c r="AE41" s="1">
        <f t="shared" si="43"/>
        <v>4.1758860506138681E-2</v>
      </c>
      <c r="AF41" s="1">
        <f t="shared" si="44"/>
        <v>0</v>
      </c>
      <c r="AG41" s="1">
        <f t="shared" si="45"/>
        <v>0</v>
      </c>
      <c r="AH41" s="1">
        <f t="shared" si="11"/>
        <v>4.2632248590002468E-2</v>
      </c>
      <c r="AI41" s="1">
        <f t="shared" si="46"/>
        <v>3.8929224770380876E-2</v>
      </c>
      <c r="AJ41" s="1">
        <f t="shared" si="47"/>
        <v>9.1094385962691246E-2</v>
      </c>
      <c r="AK41" s="1">
        <f t="shared" si="48"/>
        <v>0.22418802499066329</v>
      </c>
      <c r="AL41" s="1">
        <f t="shared" si="49"/>
        <v>1.9768450237056825E-2</v>
      </c>
      <c r="AM41" s="1">
        <f t="shared" si="50"/>
        <v>2.3477804011925636E-2</v>
      </c>
      <c r="AN41" s="1">
        <f t="shared" si="51"/>
        <v>0.1541723900012027</v>
      </c>
      <c r="AO41" s="1">
        <f t="shared" si="52"/>
        <v>4.2391710290608245E-2</v>
      </c>
      <c r="AP41" s="1">
        <f t="shared" si="13"/>
        <v>0</v>
      </c>
      <c r="AQ41" s="1">
        <f t="shared" si="53"/>
        <v>0</v>
      </c>
      <c r="AR41" s="1">
        <f t="shared" si="54"/>
        <v>1.142066658087762E-2</v>
      </c>
      <c r="AS41" s="1">
        <f t="shared" si="55"/>
        <v>0</v>
      </c>
      <c r="AT41" s="1">
        <f t="shared" si="56"/>
        <v>5.9870029597220431E-2</v>
      </c>
      <c r="AU41" s="1">
        <f t="shared" si="57"/>
        <v>0</v>
      </c>
      <c r="AV41" s="1">
        <f t="shared" si="58"/>
        <v>0.71701411229785961</v>
      </c>
      <c r="AW41" s="1">
        <f t="shared" si="59"/>
        <v>0.15450606957491528</v>
      </c>
      <c r="AX41" s="1">
        <f t="shared" si="15"/>
        <v>9.1015495957988912E-2</v>
      </c>
      <c r="AY41" s="1">
        <f t="shared" si="60"/>
        <v>9.3602269145918696E-2</v>
      </c>
      <c r="AZ41" s="1">
        <f t="shared" si="61"/>
        <v>0.10627318603123494</v>
      </c>
      <c r="BA41" s="1">
        <f t="shared" si="62"/>
        <v>0.13524219791235539</v>
      </c>
      <c r="BB41" s="1">
        <f t="shared" si="63"/>
        <v>7.654190667491903E-2</v>
      </c>
      <c r="BC41" s="1">
        <f t="shared" si="64"/>
        <v>2.7923860585740378E-2</v>
      </c>
      <c r="BD41" s="1">
        <f t="shared" si="65"/>
        <v>9.5992542499022254E-2</v>
      </c>
      <c r="BE41" s="1">
        <f t="shared" si="66"/>
        <v>4.50677592184053E-2</v>
      </c>
      <c r="BF41" s="1">
        <f t="shared" si="17"/>
        <v>8.6379207673541514E-2</v>
      </c>
      <c r="BG41" s="1">
        <f t="shared" si="67"/>
        <v>9.2181533726487075E-2</v>
      </c>
      <c r="BH41" s="1">
        <f t="shared" si="68"/>
        <v>0.10596560651755853</v>
      </c>
      <c r="BI41" s="1">
        <f t="shared" si="69"/>
        <v>9.3599832664203575E-2</v>
      </c>
      <c r="BJ41" s="1">
        <f t="shared" si="70"/>
        <v>4.4594989744279306E-2</v>
      </c>
      <c r="BK41" s="1">
        <f t="shared" si="71"/>
        <v>3.9464568139178979E-2</v>
      </c>
      <c r="BL41" s="1">
        <f t="shared" si="72"/>
        <v>5.3595051641448899E-2</v>
      </c>
      <c r="BM41" s="1">
        <f t="shared" si="73"/>
        <v>0.29218281435758209</v>
      </c>
      <c r="BN41" s="1">
        <f t="shared" si="19"/>
        <v>0</v>
      </c>
      <c r="BO41" s="1">
        <f t="shared" si="74"/>
        <v>0</v>
      </c>
      <c r="BP41" s="1">
        <f t="shared" si="75"/>
        <v>3.0282252425782995E-2</v>
      </c>
      <c r="BQ41" s="1">
        <f t="shared" si="76"/>
        <v>0</v>
      </c>
      <c r="BR41" s="1">
        <f t="shared" si="77"/>
        <v>4.4388107235171261E-3</v>
      </c>
      <c r="BS41" s="1">
        <f t="shared" si="78"/>
        <v>0</v>
      </c>
      <c r="BT41" s="1">
        <f t="shared" si="79"/>
        <v>0.83749622204879981</v>
      </c>
      <c r="BU41" s="1">
        <f t="shared" si="80"/>
        <v>8.5618523914994978E-3</v>
      </c>
      <c r="BV41" s="1">
        <f t="shared" si="21"/>
        <v>7.984500777026525E-2</v>
      </c>
      <c r="BW41" s="1">
        <f t="shared" si="81"/>
        <v>0.10826030126583829</v>
      </c>
      <c r="BX41" s="1">
        <f t="shared" si="82"/>
        <v>0.10428799563707832</v>
      </c>
      <c r="BY41" s="1">
        <f t="shared" si="83"/>
        <v>0.10147604433540859</v>
      </c>
      <c r="BZ41" s="1">
        <f t="shared" si="84"/>
        <v>5.9530527923126048E-2</v>
      </c>
      <c r="CA41" s="1">
        <f t="shared" si="85"/>
        <v>4.8357036653483329E-2</v>
      </c>
      <c r="CB41" s="1">
        <f t="shared" si="86"/>
        <v>9.4983120057104811E-2</v>
      </c>
      <c r="CC41" s="1">
        <f t="shared" si="87"/>
        <v>6.9760727618656898E-2</v>
      </c>
      <c r="CD41" s="1">
        <f t="shared" si="88"/>
        <v>8.6910866206596021E-2</v>
      </c>
      <c r="CE41" s="1">
        <f t="shared" si="89"/>
        <v>0.12979062917750364</v>
      </c>
      <c r="CF41" s="1">
        <f t="shared" si="90"/>
        <v>9.6605116740950805E-2</v>
      </c>
      <c r="CG41" s="1">
        <f t="shared" si="91"/>
        <v>0.10261331718785803</v>
      </c>
      <c r="CH41" s="1">
        <f t="shared" si="92"/>
        <v>7.9552763081474381E-2</v>
      </c>
      <c r="CI41" s="1">
        <f t="shared" si="93"/>
        <v>3.8562270146344287E-2</v>
      </c>
      <c r="CJ41" s="1">
        <f t="shared" si="94"/>
        <v>8.9416371284415555E-2</v>
      </c>
      <c r="CK41" s="1">
        <f t="shared" si="95"/>
        <v>6.2614873447515304E-2</v>
      </c>
    </row>
    <row r="42" spans="1:89" x14ac:dyDescent="0.25">
      <c r="A42" s="11">
        <v>44228</v>
      </c>
      <c r="B42" s="1">
        <f t="shared" si="23"/>
        <v>7.4799130872187397E-2</v>
      </c>
      <c r="C42" s="1">
        <f t="shared" si="96"/>
        <v>0.45604214958747546</v>
      </c>
      <c r="D42" s="1">
        <f t="shared" si="96"/>
        <v>8.5296286501034546E-2</v>
      </c>
      <c r="E42" s="1">
        <f t="shared" si="96"/>
        <v>0.16386564818992205</v>
      </c>
      <c r="F42" s="1">
        <f t="shared" si="96"/>
        <v>8.8883357446962984E-3</v>
      </c>
      <c r="G42" s="1">
        <f t="shared" si="96"/>
        <v>0</v>
      </c>
      <c r="H42" s="1">
        <f t="shared" si="96"/>
        <v>3.4612444707187939E-2</v>
      </c>
      <c r="I42" s="1">
        <f t="shared" si="96"/>
        <v>4.430726468468188E-2</v>
      </c>
      <c r="J42" s="1">
        <f t="shared" si="5"/>
        <v>0.12141040644341176</v>
      </c>
      <c r="K42" s="1">
        <f t="shared" si="25"/>
        <v>7.834948683916923E-2</v>
      </c>
      <c r="L42" s="1">
        <f t="shared" si="26"/>
        <v>6.783967868159585E-2</v>
      </c>
      <c r="M42" s="1">
        <f t="shared" si="27"/>
        <v>7.8826971788582001E-2</v>
      </c>
      <c r="N42" s="1">
        <f t="shared" si="28"/>
        <v>0.1979345178448553</v>
      </c>
      <c r="O42" s="1">
        <f t="shared" si="29"/>
        <v>1.2833132185400959E-2</v>
      </c>
      <c r="P42" s="1">
        <f t="shared" si="30"/>
        <v>8.9986290295151108E-2</v>
      </c>
      <c r="Q42" s="1">
        <f t="shared" si="31"/>
        <v>3.9030703683866463E-2</v>
      </c>
      <c r="R42" s="1">
        <f t="shared" si="7"/>
        <v>1.4519323330860309E-2</v>
      </c>
      <c r="S42" s="1">
        <f t="shared" si="32"/>
        <v>2.8857768267184981E-2</v>
      </c>
      <c r="T42" s="1">
        <f t="shared" si="33"/>
        <v>1.5019038217458751E-2</v>
      </c>
      <c r="U42" s="1">
        <f t="shared" si="34"/>
        <v>0.64884452428982231</v>
      </c>
      <c r="V42" s="1">
        <f t="shared" si="35"/>
        <v>3.0902613846087819E-3</v>
      </c>
      <c r="W42" s="1">
        <f t="shared" si="36"/>
        <v>7.4129484404603513E-3</v>
      </c>
      <c r="X42" s="1">
        <f t="shared" si="37"/>
        <v>8.2406970256234183E-2</v>
      </c>
      <c r="Y42" s="1">
        <f t="shared" si="38"/>
        <v>0.11010895623969148</v>
      </c>
      <c r="Z42" s="1">
        <f t="shared" si="9"/>
        <v>7.6783762562194456E-3</v>
      </c>
      <c r="AA42" s="1">
        <f t="shared" si="39"/>
        <v>0</v>
      </c>
      <c r="AB42" s="1">
        <f t="shared" si="40"/>
        <v>6.4117992889807804E-3</v>
      </c>
      <c r="AC42" s="1">
        <f t="shared" si="41"/>
        <v>0</v>
      </c>
      <c r="AD42" s="1">
        <f t="shared" si="42"/>
        <v>0.12631836457688042</v>
      </c>
      <c r="AE42" s="1">
        <f t="shared" si="43"/>
        <v>6.298162476966844E-2</v>
      </c>
      <c r="AF42" s="1">
        <f t="shared" si="44"/>
        <v>0</v>
      </c>
      <c r="AG42" s="1">
        <f t="shared" si="45"/>
        <v>0</v>
      </c>
      <c r="AH42" s="1">
        <f t="shared" si="11"/>
        <v>4.235542509912972E-2</v>
      </c>
      <c r="AI42" s="1">
        <f t="shared" si="46"/>
        <v>3.9111179772387865E-2</v>
      </c>
      <c r="AJ42" s="1">
        <f t="shared" si="47"/>
        <v>9.0864617127555503E-2</v>
      </c>
      <c r="AK42" s="1">
        <f t="shared" si="48"/>
        <v>0.22484422472835883</v>
      </c>
      <c r="AL42" s="1">
        <f t="shared" si="49"/>
        <v>2.0701374942067047E-2</v>
      </c>
      <c r="AM42" s="1">
        <f t="shared" si="50"/>
        <v>2.4228848035429223E-2</v>
      </c>
      <c r="AN42" s="1">
        <f t="shared" si="51"/>
        <v>0.15215768062207116</v>
      </c>
      <c r="AO42" s="1">
        <f t="shared" si="52"/>
        <v>4.2381173077913385E-2</v>
      </c>
      <c r="AP42" s="1">
        <f t="shared" si="13"/>
        <v>0</v>
      </c>
      <c r="AQ42" s="1">
        <f t="shared" si="53"/>
        <v>0</v>
      </c>
      <c r="AR42" s="1">
        <f t="shared" si="54"/>
        <v>1.0651138168343037E-2</v>
      </c>
      <c r="AS42" s="1">
        <f t="shared" si="55"/>
        <v>0</v>
      </c>
      <c r="AT42" s="1">
        <f t="shared" si="56"/>
        <v>6.06670195870831E-2</v>
      </c>
      <c r="AU42" s="1">
        <f t="shared" si="57"/>
        <v>0</v>
      </c>
      <c r="AV42" s="1">
        <f t="shared" si="58"/>
        <v>0.71939650608787709</v>
      </c>
      <c r="AW42" s="1">
        <f t="shared" si="59"/>
        <v>0.15435680254102699</v>
      </c>
      <c r="AX42" s="1">
        <f t="shared" si="15"/>
        <v>9.0128138376545278E-2</v>
      </c>
      <c r="AY42" s="1">
        <f t="shared" si="60"/>
        <v>9.3774622058599919E-2</v>
      </c>
      <c r="AZ42" s="1">
        <f t="shared" si="61"/>
        <v>0.10544760886693605</v>
      </c>
      <c r="BA42" s="1">
        <f t="shared" si="62"/>
        <v>0.13440844856264772</v>
      </c>
      <c r="BB42" s="1">
        <f t="shared" si="63"/>
        <v>7.4777335956614496E-2</v>
      </c>
      <c r="BC42" s="1">
        <f t="shared" si="64"/>
        <v>2.8493625334629617E-2</v>
      </c>
      <c r="BD42" s="1">
        <f t="shared" si="65"/>
        <v>9.4651916085720447E-2</v>
      </c>
      <c r="BE42" s="1">
        <f t="shared" si="66"/>
        <v>4.5744617128428651E-2</v>
      </c>
      <c r="BF42" s="1">
        <f t="shared" si="17"/>
        <v>8.709355368658718E-2</v>
      </c>
      <c r="BG42" s="1">
        <f t="shared" si="67"/>
        <v>9.5032860024722235E-2</v>
      </c>
      <c r="BH42" s="1">
        <f t="shared" si="68"/>
        <v>0.10795885741069501</v>
      </c>
      <c r="BI42" s="1">
        <f t="shared" si="69"/>
        <v>9.529948485789598E-2</v>
      </c>
      <c r="BJ42" s="1">
        <f t="shared" si="70"/>
        <v>4.4565194548031636E-2</v>
      </c>
      <c r="BK42" s="1">
        <f t="shared" si="71"/>
        <v>3.9988417953106724E-2</v>
      </c>
      <c r="BL42" s="1">
        <f t="shared" si="72"/>
        <v>5.4425643195260873E-2</v>
      </c>
      <c r="BM42" s="1">
        <f t="shared" si="73"/>
        <v>0.29245984547222847</v>
      </c>
      <c r="BN42" s="1">
        <f t="shared" si="19"/>
        <v>0</v>
      </c>
      <c r="BO42" s="1">
        <f t="shared" si="74"/>
        <v>0</v>
      </c>
      <c r="BP42" s="1">
        <f t="shared" si="75"/>
        <v>3.1567238004661845E-2</v>
      </c>
      <c r="BQ42" s="1">
        <f t="shared" si="76"/>
        <v>3.3966093347316042E-5</v>
      </c>
      <c r="BR42" s="1">
        <f t="shared" si="77"/>
        <v>4.4495582284984018E-3</v>
      </c>
      <c r="BS42" s="1">
        <f t="shared" si="78"/>
        <v>0</v>
      </c>
      <c r="BT42" s="1">
        <f t="shared" si="79"/>
        <v>0.82737157632393454</v>
      </c>
      <c r="BU42" s="1">
        <f t="shared" si="80"/>
        <v>9.4383281888854448E-3</v>
      </c>
      <c r="BV42" s="1">
        <f t="shared" si="21"/>
        <v>7.8257096059201281E-2</v>
      </c>
      <c r="BW42" s="1">
        <f t="shared" si="81"/>
        <v>0.10920135343863785</v>
      </c>
      <c r="BX42" s="1">
        <f t="shared" si="82"/>
        <v>0.10401697534920112</v>
      </c>
      <c r="BY42" s="1">
        <f t="shared" si="83"/>
        <v>0.1021138233571694</v>
      </c>
      <c r="BZ42" s="1">
        <f t="shared" si="84"/>
        <v>5.984036773015735E-2</v>
      </c>
      <c r="CA42" s="1">
        <f t="shared" si="85"/>
        <v>4.8700073691595118E-2</v>
      </c>
      <c r="CB42" s="1">
        <f t="shared" si="86"/>
        <v>9.5525804862499633E-2</v>
      </c>
      <c r="CC42" s="1">
        <f t="shared" si="87"/>
        <v>6.9323359022620989E-2</v>
      </c>
      <c r="CD42" s="1">
        <f t="shared" si="88"/>
        <v>8.5322194122619335E-2</v>
      </c>
      <c r="CE42" s="1">
        <f t="shared" si="89"/>
        <v>0.13049922519193319</v>
      </c>
      <c r="CF42" s="1">
        <f t="shared" si="90"/>
        <v>9.6439793555712847E-2</v>
      </c>
      <c r="CG42" s="1">
        <f t="shared" si="91"/>
        <v>0.10288337286822238</v>
      </c>
      <c r="CH42" s="1">
        <f t="shared" si="92"/>
        <v>7.9397412521806821E-2</v>
      </c>
      <c r="CI42" s="1">
        <f t="shared" si="93"/>
        <v>3.8881768099676584E-2</v>
      </c>
      <c r="CJ42" s="1">
        <f t="shared" si="94"/>
        <v>8.9924190747863064E-2</v>
      </c>
      <c r="CK42" s="1">
        <f t="shared" si="95"/>
        <v>6.2264010168866839E-2</v>
      </c>
    </row>
    <row r="43" spans="1:89" x14ac:dyDescent="0.25">
      <c r="A43" s="11">
        <v>44256</v>
      </c>
      <c r="B43" s="1">
        <f t="shared" si="23"/>
        <v>7.564642927511725E-2</v>
      </c>
      <c r="C43" s="1">
        <f t="shared" ref="C43:I52" si="97">D15/$B15</f>
        <v>0.4531423609120222</v>
      </c>
      <c r="D43" s="1">
        <f t="shared" si="97"/>
        <v>8.5533724410491313E-2</v>
      </c>
      <c r="E43" s="1">
        <f t="shared" si="97"/>
        <v>0.16517064189960498</v>
      </c>
      <c r="F43" s="1">
        <f t="shared" si="97"/>
        <v>8.8068463175189279E-3</v>
      </c>
      <c r="G43" s="1">
        <f t="shared" si="97"/>
        <v>0</v>
      </c>
      <c r="H43" s="1">
        <f t="shared" si="97"/>
        <v>3.372847624816129E-2</v>
      </c>
      <c r="I43" s="1">
        <f t="shared" si="97"/>
        <v>4.4157455294918525E-2</v>
      </c>
      <c r="J43" s="1">
        <f t="shared" si="5"/>
        <v>0.12139044044789309</v>
      </c>
      <c r="K43" s="1">
        <f t="shared" si="25"/>
        <v>7.6073326826647414E-2</v>
      </c>
      <c r="L43" s="1">
        <f t="shared" si="26"/>
        <v>6.7662257112805671E-2</v>
      </c>
      <c r="M43" s="1">
        <f t="shared" si="27"/>
        <v>7.7831562541887916E-2</v>
      </c>
      <c r="N43" s="1">
        <f t="shared" si="28"/>
        <v>0.1985318248745952</v>
      </c>
      <c r="O43" s="1">
        <f t="shared" si="29"/>
        <v>1.3383881990874974E-2</v>
      </c>
      <c r="P43" s="1">
        <f t="shared" si="30"/>
        <v>9.024975251587572E-2</v>
      </c>
      <c r="Q43" s="1">
        <f t="shared" si="31"/>
        <v>3.8658241725270659E-2</v>
      </c>
      <c r="R43" s="1">
        <f t="shared" si="7"/>
        <v>1.4376788374767493E-2</v>
      </c>
      <c r="S43" s="1">
        <f t="shared" si="32"/>
        <v>2.8644339860237469E-2</v>
      </c>
      <c r="T43" s="1">
        <f t="shared" si="33"/>
        <v>1.488959488285861E-2</v>
      </c>
      <c r="U43" s="1">
        <f t="shared" si="34"/>
        <v>0.64380581322312547</v>
      </c>
      <c r="V43" s="1">
        <f t="shared" si="35"/>
        <v>3.5046835316286306E-3</v>
      </c>
      <c r="W43" s="1">
        <f t="shared" si="36"/>
        <v>7.3643869534741882E-3</v>
      </c>
      <c r="X43" s="1">
        <f t="shared" si="37"/>
        <v>8.9122129876592654E-2</v>
      </c>
      <c r="Y43" s="1">
        <f t="shared" si="38"/>
        <v>0.11064179706820326</v>
      </c>
      <c r="Z43" s="1">
        <f t="shared" si="9"/>
        <v>7.5262093912669865E-3</v>
      </c>
      <c r="AA43" s="1">
        <f t="shared" si="39"/>
        <v>0</v>
      </c>
      <c r="AB43" s="1">
        <f t="shared" si="40"/>
        <v>6.3677408713064222E-3</v>
      </c>
      <c r="AC43" s="1">
        <f t="shared" si="41"/>
        <v>1.5927024155219432E-2</v>
      </c>
      <c r="AD43" s="1">
        <f t="shared" si="42"/>
        <v>0.12631910053742196</v>
      </c>
      <c r="AE43" s="1">
        <f t="shared" si="43"/>
        <v>6.2818147294285531E-2</v>
      </c>
      <c r="AF43" s="1">
        <f t="shared" si="44"/>
        <v>0</v>
      </c>
      <c r="AG43" s="1">
        <f t="shared" si="45"/>
        <v>0</v>
      </c>
      <c r="AH43" s="1">
        <f t="shared" si="11"/>
        <v>4.1685667534000374E-2</v>
      </c>
      <c r="AI43" s="1">
        <f t="shared" si="46"/>
        <v>4.0056063735615224E-2</v>
      </c>
      <c r="AJ43" s="1">
        <f t="shared" si="47"/>
        <v>9.0808498082030092E-2</v>
      </c>
      <c r="AK43" s="1">
        <f t="shared" si="48"/>
        <v>0.22681000026824755</v>
      </c>
      <c r="AL43" s="1">
        <f t="shared" si="49"/>
        <v>2.0527642908876306E-2</v>
      </c>
      <c r="AM43" s="1">
        <f t="shared" si="50"/>
        <v>2.4048391856004721E-2</v>
      </c>
      <c r="AN43" s="1">
        <f t="shared" si="51"/>
        <v>0.15179457603476484</v>
      </c>
      <c r="AO43" s="1">
        <f t="shared" si="52"/>
        <v>4.322809088226616E-2</v>
      </c>
      <c r="AP43" s="1">
        <f t="shared" si="13"/>
        <v>0</v>
      </c>
      <c r="AQ43" s="1">
        <f t="shared" si="53"/>
        <v>0</v>
      </c>
      <c r="AR43" s="1">
        <f t="shared" si="54"/>
        <v>9.2228913909982238E-3</v>
      </c>
      <c r="AS43" s="1">
        <f t="shared" si="55"/>
        <v>0</v>
      </c>
      <c r="AT43" s="1">
        <f t="shared" si="56"/>
        <v>5.9943944992386991E-2</v>
      </c>
      <c r="AU43" s="1">
        <f t="shared" si="57"/>
        <v>0</v>
      </c>
      <c r="AV43" s="1">
        <f t="shared" si="58"/>
        <v>0.72412789851910042</v>
      </c>
      <c r="AW43" s="1">
        <f t="shared" si="59"/>
        <v>0.15812749119897587</v>
      </c>
      <c r="AX43" s="1">
        <f t="shared" si="15"/>
        <v>8.9457602344550496E-2</v>
      </c>
      <c r="AY43" s="1">
        <f t="shared" si="60"/>
        <v>9.3733358796287788E-2</v>
      </c>
      <c r="AZ43" s="1">
        <f t="shared" si="61"/>
        <v>0.10565993734644186</v>
      </c>
      <c r="BA43" s="1">
        <f t="shared" si="62"/>
        <v>0.13496681858746709</v>
      </c>
      <c r="BB43" s="1">
        <f t="shared" si="63"/>
        <v>7.4321222515617485E-2</v>
      </c>
      <c r="BC43" s="1">
        <f t="shared" si="64"/>
        <v>2.9201295672644342E-2</v>
      </c>
      <c r="BD43" s="1">
        <f t="shared" si="65"/>
        <v>9.3302753304369226E-2</v>
      </c>
      <c r="BE43" s="1">
        <f t="shared" si="66"/>
        <v>4.5126353790613721E-2</v>
      </c>
      <c r="BF43" s="1">
        <f t="shared" si="17"/>
        <v>8.7268744018963909E-2</v>
      </c>
      <c r="BG43" s="1">
        <f t="shared" si="67"/>
        <v>9.6062425465435294E-2</v>
      </c>
      <c r="BH43" s="1">
        <f t="shared" si="68"/>
        <v>0.10910742521179208</v>
      </c>
      <c r="BI43" s="1">
        <f t="shared" si="69"/>
        <v>9.7320968727940549E-2</v>
      </c>
      <c r="BJ43" s="1">
        <f t="shared" si="70"/>
        <v>4.4782644957099903E-2</v>
      </c>
      <c r="BK43" s="1">
        <f t="shared" si="71"/>
        <v>4.0093684627759231E-2</v>
      </c>
      <c r="BL43" s="1">
        <f t="shared" si="72"/>
        <v>5.4399162203549116E-2</v>
      </c>
      <c r="BM43" s="1">
        <f t="shared" si="73"/>
        <v>0.29420334963815004</v>
      </c>
      <c r="BN43" s="1">
        <f t="shared" si="19"/>
        <v>0</v>
      </c>
      <c r="BO43" s="1">
        <f t="shared" si="74"/>
        <v>0</v>
      </c>
      <c r="BP43" s="1">
        <f t="shared" si="75"/>
        <v>3.1721117454209441E-2</v>
      </c>
      <c r="BQ43" s="1">
        <f t="shared" si="76"/>
        <v>3.7552267270878423E-4</v>
      </c>
      <c r="BR43" s="1">
        <f t="shared" si="77"/>
        <v>5.4218722969751427E-3</v>
      </c>
      <c r="BS43" s="1">
        <f t="shared" si="78"/>
        <v>0</v>
      </c>
      <c r="BT43" s="1">
        <f t="shared" si="79"/>
        <v>0.82911186778226431</v>
      </c>
      <c r="BU43" s="1">
        <f t="shared" si="80"/>
        <v>1.0421809006637046E-2</v>
      </c>
      <c r="BV43" s="1">
        <f t="shared" si="21"/>
        <v>7.7326286023065405E-2</v>
      </c>
      <c r="BW43" s="1">
        <f t="shared" si="81"/>
        <v>0.10851848366484884</v>
      </c>
      <c r="BX43" s="1">
        <f t="shared" si="82"/>
        <v>0.10331314205217043</v>
      </c>
      <c r="BY43" s="1">
        <f t="shared" si="83"/>
        <v>0.10193039091994603</v>
      </c>
      <c r="BZ43" s="1">
        <f t="shared" si="84"/>
        <v>6.0725260408591775E-2</v>
      </c>
      <c r="CA43" s="1">
        <f t="shared" si="85"/>
        <v>4.9052755644348703E-2</v>
      </c>
      <c r="CB43" s="1">
        <f t="shared" si="86"/>
        <v>9.6212050614206221E-2</v>
      </c>
      <c r="CC43" s="1">
        <f t="shared" si="87"/>
        <v>6.9180738319389562E-2</v>
      </c>
      <c r="CD43" s="1">
        <f t="shared" si="88"/>
        <v>8.4656540611988088E-2</v>
      </c>
      <c r="CE43" s="1">
        <f t="shared" si="89"/>
        <v>0.12901053641349455</v>
      </c>
      <c r="CF43" s="1">
        <f t="shared" si="90"/>
        <v>9.5939532160767907E-2</v>
      </c>
      <c r="CG43" s="1">
        <f t="shared" si="91"/>
        <v>0.10262014266427053</v>
      </c>
      <c r="CH43" s="1">
        <f t="shared" si="92"/>
        <v>8.0131689370333811E-2</v>
      </c>
      <c r="CI43" s="1">
        <f t="shared" si="93"/>
        <v>3.93182684268552E-2</v>
      </c>
      <c r="CJ43" s="1">
        <f t="shared" si="94"/>
        <v>9.0492151710797608E-2</v>
      </c>
      <c r="CK43" s="1">
        <f t="shared" si="95"/>
        <v>6.2128850823760462E-2</v>
      </c>
    </row>
    <row r="44" spans="1:89" x14ac:dyDescent="0.25">
      <c r="A44" s="11">
        <v>44287</v>
      </c>
      <c r="B44" s="1">
        <f t="shared" si="23"/>
        <v>7.6735245539358954E-2</v>
      </c>
      <c r="C44" s="1">
        <f t="shared" si="97"/>
        <v>0.44857262239800794</v>
      </c>
      <c r="D44" s="1">
        <f t="shared" si="97"/>
        <v>8.5057935230037157E-2</v>
      </c>
      <c r="E44" s="1">
        <f t="shared" si="97"/>
        <v>0.16760459907016462</v>
      </c>
      <c r="F44" s="1">
        <f t="shared" si="97"/>
        <v>8.8256640161155087E-3</v>
      </c>
      <c r="G44" s="1">
        <f t="shared" si="97"/>
        <v>0</v>
      </c>
      <c r="H44" s="1">
        <f t="shared" si="97"/>
        <v>3.3349421452458547E-2</v>
      </c>
      <c r="I44" s="1">
        <f t="shared" si="97"/>
        <v>4.4086176126572486E-2</v>
      </c>
      <c r="J44" s="1">
        <f t="shared" si="5"/>
        <v>0.11923212321621555</v>
      </c>
      <c r="K44" s="1">
        <f t="shared" si="25"/>
        <v>7.4613605552316331E-2</v>
      </c>
      <c r="L44" s="1">
        <f t="shared" si="26"/>
        <v>6.7018230892719688E-2</v>
      </c>
      <c r="M44" s="1">
        <f t="shared" si="27"/>
        <v>7.7427566382674631E-2</v>
      </c>
      <c r="N44" s="1">
        <f t="shared" si="28"/>
        <v>0.19998237490021836</v>
      </c>
      <c r="O44" s="1">
        <f t="shared" si="29"/>
        <v>1.4218574153648205E-2</v>
      </c>
      <c r="P44" s="1">
        <f t="shared" si="30"/>
        <v>8.9177788163627647E-2</v>
      </c>
      <c r="Q44" s="1">
        <f t="shared" si="31"/>
        <v>3.7841145124717618E-2</v>
      </c>
      <c r="R44" s="1">
        <f t="shared" si="7"/>
        <v>1.7358271357705742E-2</v>
      </c>
      <c r="S44" s="1">
        <f t="shared" si="32"/>
        <v>3.5908920668648869E-2</v>
      </c>
      <c r="T44" s="1">
        <f t="shared" si="33"/>
        <v>2.1523950745618393E-2</v>
      </c>
      <c r="U44" s="1">
        <f t="shared" si="34"/>
        <v>0.56410942360755478</v>
      </c>
      <c r="V44" s="1">
        <f t="shared" si="35"/>
        <v>4.4370218067583374E-3</v>
      </c>
      <c r="W44" s="1">
        <f t="shared" si="36"/>
        <v>9.2829681038897518E-3</v>
      </c>
      <c r="X44" s="1">
        <f t="shared" si="37"/>
        <v>0.11170135518340454</v>
      </c>
      <c r="Y44" s="1">
        <f t="shared" si="38"/>
        <v>0.13376799076671431</v>
      </c>
      <c r="Z44" s="1">
        <f t="shared" si="9"/>
        <v>7.1835077804751866E-3</v>
      </c>
      <c r="AA44" s="1">
        <f t="shared" si="39"/>
        <v>0</v>
      </c>
      <c r="AB44" s="1">
        <f t="shared" si="40"/>
        <v>5.8502805746806228E-3</v>
      </c>
      <c r="AC44" s="1">
        <f t="shared" si="41"/>
        <v>5.0141945583104496E-2</v>
      </c>
      <c r="AD44" s="1">
        <f t="shared" si="42"/>
        <v>0.11838526949761878</v>
      </c>
      <c r="AE44" s="1">
        <f t="shared" si="43"/>
        <v>5.9249015003780797E-2</v>
      </c>
      <c r="AF44" s="1">
        <f t="shared" si="44"/>
        <v>0</v>
      </c>
      <c r="AG44" s="1">
        <f t="shared" si="45"/>
        <v>0</v>
      </c>
      <c r="AH44" s="1">
        <f t="shared" si="11"/>
        <v>4.1241781039457769E-2</v>
      </c>
      <c r="AI44" s="1">
        <f t="shared" si="46"/>
        <v>4.0255167893175479E-2</v>
      </c>
      <c r="AJ44" s="1">
        <f t="shared" si="47"/>
        <v>9.0572438353572426E-2</v>
      </c>
      <c r="AK44" s="1">
        <f t="shared" si="48"/>
        <v>0.22852258060156369</v>
      </c>
      <c r="AL44" s="1">
        <f t="shared" si="49"/>
        <v>2.0029598394388469E-2</v>
      </c>
      <c r="AM44" s="1">
        <f t="shared" si="50"/>
        <v>2.415174921104736E-2</v>
      </c>
      <c r="AN44" s="1">
        <f t="shared" si="51"/>
        <v>0.15140457220859435</v>
      </c>
      <c r="AO44" s="1">
        <f t="shared" si="52"/>
        <v>4.3039309100492633E-2</v>
      </c>
      <c r="AP44" s="1">
        <f t="shared" si="13"/>
        <v>0</v>
      </c>
      <c r="AQ44" s="1">
        <f t="shared" si="53"/>
        <v>0</v>
      </c>
      <c r="AR44" s="1">
        <f t="shared" si="54"/>
        <v>9.4661039916373053E-3</v>
      </c>
      <c r="AS44" s="1">
        <f t="shared" si="55"/>
        <v>0</v>
      </c>
      <c r="AT44" s="1">
        <f t="shared" si="56"/>
        <v>6.4491463084130229E-2</v>
      </c>
      <c r="AU44" s="1">
        <f t="shared" si="57"/>
        <v>0</v>
      </c>
      <c r="AV44" s="1">
        <f t="shared" si="58"/>
        <v>0.72853188276743197</v>
      </c>
      <c r="AW44" s="1">
        <f t="shared" si="59"/>
        <v>0.14794417128034379</v>
      </c>
      <c r="AX44" s="1">
        <f t="shared" si="15"/>
        <v>9.1464438659837097E-2</v>
      </c>
      <c r="AY44" s="1">
        <f t="shared" si="60"/>
        <v>9.5964473011244347E-2</v>
      </c>
      <c r="AZ44" s="1">
        <f t="shared" si="61"/>
        <v>0.10895312177955556</v>
      </c>
      <c r="BA44" s="1">
        <f t="shared" si="62"/>
        <v>0.14055069122665056</v>
      </c>
      <c r="BB44" s="1">
        <f t="shared" si="63"/>
        <v>7.6289704501561084E-2</v>
      </c>
      <c r="BC44" s="1">
        <f t="shared" si="64"/>
        <v>3.0150039313277196E-2</v>
      </c>
      <c r="BD44" s="1">
        <f t="shared" si="65"/>
        <v>9.4602821395583167E-2</v>
      </c>
      <c r="BE44" s="1">
        <f t="shared" si="66"/>
        <v>4.566351651539325E-2</v>
      </c>
      <c r="BF44" s="1">
        <f t="shared" si="17"/>
        <v>9.0202014264221808E-2</v>
      </c>
      <c r="BG44" s="1">
        <f t="shared" si="67"/>
        <v>9.9254334664508712E-2</v>
      </c>
      <c r="BH44" s="1">
        <f t="shared" si="68"/>
        <v>0.11281001682837538</v>
      </c>
      <c r="BI44" s="1">
        <f t="shared" si="69"/>
        <v>0.10192286931287971</v>
      </c>
      <c r="BJ44" s="1">
        <f t="shared" si="70"/>
        <v>4.6134200985205376E-2</v>
      </c>
      <c r="BK44" s="1">
        <f t="shared" si="71"/>
        <v>4.1397043489805857E-2</v>
      </c>
      <c r="BL44" s="1">
        <f t="shared" si="72"/>
        <v>5.6528499945574316E-2</v>
      </c>
      <c r="BM44" s="1">
        <f t="shared" si="73"/>
        <v>0.3053066043270985</v>
      </c>
      <c r="BN44" s="1">
        <f t="shared" si="19"/>
        <v>0</v>
      </c>
      <c r="BO44" s="1">
        <f t="shared" si="74"/>
        <v>0</v>
      </c>
      <c r="BP44" s="1">
        <f t="shared" si="75"/>
        <v>2.8271552268992545E-2</v>
      </c>
      <c r="BQ44" s="1">
        <f t="shared" si="76"/>
        <v>0</v>
      </c>
      <c r="BR44" s="1">
        <f t="shared" si="77"/>
        <v>6.3084628997598273E-3</v>
      </c>
      <c r="BS44" s="1">
        <f t="shared" si="78"/>
        <v>0</v>
      </c>
      <c r="BT44" s="1">
        <f t="shared" si="79"/>
        <v>0.79314403994438121</v>
      </c>
      <c r="BU44" s="1">
        <f t="shared" si="80"/>
        <v>9.5713247377069901E-3</v>
      </c>
      <c r="BV44" s="1">
        <f t="shared" si="21"/>
        <v>7.6896729807369918E-2</v>
      </c>
      <c r="BW44" s="1">
        <f t="shared" si="81"/>
        <v>0.10718048108015132</v>
      </c>
      <c r="BX44" s="1">
        <f t="shared" si="82"/>
        <v>0.10306083071350801</v>
      </c>
      <c r="BY44" s="1">
        <f t="shared" si="83"/>
        <v>0.10228230588838795</v>
      </c>
      <c r="BZ44" s="1">
        <f t="shared" si="84"/>
        <v>6.1892222481456746E-2</v>
      </c>
      <c r="CA44" s="1">
        <f t="shared" si="85"/>
        <v>4.927329679059269E-2</v>
      </c>
      <c r="CB44" s="1">
        <f t="shared" si="86"/>
        <v>9.5810147515483529E-2</v>
      </c>
      <c r="CC44" s="1">
        <f t="shared" si="87"/>
        <v>6.8595562178818834E-2</v>
      </c>
      <c r="CD44" s="1">
        <f t="shared" si="88"/>
        <v>8.4058477016102875E-2</v>
      </c>
      <c r="CE44" s="1">
        <f t="shared" si="89"/>
        <v>0.12710839052482995</v>
      </c>
      <c r="CF44" s="1">
        <f t="shared" si="90"/>
        <v>9.5611483449720022E-2</v>
      </c>
      <c r="CG44" s="1">
        <f t="shared" si="91"/>
        <v>0.10293957936120469</v>
      </c>
      <c r="CH44" s="1">
        <f t="shared" si="92"/>
        <v>8.1336334997659965E-2</v>
      </c>
      <c r="CI44" s="1">
        <f t="shared" si="93"/>
        <v>3.9660539117569282E-2</v>
      </c>
      <c r="CJ44" s="1">
        <f t="shared" si="94"/>
        <v>9.0030640060676501E-2</v>
      </c>
      <c r="CK44" s="1">
        <f t="shared" si="95"/>
        <v>6.1557328471603612E-2</v>
      </c>
    </row>
    <row r="45" spans="1:89" x14ac:dyDescent="0.25">
      <c r="A45" s="11">
        <v>44317</v>
      </c>
      <c r="B45" s="1">
        <f t="shared" si="23"/>
        <v>7.5536260184568271E-2</v>
      </c>
      <c r="C45" s="1">
        <f t="shared" si="97"/>
        <v>0.45027597224823473</v>
      </c>
      <c r="D45" s="1">
        <f t="shared" si="97"/>
        <v>8.576826518717294E-2</v>
      </c>
      <c r="E45" s="1">
        <f t="shared" si="97"/>
        <v>0.16730519470550848</v>
      </c>
      <c r="F45" s="1">
        <f t="shared" si="97"/>
        <v>8.8554699613444393E-3</v>
      </c>
      <c r="G45" s="1">
        <f t="shared" si="97"/>
        <v>0</v>
      </c>
      <c r="H45" s="1">
        <f t="shared" si="97"/>
        <v>3.2385110496361134E-2</v>
      </c>
      <c r="I45" s="1">
        <f t="shared" si="97"/>
        <v>4.4414696277010016E-2</v>
      </c>
      <c r="J45" s="1">
        <f t="shared" si="5"/>
        <v>0.11645106285864505</v>
      </c>
      <c r="K45" s="1">
        <f t="shared" si="25"/>
        <v>7.427426003249224E-2</v>
      </c>
      <c r="L45" s="1">
        <f t="shared" si="26"/>
        <v>6.6926042429125004E-2</v>
      </c>
      <c r="M45" s="1">
        <f t="shared" si="27"/>
        <v>7.7679661514539713E-2</v>
      </c>
      <c r="N45" s="1">
        <f t="shared" si="28"/>
        <v>0.20061490779001159</v>
      </c>
      <c r="O45" s="1">
        <f t="shared" si="29"/>
        <v>1.4226998599273382E-2</v>
      </c>
      <c r="P45" s="1">
        <f t="shared" si="30"/>
        <v>8.8387059149373642E-2</v>
      </c>
      <c r="Q45" s="1">
        <f t="shared" si="31"/>
        <v>3.770821770447666E-2</v>
      </c>
      <c r="R45" s="1">
        <f t="shared" si="7"/>
        <v>1.732459719728589E-2</v>
      </c>
      <c r="S45" s="1">
        <f t="shared" si="32"/>
        <v>4.0571735024599535E-2</v>
      </c>
      <c r="T45" s="1">
        <f t="shared" si="33"/>
        <v>2.0481731060694383E-2</v>
      </c>
      <c r="U45" s="1">
        <f t="shared" si="34"/>
        <v>0.51764404131788189</v>
      </c>
      <c r="V45" s="1">
        <f t="shared" si="35"/>
        <v>5.5821111292466245E-3</v>
      </c>
      <c r="W45" s="1">
        <f t="shared" si="36"/>
        <v>1.0203558187795838E-2</v>
      </c>
      <c r="X45" s="1">
        <f t="shared" si="37"/>
        <v>0.1279362044442372</v>
      </c>
      <c r="Y45" s="1">
        <f t="shared" si="38"/>
        <v>0.14742462750950172</v>
      </c>
      <c r="Z45" s="1">
        <f t="shared" si="9"/>
        <v>6.9540374230817534E-3</v>
      </c>
      <c r="AA45" s="1">
        <f t="shared" si="39"/>
        <v>0</v>
      </c>
      <c r="AB45" s="1">
        <f t="shared" si="40"/>
        <v>5.6354389049353259E-3</v>
      </c>
      <c r="AC45" s="1">
        <f t="shared" si="41"/>
        <v>5.4175561974130357E-2</v>
      </c>
      <c r="AD45" s="1">
        <f t="shared" si="42"/>
        <v>0.12963393193520029</v>
      </c>
      <c r="AE45" s="1">
        <f t="shared" si="43"/>
        <v>5.7158106241366323E-2</v>
      </c>
      <c r="AF45" s="1">
        <f t="shared" si="44"/>
        <v>0</v>
      </c>
      <c r="AG45" s="1">
        <f t="shared" si="45"/>
        <v>0</v>
      </c>
      <c r="AH45" s="1">
        <f t="shared" si="11"/>
        <v>4.0994487111761284E-2</v>
      </c>
      <c r="AI45" s="1">
        <f t="shared" si="46"/>
        <v>3.984991940617931E-2</v>
      </c>
      <c r="AJ45" s="1">
        <f t="shared" si="47"/>
        <v>9.0285396941498369E-2</v>
      </c>
      <c r="AK45" s="1">
        <f t="shared" si="48"/>
        <v>0.22894063147628918</v>
      </c>
      <c r="AL45" s="1">
        <f t="shared" si="49"/>
        <v>2.0040093732645238E-2</v>
      </c>
      <c r="AM45" s="1">
        <f t="shared" si="50"/>
        <v>2.4083329947038348E-2</v>
      </c>
      <c r="AN45" s="1">
        <f t="shared" si="51"/>
        <v>0.1505817654787544</v>
      </c>
      <c r="AO45" s="1">
        <f t="shared" si="52"/>
        <v>4.2843404174624455E-2</v>
      </c>
      <c r="AP45" s="1">
        <f t="shared" si="13"/>
        <v>0</v>
      </c>
      <c r="AQ45" s="1">
        <f t="shared" si="53"/>
        <v>0</v>
      </c>
      <c r="AR45" s="1">
        <f t="shared" si="54"/>
        <v>9.5530244932352463E-3</v>
      </c>
      <c r="AS45" s="1">
        <f t="shared" si="55"/>
        <v>0</v>
      </c>
      <c r="AT45" s="1">
        <f t="shared" si="56"/>
        <v>6.6180021018547447E-2</v>
      </c>
      <c r="AU45" s="1">
        <f t="shared" si="57"/>
        <v>0</v>
      </c>
      <c r="AV45" s="1">
        <f t="shared" si="58"/>
        <v>0.72888914136393335</v>
      </c>
      <c r="AW45" s="1">
        <f t="shared" si="59"/>
        <v>0.14590848410827392</v>
      </c>
      <c r="AX45" s="1">
        <f t="shared" si="15"/>
        <v>9.0695877843011308E-2</v>
      </c>
      <c r="AY45" s="1">
        <f t="shared" si="60"/>
        <v>9.4346955791706669E-2</v>
      </c>
      <c r="AZ45" s="1">
        <f t="shared" si="61"/>
        <v>0.10901349099148688</v>
      </c>
      <c r="BA45" s="1">
        <f t="shared" si="62"/>
        <v>0.14076944505338293</v>
      </c>
      <c r="BB45" s="1">
        <f t="shared" si="63"/>
        <v>7.6375879144916406E-2</v>
      </c>
      <c r="BC45" s="1">
        <f t="shared" si="64"/>
        <v>3.032768759638645E-2</v>
      </c>
      <c r="BD45" s="1">
        <f t="shared" si="65"/>
        <v>9.4342169375937535E-2</v>
      </c>
      <c r="BE45" s="1">
        <f t="shared" si="66"/>
        <v>4.6306658000063186E-2</v>
      </c>
      <c r="BF45" s="1">
        <f t="shared" si="17"/>
        <v>8.9061846242721746E-2</v>
      </c>
      <c r="BG45" s="1">
        <f t="shared" si="67"/>
        <v>9.9034119724074776E-2</v>
      </c>
      <c r="BH45" s="1">
        <f t="shared" si="68"/>
        <v>0.11327407634842326</v>
      </c>
      <c r="BI45" s="1">
        <f t="shared" si="69"/>
        <v>0.1018258504862235</v>
      </c>
      <c r="BJ45" s="1">
        <f t="shared" si="70"/>
        <v>4.664302362366831E-2</v>
      </c>
      <c r="BK45" s="1">
        <f t="shared" si="71"/>
        <v>4.1539418555070796E-2</v>
      </c>
      <c r="BL45" s="1">
        <f t="shared" si="72"/>
        <v>5.6479970041694048E-2</v>
      </c>
      <c r="BM45" s="1">
        <f t="shared" si="73"/>
        <v>0.30688916802252553</v>
      </c>
      <c r="BN45" s="1">
        <f t="shared" si="19"/>
        <v>0</v>
      </c>
      <c r="BO45" s="1">
        <f t="shared" si="74"/>
        <v>0</v>
      </c>
      <c r="BP45" s="1">
        <f t="shared" si="75"/>
        <v>3.7598245630200221E-2</v>
      </c>
      <c r="BQ45" s="1">
        <f t="shared" si="76"/>
        <v>0</v>
      </c>
      <c r="BR45" s="1">
        <f t="shared" si="77"/>
        <v>1.0540961402021579E-2</v>
      </c>
      <c r="BS45" s="1">
        <f t="shared" si="78"/>
        <v>0</v>
      </c>
      <c r="BT45" s="1">
        <f t="shared" si="79"/>
        <v>0.77721622792064793</v>
      </c>
      <c r="BU45" s="1">
        <f t="shared" si="80"/>
        <v>1.0748279261764136E-2</v>
      </c>
      <c r="BV45" s="1">
        <f t="shared" si="21"/>
        <v>7.6454699114579014E-2</v>
      </c>
      <c r="BW45" s="1">
        <f t="shared" si="81"/>
        <v>0.10725538152013159</v>
      </c>
      <c r="BX45" s="1">
        <f t="shared" si="82"/>
        <v>0.10322407364225956</v>
      </c>
      <c r="BY45" s="1">
        <f t="shared" si="83"/>
        <v>0.10188983867229875</v>
      </c>
      <c r="BZ45" s="1">
        <f t="shared" si="84"/>
        <v>6.2893252271434691E-2</v>
      </c>
      <c r="CA45" s="1">
        <f t="shared" si="85"/>
        <v>4.8736453943662057E-2</v>
      </c>
      <c r="CB45" s="1">
        <f t="shared" si="86"/>
        <v>9.598334567325309E-2</v>
      </c>
      <c r="CC45" s="1">
        <f t="shared" si="87"/>
        <v>6.7783126568153246E-2</v>
      </c>
      <c r="CD45" s="1">
        <f t="shared" si="88"/>
        <v>8.3075720775434111E-2</v>
      </c>
      <c r="CE45" s="1">
        <f t="shared" si="89"/>
        <v>0.12704001714085583</v>
      </c>
      <c r="CF45" s="1">
        <f t="shared" si="90"/>
        <v>9.586630845031692E-2</v>
      </c>
      <c r="CG45" s="1">
        <f t="shared" si="91"/>
        <v>0.10266591518410552</v>
      </c>
      <c r="CH45" s="1">
        <f t="shared" si="92"/>
        <v>8.1939363075049246E-2</v>
      </c>
      <c r="CI45" s="1">
        <f t="shared" si="93"/>
        <v>3.9370629731697353E-2</v>
      </c>
      <c r="CJ45" s="1">
        <f t="shared" si="94"/>
        <v>9.0022163723254278E-2</v>
      </c>
      <c r="CK45" s="1">
        <f t="shared" si="95"/>
        <v>6.1029982819589268E-2</v>
      </c>
    </row>
    <row r="46" spans="1:89" x14ac:dyDescent="0.25">
      <c r="A46" s="11">
        <v>44348</v>
      </c>
      <c r="B46" s="1">
        <f t="shared" si="23"/>
        <v>7.5339544965489835E-2</v>
      </c>
      <c r="C46" s="1">
        <f t="shared" si="97"/>
        <v>0.45013640807158128</v>
      </c>
      <c r="D46" s="1">
        <f t="shared" si="97"/>
        <v>8.4518323134690931E-2</v>
      </c>
      <c r="E46" s="1">
        <f t="shared" si="97"/>
        <v>0.16832224956284508</v>
      </c>
      <c r="F46" s="1">
        <f t="shared" si="97"/>
        <v>8.7071032511737787E-3</v>
      </c>
      <c r="G46" s="1">
        <f t="shared" si="97"/>
        <v>0</v>
      </c>
      <c r="H46" s="1">
        <f t="shared" si="97"/>
        <v>3.1768820281628085E-2</v>
      </c>
      <c r="I46" s="1">
        <f t="shared" si="97"/>
        <v>4.432229676967591E-2</v>
      </c>
      <c r="J46" s="1">
        <f t="shared" si="5"/>
        <v>0.11518920305966351</v>
      </c>
      <c r="K46" s="1">
        <f t="shared" si="25"/>
        <v>7.4244911456265439E-2</v>
      </c>
      <c r="L46" s="1">
        <f t="shared" si="26"/>
        <v>6.6773137657165527E-2</v>
      </c>
      <c r="M46" s="1">
        <f t="shared" si="27"/>
        <v>7.7881517643717174E-2</v>
      </c>
      <c r="N46" s="1">
        <f t="shared" si="28"/>
        <v>0.20054755284618858</v>
      </c>
      <c r="O46" s="1">
        <f t="shared" si="29"/>
        <v>1.4406420084127972E-2</v>
      </c>
      <c r="P46" s="1">
        <f t="shared" si="30"/>
        <v>8.6964502515754383E-2</v>
      </c>
      <c r="Q46" s="1">
        <f t="shared" si="31"/>
        <v>3.7679773749716754E-2</v>
      </c>
      <c r="R46" s="1">
        <f t="shared" si="7"/>
        <v>1.7836545363636814E-2</v>
      </c>
      <c r="S46" s="1">
        <f t="shared" si="32"/>
        <v>4.0866134326067699E-2</v>
      </c>
      <c r="T46" s="1">
        <f t="shared" si="33"/>
        <v>1.7524665719476636E-2</v>
      </c>
      <c r="U46" s="1">
        <f t="shared" si="34"/>
        <v>0.47808674214484087</v>
      </c>
      <c r="V46" s="1">
        <f t="shared" si="35"/>
        <v>5.792050534403295E-3</v>
      </c>
      <c r="W46" s="1">
        <f t="shared" si="36"/>
        <v>9.4454977945653742E-3</v>
      </c>
      <c r="X46" s="1">
        <f t="shared" si="37"/>
        <v>0.13066271949148767</v>
      </c>
      <c r="Y46" s="1">
        <f t="shared" si="38"/>
        <v>0.14702897510408364</v>
      </c>
      <c r="Z46" s="1">
        <f t="shared" si="9"/>
        <v>4.0160573849597194E-3</v>
      </c>
      <c r="AA46" s="1">
        <f t="shared" si="39"/>
        <v>0</v>
      </c>
      <c r="AB46" s="1">
        <f t="shared" si="40"/>
        <v>3.0800610536546634E-3</v>
      </c>
      <c r="AC46" s="1">
        <f t="shared" si="41"/>
        <v>3.2585334802636534E-2</v>
      </c>
      <c r="AD46" s="1">
        <f t="shared" si="42"/>
        <v>0.12318875298594809</v>
      </c>
      <c r="AE46" s="1">
        <f t="shared" si="43"/>
        <v>3.3307438005215566E-2</v>
      </c>
      <c r="AF46" s="1">
        <f t="shared" si="44"/>
        <v>0</v>
      </c>
      <c r="AG46" s="1">
        <f t="shared" si="45"/>
        <v>0</v>
      </c>
      <c r="AH46" s="1">
        <f t="shared" si="11"/>
        <v>4.004689456715782E-2</v>
      </c>
      <c r="AI46" s="1">
        <f t="shared" si="46"/>
        <v>3.8468199621646104E-2</v>
      </c>
      <c r="AJ46" s="1">
        <f t="shared" si="47"/>
        <v>8.8553462471023955E-2</v>
      </c>
      <c r="AK46" s="1">
        <f t="shared" si="48"/>
        <v>0.22352188857211375</v>
      </c>
      <c r="AL46" s="1">
        <f t="shared" si="49"/>
        <v>1.972369507873491E-2</v>
      </c>
      <c r="AM46" s="1">
        <f t="shared" si="50"/>
        <v>2.3473928219338677E-2</v>
      </c>
      <c r="AN46" s="1">
        <f t="shared" si="51"/>
        <v>0.13468865737656871</v>
      </c>
      <c r="AO46" s="1">
        <f t="shared" si="52"/>
        <v>4.5122698569182808E-2</v>
      </c>
      <c r="AP46" s="1">
        <f t="shared" si="13"/>
        <v>0</v>
      </c>
      <c r="AQ46" s="1">
        <f t="shared" si="53"/>
        <v>0</v>
      </c>
      <c r="AR46" s="1">
        <f t="shared" si="54"/>
        <v>9.4998918329147752E-3</v>
      </c>
      <c r="AS46" s="1">
        <f t="shared" si="55"/>
        <v>0</v>
      </c>
      <c r="AT46" s="1">
        <f t="shared" si="56"/>
        <v>4.7791040003009877E-2</v>
      </c>
      <c r="AU46" s="1">
        <f t="shared" si="57"/>
        <v>0</v>
      </c>
      <c r="AV46" s="1">
        <f t="shared" si="58"/>
        <v>0.74363460218027244</v>
      </c>
      <c r="AW46" s="1">
        <f t="shared" si="59"/>
        <v>0.14837702342993125</v>
      </c>
      <c r="AX46" s="1">
        <f t="shared" si="15"/>
        <v>8.5435472953020453E-2</v>
      </c>
      <c r="AY46" s="1">
        <f t="shared" si="60"/>
        <v>8.7854186637106632E-2</v>
      </c>
      <c r="AZ46" s="1">
        <f t="shared" si="61"/>
        <v>0.10355856203746192</v>
      </c>
      <c r="BA46" s="1">
        <f t="shared" si="62"/>
        <v>0.13260402422348117</v>
      </c>
      <c r="BB46" s="1">
        <f t="shared" si="63"/>
        <v>7.4748429244447287E-2</v>
      </c>
      <c r="BC46" s="1">
        <f t="shared" si="64"/>
        <v>2.920355992494901E-2</v>
      </c>
      <c r="BD46" s="1">
        <f t="shared" si="65"/>
        <v>0.10341772784473713</v>
      </c>
      <c r="BE46" s="1">
        <f t="shared" si="66"/>
        <v>4.3505953651921482E-2</v>
      </c>
      <c r="BF46" s="1">
        <f t="shared" si="17"/>
        <v>8.7231902703459305E-2</v>
      </c>
      <c r="BG46" s="1">
        <f t="shared" si="67"/>
        <v>9.7330885828115318E-2</v>
      </c>
      <c r="BH46" s="1">
        <f t="shared" si="68"/>
        <v>0.11197638782445356</v>
      </c>
      <c r="BI46" s="1">
        <f t="shared" si="69"/>
        <v>9.9481237185374757E-2</v>
      </c>
      <c r="BJ46" s="1">
        <f t="shared" si="70"/>
        <v>4.5242269319465095E-2</v>
      </c>
      <c r="BK46" s="1">
        <f t="shared" si="71"/>
        <v>4.0934006354066854E-2</v>
      </c>
      <c r="BL46" s="1">
        <f t="shared" si="72"/>
        <v>5.5293514859997103E-2</v>
      </c>
      <c r="BM46" s="1">
        <f t="shared" si="73"/>
        <v>0.30323323849178613</v>
      </c>
      <c r="BN46" s="1">
        <f t="shared" si="19"/>
        <v>0</v>
      </c>
      <c r="BO46" s="1">
        <f t="shared" si="74"/>
        <v>0</v>
      </c>
      <c r="BP46" s="1">
        <f t="shared" si="75"/>
        <v>4.3178078104677234E-2</v>
      </c>
      <c r="BQ46" s="1">
        <f t="shared" si="76"/>
        <v>0</v>
      </c>
      <c r="BR46" s="1">
        <f t="shared" si="77"/>
        <v>1.031201778962924E-2</v>
      </c>
      <c r="BS46" s="1">
        <f t="shared" si="78"/>
        <v>0</v>
      </c>
      <c r="BT46" s="1">
        <f t="shared" si="79"/>
        <v>0.75618511284014045</v>
      </c>
      <c r="BU46" s="1">
        <f t="shared" si="80"/>
        <v>1.1677940580027689E-2</v>
      </c>
      <c r="BV46" s="1">
        <f t="shared" si="21"/>
        <v>7.4784878947731101E-2</v>
      </c>
      <c r="BW46" s="1">
        <f t="shared" si="81"/>
        <v>0.10526566396110677</v>
      </c>
      <c r="BX46" s="1">
        <f t="shared" si="82"/>
        <v>0.10057485158636276</v>
      </c>
      <c r="BY46" s="1">
        <f t="shared" si="83"/>
        <v>0.10034935602523791</v>
      </c>
      <c r="BZ46" s="1">
        <f t="shared" si="84"/>
        <v>6.2653191971451777E-2</v>
      </c>
      <c r="CA46" s="1">
        <f t="shared" si="85"/>
        <v>4.853514734768169E-2</v>
      </c>
      <c r="CB46" s="1">
        <f t="shared" si="86"/>
        <v>9.4390190983614702E-2</v>
      </c>
      <c r="CC46" s="1">
        <f t="shared" si="87"/>
        <v>6.6753077774030584E-2</v>
      </c>
      <c r="CD46" s="1">
        <f t="shared" si="88"/>
        <v>8.1458729299444477E-2</v>
      </c>
      <c r="CE46" s="1">
        <f t="shared" si="89"/>
        <v>0.12485403427363662</v>
      </c>
      <c r="CF46" s="1">
        <f t="shared" si="90"/>
        <v>9.3875670028997771E-2</v>
      </c>
      <c r="CG46" s="1">
        <f t="shared" si="91"/>
        <v>0.1015249695004974</v>
      </c>
      <c r="CH46" s="1">
        <f t="shared" si="92"/>
        <v>8.1433812785251872E-2</v>
      </c>
      <c r="CI46" s="1">
        <f t="shared" si="93"/>
        <v>3.9457834106805756E-2</v>
      </c>
      <c r="CJ46" s="1">
        <f t="shared" si="94"/>
        <v>8.868923425273488E-2</v>
      </c>
      <c r="CK46" s="1">
        <f t="shared" si="95"/>
        <v>6.0374079369993408E-2</v>
      </c>
    </row>
    <row r="47" spans="1:89" x14ac:dyDescent="0.25">
      <c r="A47" s="11">
        <v>44378</v>
      </c>
      <c r="B47" s="1">
        <f t="shared" si="23"/>
        <v>7.5886730442018463E-2</v>
      </c>
      <c r="C47" s="1">
        <f t="shared" si="97"/>
        <v>0.44723785039184272</v>
      </c>
      <c r="D47" s="1">
        <f t="shared" si="97"/>
        <v>8.3074265372530015E-2</v>
      </c>
      <c r="E47" s="1">
        <f t="shared" si="97"/>
        <v>0.17077197206801051</v>
      </c>
      <c r="F47" s="1">
        <f t="shared" si="97"/>
        <v>8.9631692686016635E-3</v>
      </c>
      <c r="G47" s="1">
        <f t="shared" si="97"/>
        <v>0</v>
      </c>
      <c r="H47" s="1">
        <f t="shared" si="97"/>
        <v>3.0666272340002732E-2</v>
      </c>
      <c r="I47" s="1">
        <f t="shared" si="97"/>
        <v>4.4326625122644903E-2</v>
      </c>
      <c r="J47" s="1">
        <f t="shared" si="5"/>
        <v>0.11352456006114467</v>
      </c>
      <c r="K47" s="1">
        <f t="shared" si="25"/>
        <v>7.402758476537924E-2</v>
      </c>
      <c r="L47" s="1">
        <f t="shared" si="26"/>
        <v>6.6187235760721608E-2</v>
      </c>
      <c r="M47" s="1">
        <f t="shared" si="27"/>
        <v>7.7392639053920034E-2</v>
      </c>
      <c r="N47" s="1">
        <f t="shared" si="28"/>
        <v>0.202935597912654</v>
      </c>
      <c r="O47" s="1">
        <f t="shared" si="29"/>
        <v>1.457750885921663E-2</v>
      </c>
      <c r="P47" s="1">
        <f t="shared" si="30"/>
        <v>8.5758056399307142E-2</v>
      </c>
      <c r="Q47" s="1">
        <f t="shared" si="31"/>
        <v>3.760102109213375E-2</v>
      </c>
      <c r="R47" s="1">
        <f t="shared" si="7"/>
        <v>1.7400176176086881E-2</v>
      </c>
      <c r="S47" s="1">
        <f t="shared" si="32"/>
        <v>3.5268668532497792E-2</v>
      </c>
      <c r="T47" s="1">
        <f t="shared" si="33"/>
        <v>1.7500529643299175E-2</v>
      </c>
      <c r="U47" s="1">
        <f t="shared" si="34"/>
        <v>0.49964318767213406</v>
      </c>
      <c r="V47" s="1">
        <f t="shared" si="35"/>
        <v>6.8296109630587723E-3</v>
      </c>
      <c r="W47" s="1">
        <f t="shared" si="36"/>
        <v>1.0029771528606315E-2</v>
      </c>
      <c r="X47" s="1">
        <f t="shared" si="37"/>
        <v>0.15035736984712822</v>
      </c>
      <c r="Y47" s="1">
        <f t="shared" si="38"/>
        <v>0.15089816353155</v>
      </c>
      <c r="Z47" s="1">
        <f t="shared" si="9"/>
        <v>6.1697560119788799E-3</v>
      </c>
      <c r="AA47" s="1">
        <f t="shared" si="39"/>
        <v>0</v>
      </c>
      <c r="AB47" s="1">
        <f t="shared" si="40"/>
        <v>4.4932978223100519E-3</v>
      </c>
      <c r="AC47" s="1">
        <f t="shared" si="41"/>
        <v>5.2191944715867147E-2</v>
      </c>
      <c r="AD47" s="1">
        <f t="shared" si="42"/>
        <v>0.188903698685881</v>
      </c>
      <c r="AE47" s="1">
        <f t="shared" si="43"/>
        <v>5.6412330739859018E-2</v>
      </c>
      <c r="AF47" s="1">
        <f t="shared" si="44"/>
        <v>0</v>
      </c>
      <c r="AG47" s="1">
        <f t="shared" si="45"/>
        <v>0</v>
      </c>
      <c r="AH47" s="1">
        <f t="shared" si="11"/>
        <v>4.0711189294465031E-2</v>
      </c>
      <c r="AI47" s="1">
        <f t="shared" si="46"/>
        <v>3.9252232064948024E-2</v>
      </c>
      <c r="AJ47" s="1">
        <f t="shared" si="47"/>
        <v>9.1006820101498756E-2</v>
      </c>
      <c r="AK47" s="1">
        <f t="shared" si="48"/>
        <v>0.22949606640000561</v>
      </c>
      <c r="AL47" s="1">
        <f t="shared" si="49"/>
        <v>2.0481246466042598E-2</v>
      </c>
      <c r="AM47" s="1">
        <f t="shared" si="50"/>
        <v>2.4139110524735954E-2</v>
      </c>
      <c r="AN47" s="1">
        <f t="shared" si="51"/>
        <v>0.13426594905516814</v>
      </c>
      <c r="AO47" s="1">
        <f t="shared" si="52"/>
        <v>5.6675950939945409E-2</v>
      </c>
      <c r="AP47" s="1">
        <f t="shared" si="13"/>
        <v>0</v>
      </c>
      <c r="AQ47" s="1">
        <f t="shared" si="53"/>
        <v>0</v>
      </c>
      <c r="AR47" s="1">
        <f t="shared" si="54"/>
        <v>9.4681252357600911E-3</v>
      </c>
      <c r="AS47" s="1">
        <f t="shared" si="55"/>
        <v>0</v>
      </c>
      <c r="AT47" s="1">
        <f t="shared" si="56"/>
        <v>4.6727649943417583E-2</v>
      </c>
      <c r="AU47" s="1">
        <f t="shared" si="57"/>
        <v>0</v>
      </c>
      <c r="AV47" s="1">
        <f t="shared" si="58"/>
        <v>0.75006601282534913</v>
      </c>
      <c r="AW47" s="1">
        <f t="shared" si="59"/>
        <v>0.14442663145982651</v>
      </c>
      <c r="AX47" s="1">
        <f t="shared" si="15"/>
        <v>8.9352071426018573E-2</v>
      </c>
      <c r="AY47" s="1">
        <f t="shared" si="60"/>
        <v>9.1135210426823224E-2</v>
      </c>
      <c r="AZ47" s="1">
        <f t="shared" si="61"/>
        <v>0.1078064975421467</v>
      </c>
      <c r="BA47" s="1">
        <f t="shared" si="62"/>
        <v>0.13865789328792094</v>
      </c>
      <c r="BB47" s="1">
        <f t="shared" si="63"/>
        <v>7.5899321228723809E-2</v>
      </c>
      <c r="BC47" s="1">
        <f t="shared" si="64"/>
        <v>3.0525871453644667E-2</v>
      </c>
      <c r="BD47" s="1">
        <f t="shared" si="65"/>
        <v>0.1102580721813895</v>
      </c>
      <c r="BE47" s="1">
        <f t="shared" si="66"/>
        <v>4.5768522283924806E-2</v>
      </c>
      <c r="BF47" s="1">
        <f t="shared" si="17"/>
        <v>8.8138312838379043E-2</v>
      </c>
      <c r="BG47" s="1">
        <f t="shared" si="67"/>
        <v>9.8530430491933912E-2</v>
      </c>
      <c r="BH47" s="1">
        <f t="shared" si="68"/>
        <v>0.11246981523193188</v>
      </c>
      <c r="BI47" s="1">
        <f t="shared" si="69"/>
        <v>0.10194592623048371</v>
      </c>
      <c r="BJ47" s="1">
        <f t="shared" si="70"/>
        <v>4.6901580442228162E-2</v>
      </c>
      <c r="BK47" s="1">
        <f t="shared" si="71"/>
        <v>4.1565610801994744E-2</v>
      </c>
      <c r="BL47" s="1">
        <f t="shared" si="72"/>
        <v>5.6334121101608466E-2</v>
      </c>
      <c r="BM47" s="1">
        <f t="shared" si="73"/>
        <v>0.31082001155804112</v>
      </c>
      <c r="BN47" s="1">
        <f t="shared" si="19"/>
        <v>0</v>
      </c>
      <c r="BO47" s="1">
        <f t="shared" si="74"/>
        <v>0</v>
      </c>
      <c r="BP47" s="1">
        <f t="shared" si="75"/>
        <v>4.2081695651393594E-2</v>
      </c>
      <c r="BQ47" s="1">
        <f t="shared" si="76"/>
        <v>8.3454476928875249E-4</v>
      </c>
      <c r="BR47" s="1">
        <f t="shared" si="77"/>
        <v>1.0167088425851145E-2</v>
      </c>
      <c r="BS47" s="1">
        <f t="shared" si="78"/>
        <v>0</v>
      </c>
      <c r="BT47" s="1">
        <f t="shared" si="79"/>
        <v>0.74601572174662134</v>
      </c>
      <c r="BU47" s="1">
        <f t="shared" si="80"/>
        <v>1.1495181176977332E-2</v>
      </c>
      <c r="BV47" s="1">
        <f t="shared" si="21"/>
        <v>7.4902395531389915E-2</v>
      </c>
      <c r="BW47" s="1">
        <f t="shared" si="81"/>
        <v>0.1058480437293292</v>
      </c>
      <c r="BX47" s="1">
        <f t="shared" si="82"/>
        <v>0.10091764740809653</v>
      </c>
      <c r="BY47" s="1">
        <f t="shared" si="83"/>
        <v>0.10153810222030274</v>
      </c>
      <c r="BZ47" s="1">
        <f t="shared" si="84"/>
        <v>6.5838715098698833E-2</v>
      </c>
      <c r="CA47" s="1">
        <f t="shared" si="85"/>
        <v>4.9459889122982173E-2</v>
      </c>
      <c r="CB47" s="1">
        <f t="shared" si="86"/>
        <v>9.5643826377692087E-2</v>
      </c>
      <c r="CC47" s="1">
        <f t="shared" si="87"/>
        <v>6.7425580289126888E-2</v>
      </c>
      <c r="CD47" s="1">
        <f t="shared" si="88"/>
        <v>8.1293981245477695E-2</v>
      </c>
      <c r="CE47" s="1">
        <f t="shared" si="89"/>
        <v>0.12481173615498489</v>
      </c>
      <c r="CF47" s="1">
        <f t="shared" si="90"/>
        <v>9.3969373787583008E-2</v>
      </c>
      <c r="CG47" s="1">
        <f t="shared" si="91"/>
        <v>0.1024879709825115</v>
      </c>
      <c r="CH47" s="1">
        <f t="shared" si="92"/>
        <v>8.4252395429509228E-2</v>
      </c>
      <c r="CI47" s="1">
        <f t="shared" si="93"/>
        <v>4.0248121071453008E-2</v>
      </c>
      <c r="CJ47" s="1">
        <f t="shared" si="94"/>
        <v>8.9424907300512321E-2</v>
      </c>
      <c r="CK47" s="1">
        <f t="shared" si="95"/>
        <v>6.0908200782157515E-2</v>
      </c>
    </row>
    <row r="48" spans="1:89" x14ac:dyDescent="0.25">
      <c r="A48" s="11">
        <v>44409</v>
      </c>
      <c r="B48" s="1">
        <f t="shared" si="23"/>
        <v>7.6685216473999798E-2</v>
      </c>
      <c r="C48" s="1">
        <f t="shared" si="97"/>
        <v>0.44082158560969537</v>
      </c>
      <c r="D48" s="1">
        <f t="shared" si="97"/>
        <v>8.389262001112148E-2</v>
      </c>
      <c r="E48" s="1">
        <f t="shared" si="97"/>
        <v>0.17478464043893621</v>
      </c>
      <c r="F48" s="1">
        <f t="shared" si="97"/>
        <v>8.9645528333650738E-3</v>
      </c>
      <c r="G48" s="1">
        <f t="shared" si="97"/>
        <v>0</v>
      </c>
      <c r="H48" s="1">
        <f t="shared" si="97"/>
        <v>2.9364888233626051E-2</v>
      </c>
      <c r="I48" s="1">
        <f t="shared" si="97"/>
        <v>4.4176046207988623E-2</v>
      </c>
      <c r="J48" s="1">
        <f t="shared" si="5"/>
        <v>0.11167091233787584</v>
      </c>
      <c r="K48" s="1">
        <f t="shared" si="25"/>
        <v>7.3850552809618039E-2</v>
      </c>
      <c r="L48" s="1">
        <f t="shared" si="26"/>
        <v>6.7299586271962628E-2</v>
      </c>
      <c r="M48" s="1">
        <f t="shared" si="27"/>
        <v>7.6404416457654459E-2</v>
      </c>
      <c r="N48" s="1">
        <f t="shared" si="28"/>
        <v>0.20347162542744321</v>
      </c>
      <c r="O48" s="1">
        <f t="shared" si="29"/>
        <v>1.4652881620523684E-2</v>
      </c>
      <c r="P48" s="1">
        <f t="shared" si="30"/>
        <v>8.5944254833178968E-2</v>
      </c>
      <c r="Q48" s="1">
        <f t="shared" si="31"/>
        <v>3.7427878929835692E-2</v>
      </c>
      <c r="R48" s="1">
        <f t="shared" si="7"/>
        <v>1.6602227331697732E-2</v>
      </c>
      <c r="S48" s="1">
        <f t="shared" si="32"/>
        <v>3.5233972588662961E-2</v>
      </c>
      <c r="T48" s="1">
        <f t="shared" si="33"/>
        <v>1.7938112548329502E-2</v>
      </c>
      <c r="U48" s="1">
        <f t="shared" si="34"/>
        <v>0.47662843123402399</v>
      </c>
      <c r="V48" s="1">
        <f t="shared" si="35"/>
        <v>7.7455652464322863E-3</v>
      </c>
      <c r="W48" s="1">
        <f t="shared" si="36"/>
        <v>9.7686606466198238E-3</v>
      </c>
      <c r="X48" s="1">
        <f t="shared" si="37"/>
        <v>0.17007488664243234</v>
      </c>
      <c r="Y48" s="1">
        <f t="shared" si="38"/>
        <v>0.15642702084751642</v>
      </c>
      <c r="Z48" s="1">
        <f t="shared" si="9"/>
        <v>5.8311801691372936E-3</v>
      </c>
      <c r="AA48" s="1">
        <f t="shared" si="39"/>
        <v>0</v>
      </c>
      <c r="AB48" s="1">
        <f t="shared" si="40"/>
        <v>4.0719053959911459E-3</v>
      </c>
      <c r="AC48" s="1">
        <f t="shared" si="41"/>
        <v>4.992327974673498E-2</v>
      </c>
      <c r="AD48" s="1">
        <f t="shared" si="42"/>
        <v>0.17518893464669</v>
      </c>
      <c r="AE48" s="1">
        <f t="shared" si="43"/>
        <v>0.10855915837000327</v>
      </c>
      <c r="AF48" s="1">
        <f t="shared" si="44"/>
        <v>0</v>
      </c>
      <c r="AG48" s="1">
        <f t="shared" si="45"/>
        <v>0</v>
      </c>
      <c r="AH48" s="1">
        <f t="shared" si="11"/>
        <v>4.088603001344842E-2</v>
      </c>
      <c r="AI48" s="1">
        <f t="shared" si="46"/>
        <v>3.917829468396223E-2</v>
      </c>
      <c r="AJ48" s="1">
        <f t="shared" si="47"/>
        <v>9.2125205461906834E-2</v>
      </c>
      <c r="AK48" s="1">
        <f t="shared" si="48"/>
        <v>0.23087158541878652</v>
      </c>
      <c r="AL48" s="1">
        <f t="shared" si="49"/>
        <v>2.0499939517707084E-2</v>
      </c>
      <c r="AM48" s="1">
        <f t="shared" si="50"/>
        <v>2.451311754199962E-2</v>
      </c>
      <c r="AN48" s="1">
        <f t="shared" si="51"/>
        <v>0.1294178757195614</v>
      </c>
      <c r="AO48" s="1">
        <f t="shared" si="52"/>
        <v>5.7109515643567171E-2</v>
      </c>
      <c r="AP48" s="1">
        <f t="shared" si="13"/>
        <v>0</v>
      </c>
      <c r="AQ48" s="1">
        <f t="shared" si="53"/>
        <v>0</v>
      </c>
      <c r="AR48" s="1">
        <f t="shared" si="54"/>
        <v>9.1404448411812837E-3</v>
      </c>
      <c r="AS48" s="1">
        <f t="shared" si="55"/>
        <v>0</v>
      </c>
      <c r="AT48" s="1">
        <f t="shared" si="56"/>
        <v>6.3406605668377594E-2</v>
      </c>
      <c r="AU48" s="1">
        <f t="shared" si="57"/>
        <v>0</v>
      </c>
      <c r="AV48" s="1">
        <f t="shared" si="58"/>
        <v>0.74610392025589523</v>
      </c>
      <c r="AW48" s="1">
        <f t="shared" si="59"/>
        <v>0.14078888640928364</v>
      </c>
      <c r="AX48" s="1">
        <f t="shared" si="15"/>
        <v>9.1357216904020488E-2</v>
      </c>
      <c r="AY48" s="1">
        <f t="shared" si="60"/>
        <v>9.1854972487965064E-2</v>
      </c>
      <c r="AZ48" s="1">
        <f t="shared" si="61"/>
        <v>0.10879471897382066</v>
      </c>
      <c r="BA48" s="1">
        <f t="shared" si="62"/>
        <v>0.14020349773651672</v>
      </c>
      <c r="BB48" s="1">
        <f t="shared" si="63"/>
        <v>7.4638249104591908E-2</v>
      </c>
      <c r="BC48" s="1">
        <f t="shared" si="64"/>
        <v>3.114986557588615E-2</v>
      </c>
      <c r="BD48" s="1">
        <f t="shared" si="65"/>
        <v>0.11517221239311048</v>
      </c>
      <c r="BE48" s="1">
        <f t="shared" si="66"/>
        <v>4.6253134806462391E-2</v>
      </c>
      <c r="BF48" s="1">
        <f t="shared" si="17"/>
        <v>8.7760324792762814E-2</v>
      </c>
      <c r="BG48" s="1">
        <f t="shared" si="67"/>
        <v>9.9027285301477128E-2</v>
      </c>
      <c r="BH48" s="1">
        <f t="shared" si="68"/>
        <v>0.11176632430692396</v>
      </c>
      <c r="BI48" s="1">
        <f t="shared" si="69"/>
        <v>0.10327627925982165</v>
      </c>
      <c r="BJ48" s="1">
        <f t="shared" si="70"/>
        <v>4.5878897273764464E-2</v>
      </c>
      <c r="BK48" s="1">
        <f t="shared" si="71"/>
        <v>4.1488255474457385E-2</v>
      </c>
      <c r="BL48" s="1">
        <f t="shared" si="72"/>
        <v>5.5204708709599204E-2</v>
      </c>
      <c r="BM48" s="1">
        <f t="shared" si="73"/>
        <v>0.3139379489789772</v>
      </c>
      <c r="BN48" s="1">
        <f t="shared" si="19"/>
        <v>0</v>
      </c>
      <c r="BO48" s="1">
        <f t="shared" si="74"/>
        <v>0</v>
      </c>
      <c r="BP48" s="1">
        <f t="shared" si="75"/>
        <v>4.3657562914373144E-2</v>
      </c>
      <c r="BQ48" s="1">
        <f t="shared" si="76"/>
        <v>2.6203330812654977E-3</v>
      </c>
      <c r="BR48" s="1">
        <f t="shared" si="77"/>
        <v>1.063081441359056E-2</v>
      </c>
      <c r="BS48" s="1">
        <f t="shared" si="78"/>
        <v>0</v>
      </c>
      <c r="BT48" s="1">
        <f t="shared" si="79"/>
        <v>0.75096284051140461</v>
      </c>
      <c r="BU48" s="1">
        <f t="shared" si="80"/>
        <v>1.1787102333679194E-2</v>
      </c>
      <c r="BV48" s="1">
        <f t="shared" si="21"/>
        <v>7.4569688773167775E-2</v>
      </c>
      <c r="BW48" s="1">
        <f t="shared" si="81"/>
        <v>0.10398479176091102</v>
      </c>
      <c r="BX48" s="1">
        <f t="shared" si="82"/>
        <v>0.1031342249358808</v>
      </c>
      <c r="BY48" s="1">
        <f t="shared" si="83"/>
        <v>0.10090772074537523</v>
      </c>
      <c r="BZ48" s="1">
        <f t="shared" si="84"/>
        <v>6.7306160859684466E-2</v>
      </c>
      <c r="CA48" s="1">
        <f t="shared" si="85"/>
        <v>4.9723771690279403E-2</v>
      </c>
      <c r="CB48" s="1">
        <f t="shared" si="86"/>
        <v>9.5345986778976918E-2</v>
      </c>
      <c r="CC48" s="1">
        <f t="shared" si="87"/>
        <v>6.7822391499210988E-2</v>
      </c>
      <c r="CD48" s="1">
        <f t="shared" si="88"/>
        <v>8.0764720028068088E-2</v>
      </c>
      <c r="CE48" s="1">
        <f t="shared" si="89"/>
        <v>0.12260265335350992</v>
      </c>
      <c r="CF48" s="1">
        <f t="shared" si="90"/>
        <v>9.5949306242061827E-2</v>
      </c>
      <c r="CG48" s="1">
        <f t="shared" si="91"/>
        <v>0.10207447540254592</v>
      </c>
      <c r="CH48" s="1">
        <f t="shared" si="92"/>
        <v>8.5424804765606738E-2</v>
      </c>
      <c r="CI48" s="1">
        <f t="shared" si="93"/>
        <v>4.0534024585190224E-2</v>
      </c>
      <c r="CJ48" s="1">
        <f t="shared" si="94"/>
        <v>8.9204495163263176E-2</v>
      </c>
      <c r="CK48" s="1">
        <f t="shared" si="95"/>
        <v>6.1216486495421329E-2</v>
      </c>
    </row>
    <row r="49" spans="1:89" x14ac:dyDescent="0.25">
      <c r="A49" s="11">
        <v>44440</v>
      </c>
      <c r="B49" s="1">
        <f t="shared" si="23"/>
        <v>7.5019872018329756E-2</v>
      </c>
      <c r="C49" s="1">
        <f t="shared" si="97"/>
        <v>0.42123411684337503</v>
      </c>
      <c r="D49" s="1">
        <f t="shared" si="97"/>
        <v>8.1229444005216644E-2</v>
      </c>
      <c r="E49" s="1">
        <f t="shared" si="97"/>
        <v>0.20602073665353962</v>
      </c>
      <c r="F49" s="1">
        <f t="shared" si="97"/>
        <v>8.8508110114559266E-3</v>
      </c>
      <c r="G49" s="1">
        <f t="shared" si="97"/>
        <v>0</v>
      </c>
      <c r="H49" s="1">
        <f t="shared" si="97"/>
        <v>2.7286634490634835E-2</v>
      </c>
      <c r="I49" s="1">
        <f t="shared" si="97"/>
        <v>4.2375844594143716E-2</v>
      </c>
      <c r="J49" s="1">
        <f t="shared" si="5"/>
        <v>0.10987910965219694</v>
      </c>
      <c r="K49" s="1">
        <f t="shared" si="25"/>
        <v>7.341463932898358E-2</v>
      </c>
      <c r="L49" s="1">
        <f t="shared" si="26"/>
        <v>6.7048597631329018E-2</v>
      </c>
      <c r="M49" s="1">
        <f t="shared" si="27"/>
        <v>7.5118113264963787E-2</v>
      </c>
      <c r="N49" s="1">
        <f t="shared" si="28"/>
        <v>0.20887672311359609</v>
      </c>
      <c r="O49" s="1">
        <f t="shared" si="29"/>
        <v>1.4611364278975147E-2</v>
      </c>
      <c r="P49" s="1">
        <f t="shared" si="30"/>
        <v>8.5071407710348323E-2</v>
      </c>
      <c r="Q49" s="1">
        <f t="shared" si="31"/>
        <v>3.7137375874633748E-2</v>
      </c>
      <c r="R49" s="1">
        <f t="shared" si="7"/>
        <v>1.3901903469881542E-2</v>
      </c>
      <c r="S49" s="1">
        <f t="shared" si="32"/>
        <v>3.2719822100390206E-2</v>
      </c>
      <c r="T49" s="1">
        <f t="shared" si="33"/>
        <v>1.6202570593418276E-2</v>
      </c>
      <c r="U49" s="1">
        <f t="shared" si="34"/>
        <v>0.48949665039649798</v>
      </c>
      <c r="V49" s="1">
        <f t="shared" si="35"/>
        <v>8.2236612075355583E-3</v>
      </c>
      <c r="W49" s="1">
        <f t="shared" si="36"/>
        <v>1.0097760870477337E-2</v>
      </c>
      <c r="X49" s="1">
        <f t="shared" si="37"/>
        <v>0.17724227633179956</v>
      </c>
      <c r="Y49" s="1">
        <f t="shared" si="38"/>
        <v>0.14958532048502818</v>
      </c>
      <c r="Z49" s="1">
        <f t="shared" si="9"/>
        <v>5.8198123433371727E-3</v>
      </c>
      <c r="AA49" s="1">
        <f t="shared" si="39"/>
        <v>0</v>
      </c>
      <c r="AB49" s="1">
        <f t="shared" si="40"/>
        <v>3.8572928663369692E-3</v>
      </c>
      <c r="AC49" s="1">
        <f t="shared" si="41"/>
        <v>4.8537954745613447E-2</v>
      </c>
      <c r="AD49" s="1">
        <f t="shared" si="42"/>
        <v>0.17051055145315361</v>
      </c>
      <c r="AE49" s="1">
        <f t="shared" si="43"/>
        <v>0.10683346318000136</v>
      </c>
      <c r="AF49" s="1">
        <f t="shared" si="44"/>
        <v>0</v>
      </c>
      <c r="AG49" s="1">
        <f t="shared" si="45"/>
        <v>0</v>
      </c>
      <c r="AH49" s="1">
        <f t="shared" si="11"/>
        <v>4.1044303351963171E-2</v>
      </c>
      <c r="AI49" s="1">
        <f t="shared" si="46"/>
        <v>3.8672166457843542E-2</v>
      </c>
      <c r="AJ49" s="1">
        <f t="shared" si="47"/>
        <v>9.4223811467909285E-2</v>
      </c>
      <c r="AK49" s="1">
        <f t="shared" si="48"/>
        <v>0.23030844818605439</v>
      </c>
      <c r="AL49" s="1">
        <f t="shared" si="49"/>
        <v>2.0772035532780543E-2</v>
      </c>
      <c r="AM49" s="1">
        <f t="shared" si="50"/>
        <v>2.4805372150972088E-2</v>
      </c>
      <c r="AN49" s="1">
        <f t="shared" si="51"/>
        <v>0.12782087198907552</v>
      </c>
      <c r="AO49" s="1">
        <f t="shared" si="52"/>
        <v>5.6248504216350158E-2</v>
      </c>
      <c r="AP49" s="1">
        <f t="shared" si="13"/>
        <v>0</v>
      </c>
      <c r="AQ49" s="1">
        <f t="shared" si="53"/>
        <v>0</v>
      </c>
      <c r="AR49" s="1">
        <f t="shared" si="54"/>
        <v>8.5511569212305197E-3</v>
      </c>
      <c r="AS49" s="1">
        <f t="shared" si="55"/>
        <v>0</v>
      </c>
      <c r="AT49" s="1">
        <f t="shared" si="56"/>
        <v>4.6550415644469545E-2</v>
      </c>
      <c r="AU49" s="1">
        <f t="shared" si="57"/>
        <v>0</v>
      </c>
      <c r="AV49" s="1">
        <f t="shared" si="58"/>
        <v>0.75799078698882794</v>
      </c>
      <c r="AW49" s="1">
        <f t="shared" si="59"/>
        <v>0.14232513810692035</v>
      </c>
      <c r="AX49" s="1">
        <f t="shared" si="15"/>
        <v>8.9725259363399298E-2</v>
      </c>
      <c r="AY49" s="1">
        <f t="shared" si="60"/>
        <v>8.968247572028254E-2</v>
      </c>
      <c r="AZ49" s="1">
        <f t="shared" si="61"/>
        <v>0.10630342358692092</v>
      </c>
      <c r="BA49" s="1">
        <f t="shared" si="62"/>
        <v>0.13200644341564707</v>
      </c>
      <c r="BB49" s="1">
        <f t="shared" si="63"/>
        <v>7.3470459884364778E-2</v>
      </c>
      <c r="BC49" s="1">
        <f t="shared" si="64"/>
        <v>3.0957448184530827E-2</v>
      </c>
      <c r="BD49" s="1">
        <f t="shared" si="65"/>
        <v>0.13663802152514734</v>
      </c>
      <c r="BE49" s="1">
        <f t="shared" si="66"/>
        <v>4.3499025428408541E-2</v>
      </c>
      <c r="BF49" s="1">
        <f t="shared" si="17"/>
        <v>8.7616671628434839E-2</v>
      </c>
      <c r="BG49" s="1">
        <f t="shared" si="67"/>
        <v>9.9470965574648115E-2</v>
      </c>
      <c r="BH49" s="1">
        <f t="shared" si="68"/>
        <v>0.11158605267715971</v>
      </c>
      <c r="BI49" s="1">
        <f t="shared" si="69"/>
        <v>0.10047132793297835</v>
      </c>
      <c r="BJ49" s="1">
        <f t="shared" si="70"/>
        <v>4.5941750516180435E-2</v>
      </c>
      <c r="BK49" s="1">
        <f t="shared" si="71"/>
        <v>4.1278926143771294E-2</v>
      </c>
      <c r="BL49" s="1">
        <f t="shared" si="72"/>
        <v>5.6229756586501534E-2</v>
      </c>
      <c r="BM49" s="1">
        <f t="shared" si="73"/>
        <v>0.31668479914449366</v>
      </c>
      <c r="BN49" s="1">
        <f t="shared" si="19"/>
        <v>0</v>
      </c>
      <c r="BO49" s="1">
        <f t="shared" si="74"/>
        <v>0</v>
      </c>
      <c r="BP49" s="1">
        <f t="shared" si="75"/>
        <v>4.0500458804671048E-2</v>
      </c>
      <c r="BQ49" s="1">
        <f t="shared" si="76"/>
        <v>1.8847162835679394E-3</v>
      </c>
      <c r="BR49" s="1">
        <f t="shared" si="77"/>
        <v>9.9337874420782901E-3</v>
      </c>
      <c r="BS49" s="1">
        <f t="shared" si="78"/>
        <v>0</v>
      </c>
      <c r="BT49" s="1">
        <f t="shared" si="79"/>
        <v>0.68037496335273895</v>
      </c>
      <c r="BU49" s="1">
        <f t="shared" si="80"/>
        <v>1.0619138817921177E-2</v>
      </c>
      <c r="BV49" s="1">
        <f t="shared" si="21"/>
        <v>7.3594885009112543E-2</v>
      </c>
      <c r="BW49" s="1">
        <f t="shared" si="81"/>
        <v>0.10270230971552187</v>
      </c>
      <c r="BX49" s="1">
        <f t="shared" si="82"/>
        <v>0.10250795583013281</v>
      </c>
      <c r="BY49" s="1">
        <f t="shared" si="83"/>
        <v>0.10074989789954561</v>
      </c>
      <c r="BZ49" s="1">
        <f t="shared" si="84"/>
        <v>6.9417766214114496E-2</v>
      </c>
      <c r="CA49" s="1">
        <f t="shared" si="85"/>
        <v>4.9695217845052507E-2</v>
      </c>
      <c r="CB49" s="1">
        <f t="shared" si="86"/>
        <v>9.5156002798682859E-2</v>
      </c>
      <c r="CC49" s="1">
        <f t="shared" si="87"/>
        <v>6.8985397576394603E-2</v>
      </c>
      <c r="CD49" s="1">
        <f t="shared" si="88"/>
        <v>7.9573438284754036E-2</v>
      </c>
      <c r="CE49" s="1">
        <f t="shared" si="89"/>
        <v>0.1204462202571274</v>
      </c>
      <c r="CF49" s="1">
        <f t="shared" si="90"/>
        <v>9.5261364259087419E-2</v>
      </c>
      <c r="CG49" s="1">
        <f t="shared" si="91"/>
        <v>0.10402976741437386</v>
      </c>
      <c r="CH49" s="1">
        <f t="shared" si="92"/>
        <v>8.7733705552480279E-2</v>
      </c>
      <c r="CI49" s="1">
        <f t="shared" si="93"/>
        <v>4.0503229526064569E-2</v>
      </c>
      <c r="CJ49" s="1">
        <f t="shared" si="94"/>
        <v>8.8730728303498735E-2</v>
      </c>
      <c r="CK49" s="1">
        <f t="shared" si="95"/>
        <v>6.1947459983975176E-2</v>
      </c>
    </row>
    <row r="50" spans="1:89" x14ac:dyDescent="0.25">
      <c r="A50" s="11">
        <v>44470</v>
      </c>
      <c r="B50" s="1">
        <f t="shared" si="23"/>
        <v>7.418061380330801E-2</v>
      </c>
      <c r="C50" s="1">
        <f t="shared" si="97"/>
        <v>0.41781899382707438</v>
      </c>
      <c r="D50" s="1">
        <f t="shared" si="97"/>
        <v>8.260087269485003E-2</v>
      </c>
      <c r="E50" s="1">
        <f t="shared" si="97"/>
        <v>0.21042717087196908</v>
      </c>
      <c r="F50" s="1">
        <f t="shared" si="97"/>
        <v>8.8060775226513292E-3</v>
      </c>
      <c r="G50" s="1">
        <f t="shared" si="97"/>
        <v>0</v>
      </c>
      <c r="H50" s="1">
        <f t="shared" si="97"/>
        <v>2.6214117617447553E-2</v>
      </c>
      <c r="I50" s="1">
        <f t="shared" si="97"/>
        <v>4.2040784028970532E-2</v>
      </c>
      <c r="J50" s="1">
        <f t="shared" si="5"/>
        <v>0.10811260932457724</v>
      </c>
      <c r="K50" s="1">
        <f t="shared" si="25"/>
        <v>7.3546473496722539E-2</v>
      </c>
      <c r="L50" s="1">
        <f t="shared" si="26"/>
        <v>6.7479042959806931E-2</v>
      </c>
      <c r="M50" s="1">
        <f t="shared" si="27"/>
        <v>7.5459008369456043E-2</v>
      </c>
      <c r="N50" s="1">
        <f t="shared" si="28"/>
        <v>0.20770121126955576</v>
      </c>
      <c r="O50" s="1">
        <f t="shared" si="29"/>
        <v>1.4591893372328446E-2</v>
      </c>
      <c r="P50" s="1">
        <f t="shared" si="30"/>
        <v>8.4837071309805903E-2</v>
      </c>
      <c r="Q50" s="1">
        <f t="shared" si="31"/>
        <v>3.6723478200670186E-2</v>
      </c>
      <c r="R50" s="1">
        <f t="shared" si="7"/>
        <v>1.4045322974938886E-2</v>
      </c>
      <c r="S50" s="1">
        <f t="shared" si="32"/>
        <v>2.6650869115287131E-2</v>
      </c>
      <c r="T50" s="1">
        <f t="shared" si="33"/>
        <v>1.5560088186331117E-2</v>
      </c>
      <c r="U50" s="1">
        <f t="shared" si="34"/>
        <v>0.49859771735381025</v>
      </c>
      <c r="V50" s="1">
        <f t="shared" si="35"/>
        <v>1.9646954722018087E-3</v>
      </c>
      <c r="W50" s="1">
        <f t="shared" si="36"/>
        <v>9.9284610885312791E-3</v>
      </c>
      <c r="X50" s="1">
        <f t="shared" si="37"/>
        <v>0.18104443811209264</v>
      </c>
      <c r="Y50" s="1">
        <f t="shared" si="38"/>
        <v>0.14617484289935062</v>
      </c>
      <c r="Z50" s="1">
        <f t="shared" si="9"/>
        <v>5.4655846626320299E-3</v>
      </c>
      <c r="AA50" s="1">
        <f t="shared" si="39"/>
        <v>4.8903941418031914E-2</v>
      </c>
      <c r="AB50" s="1">
        <f t="shared" si="40"/>
        <v>3.5848901195878551E-3</v>
      </c>
      <c r="AC50" s="1">
        <f t="shared" si="41"/>
        <v>4.6827136912209411E-2</v>
      </c>
      <c r="AD50" s="1">
        <f t="shared" si="42"/>
        <v>0.15821759577030031</v>
      </c>
      <c r="AE50" s="1">
        <f t="shared" si="43"/>
        <v>0.10026121847042073</v>
      </c>
      <c r="AF50" s="1">
        <f t="shared" si="44"/>
        <v>0</v>
      </c>
      <c r="AG50" s="1">
        <f t="shared" si="45"/>
        <v>0</v>
      </c>
      <c r="AH50" s="1">
        <f t="shared" si="11"/>
        <v>4.1642689721961008E-2</v>
      </c>
      <c r="AI50" s="1">
        <f t="shared" si="46"/>
        <v>3.8554927086695952E-2</v>
      </c>
      <c r="AJ50" s="1">
        <f t="shared" si="47"/>
        <v>9.5860994540274261E-2</v>
      </c>
      <c r="AK50" s="1">
        <f t="shared" si="48"/>
        <v>0.22954006372019253</v>
      </c>
      <c r="AL50" s="1">
        <f t="shared" si="49"/>
        <v>2.1396791533916264E-2</v>
      </c>
      <c r="AM50" s="1">
        <f t="shared" si="50"/>
        <v>2.5530182879759711E-2</v>
      </c>
      <c r="AN50" s="1">
        <f t="shared" si="51"/>
        <v>0.12648598576822129</v>
      </c>
      <c r="AO50" s="1">
        <f t="shared" si="52"/>
        <v>5.5327092310067515E-2</v>
      </c>
      <c r="AP50" s="1">
        <f t="shared" si="13"/>
        <v>0</v>
      </c>
      <c r="AQ50" s="1">
        <f t="shared" si="53"/>
        <v>0</v>
      </c>
      <c r="AR50" s="1">
        <f t="shared" si="54"/>
        <v>9.0429262171040498E-3</v>
      </c>
      <c r="AS50" s="1">
        <f t="shared" si="55"/>
        <v>0</v>
      </c>
      <c r="AT50" s="1">
        <f t="shared" si="56"/>
        <v>4.5712914775034141E-2</v>
      </c>
      <c r="AU50" s="1">
        <f t="shared" si="57"/>
        <v>0</v>
      </c>
      <c r="AV50" s="1">
        <f t="shared" si="58"/>
        <v>0.76163584689772257</v>
      </c>
      <c r="AW50" s="1">
        <f t="shared" si="59"/>
        <v>0.13719410917949287</v>
      </c>
      <c r="AX50" s="1">
        <f t="shared" si="15"/>
        <v>9.2090380265000535E-2</v>
      </c>
      <c r="AY50" s="1">
        <f t="shared" si="60"/>
        <v>9.1326991440101438E-2</v>
      </c>
      <c r="AZ50" s="1">
        <f t="shared" si="61"/>
        <v>0.10921017741280589</v>
      </c>
      <c r="BA50" s="1">
        <f t="shared" si="62"/>
        <v>0.13489090894024644</v>
      </c>
      <c r="BB50" s="1">
        <f t="shared" si="63"/>
        <v>7.5119739142684314E-2</v>
      </c>
      <c r="BC50" s="1">
        <f t="shared" si="64"/>
        <v>3.1525783276294968E-2</v>
      </c>
      <c r="BD50" s="1">
        <f t="shared" si="65"/>
        <v>0.1117292569543997</v>
      </c>
      <c r="BE50" s="1">
        <f t="shared" si="66"/>
        <v>4.5453227156340377E-2</v>
      </c>
      <c r="BF50" s="1">
        <f t="shared" si="17"/>
        <v>8.6986499965709507E-2</v>
      </c>
      <c r="BG50" s="1">
        <f t="shared" si="67"/>
        <v>9.9420924836121874E-2</v>
      </c>
      <c r="BH50" s="1">
        <f t="shared" si="68"/>
        <v>0.11154651830026832</v>
      </c>
      <c r="BI50" s="1">
        <f t="shared" si="69"/>
        <v>9.8786333808770221E-2</v>
      </c>
      <c r="BJ50" s="1">
        <f t="shared" si="70"/>
        <v>4.6040186713868905E-2</v>
      </c>
      <c r="BK50" s="1">
        <f t="shared" si="71"/>
        <v>4.0885979357995289E-2</v>
      </c>
      <c r="BL50" s="1">
        <f t="shared" si="72"/>
        <v>5.6426731647861876E-2</v>
      </c>
      <c r="BM50" s="1">
        <f t="shared" si="73"/>
        <v>0.3195109395332848</v>
      </c>
      <c r="BN50" s="1">
        <f t="shared" si="19"/>
        <v>3.618746056876213E-4</v>
      </c>
      <c r="BO50" s="1">
        <f t="shared" si="74"/>
        <v>0</v>
      </c>
      <c r="BP50" s="1">
        <f t="shared" si="75"/>
        <v>2.3850393419595987E-2</v>
      </c>
      <c r="BQ50" s="1">
        <f t="shared" si="76"/>
        <v>7.142261954360947E-6</v>
      </c>
      <c r="BR50" s="1">
        <f t="shared" si="77"/>
        <v>7.1422619543609466E-3</v>
      </c>
      <c r="BS50" s="1">
        <f t="shared" si="78"/>
        <v>0</v>
      </c>
      <c r="BT50" s="1">
        <f t="shared" si="79"/>
        <v>0.44330591498327526</v>
      </c>
      <c r="BU50" s="1">
        <f t="shared" si="80"/>
        <v>6.9684669134714976E-3</v>
      </c>
      <c r="BV50" s="1">
        <f t="shared" si="21"/>
        <v>7.2505124806526919E-2</v>
      </c>
      <c r="BW50" s="1">
        <f t="shared" si="81"/>
        <v>0.10301157980470943</v>
      </c>
      <c r="BX50" s="1">
        <f t="shared" si="82"/>
        <v>0.1034759783872279</v>
      </c>
      <c r="BY50" s="1">
        <f t="shared" si="83"/>
        <v>0.10072615768834671</v>
      </c>
      <c r="BZ50" s="1">
        <f t="shared" si="84"/>
        <v>6.9959759491748041E-2</v>
      </c>
      <c r="CA50" s="1">
        <f t="shared" si="85"/>
        <v>5.0274170438227413E-2</v>
      </c>
      <c r="CB50" s="1">
        <f t="shared" si="86"/>
        <v>9.4606154947116036E-2</v>
      </c>
      <c r="CC50" s="1">
        <f t="shared" si="87"/>
        <v>6.8309762855124384E-2</v>
      </c>
      <c r="CD50" s="1">
        <f t="shared" si="88"/>
        <v>7.832259699221257E-2</v>
      </c>
      <c r="CE50" s="1">
        <f t="shared" si="89"/>
        <v>0.12048260797303503</v>
      </c>
      <c r="CF50" s="1">
        <f t="shared" si="90"/>
        <v>9.6243003744349145E-2</v>
      </c>
      <c r="CG50" s="1">
        <f t="shared" si="91"/>
        <v>0.10441345931276375</v>
      </c>
      <c r="CH50" s="1">
        <f t="shared" si="92"/>
        <v>8.7696816838469624E-2</v>
      </c>
      <c r="CI50" s="1">
        <f t="shared" si="93"/>
        <v>4.1019549001136517E-2</v>
      </c>
      <c r="CJ50" s="1">
        <f t="shared" si="94"/>
        <v>8.822231096424113E-2</v>
      </c>
      <c r="CK50" s="1">
        <f t="shared" si="95"/>
        <v>6.140260955401295E-2</v>
      </c>
    </row>
    <row r="51" spans="1:89" x14ac:dyDescent="0.25">
      <c r="A51" s="11">
        <v>44501</v>
      </c>
      <c r="B51" s="1">
        <f t="shared" si="23"/>
        <v>7.3051025340077361E-2</v>
      </c>
      <c r="C51" s="1">
        <f t="shared" si="97"/>
        <v>0.40878421082269301</v>
      </c>
      <c r="D51" s="1">
        <f t="shared" si="97"/>
        <v>8.1575011640862255E-2</v>
      </c>
      <c r="E51" s="1">
        <f t="shared" si="97"/>
        <v>0.21138853157731688</v>
      </c>
      <c r="F51" s="1">
        <f t="shared" si="97"/>
        <v>8.7434486656262893E-3</v>
      </c>
      <c r="G51" s="1">
        <f t="shared" si="97"/>
        <v>0</v>
      </c>
      <c r="H51" s="1">
        <f t="shared" si="97"/>
        <v>2.5257396179415421E-2</v>
      </c>
      <c r="I51" s="1">
        <f t="shared" si="97"/>
        <v>4.129022774919569E-2</v>
      </c>
      <c r="J51" s="1">
        <f t="shared" si="5"/>
        <v>0.10793304689465782</v>
      </c>
      <c r="K51" s="1">
        <f t="shared" si="25"/>
        <v>7.3380122292844255E-2</v>
      </c>
      <c r="L51" s="1">
        <f t="shared" si="26"/>
        <v>6.7300653642043518E-2</v>
      </c>
      <c r="M51" s="1">
        <f t="shared" si="27"/>
        <v>7.6142312844479171E-2</v>
      </c>
      <c r="N51" s="1">
        <f t="shared" si="28"/>
        <v>0.20638004273359489</v>
      </c>
      <c r="O51" s="1">
        <f t="shared" si="29"/>
        <v>1.4961630743825687E-2</v>
      </c>
      <c r="P51" s="1">
        <f t="shared" si="30"/>
        <v>8.3962492191583235E-2</v>
      </c>
      <c r="Q51" s="1">
        <f t="shared" si="31"/>
        <v>3.6792384238437163E-2</v>
      </c>
      <c r="R51" s="1">
        <f t="shared" si="7"/>
        <v>1.1979118113172368E-2</v>
      </c>
      <c r="S51" s="1">
        <f t="shared" si="32"/>
        <v>2.7679376029334082E-2</v>
      </c>
      <c r="T51" s="1">
        <f t="shared" si="33"/>
        <v>1.5863397657002579E-2</v>
      </c>
      <c r="U51" s="1">
        <f t="shared" si="34"/>
        <v>0.51611976010689542</v>
      </c>
      <c r="V51" s="1">
        <f t="shared" si="35"/>
        <v>2.1285851900189555E-3</v>
      </c>
      <c r="W51" s="1">
        <f t="shared" si="36"/>
        <v>9.2601224324912208E-3</v>
      </c>
      <c r="X51" s="1">
        <f t="shared" si="37"/>
        <v>0.1734563873092819</v>
      </c>
      <c r="Y51" s="1">
        <f t="shared" si="38"/>
        <v>0.13425623815294738</v>
      </c>
      <c r="Z51" s="1">
        <f t="shared" si="9"/>
        <v>8.3975025252894919E-3</v>
      </c>
      <c r="AA51" s="1">
        <f t="shared" si="39"/>
        <v>5.87148106398864E-2</v>
      </c>
      <c r="AB51" s="1">
        <f t="shared" si="40"/>
        <v>3.3688825776983997E-3</v>
      </c>
      <c r="AC51" s="1">
        <f t="shared" si="41"/>
        <v>4.656597227305332E-2</v>
      </c>
      <c r="AD51" s="1">
        <f t="shared" si="42"/>
        <v>0.1508549385878874</v>
      </c>
      <c r="AE51" s="1">
        <f t="shared" si="43"/>
        <v>9.6145822658800464E-2</v>
      </c>
      <c r="AF51" s="1">
        <f t="shared" si="44"/>
        <v>0</v>
      </c>
      <c r="AG51" s="1">
        <f t="shared" si="45"/>
        <v>0</v>
      </c>
      <c r="AH51" s="1">
        <f t="shared" si="11"/>
        <v>4.1630840792162942E-2</v>
      </c>
      <c r="AI51" s="1">
        <f t="shared" si="46"/>
        <v>3.8092888857565725E-2</v>
      </c>
      <c r="AJ51" s="1">
        <f t="shared" si="47"/>
        <v>9.6779195151173447E-2</v>
      </c>
      <c r="AK51" s="1">
        <f t="shared" si="48"/>
        <v>0.22874057368383963</v>
      </c>
      <c r="AL51" s="1">
        <f t="shared" si="49"/>
        <v>2.1446190711114244E-2</v>
      </c>
      <c r="AM51" s="1">
        <f t="shared" si="50"/>
        <v>2.722531538515752E-2</v>
      </c>
      <c r="AN51" s="1">
        <f t="shared" si="51"/>
        <v>0.1256959616604412</v>
      </c>
      <c r="AO51" s="1">
        <f t="shared" si="52"/>
        <v>5.5395024314609909E-2</v>
      </c>
      <c r="AP51" s="1">
        <f t="shared" si="13"/>
        <v>0</v>
      </c>
      <c r="AQ51" s="1">
        <f t="shared" si="53"/>
        <v>0</v>
      </c>
      <c r="AR51" s="1">
        <f t="shared" si="54"/>
        <v>9.1406842716245731E-3</v>
      </c>
      <c r="AS51" s="1">
        <f t="shared" si="55"/>
        <v>0</v>
      </c>
      <c r="AT51" s="1">
        <f t="shared" si="56"/>
        <v>4.6462098152667705E-2</v>
      </c>
      <c r="AU51" s="1">
        <f t="shared" si="57"/>
        <v>0</v>
      </c>
      <c r="AV51" s="1">
        <f t="shared" si="58"/>
        <v>0.75891445233590182</v>
      </c>
      <c r="AW51" s="1">
        <f t="shared" si="59"/>
        <v>0.13786894086891344</v>
      </c>
      <c r="AX51" s="1">
        <f t="shared" si="15"/>
        <v>9.7940779895484012E-2</v>
      </c>
      <c r="AY51" s="1">
        <f t="shared" si="60"/>
        <v>9.3254744281613344E-2</v>
      </c>
      <c r="AZ51" s="1">
        <f t="shared" si="61"/>
        <v>0.10941181555679486</v>
      </c>
      <c r="BA51" s="1">
        <f t="shared" si="62"/>
        <v>0.13401113052058747</v>
      </c>
      <c r="BB51" s="1">
        <f t="shared" si="63"/>
        <v>7.4355630569608991E-2</v>
      </c>
      <c r="BC51" s="1">
        <f t="shared" si="64"/>
        <v>3.1400128404755409E-2</v>
      </c>
      <c r="BD51" s="1">
        <f t="shared" si="65"/>
        <v>0.10614793113372545</v>
      </c>
      <c r="BE51" s="1">
        <f t="shared" si="66"/>
        <v>4.5543627571389571E-2</v>
      </c>
      <c r="BF51" s="1">
        <f t="shared" si="17"/>
        <v>8.5661177877303388E-2</v>
      </c>
      <c r="BG51" s="1">
        <f t="shared" si="67"/>
        <v>9.9281831236249021E-2</v>
      </c>
      <c r="BH51" s="1">
        <f t="shared" si="68"/>
        <v>0.11220724961364893</v>
      </c>
      <c r="BI51" s="1">
        <f t="shared" si="69"/>
        <v>9.8355726596053378E-2</v>
      </c>
      <c r="BJ51" s="1">
        <f t="shared" si="70"/>
        <v>4.5797318760752943E-2</v>
      </c>
      <c r="BK51" s="1">
        <f t="shared" si="71"/>
        <v>4.0952557269899548E-2</v>
      </c>
      <c r="BL51" s="1">
        <f t="shared" si="72"/>
        <v>5.6543371327257633E-2</v>
      </c>
      <c r="BM51" s="1">
        <f t="shared" si="73"/>
        <v>0.32117339558717267</v>
      </c>
      <c r="BN51" s="1">
        <f t="shared" si="19"/>
        <v>2.1579067601525297E-3</v>
      </c>
      <c r="BO51" s="1">
        <f t="shared" si="74"/>
        <v>0</v>
      </c>
      <c r="BP51" s="1">
        <f t="shared" si="75"/>
        <v>3.2783313124923122E-2</v>
      </c>
      <c r="BQ51" s="1">
        <f t="shared" si="76"/>
        <v>1.0543518372080763E-5</v>
      </c>
      <c r="BR51" s="1">
        <f t="shared" si="77"/>
        <v>1.110583935192507E-2</v>
      </c>
      <c r="BS51" s="1">
        <f t="shared" si="78"/>
        <v>0</v>
      </c>
      <c r="BT51" s="1">
        <f t="shared" si="79"/>
        <v>0.69159154409826562</v>
      </c>
      <c r="BU51" s="1">
        <f t="shared" si="80"/>
        <v>1.0965259106963995E-2</v>
      </c>
      <c r="BV51" s="1">
        <f t="shared" si="21"/>
        <v>7.1452310743697317E-2</v>
      </c>
      <c r="BW51" s="1">
        <f t="shared" si="81"/>
        <v>0.10141623005507293</v>
      </c>
      <c r="BX51" s="1">
        <f t="shared" si="82"/>
        <v>0.10336191933845312</v>
      </c>
      <c r="BY51" s="1">
        <f t="shared" si="83"/>
        <v>0.10209591292453728</v>
      </c>
      <c r="BZ51" s="1">
        <f t="shared" si="84"/>
        <v>7.0909097840337318E-2</v>
      </c>
      <c r="CA51" s="1">
        <f t="shared" si="85"/>
        <v>5.0436579171884439E-2</v>
      </c>
      <c r="CB51" s="1">
        <f t="shared" si="86"/>
        <v>9.3927011205927169E-2</v>
      </c>
      <c r="CC51" s="1">
        <f t="shared" si="87"/>
        <v>6.8326977520640209E-2</v>
      </c>
      <c r="CD51" s="1">
        <f t="shared" si="88"/>
        <v>7.7356025277687701E-2</v>
      </c>
      <c r="CE51" s="1">
        <f t="shared" si="89"/>
        <v>0.11879819365956688</v>
      </c>
      <c r="CF51" s="1">
        <f t="shared" si="90"/>
        <v>9.6090850591322122E-2</v>
      </c>
      <c r="CG51" s="1">
        <f t="shared" si="91"/>
        <v>0.10573946398386028</v>
      </c>
      <c r="CH51" s="1">
        <f t="shared" si="92"/>
        <v>8.7995300004788821E-2</v>
      </c>
      <c r="CI51" s="1">
        <f t="shared" si="93"/>
        <v>4.1223633926741284E-2</v>
      </c>
      <c r="CJ51" s="1">
        <f t="shared" si="94"/>
        <v>8.746797763333386E-2</v>
      </c>
      <c r="CK51" s="1">
        <f t="shared" si="95"/>
        <v>6.1401487501261093E-2</v>
      </c>
    </row>
    <row r="52" spans="1:89" x14ac:dyDescent="0.25">
      <c r="A52" s="11">
        <v>44531</v>
      </c>
      <c r="B52" s="1">
        <f t="shared" si="23"/>
        <v>7.2674903462866453E-2</v>
      </c>
      <c r="C52" s="1">
        <f t="shared" si="97"/>
        <v>0.40468730109107093</v>
      </c>
      <c r="D52" s="1">
        <f t="shared" si="97"/>
        <v>8.0517208680418145E-2</v>
      </c>
      <c r="E52" s="1">
        <f t="shared" si="97"/>
        <v>0.21546204893408627</v>
      </c>
      <c r="F52" s="1">
        <f t="shared" si="97"/>
        <v>8.8004454694012579E-3</v>
      </c>
      <c r="G52" s="1">
        <f t="shared" si="97"/>
        <v>0</v>
      </c>
      <c r="H52" s="1">
        <f t="shared" si="97"/>
        <v>2.4900561772940508E-2</v>
      </c>
      <c r="I52" s="1">
        <f t="shared" si="97"/>
        <v>4.0699137552533612E-2</v>
      </c>
      <c r="J52" s="1">
        <f t="shared" si="5"/>
        <v>0.10759229159277954</v>
      </c>
      <c r="K52" s="1">
        <f t="shared" si="25"/>
        <v>7.3380884849438249E-2</v>
      </c>
      <c r="L52" s="1">
        <f t="shared" si="26"/>
        <v>6.6878032904556434E-2</v>
      </c>
      <c r="M52" s="1">
        <f t="shared" si="27"/>
        <v>7.5447133870360256E-2</v>
      </c>
      <c r="N52" s="1">
        <f t="shared" si="28"/>
        <v>0.2064876859502445</v>
      </c>
      <c r="O52" s="1">
        <f t="shared" si="29"/>
        <v>1.5305330250523077E-2</v>
      </c>
      <c r="P52" s="1">
        <f t="shared" si="30"/>
        <v>8.2815358097235989E-2</v>
      </c>
      <c r="Q52" s="1">
        <f t="shared" si="31"/>
        <v>3.681694346176858E-2</v>
      </c>
      <c r="R52" s="1">
        <f t="shared" si="7"/>
        <v>1.1600212063904033E-2</v>
      </c>
      <c r="S52" s="1">
        <f t="shared" si="32"/>
        <v>2.8209246935755713E-2</v>
      </c>
      <c r="T52" s="1">
        <f t="shared" si="33"/>
        <v>1.6197567595369413E-2</v>
      </c>
      <c r="U52" s="1">
        <f t="shared" si="34"/>
        <v>0.518298424555101</v>
      </c>
      <c r="V52" s="1">
        <f t="shared" si="35"/>
        <v>2.4450651621734966E-3</v>
      </c>
      <c r="W52" s="1">
        <f t="shared" si="36"/>
        <v>8.5379459870071304E-3</v>
      </c>
      <c r="X52" s="1">
        <f t="shared" si="37"/>
        <v>0.16776786915340608</v>
      </c>
      <c r="Y52" s="1">
        <f t="shared" si="38"/>
        <v>0.1357050729167491</v>
      </c>
      <c r="Z52" s="1">
        <f t="shared" si="9"/>
        <v>8.8312985184491721E-3</v>
      </c>
      <c r="AA52" s="1">
        <f t="shared" si="39"/>
        <v>5.8562651555619197E-2</v>
      </c>
      <c r="AB52" s="1">
        <f t="shared" si="40"/>
        <v>3.410632435518304E-3</v>
      </c>
      <c r="AC52" s="1">
        <f t="shared" si="41"/>
        <v>4.8092120117407995E-2</v>
      </c>
      <c r="AD52" s="1">
        <f t="shared" si="42"/>
        <v>0.14857911731070347</v>
      </c>
      <c r="AE52" s="1">
        <f t="shared" si="43"/>
        <v>9.5611518318840905E-2</v>
      </c>
      <c r="AF52" s="1">
        <f t="shared" si="44"/>
        <v>0</v>
      </c>
      <c r="AG52" s="1">
        <f t="shared" si="45"/>
        <v>0</v>
      </c>
      <c r="AH52" s="1">
        <f t="shared" si="11"/>
        <v>4.1183757154654436E-2</v>
      </c>
      <c r="AI52" s="1">
        <f t="shared" si="46"/>
        <v>3.7780846883275911E-2</v>
      </c>
      <c r="AJ52" s="1">
        <f t="shared" si="47"/>
        <v>9.8285730557849477E-2</v>
      </c>
      <c r="AK52" s="1">
        <f t="shared" si="48"/>
        <v>0.22944727624797107</v>
      </c>
      <c r="AL52" s="1">
        <f t="shared" si="49"/>
        <v>2.118632001594669E-2</v>
      </c>
      <c r="AM52" s="1">
        <f t="shared" si="50"/>
        <v>2.8184355155622634E-2</v>
      </c>
      <c r="AN52" s="1">
        <f t="shared" si="51"/>
        <v>0.1242702964376228</v>
      </c>
      <c r="AO52" s="1">
        <f t="shared" si="52"/>
        <v>5.5329327676054328E-2</v>
      </c>
      <c r="AP52" s="1">
        <f t="shared" si="13"/>
        <v>0</v>
      </c>
      <c r="AQ52" s="1">
        <f t="shared" si="53"/>
        <v>0</v>
      </c>
      <c r="AR52" s="1">
        <f t="shared" si="54"/>
        <v>9.1919802763176274E-3</v>
      </c>
      <c r="AS52" s="1">
        <f t="shared" si="55"/>
        <v>0</v>
      </c>
      <c r="AT52" s="1">
        <f t="shared" si="56"/>
        <v>4.3029259896729781E-2</v>
      </c>
      <c r="AU52" s="1">
        <f t="shared" si="57"/>
        <v>0</v>
      </c>
      <c r="AV52" s="1">
        <f t="shared" si="58"/>
        <v>0.76899102200307023</v>
      </c>
      <c r="AW52" s="1">
        <f t="shared" si="59"/>
        <v>0.13791691863981023</v>
      </c>
      <c r="AX52" s="1">
        <f t="shared" si="15"/>
        <v>9.1203913556646046E-2</v>
      </c>
      <c r="AY52" s="1">
        <f t="shared" si="60"/>
        <v>9.1068147826981902E-2</v>
      </c>
      <c r="AZ52" s="1">
        <f t="shared" si="61"/>
        <v>0.11116147581727683</v>
      </c>
      <c r="BA52" s="1">
        <f t="shared" si="62"/>
        <v>0.13540660741149496</v>
      </c>
      <c r="BB52" s="1">
        <f t="shared" si="63"/>
        <v>7.4817865894115848E-2</v>
      </c>
      <c r="BC52" s="1">
        <f t="shared" si="64"/>
        <v>3.1599473579332071E-2</v>
      </c>
      <c r="BD52" s="1">
        <f t="shared" si="65"/>
        <v>0.10295312359717869</v>
      </c>
      <c r="BE52" s="1">
        <f t="shared" si="66"/>
        <v>4.6254508188644287E-2</v>
      </c>
      <c r="BF52" s="1">
        <f t="shared" si="17"/>
        <v>8.4146416558607592E-2</v>
      </c>
      <c r="BG52" s="1">
        <f t="shared" si="67"/>
        <v>9.8145608011930091E-2</v>
      </c>
      <c r="BH52" s="1">
        <f t="shared" si="68"/>
        <v>0.11272175909771188</v>
      </c>
      <c r="BI52" s="1">
        <f t="shared" si="69"/>
        <v>9.8926042967205682E-2</v>
      </c>
      <c r="BJ52" s="1">
        <f t="shared" si="70"/>
        <v>4.4960460639572923E-2</v>
      </c>
      <c r="BK52" s="1">
        <f t="shared" si="71"/>
        <v>4.1104692515767115E-2</v>
      </c>
      <c r="BL52" s="1">
        <f t="shared" si="72"/>
        <v>5.7509221091109654E-2</v>
      </c>
      <c r="BM52" s="1">
        <f t="shared" si="73"/>
        <v>0.3224584102687213</v>
      </c>
      <c r="BN52" s="1">
        <f t="shared" si="19"/>
        <v>2.1065878748084917E-3</v>
      </c>
      <c r="BO52" s="1">
        <f t="shared" si="74"/>
        <v>0</v>
      </c>
      <c r="BP52" s="1">
        <f t="shared" si="75"/>
        <v>3.07575508864084E-2</v>
      </c>
      <c r="BQ52" s="1">
        <f t="shared" si="76"/>
        <v>6.8395710221054927E-6</v>
      </c>
      <c r="BR52" s="1">
        <f t="shared" si="77"/>
        <v>1.0170442109870868E-2</v>
      </c>
      <c r="BS52" s="1">
        <f t="shared" si="78"/>
        <v>5.8820310790107244E-4</v>
      </c>
      <c r="BT52" s="1">
        <f t="shared" si="79"/>
        <v>0.73957991354782227</v>
      </c>
      <c r="BU52" s="1">
        <f t="shared" si="80"/>
        <v>1.1104043554388267E-2</v>
      </c>
      <c r="BV52" s="1">
        <f t="shared" si="21"/>
        <v>7.1140817951985097E-2</v>
      </c>
      <c r="BW52" s="1">
        <f t="shared" si="81"/>
        <v>0.10103258819621061</v>
      </c>
      <c r="BX52" s="1">
        <f t="shared" si="82"/>
        <v>0.10256118833510244</v>
      </c>
      <c r="BY52" s="1">
        <f t="shared" si="83"/>
        <v>0.10191982940404373</v>
      </c>
      <c r="BZ52" s="1">
        <f t="shared" si="84"/>
        <v>7.2338096362062038E-2</v>
      </c>
      <c r="CA52" s="1">
        <f t="shared" si="85"/>
        <v>5.0711256872229625E-2</v>
      </c>
      <c r="CB52" s="1">
        <f t="shared" si="86"/>
        <v>9.3194664378384445E-2</v>
      </c>
      <c r="CC52" s="1">
        <f t="shared" si="87"/>
        <v>6.7598799933348663E-2</v>
      </c>
      <c r="CD52" s="1">
        <f t="shared" si="88"/>
        <v>7.6942620048213159E-2</v>
      </c>
      <c r="CE52" s="1">
        <f t="shared" si="89"/>
        <v>0.11820884830561289</v>
      </c>
      <c r="CF52" s="1">
        <f t="shared" si="90"/>
        <v>9.5427535226084589E-2</v>
      </c>
      <c r="CG52" s="1">
        <f t="shared" si="91"/>
        <v>0.10582257743193994</v>
      </c>
      <c r="CH52" s="1">
        <f t="shared" si="92"/>
        <v>8.8792681023621811E-2</v>
      </c>
      <c r="CI52" s="1">
        <f t="shared" si="93"/>
        <v>4.1591607804445263E-2</v>
      </c>
      <c r="CJ52" s="1">
        <f t="shared" si="94"/>
        <v>8.6739169372308522E-2</v>
      </c>
      <c r="CK52" s="1">
        <f t="shared" si="95"/>
        <v>6.0886937393549584E-2</v>
      </c>
    </row>
    <row r="53" spans="1:89" x14ac:dyDescent="0.25">
      <c r="A53" s="11">
        <v>44562</v>
      </c>
      <c r="B53" s="1">
        <f t="shared" si="23"/>
        <v>7.2375624700181981E-2</v>
      </c>
      <c r="C53" s="1">
        <f t="shared" ref="C53:I55" si="98">D25/$B25</f>
        <v>0.40463058613311542</v>
      </c>
      <c r="D53" s="1">
        <f t="shared" si="98"/>
        <v>8.1616153412066503E-2</v>
      </c>
      <c r="E53" s="1">
        <f t="shared" si="98"/>
        <v>0.21640113471865119</v>
      </c>
      <c r="F53" s="1">
        <f t="shared" si="98"/>
        <v>8.694658987941287E-3</v>
      </c>
      <c r="G53" s="1">
        <f t="shared" si="98"/>
        <v>0</v>
      </c>
      <c r="H53" s="1">
        <f t="shared" si="98"/>
        <v>2.4529618847226698E-2</v>
      </c>
      <c r="I53" s="1">
        <f t="shared" si="98"/>
        <v>4.0709089170848256E-2</v>
      </c>
      <c r="J53" s="1">
        <f t="shared" si="5"/>
        <v>0.10658223108028764</v>
      </c>
      <c r="K53" s="1">
        <f t="shared" si="25"/>
        <v>6.7958021840361149E-2</v>
      </c>
      <c r="L53" s="1">
        <f t="shared" si="26"/>
        <v>6.7019406027488598E-2</v>
      </c>
      <c r="M53" s="1">
        <f t="shared" si="27"/>
        <v>7.5379920301926015E-2</v>
      </c>
      <c r="N53" s="1">
        <f t="shared" si="28"/>
        <v>0.20368851805954433</v>
      </c>
      <c r="O53" s="1">
        <f t="shared" si="29"/>
        <v>1.5717524750897553E-2</v>
      </c>
      <c r="P53" s="1">
        <f t="shared" si="30"/>
        <v>8.3085425990005249E-2</v>
      </c>
      <c r="Q53" s="1">
        <f t="shared" si="31"/>
        <v>3.6890313411266321E-2</v>
      </c>
      <c r="R53" s="1">
        <f t="shared" si="7"/>
        <v>1.3231621486627616E-2</v>
      </c>
      <c r="S53" s="1">
        <f t="shared" si="32"/>
        <v>3.2402488307678341E-2</v>
      </c>
      <c r="T53" s="1">
        <f t="shared" si="33"/>
        <v>1.8598737683331059E-2</v>
      </c>
      <c r="U53" s="1">
        <f t="shared" si="34"/>
        <v>0.5389910548063388</v>
      </c>
      <c r="V53" s="1">
        <f t="shared" si="35"/>
        <v>2.8334014439449664E-3</v>
      </c>
      <c r="W53" s="1">
        <f t="shared" si="36"/>
        <v>9.8442537347318716E-3</v>
      </c>
      <c r="X53" s="1">
        <f t="shared" si="37"/>
        <v>0.1857240158016619</v>
      </c>
      <c r="Y53" s="1">
        <f t="shared" si="38"/>
        <v>0.16223947691050261</v>
      </c>
      <c r="Z53" s="1">
        <f t="shared" si="9"/>
        <v>9.0206358808899659E-3</v>
      </c>
      <c r="AA53" s="1">
        <f t="shared" si="39"/>
        <v>6.0843680081429631E-2</v>
      </c>
      <c r="AB53" s="1">
        <f t="shared" si="40"/>
        <v>3.6374461056856698E-3</v>
      </c>
      <c r="AC53" s="1">
        <f t="shared" si="41"/>
        <v>5.0175246545482478E-2</v>
      </c>
      <c r="AD53" s="1">
        <f t="shared" si="42"/>
        <v>0.14835556323759591</v>
      </c>
      <c r="AE53" s="1">
        <f t="shared" si="43"/>
        <v>9.4769490776750315E-2</v>
      </c>
      <c r="AF53" s="1">
        <f t="shared" si="44"/>
        <v>0</v>
      </c>
      <c r="AG53" s="1">
        <f t="shared" si="45"/>
        <v>0</v>
      </c>
      <c r="AH53" s="1">
        <f t="shared" si="11"/>
        <v>4.1171182365022402E-2</v>
      </c>
      <c r="AI53" s="1">
        <f t="shared" si="46"/>
        <v>3.7728678034483508E-2</v>
      </c>
      <c r="AJ53" s="1">
        <f t="shared" si="47"/>
        <v>9.8071174325203375E-2</v>
      </c>
      <c r="AK53" s="1">
        <f t="shared" si="48"/>
        <v>0.2309401472017775</v>
      </c>
      <c r="AL53" s="1">
        <f t="shared" si="49"/>
        <v>2.1217813315402102E-2</v>
      </c>
      <c r="AM53" s="1">
        <f t="shared" si="50"/>
        <v>2.879716998370109E-2</v>
      </c>
      <c r="AN53" s="1">
        <f t="shared" si="51"/>
        <v>0.12136472273587731</v>
      </c>
      <c r="AO53" s="1">
        <f t="shared" si="52"/>
        <v>5.5672092326358183E-2</v>
      </c>
      <c r="AP53" s="1">
        <f t="shared" si="13"/>
        <v>0</v>
      </c>
      <c r="AQ53" s="1">
        <f t="shared" si="53"/>
        <v>0</v>
      </c>
      <c r="AR53" s="1">
        <f t="shared" si="54"/>
        <v>8.9230018171462672E-3</v>
      </c>
      <c r="AS53" s="1">
        <f t="shared" si="55"/>
        <v>0</v>
      </c>
      <c r="AT53" s="1">
        <f t="shared" si="56"/>
        <v>4.5112238163687805E-2</v>
      </c>
      <c r="AU53" s="1">
        <f t="shared" si="57"/>
        <v>0</v>
      </c>
      <c r="AV53" s="1">
        <f t="shared" si="58"/>
        <v>0.77058754395957074</v>
      </c>
      <c r="AW53" s="1">
        <f t="shared" si="59"/>
        <v>0.13510166074512037</v>
      </c>
      <c r="AX53" s="1">
        <f t="shared" si="15"/>
        <v>9.1681899316424231E-2</v>
      </c>
      <c r="AY53" s="1">
        <f t="shared" si="60"/>
        <v>9.1373289788868106E-2</v>
      </c>
      <c r="AZ53" s="1">
        <f t="shared" si="61"/>
        <v>0.11307543524682544</v>
      </c>
      <c r="BA53" s="1">
        <f t="shared" si="62"/>
        <v>0.13682819492817763</v>
      </c>
      <c r="BB53" s="1">
        <f t="shared" si="63"/>
        <v>7.4850810467402121E-2</v>
      </c>
      <c r="BC53" s="1">
        <f t="shared" si="64"/>
        <v>3.1805998781388019E-2</v>
      </c>
      <c r="BD53" s="1">
        <f t="shared" si="65"/>
        <v>9.5705127552952532E-2</v>
      </c>
      <c r="BE53" s="1">
        <f t="shared" si="66"/>
        <v>4.7035257225475996E-2</v>
      </c>
      <c r="BF53" s="1">
        <f t="shared" si="17"/>
        <v>8.3589700843917591E-2</v>
      </c>
      <c r="BG53" s="1">
        <f t="shared" si="67"/>
        <v>9.7685421548823675E-2</v>
      </c>
      <c r="BH53" s="1">
        <f t="shared" si="68"/>
        <v>0.11215215976131658</v>
      </c>
      <c r="BI53" s="1">
        <f t="shared" si="69"/>
        <v>9.9850596368739761E-2</v>
      </c>
      <c r="BJ53" s="1">
        <f t="shared" si="70"/>
        <v>4.4677484311033175E-2</v>
      </c>
      <c r="BK53" s="1">
        <f t="shared" si="71"/>
        <v>4.0996302056270535E-2</v>
      </c>
      <c r="BL53" s="1">
        <f t="shared" si="72"/>
        <v>5.4118951202817012E-2</v>
      </c>
      <c r="BM53" s="1">
        <f t="shared" si="73"/>
        <v>0.32867168031065808</v>
      </c>
      <c r="BN53" s="1">
        <f t="shared" si="19"/>
        <v>1.4194322271091561E-3</v>
      </c>
      <c r="BO53" s="1">
        <f t="shared" si="74"/>
        <v>0</v>
      </c>
      <c r="BP53" s="1">
        <f t="shared" si="75"/>
        <v>3.4123017459682797E-2</v>
      </c>
      <c r="BQ53" s="1">
        <f t="shared" si="76"/>
        <v>9.9960015993602542E-6</v>
      </c>
      <c r="BR53" s="1">
        <f t="shared" si="77"/>
        <v>1.0735705717712913E-2</v>
      </c>
      <c r="BS53" s="1">
        <f t="shared" si="78"/>
        <v>1.7559642809542846E-3</v>
      </c>
      <c r="BT53" s="1">
        <f t="shared" si="79"/>
        <v>0.73298347327735558</v>
      </c>
      <c r="BU53" s="1">
        <f t="shared" si="80"/>
        <v>1.135212581634013E-2</v>
      </c>
      <c r="BV53" s="1">
        <f t="shared" si="21"/>
        <v>7.0581416025762414E-2</v>
      </c>
      <c r="BW53" s="1">
        <f t="shared" si="81"/>
        <v>0.10232207530185615</v>
      </c>
      <c r="BX53" s="1">
        <f t="shared" si="82"/>
        <v>0.10264200446883927</v>
      </c>
      <c r="BY53" s="1">
        <f t="shared" si="83"/>
        <v>0.10106014689715737</v>
      </c>
      <c r="BZ53" s="1">
        <f t="shared" si="84"/>
        <v>7.325446521289071E-2</v>
      </c>
      <c r="CA53" s="1">
        <f t="shared" si="85"/>
        <v>5.0989621395826842E-2</v>
      </c>
      <c r="CB53" s="1">
        <f t="shared" si="86"/>
        <v>9.3087630542567065E-2</v>
      </c>
      <c r="CC53" s="1">
        <f t="shared" si="87"/>
        <v>6.6902299315486261E-2</v>
      </c>
      <c r="CD53" s="1">
        <f t="shared" si="88"/>
        <v>7.6271162257912639E-2</v>
      </c>
      <c r="CE53" s="1">
        <f t="shared" si="89"/>
        <v>0.11816505598241238</v>
      </c>
      <c r="CF53" s="1">
        <f t="shared" si="90"/>
        <v>9.5664969812998241E-2</v>
      </c>
      <c r="CG53" s="1">
        <f t="shared" si="91"/>
        <v>0.10516212394895073</v>
      </c>
      <c r="CH53" s="1">
        <f t="shared" si="92"/>
        <v>8.8896417094112556E-2</v>
      </c>
      <c r="CI53" s="1">
        <f t="shared" si="93"/>
        <v>4.1970028294471606E-2</v>
      </c>
      <c r="CJ53" s="1">
        <f t="shared" si="94"/>
        <v>8.6744330795541974E-2</v>
      </c>
      <c r="CK53" s="1">
        <f t="shared" si="95"/>
        <v>6.0430838071940683E-2</v>
      </c>
    </row>
    <row r="54" spans="1:89" x14ac:dyDescent="0.25">
      <c r="A54" s="11">
        <v>44593</v>
      </c>
      <c r="B54" s="1">
        <f t="shared" si="23"/>
        <v>7.3635447078330085E-2</v>
      </c>
      <c r="C54" s="1">
        <f t="shared" si="98"/>
        <v>0.40337205547974803</v>
      </c>
      <c r="D54" s="1">
        <f t="shared" si="98"/>
        <v>8.2618072625526728E-2</v>
      </c>
      <c r="E54" s="1">
        <f t="shared" si="98"/>
        <v>0.21746564939688062</v>
      </c>
      <c r="F54" s="1">
        <f t="shared" si="98"/>
        <v>8.5404654166271327E-3</v>
      </c>
      <c r="G54" s="1">
        <f t="shared" si="98"/>
        <v>0</v>
      </c>
      <c r="H54" s="1">
        <f t="shared" si="98"/>
        <v>2.4010438460388528E-2</v>
      </c>
      <c r="I54" s="1">
        <f t="shared" si="98"/>
        <v>3.9946121653252259E-2</v>
      </c>
      <c r="J54" s="1">
        <f t="shared" si="5"/>
        <v>0.10405647467241612</v>
      </c>
      <c r="K54" s="1">
        <f t="shared" si="25"/>
        <v>6.3551845174488475E-2</v>
      </c>
      <c r="L54" s="1">
        <f t="shared" si="26"/>
        <v>6.6841004003257182E-2</v>
      </c>
      <c r="M54" s="1">
        <f t="shared" si="27"/>
        <v>7.4453573705841145E-2</v>
      </c>
      <c r="N54" s="1">
        <f t="shared" si="28"/>
        <v>0.19749844756104018</v>
      </c>
      <c r="O54" s="1">
        <f t="shared" si="29"/>
        <v>1.6008077869175172E-2</v>
      </c>
      <c r="P54" s="1">
        <f t="shared" si="30"/>
        <v>8.2669594624435502E-2</v>
      </c>
      <c r="Q54" s="1">
        <f t="shared" si="31"/>
        <v>3.6390096516045634E-2</v>
      </c>
      <c r="R54" s="1">
        <f t="shared" si="7"/>
        <v>1.259855032798609E-2</v>
      </c>
      <c r="S54" s="1">
        <f t="shared" si="32"/>
        <v>3.1509618865159322E-2</v>
      </c>
      <c r="T54" s="1">
        <f t="shared" si="33"/>
        <v>1.8134143219119426E-2</v>
      </c>
      <c r="U54" s="1">
        <f t="shared" si="34"/>
        <v>0.52629627340708252</v>
      </c>
      <c r="V54" s="1">
        <f t="shared" si="35"/>
        <v>2.7368960067804394E-3</v>
      </c>
      <c r="W54" s="1">
        <f t="shared" si="36"/>
        <v>9.5879647205276038E-3</v>
      </c>
      <c r="X54" s="1">
        <f t="shared" si="37"/>
        <v>0.18584406755718791</v>
      </c>
      <c r="Y54" s="1">
        <f t="shared" si="38"/>
        <v>0.15986121288636587</v>
      </c>
      <c r="Z54" s="1">
        <f t="shared" si="9"/>
        <v>9.1708350815862105E-3</v>
      </c>
      <c r="AA54" s="1">
        <f t="shared" si="39"/>
        <v>6.0067712975871226E-2</v>
      </c>
      <c r="AB54" s="1">
        <f t="shared" si="40"/>
        <v>6.210567632733483E-3</v>
      </c>
      <c r="AC54" s="1">
        <f t="shared" si="41"/>
        <v>5.1206246144981572E-2</v>
      </c>
      <c r="AD54" s="1">
        <f t="shared" si="42"/>
        <v>0.14595414002393739</v>
      </c>
      <c r="AE54" s="1">
        <f t="shared" si="43"/>
        <v>9.4604811063008651E-2</v>
      </c>
      <c r="AF54" s="1">
        <f t="shared" si="44"/>
        <v>0</v>
      </c>
      <c r="AG54" s="1">
        <f t="shared" si="45"/>
        <v>0</v>
      </c>
      <c r="AH54" s="1">
        <f t="shared" si="11"/>
        <v>4.1456881091910459E-2</v>
      </c>
      <c r="AI54" s="1">
        <f t="shared" si="46"/>
        <v>3.7660106099601569E-2</v>
      </c>
      <c r="AJ54" s="1">
        <f t="shared" si="47"/>
        <v>9.7192937698373991E-2</v>
      </c>
      <c r="AK54" s="1">
        <f t="shared" si="48"/>
        <v>0.23176084819653187</v>
      </c>
      <c r="AL54" s="1">
        <f t="shared" si="49"/>
        <v>2.1287451883755654E-2</v>
      </c>
      <c r="AM54" s="1">
        <f t="shared" si="50"/>
        <v>2.9278687786540202E-2</v>
      </c>
      <c r="AN54" s="1">
        <f t="shared" si="51"/>
        <v>0.11949336314727134</v>
      </c>
      <c r="AO54" s="1">
        <f t="shared" si="52"/>
        <v>5.5811091685362905E-2</v>
      </c>
      <c r="AP54" s="1">
        <f t="shared" si="13"/>
        <v>0</v>
      </c>
      <c r="AQ54" s="1">
        <f t="shared" si="53"/>
        <v>0</v>
      </c>
      <c r="AR54" s="1">
        <f t="shared" si="54"/>
        <v>9.0671253987026478E-3</v>
      </c>
      <c r="AS54" s="1">
        <f t="shared" si="55"/>
        <v>0</v>
      </c>
      <c r="AT54" s="1">
        <f t="shared" si="56"/>
        <v>4.4072321972547748E-2</v>
      </c>
      <c r="AU54" s="1">
        <f t="shared" si="57"/>
        <v>0</v>
      </c>
      <c r="AV54" s="1">
        <f t="shared" si="58"/>
        <v>0.77678923413253043</v>
      </c>
      <c r="AW54" s="1">
        <f t="shared" si="59"/>
        <v>0.13123140880908862</v>
      </c>
      <c r="AX54" s="1">
        <f t="shared" si="15"/>
        <v>8.1064116223560204E-2</v>
      </c>
      <c r="AY54" s="1">
        <f t="shared" si="60"/>
        <v>8.0418865680517357E-2</v>
      </c>
      <c r="AZ54" s="1">
        <f t="shared" si="61"/>
        <v>0.10100184180315006</v>
      </c>
      <c r="BA54" s="1">
        <f t="shared" si="62"/>
        <v>0.12254082113035507</v>
      </c>
      <c r="BB54" s="1">
        <f t="shared" si="63"/>
        <v>6.6156247677098046E-2</v>
      </c>
      <c r="BC54" s="1">
        <f t="shared" si="64"/>
        <v>2.7929540705501462E-2</v>
      </c>
      <c r="BD54" s="1">
        <f t="shared" si="65"/>
        <v>8.4477233496039708E-2</v>
      </c>
      <c r="BE54" s="1">
        <f t="shared" si="66"/>
        <v>4.1346622397317408E-2</v>
      </c>
      <c r="BF54" s="1">
        <f t="shared" si="17"/>
        <v>8.1205666883254798E-2</v>
      </c>
      <c r="BG54" s="1">
        <f t="shared" si="67"/>
        <v>9.4987119695075173E-2</v>
      </c>
      <c r="BH54" s="1">
        <f t="shared" si="68"/>
        <v>0.10875324149455728</v>
      </c>
      <c r="BI54" s="1">
        <f t="shared" si="69"/>
        <v>9.745067810420309E-2</v>
      </c>
      <c r="BJ54" s="1">
        <f t="shared" si="70"/>
        <v>4.365866493035437E-2</v>
      </c>
      <c r="BK54" s="1">
        <f t="shared" si="71"/>
        <v>3.9792318892271222E-2</v>
      </c>
      <c r="BL54" s="1">
        <f t="shared" si="72"/>
        <v>5.265909645326048E-2</v>
      </c>
      <c r="BM54" s="1">
        <f t="shared" si="73"/>
        <v>0.32204347063457317</v>
      </c>
      <c r="BN54" s="1">
        <f t="shared" si="19"/>
        <v>3.1435457290644617E-4</v>
      </c>
      <c r="BO54" s="1">
        <f t="shared" si="74"/>
        <v>0</v>
      </c>
      <c r="BP54" s="1">
        <f t="shared" si="75"/>
        <v>3.2657947296391904E-2</v>
      </c>
      <c r="BQ54" s="1">
        <f t="shared" si="76"/>
        <v>6.3505974324534581E-6</v>
      </c>
      <c r="BR54" s="1">
        <f t="shared" si="77"/>
        <v>1.0643601296791996E-2</v>
      </c>
      <c r="BS54" s="1">
        <f t="shared" si="78"/>
        <v>8.9860953669216432E-4</v>
      </c>
      <c r="BT54" s="1">
        <f t="shared" si="79"/>
        <v>0.73389409108661907</v>
      </c>
      <c r="BU54" s="1">
        <f t="shared" si="80"/>
        <v>1.076426264800861E-2</v>
      </c>
      <c r="BV54" s="1">
        <f t="shared" si="21"/>
        <v>6.6166224722091591E-2</v>
      </c>
      <c r="BW54" s="1">
        <f t="shared" si="81"/>
        <v>9.76499172101951E-2</v>
      </c>
      <c r="BX54" s="1">
        <f t="shared" si="82"/>
        <v>9.9228955137322786E-2</v>
      </c>
      <c r="BY54" s="1">
        <f t="shared" si="83"/>
        <v>9.5825451623036878E-2</v>
      </c>
      <c r="BZ54" s="1">
        <f t="shared" si="84"/>
        <v>6.9920709490793834E-2</v>
      </c>
      <c r="CA54" s="1">
        <f t="shared" si="85"/>
        <v>4.870993244214461E-2</v>
      </c>
      <c r="CB54" s="1">
        <f t="shared" si="86"/>
        <v>8.7518386707368959E-2</v>
      </c>
      <c r="CC54" s="1">
        <f t="shared" si="87"/>
        <v>6.2592407535584565E-2</v>
      </c>
      <c r="CD54" s="1">
        <f t="shared" si="88"/>
        <v>7.2274858589393073E-2</v>
      </c>
      <c r="CE54" s="1">
        <f t="shared" si="89"/>
        <v>0.11341827923785398</v>
      </c>
      <c r="CF54" s="1">
        <f t="shared" si="90"/>
        <v>9.3311371269568372E-2</v>
      </c>
      <c r="CG54" s="1">
        <f t="shared" si="91"/>
        <v>0.10094574488440972</v>
      </c>
      <c r="CH54" s="1">
        <f t="shared" si="92"/>
        <v>8.4599301981675423E-2</v>
      </c>
      <c r="CI54" s="1">
        <f t="shared" si="93"/>
        <v>4.0561219908991079E-2</v>
      </c>
      <c r="CJ54" s="1">
        <f t="shared" si="94"/>
        <v>8.2479231781681539E-2</v>
      </c>
      <c r="CK54" s="1">
        <f t="shared" si="95"/>
        <v>5.7178291783887926E-2</v>
      </c>
    </row>
    <row r="55" spans="1:89" ht="15.75" thickBot="1" x14ac:dyDescent="0.3">
      <c r="A55" s="28">
        <v>44621</v>
      </c>
      <c r="B55" s="1">
        <f t="shared" si="23"/>
        <v>7.4098438140830697E-2</v>
      </c>
      <c r="C55" s="1">
        <f t="shared" si="98"/>
        <v>0.4024857319489108</v>
      </c>
      <c r="D55" s="1">
        <f t="shared" si="98"/>
        <v>8.2913426394116016E-2</v>
      </c>
      <c r="E55" s="1">
        <f t="shared" si="98"/>
        <v>0.22010237616254924</v>
      </c>
      <c r="F55" s="1">
        <f t="shared" si="98"/>
        <v>8.5287056841214636E-3</v>
      </c>
      <c r="G55" s="1">
        <f t="shared" si="98"/>
        <v>0</v>
      </c>
      <c r="H55" s="1">
        <f t="shared" si="98"/>
        <v>2.3537353588083478E-2</v>
      </c>
      <c r="I55" s="1">
        <f t="shared" si="98"/>
        <v>3.9266703218508531E-2</v>
      </c>
      <c r="J55" s="1">
        <f t="shared" si="5"/>
        <v>0.10361580667088639</v>
      </c>
      <c r="K55" s="1">
        <f t="shared" si="25"/>
        <v>6.3967696382779896E-2</v>
      </c>
      <c r="L55" s="1">
        <f t="shared" si="26"/>
        <v>6.7725642478649026E-2</v>
      </c>
      <c r="M55" s="1">
        <f t="shared" si="27"/>
        <v>7.4202254865135708E-2</v>
      </c>
      <c r="N55" s="1">
        <f t="shared" si="28"/>
        <v>0.20003723666271123</v>
      </c>
      <c r="O55" s="1">
        <f t="shared" si="29"/>
        <v>1.6732778530886935E-2</v>
      </c>
      <c r="P55" s="1">
        <f t="shared" si="30"/>
        <v>8.2776191410743133E-2</v>
      </c>
      <c r="Q55" s="1">
        <f t="shared" si="31"/>
        <v>3.6351317190081146E-2</v>
      </c>
      <c r="R55" s="1">
        <f t="shared" si="7"/>
        <v>1.242920211981647E-2</v>
      </c>
      <c r="S55" s="1">
        <f t="shared" si="32"/>
        <v>3.2491131291578844E-2</v>
      </c>
      <c r="T55" s="1">
        <f t="shared" si="33"/>
        <v>1.7763437502710488E-2</v>
      </c>
      <c r="U55" s="1">
        <f t="shared" si="34"/>
        <v>0.51808002220429705</v>
      </c>
      <c r="V55" s="1">
        <f t="shared" si="35"/>
        <v>2.4719627384143009E-3</v>
      </c>
      <c r="W55" s="1">
        <f t="shared" si="36"/>
        <v>9.4801939406555496E-3</v>
      </c>
      <c r="X55" s="1">
        <f t="shared" si="37"/>
        <v>0.18627323428135276</v>
      </c>
      <c r="Y55" s="1">
        <f t="shared" si="38"/>
        <v>0.15994032595213936</v>
      </c>
      <c r="Z55" s="1">
        <f t="shared" si="9"/>
        <v>9.5794274819513848E-3</v>
      </c>
      <c r="AA55" s="1">
        <f t="shared" si="39"/>
        <v>5.9580783792476742E-2</v>
      </c>
      <c r="AB55" s="1">
        <f t="shared" si="40"/>
        <v>6.568418115658412E-3</v>
      </c>
      <c r="AC55" s="1">
        <f t="shared" si="41"/>
        <v>5.1160033016473372E-2</v>
      </c>
      <c r="AD55" s="1">
        <f t="shared" si="42"/>
        <v>0.14271874382394314</v>
      </c>
      <c r="AE55" s="1">
        <f t="shared" si="43"/>
        <v>9.5201373361286257E-2</v>
      </c>
      <c r="AF55" s="1">
        <f t="shared" si="44"/>
        <v>0</v>
      </c>
      <c r="AG55" s="1">
        <f t="shared" si="45"/>
        <v>0</v>
      </c>
      <c r="AH55" s="1">
        <f t="shared" si="11"/>
        <v>4.1822084862140889E-2</v>
      </c>
      <c r="AI55" s="1">
        <f t="shared" si="46"/>
        <v>3.7338428512704962E-2</v>
      </c>
      <c r="AJ55" s="1">
        <f t="shared" si="47"/>
        <v>9.7057077173697909E-2</v>
      </c>
      <c r="AK55" s="1">
        <f t="shared" si="48"/>
        <v>0.23135362270298254</v>
      </c>
      <c r="AL55" s="1">
        <f t="shared" si="49"/>
        <v>2.1032839547523715E-2</v>
      </c>
      <c r="AM55" s="1">
        <f t="shared" si="50"/>
        <v>2.9512963780582494E-2</v>
      </c>
      <c r="AN55" s="1">
        <f t="shared" si="51"/>
        <v>0.11711553978959549</v>
      </c>
      <c r="AO55" s="1">
        <f t="shared" si="52"/>
        <v>5.5843977893823372E-2</v>
      </c>
      <c r="AP55" s="1">
        <f t="shared" si="13"/>
        <v>0</v>
      </c>
      <c r="AQ55" s="1">
        <f t="shared" si="53"/>
        <v>0</v>
      </c>
      <c r="AR55" s="1">
        <f t="shared" si="54"/>
        <v>9.5060561352050977E-3</v>
      </c>
      <c r="AS55" s="1">
        <f t="shared" si="55"/>
        <v>0</v>
      </c>
      <c r="AT55" s="1">
        <f t="shared" si="56"/>
        <v>4.4632523787226909E-2</v>
      </c>
      <c r="AU55" s="1">
        <f t="shared" si="57"/>
        <v>0</v>
      </c>
      <c r="AV55" s="1">
        <f t="shared" si="58"/>
        <v>0.77230521861278734</v>
      </c>
      <c r="AW55" s="1">
        <f t="shared" si="59"/>
        <v>0.13275790478041541</v>
      </c>
      <c r="AX55" s="1">
        <f t="shared" si="15"/>
        <v>9.1451854077683081E-2</v>
      </c>
      <c r="AY55" s="1">
        <f t="shared" si="60"/>
        <v>9.0505080857294806E-2</v>
      </c>
      <c r="AZ55" s="1">
        <f t="shared" si="61"/>
        <v>0.11497213338770718</v>
      </c>
      <c r="BA55" s="1">
        <f t="shared" si="62"/>
        <v>0.13448830126943925</v>
      </c>
      <c r="BB55" s="1">
        <f t="shared" si="63"/>
        <v>7.3808961673570705E-2</v>
      </c>
      <c r="BC55" s="1">
        <f t="shared" si="64"/>
        <v>3.0446986661706241E-2</v>
      </c>
      <c r="BD55" s="1">
        <f t="shared" si="65"/>
        <v>9.4312444702004908E-2</v>
      </c>
      <c r="BE55" s="1">
        <f t="shared" si="66"/>
        <v>4.6970206453797701E-2</v>
      </c>
      <c r="BF55" s="1">
        <f t="shared" si="17"/>
        <v>8.2456338239993987E-2</v>
      </c>
      <c r="BG55" s="1">
        <f t="shared" si="67"/>
        <v>9.6565102551087537E-2</v>
      </c>
      <c r="BH55" s="1">
        <f t="shared" si="68"/>
        <v>0.11052676103998645</v>
      </c>
      <c r="BI55" s="1">
        <f t="shared" si="69"/>
        <v>9.9156843945631956E-2</v>
      </c>
      <c r="BJ55" s="1">
        <f t="shared" si="70"/>
        <v>4.4641682176226188E-2</v>
      </c>
      <c r="BK55" s="1">
        <f t="shared" si="71"/>
        <v>4.0436946590716824E-2</v>
      </c>
      <c r="BL55" s="1">
        <f t="shared" si="72"/>
        <v>5.3728639106649378E-2</v>
      </c>
      <c r="BM55" s="1">
        <f t="shared" si="73"/>
        <v>0.33079611039046491</v>
      </c>
      <c r="BN55" s="1">
        <f t="shared" si="19"/>
        <v>0</v>
      </c>
      <c r="BO55" s="1">
        <f t="shared" si="74"/>
        <v>0</v>
      </c>
      <c r="BP55" s="1">
        <f t="shared" si="75"/>
        <v>2.8437709197529245E-2</v>
      </c>
      <c r="BQ55" s="1">
        <f t="shared" si="76"/>
        <v>5.846568502781506E-6</v>
      </c>
      <c r="BR55" s="1">
        <f t="shared" si="77"/>
        <v>9.9625527287396862E-3</v>
      </c>
      <c r="BS55" s="1">
        <f t="shared" si="78"/>
        <v>4.3849263770861293E-5</v>
      </c>
      <c r="BT55" s="1">
        <f t="shared" si="79"/>
        <v>0.75857764681464335</v>
      </c>
      <c r="BU55" s="1">
        <f t="shared" si="80"/>
        <v>1.0304576986152404E-2</v>
      </c>
      <c r="BV55" s="1">
        <f t="shared" si="21"/>
        <v>6.8947198586125677E-2</v>
      </c>
      <c r="BW55" s="1">
        <f t="shared" si="81"/>
        <v>0.10205510237289692</v>
      </c>
      <c r="BX55" s="1">
        <f t="shared" si="82"/>
        <v>0.10460200455630313</v>
      </c>
      <c r="BY55" s="1">
        <f t="shared" si="83"/>
        <v>0.1021801030315609</v>
      </c>
      <c r="BZ55" s="1">
        <f t="shared" si="84"/>
        <v>7.5073221805859208E-2</v>
      </c>
      <c r="CA55" s="1">
        <f t="shared" si="85"/>
        <v>5.1455033934761037E-2</v>
      </c>
      <c r="CB55" s="1">
        <f t="shared" si="86"/>
        <v>9.1176663272023964E-2</v>
      </c>
      <c r="CC55" s="1">
        <f t="shared" si="87"/>
        <v>6.5188118755816399E-2</v>
      </c>
      <c r="CD55" s="1">
        <f t="shared" si="88"/>
        <v>7.4537633419831856E-2</v>
      </c>
      <c r="CE55" s="1">
        <f t="shared" si="89"/>
        <v>0.11766580652891388</v>
      </c>
      <c r="CF55" s="1">
        <f t="shared" si="90"/>
        <v>9.7503639482195759E-2</v>
      </c>
      <c r="CG55" s="1">
        <f t="shared" si="91"/>
        <v>0.1063442093887636</v>
      </c>
      <c r="CH55" s="1">
        <f t="shared" si="92"/>
        <v>8.91755582210286E-2</v>
      </c>
      <c r="CI55" s="1">
        <f t="shared" si="93"/>
        <v>4.2565911883731052E-2</v>
      </c>
      <c r="CJ55" s="1">
        <f t="shared" si="94"/>
        <v>8.5103938391877548E-2</v>
      </c>
      <c r="CK55" s="1">
        <f t="shared" si="95"/>
        <v>5.9000460341279294E-2</v>
      </c>
    </row>
    <row r="56" spans="1:89" ht="15.75" thickBot="1" x14ac:dyDescent="0.3"/>
    <row r="57" spans="1:89" ht="15.75" thickBot="1" x14ac:dyDescent="0.3">
      <c r="A57" s="24" t="s">
        <v>32</v>
      </c>
      <c r="B57" s="25">
        <f>B55-B31</f>
        <v>-5.8339062038921807E-3</v>
      </c>
      <c r="C57" s="25">
        <f t="shared" ref="C57:BN57" si="99">C55-C31</f>
        <v>-4.1321913923996256E-2</v>
      </c>
      <c r="D57" s="25">
        <f t="shared" si="99"/>
        <v>-1.1462876012998488E-2</v>
      </c>
      <c r="E57" s="25">
        <f t="shared" si="99"/>
        <v>6.5478696842092926E-2</v>
      </c>
      <c r="F57" s="25">
        <f t="shared" si="99"/>
        <v>-9.740167754216586E-4</v>
      </c>
      <c r="G57" s="25">
        <f t="shared" si="99"/>
        <v>0</v>
      </c>
      <c r="H57" s="25">
        <f t="shared" si="99"/>
        <v>-2.1757085423182141E-2</v>
      </c>
      <c r="I57" s="25">
        <f t="shared" si="99"/>
        <v>-2.9426082525252986E-3</v>
      </c>
      <c r="J57" s="25">
        <f t="shared" si="99"/>
        <v>-1.9741329182825368E-2</v>
      </c>
      <c r="K57" s="25">
        <f t="shared" si="99"/>
        <v>-2.0035066290289685E-2</v>
      </c>
      <c r="L57" s="25">
        <f t="shared" si="99"/>
        <v>9.452554935943519E-4</v>
      </c>
      <c r="M57" s="25">
        <f t="shared" si="99"/>
        <v>-3.563844109663053E-3</v>
      </c>
      <c r="N57" s="25">
        <f t="shared" si="99"/>
        <v>8.3135354954314011E-4</v>
      </c>
      <c r="O57" s="25">
        <f t="shared" si="99"/>
        <v>5.2963921396076974E-3</v>
      </c>
      <c r="P57" s="25">
        <f t="shared" si="99"/>
        <v>-1.1991927873428232E-2</v>
      </c>
      <c r="Q57" s="25">
        <f t="shared" si="99"/>
        <v>-3.3679564111567736E-3</v>
      </c>
      <c r="R57" s="25">
        <f t="shared" si="99"/>
        <v>3.0480551989509816E-3</v>
      </c>
      <c r="S57" s="25">
        <f t="shared" si="99"/>
        <v>1.1018039651300066E-2</v>
      </c>
      <c r="T57" s="25">
        <f t="shared" si="99"/>
        <v>5.3032472181952141E-3</v>
      </c>
      <c r="U57" s="25">
        <f t="shared" si="99"/>
        <v>-0.15738260907433554</v>
      </c>
      <c r="V57" s="25">
        <f t="shared" si="99"/>
        <v>-1.347217751133542E-3</v>
      </c>
      <c r="W57" s="25">
        <f t="shared" si="99"/>
        <v>4.975566260620839E-3</v>
      </c>
      <c r="X57" s="25">
        <f t="shared" si="99"/>
        <v>9.3597492731403512E-2</v>
      </c>
      <c r="Y57" s="25">
        <f t="shared" si="99"/>
        <v>3.385267986164936E-2</v>
      </c>
      <c r="Z57" s="25">
        <f t="shared" si="99"/>
        <v>-9.1462401168861413E-3</v>
      </c>
      <c r="AA57" s="25">
        <f t="shared" si="99"/>
        <v>5.9580783792476742E-2</v>
      </c>
      <c r="AB57" s="25">
        <f t="shared" si="99"/>
        <v>-1.284266923423466E-2</v>
      </c>
      <c r="AC57" s="25">
        <f t="shared" si="99"/>
        <v>5.1160033016473372E-2</v>
      </c>
      <c r="AD57" s="25">
        <f t="shared" si="99"/>
        <v>0.14271874382394314</v>
      </c>
      <c r="AE57" s="25">
        <f t="shared" si="99"/>
        <v>3.3157177495738197E-2</v>
      </c>
      <c r="AF57" s="25">
        <f t="shared" si="99"/>
        <v>0</v>
      </c>
      <c r="AG57" s="25">
        <f t="shared" si="99"/>
        <v>0</v>
      </c>
      <c r="AH57" s="25">
        <f t="shared" si="99"/>
        <v>-1.1503866817592287E-3</v>
      </c>
      <c r="AI57" s="25">
        <f t="shared" si="99"/>
        <v>-1.2002192256487236E-2</v>
      </c>
      <c r="AJ57" s="25">
        <f t="shared" si="99"/>
        <v>2.5076933764983073E-2</v>
      </c>
      <c r="AK57" s="25">
        <f t="shared" si="99"/>
        <v>-4.6439704374677537E-3</v>
      </c>
      <c r="AL57" s="25">
        <f t="shared" si="99"/>
        <v>1.2984902928158525E-2</v>
      </c>
      <c r="AM57" s="25">
        <f t="shared" si="99"/>
        <v>1.4231912785245786E-2</v>
      </c>
      <c r="AN57" s="25">
        <f t="shared" si="99"/>
        <v>-7.7301047484134633E-2</v>
      </c>
      <c r="AO57" s="25">
        <f t="shared" si="99"/>
        <v>-9.6551947482064124E-3</v>
      </c>
      <c r="AP57" s="25">
        <f t="shared" si="99"/>
        <v>0</v>
      </c>
      <c r="AQ57" s="25">
        <f t="shared" si="99"/>
        <v>0</v>
      </c>
      <c r="AR57" s="25">
        <f t="shared" si="99"/>
        <v>-3.1264995381777242E-3</v>
      </c>
      <c r="AS57" s="25">
        <f t="shared" si="99"/>
        <v>0</v>
      </c>
      <c r="AT57" s="25">
        <f t="shared" si="99"/>
        <v>1.0512693458488834E-2</v>
      </c>
      <c r="AU57" s="25">
        <f t="shared" si="99"/>
        <v>0</v>
      </c>
      <c r="AV57" s="25">
        <f t="shared" si="99"/>
        <v>0.11419281140175863</v>
      </c>
      <c r="AW57" s="25">
        <f t="shared" si="99"/>
        <v>-5.4808373056276005E-2</v>
      </c>
      <c r="AX57" s="25">
        <f t="shared" si="99"/>
        <v>-8.3290797714800358E-3</v>
      </c>
      <c r="AY57" s="25">
        <f t="shared" si="99"/>
        <v>-5.1508297208715109E-3</v>
      </c>
      <c r="AZ57" s="25">
        <f t="shared" si="99"/>
        <v>8.7378014629598544E-3</v>
      </c>
      <c r="BA57" s="25">
        <f t="shared" si="99"/>
        <v>1.4796320008648528E-2</v>
      </c>
      <c r="BB57" s="25">
        <f t="shared" si="99"/>
        <v>-4.5358775206534863E-3</v>
      </c>
      <c r="BC57" s="25">
        <f t="shared" si="99"/>
        <v>5.9276443192030799E-3</v>
      </c>
      <c r="BD57" s="25">
        <f t="shared" si="99"/>
        <v>-2.2236358084904151E-2</v>
      </c>
      <c r="BE57" s="25">
        <f t="shared" si="99"/>
        <v>-9.7442260013744925E-4</v>
      </c>
      <c r="BF57" s="25">
        <f t="shared" si="99"/>
        <v>-2.3007950632673163E-3</v>
      </c>
      <c r="BG57" s="25">
        <f t="shared" si="99"/>
        <v>1.9573413530979383E-2</v>
      </c>
      <c r="BH57" s="25">
        <f t="shared" si="99"/>
        <v>2.0219816803406621E-2</v>
      </c>
      <c r="BI57" s="25">
        <f t="shared" si="99"/>
        <v>3.0644374336020894E-2</v>
      </c>
      <c r="BJ57" s="25">
        <f t="shared" si="99"/>
        <v>1.0764313348104702E-2</v>
      </c>
      <c r="BK57" s="25">
        <f t="shared" si="99"/>
        <v>1.2404789032706899E-2</v>
      </c>
      <c r="BL57" s="25">
        <f t="shared" si="99"/>
        <v>-5.2642995432271786E-3</v>
      </c>
      <c r="BM57" s="25">
        <f t="shared" si="99"/>
        <v>3.5013767847478783E-2</v>
      </c>
      <c r="BN57" s="25">
        <f t="shared" si="99"/>
        <v>0</v>
      </c>
      <c r="BO57" s="25">
        <f t="shared" ref="BO57:CK57" si="100">BO55-BO31</f>
        <v>0</v>
      </c>
      <c r="BP57" s="25">
        <f t="shared" si="100"/>
        <v>1.6361537547880667E-3</v>
      </c>
      <c r="BQ57" s="25">
        <f t="shared" si="100"/>
        <v>-3.6022684288065883E-5</v>
      </c>
      <c r="BR57" s="25">
        <f t="shared" si="100"/>
        <v>7.821987179807614E-3</v>
      </c>
      <c r="BS57" s="25">
        <f t="shared" si="100"/>
        <v>4.3849263770861293E-5</v>
      </c>
      <c r="BT57" s="25">
        <f t="shared" si="100"/>
        <v>-9.4785762598611489E-2</v>
      </c>
      <c r="BU57" s="25">
        <f t="shared" si="100"/>
        <v>2.1871756013268663E-3</v>
      </c>
      <c r="BV57" s="25">
        <f t="shared" si="100"/>
        <v>-1.4372138890763234E-2</v>
      </c>
      <c r="BW57" s="25">
        <f t="shared" si="100"/>
        <v>-9.3292673804898918E-3</v>
      </c>
      <c r="BX57" s="25">
        <f t="shared" si="100"/>
        <v>-1.709767866173717E-4</v>
      </c>
      <c r="BY57" s="25">
        <f t="shared" si="100"/>
        <v>8.0010888912163958E-3</v>
      </c>
      <c r="BZ57" s="25">
        <f t="shared" si="100"/>
        <v>2.669601447681412E-2</v>
      </c>
      <c r="CA57" s="25">
        <f t="shared" si="100"/>
        <v>6.6760488745149921E-3</v>
      </c>
      <c r="CB57" s="25">
        <f t="shared" si="100"/>
        <v>-7.2218001621636024E-3</v>
      </c>
      <c r="CC57" s="25">
        <f t="shared" si="100"/>
        <v>-2.4267598530208767E-3</v>
      </c>
      <c r="CD57" s="25">
        <f t="shared" si="100"/>
        <v>-1.517178027673087E-2</v>
      </c>
      <c r="CE57" s="25">
        <f t="shared" si="100"/>
        <v>-1.9466169465101116E-2</v>
      </c>
      <c r="CF57" s="25">
        <f t="shared" si="100"/>
        <v>3.610389569759509E-5</v>
      </c>
      <c r="CG57" s="25">
        <f t="shared" si="100"/>
        <v>9.3966427254182638E-3</v>
      </c>
      <c r="CH57" s="25">
        <f t="shared" si="100"/>
        <v>1.9108580057838817E-2</v>
      </c>
      <c r="CI57" s="25">
        <f t="shared" si="100"/>
        <v>7.4512539160559652E-3</v>
      </c>
      <c r="CJ57" s="25">
        <f t="shared" si="100"/>
        <v>-7.8420831270705205E-3</v>
      </c>
      <c r="CK57" s="25">
        <f t="shared" si="100"/>
        <v>-1.6290371688328018E-3</v>
      </c>
    </row>
    <row r="61" spans="1:89" x14ac:dyDescent="0.25">
      <c r="C61" s="94" t="s">
        <v>57</v>
      </c>
      <c r="D61" s="94"/>
      <c r="E61" s="94"/>
      <c r="F61" s="94"/>
      <c r="G61" s="94"/>
      <c r="H61" s="94"/>
      <c r="I61" s="94"/>
      <c r="J61" s="94"/>
      <c r="K61" s="94"/>
      <c r="L61" s="94"/>
      <c r="Q61" s="94" t="s">
        <v>6</v>
      </c>
      <c r="R61" s="94"/>
      <c r="S61" s="94"/>
      <c r="T61" s="94"/>
      <c r="U61" s="94"/>
      <c r="V61" s="94"/>
      <c r="W61" s="94"/>
      <c r="X61" s="94"/>
      <c r="Y61" s="94"/>
      <c r="Z61" s="94"/>
    </row>
    <row r="62" spans="1:89" x14ac:dyDescent="0.25">
      <c r="C62" t="s">
        <v>52</v>
      </c>
      <c r="D62" t="s">
        <v>22</v>
      </c>
      <c r="E62" t="s">
        <v>23</v>
      </c>
      <c r="F62" t="s">
        <v>53</v>
      </c>
      <c r="G62" t="s">
        <v>25</v>
      </c>
      <c r="H62" t="s">
        <v>54</v>
      </c>
      <c r="I62" t="s">
        <v>55</v>
      </c>
      <c r="J62" t="s">
        <v>56</v>
      </c>
      <c r="K62" t="s">
        <v>29</v>
      </c>
      <c r="L62" t="s">
        <v>30</v>
      </c>
      <c r="Q62" s="86" t="s">
        <v>52</v>
      </c>
      <c r="R62" t="s">
        <v>22</v>
      </c>
      <c r="S62" t="s">
        <v>23</v>
      </c>
      <c r="T62" t="s">
        <v>53</v>
      </c>
      <c r="U62" t="s">
        <v>25</v>
      </c>
      <c r="V62" t="s">
        <v>54</v>
      </c>
      <c r="W62" s="86" t="s">
        <v>55</v>
      </c>
      <c r="X62" s="86" t="s">
        <v>56</v>
      </c>
      <c r="Y62" t="s">
        <v>29</v>
      </c>
      <c r="Z62" s="86" t="s">
        <v>30</v>
      </c>
    </row>
    <row r="63" spans="1:89" x14ac:dyDescent="0.25">
      <c r="A63">
        <f>B3+K3+T3+AC3+AL3+AU3+BD3+BM3+BV3+CE3</f>
        <v>469629.60000000003</v>
      </c>
      <c r="B63" s="66">
        <v>43891</v>
      </c>
      <c r="C63" s="68">
        <f>B3/A63</f>
        <v>8.0407644662942868E-2</v>
      </c>
      <c r="D63" s="68">
        <f>K3/A63</f>
        <v>0.14746040283661846</v>
      </c>
      <c r="E63" s="68">
        <f>T3/A63</f>
        <v>1.1680417929363906E-2</v>
      </c>
      <c r="F63" s="68">
        <f>AC3/A63</f>
        <v>1.5533092462655675E-3</v>
      </c>
      <c r="G63" s="68">
        <f>AL3/A63</f>
        <v>1.6986152491239904E-3</v>
      </c>
      <c r="H63" s="68">
        <f>AU3/A63</f>
        <v>1.6063723410960466E-3</v>
      </c>
      <c r="I63" s="68">
        <f>BD3/A63</f>
        <v>1.6699075186061528E-2</v>
      </c>
      <c r="J63" s="68">
        <f>BM3/A63</f>
        <v>8.1381837942071794E-2</v>
      </c>
      <c r="K63" s="68">
        <f>BV3/A63</f>
        <v>4.0685467866591026E-3</v>
      </c>
      <c r="L63" s="68">
        <f>CE3/A63</f>
        <v>0.65344377781979679</v>
      </c>
      <c r="O63">
        <f>G3+P3+Y3+AH3+AQ3+AZ3+BI3+BR3+CA3+CJ3</f>
        <v>30966.410000000003</v>
      </c>
      <c r="P63" s="66">
        <v>43891</v>
      </c>
      <c r="Q63" s="68">
        <f>G3/O63</f>
        <v>1.1588040073098561E-2</v>
      </c>
      <c r="R63" s="68">
        <f>P3/O63</f>
        <v>0.44549432756331775</v>
      </c>
      <c r="S63" s="68">
        <f>Y3/O63</f>
        <v>6.7653951491309457E-4</v>
      </c>
      <c r="T63" s="68">
        <f>AH3/O63</f>
        <v>0</v>
      </c>
      <c r="U63" s="68">
        <f>AQ3/O63</f>
        <v>2.0732141698052823E-4</v>
      </c>
      <c r="V63" s="68">
        <f>AZ3/O63</f>
        <v>8.3122325125837963E-4</v>
      </c>
      <c r="W63" s="68">
        <f>BI3/O63</f>
        <v>1.9841176293926222E-2</v>
      </c>
      <c r="X63" s="68">
        <f>BR3/O63</f>
        <v>4.1812079604965503E-2</v>
      </c>
      <c r="Y63" s="68">
        <f>CA3/O63</f>
        <v>1.3207859742217452E-4</v>
      </c>
      <c r="Z63" s="68">
        <f>CJ3/O63</f>
        <v>0.47941721368411766</v>
      </c>
    </row>
    <row r="64" spans="1:89" x14ac:dyDescent="0.25">
      <c r="A64">
        <f>B15+K15+T15+AC15+AL15+AU15+BD15+BM15+BV15+CE15</f>
        <v>704350.94</v>
      </c>
      <c r="B64" s="66">
        <v>44256</v>
      </c>
      <c r="C64" s="68">
        <f>B15/A64</f>
        <v>6.8093257602524118E-2</v>
      </c>
      <c r="D64" s="68">
        <f>K15/A64</f>
        <v>0.15284052861489758</v>
      </c>
      <c r="E64" s="68">
        <f>T15/A64</f>
        <v>4.6789033886999575E-3</v>
      </c>
      <c r="F64" s="68">
        <f>AC15/A64</f>
        <v>3.7011237608343371E-3</v>
      </c>
      <c r="G64" s="68">
        <f>AL15/A64</f>
        <v>2.1170696528068811E-3</v>
      </c>
      <c r="H64" s="68">
        <f>AU15/A64</f>
        <v>1.4639435279237367E-3</v>
      </c>
      <c r="I64" s="68">
        <f>BD15/A64</f>
        <v>1.5463371142799923E-2</v>
      </c>
      <c r="J64" s="68">
        <f>BM15/A64</f>
        <v>6.6049517872440122E-2</v>
      </c>
      <c r="K64" s="68">
        <f>BV15/A64</f>
        <v>3.3648425314801176E-3</v>
      </c>
      <c r="L64" s="68">
        <f>CE15/A64</f>
        <v>0.68222744190559326</v>
      </c>
      <c r="O64" s="67">
        <f>G27+P27+Y27+AH27+AQ27+AZ27+BI27+BR27+CA27+CJ27</f>
        <v>76219.260000000009</v>
      </c>
      <c r="P64" s="66">
        <v>44621</v>
      </c>
      <c r="Q64" s="68">
        <f>G27/O64</f>
        <v>6.4961270943853294E-3</v>
      </c>
      <c r="R64" s="68">
        <f>P27/O64</f>
        <v>0.32308736663147869</v>
      </c>
      <c r="S64" s="68">
        <f>Y27/O64</f>
        <v>3.7392123723058962E-5</v>
      </c>
      <c r="T64" s="68">
        <f>AH27/O64</f>
        <v>9.6639615761160615E-3</v>
      </c>
      <c r="U64" s="68">
        <f>AQ27/O64</f>
        <v>3.6250679946249801E-4</v>
      </c>
      <c r="V64" s="68">
        <f>AZ27/O64</f>
        <v>6.6282459315401376E-4</v>
      </c>
      <c r="W64" s="68">
        <f>BI27/O64</f>
        <v>8.1211756713460599E-3</v>
      </c>
      <c r="X64" s="68">
        <f>BR27/O64</f>
        <v>2.4924146469015831E-2</v>
      </c>
      <c r="Y64" s="68">
        <f>CA27/O64</f>
        <v>4.4713107946731567E-4</v>
      </c>
      <c r="Z64" s="68">
        <f>CJ27/O64</f>
        <v>0.6261973679618511</v>
      </c>
    </row>
    <row r="65" spans="1:26" x14ac:dyDescent="0.25">
      <c r="A65" s="67">
        <f>B27+K27+T27+AC27+AL27+AU27+BD27+BM27+BV27+CE27</f>
        <v>880036.81</v>
      </c>
      <c r="B65" s="66">
        <v>44621</v>
      </c>
      <c r="C65" s="68">
        <f>B27/A65</f>
        <v>6.5968297394287403E-2</v>
      </c>
      <c r="D65" s="68">
        <f>K27/A65</f>
        <v>0.13988560319425727</v>
      </c>
      <c r="E65" s="68">
        <f>T27/A65</f>
        <v>1.3100929266811007E-3</v>
      </c>
      <c r="F65" s="68">
        <f>AC27/A65</f>
        <v>5.8645955957228645E-3</v>
      </c>
      <c r="G65" s="68">
        <f>AL27/A65</f>
        <v>1.4927330142019853E-3</v>
      </c>
      <c r="H65" s="68">
        <f>AU27/A65</f>
        <v>1.286207562158678E-3</v>
      </c>
      <c r="I65" s="68">
        <f>BD27/A65</f>
        <v>9.529578654783771E-3</v>
      </c>
      <c r="J65" s="68">
        <f>BM27/A65</f>
        <v>4.8355250049142831E-2</v>
      </c>
      <c r="K65" s="68">
        <f>BV27/A65</f>
        <v>3.8871214943838536E-3</v>
      </c>
      <c r="L65" s="68">
        <f>CE27/A65</f>
        <v>0.72242052011438018</v>
      </c>
    </row>
    <row r="67" spans="1:26" x14ac:dyDescent="0.25">
      <c r="Q67" s="94" t="s">
        <v>7</v>
      </c>
      <c r="R67" s="94"/>
      <c r="S67" s="94"/>
      <c r="T67" s="94"/>
      <c r="U67" s="94"/>
      <c r="V67" s="94"/>
      <c r="W67" s="94"/>
      <c r="X67" s="94"/>
      <c r="Y67" s="94"/>
      <c r="Z67" s="94"/>
    </row>
    <row r="68" spans="1:26" x14ac:dyDescent="0.25">
      <c r="C68" s="94" t="s">
        <v>2</v>
      </c>
      <c r="D68" s="94"/>
      <c r="E68" s="94"/>
      <c r="F68" s="94"/>
      <c r="G68" s="94"/>
      <c r="H68" s="94"/>
      <c r="I68" s="94"/>
      <c r="J68" s="94"/>
      <c r="K68" s="94"/>
      <c r="L68" s="94"/>
      <c r="Q68" s="86" t="s">
        <v>52</v>
      </c>
      <c r="R68" t="s">
        <v>22</v>
      </c>
      <c r="S68" t="s">
        <v>23</v>
      </c>
      <c r="T68" t="s">
        <v>53</v>
      </c>
      <c r="U68" t="s">
        <v>25</v>
      </c>
      <c r="V68" t="s">
        <v>54</v>
      </c>
      <c r="W68" s="86" t="s">
        <v>55</v>
      </c>
      <c r="X68" s="86" t="s">
        <v>56</v>
      </c>
      <c r="Y68" t="s">
        <v>29</v>
      </c>
      <c r="Z68" s="86" t="s">
        <v>30</v>
      </c>
    </row>
    <row r="69" spans="1:26" x14ac:dyDescent="0.25">
      <c r="C69" s="86" t="s">
        <v>52</v>
      </c>
      <c r="D69" t="s">
        <v>22</v>
      </c>
      <c r="E69" t="s">
        <v>23</v>
      </c>
      <c r="F69" t="s">
        <v>53</v>
      </c>
      <c r="G69" t="s">
        <v>25</v>
      </c>
      <c r="H69" t="s">
        <v>54</v>
      </c>
      <c r="I69" s="86" t="s">
        <v>55</v>
      </c>
      <c r="J69" s="86" t="s">
        <v>56</v>
      </c>
      <c r="K69" t="s">
        <v>29</v>
      </c>
      <c r="L69" s="86" t="s">
        <v>30</v>
      </c>
      <c r="O69" s="67">
        <f>H3+Q3+Z3+AI3+AR3+BA3+BJ3+BS3+CB3+CK3</f>
        <v>15879.429999999998</v>
      </c>
      <c r="P69" s="66">
        <v>43891</v>
      </c>
      <c r="Q69" s="68">
        <f>H3/O69</f>
        <v>0</v>
      </c>
      <c r="R69" s="68">
        <f>Q3/O69</f>
        <v>4.9875215923997268E-2</v>
      </c>
      <c r="S69" s="68">
        <f>Z3/O69</f>
        <v>1.5561011950680852E-3</v>
      </c>
      <c r="T69" s="68">
        <f>AI3/O69</f>
        <v>2.8502282512659462E-3</v>
      </c>
      <c r="U69" s="68">
        <f>AR3/O69</f>
        <v>7.676597963528918E-4</v>
      </c>
      <c r="V69" s="68">
        <f>BA3/O69</f>
        <v>0</v>
      </c>
      <c r="W69" s="68">
        <f>BJ3/O69</f>
        <v>1.2109376721960422E-2</v>
      </c>
      <c r="X69" s="68">
        <f>BS3/O69</f>
        <v>6.7469046433026883E-2</v>
      </c>
      <c r="Y69" s="68">
        <f>CB3/O69</f>
        <v>0</v>
      </c>
      <c r="Z69" s="68">
        <f>CK3/O69</f>
        <v>0.86537237167832848</v>
      </c>
    </row>
    <row r="70" spans="1:26" x14ac:dyDescent="0.25">
      <c r="A70" s="69">
        <f>C3+L3+U3+AD3+AM3+AV3+BE3+BN3+BW3+CF3</f>
        <v>41251.120000000003</v>
      </c>
      <c r="B70" s="66">
        <v>43891</v>
      </c>
      <c r="C70" s="68">
        <f>C3/A70</f>
        <v>7.3171104202746487E-2</v>
      </c>
      <c r="D70" s="68">
        <f>L3/A70</f>
        <v>0.2070901347648258</v>
      </c>
      <c r="E70" s="68">
        <f>U3/A70</f>
        <v>1.2474812805082626E-3</v>
      </c>
      <c r="F70" s="68">
        <f>AD3/A70</f>
        <v>3.3114252413025388E-4</v>
      </c>
      <c r="G70" s="68">
        <f>AM3/A70</f>
        <v>8.3100773991106182E-4</v>
      </c>
      <c r="H70" s="68">
        <f>AV3/A70</f>
        <v>0</v>
      </c>
      <c r="I70" s="68">
        <f>BE3/A70</f>
        <v>1.8969666762987281E-2</v>
      </c>
      <c r="J70" s="68">
        <f>BN3/A70</f>
        <v>7.8527807244991171E-2</v>
      </c>
      <c r="K70" s="68">
        <f>BW3/A70</f>
        <v>0</v>
      </c>
      <c r="L70" s="68">
        <f>CF3/A70</f>
        <v>0.61983165547989971</v>
      </c>
      <c r="O70" s="67">
        <f>H27+Q27+Z27+AI27+AR27+BA27+BJ27+BS27+CB27+CK27</f>
        <v>37290.06</v>
      </c>
      <c r="P70" s="66">
        <v>44621</v>
      </c>
      <c r="Q70" s="68">
        <f>H27/O70</f>
        <v>0</v>
      </c>
      <c r="R70" s="68">
        <f>Q27/O70</f>
        <v>5.5239385509167863E-2</v>
      </c>
      <c r="S70" s="68">
        <f>Z27/O70</f>
        <v>2.931076002559396E-4</v>
      </c>
      <c r="T70" s="68">
        <f>AI27/O70</f>
        <v>1.3176165444625189E-2</v>
      </c>
      <c r="U70" s="68">
        <f>AR27/O70</f>
        <v>1.0396872517770151E-3</v>
      </c>
      <c r="V70" s="68">
        <f>BA27/O70</f>
        <v>0</v>
      </c>
      <c r="W70" s="68">
        <f>BJ27/O70</f>
        <v>6.8474011573057278E-3</v>
      </c>
      <c r="X70" s="68">
        <f>BS27/O70</f>
        <v>4.6145541197841998E-2</v>
      </c>
      <c r="Y70" s="68">
        <f>CB27/O70</f>
        <v>4.0225196741437263E-6</v>
      </c>
      <c r="Z70" s="68">
        <f>CK27/O70</f>
        <v>0.87725468931935213</v>
      </c>
    </row>
    <row r="71" spans="1:26" x14ac:dyDescent="0.25">
      <c r="A71" s="69">
        <f>C15+L15+U15+AD15+AM15+AV15+BE15+BN15+BW15+CF15</f>
        <v>59017.04</v>
      </c>
      <c r="B71" s="66">
        <v>44256</v>
      </c>
      <c r="C71" s="68">
        <f>C15/A71</f>
        <v>6.1475804276188706E-2</v>
      </c>
      <c r="D71" s="68">
        <f>L15/A71</f>
        <v>0.22142909912120295</v>
      </c>
      <c r="E71" s="68">
        <f>U15/A71</f>
        <v>8.0281898244981449E-4</v>
      </c>
      <c r="F71" s="68">
        <f>AD15/A71</f>
        <v>3.3244635786545712E-4</v>
      </c>
      <c r="G71" s="68">
        <f>AM15/A71</f>
        <v>1.0532551276716013E-3</v>
      </c>
      <c r="H71" s="68">
        <f>AV15/A71</f>
        <v>0</v>
      </c>
      <c r="I71" s="68">
        <f>BE15/A71</f>
        <v>1.6509469129593755E-2</v>
      </c>
      <c r="J71" s="68">
        <f>BN15/A71</f>
        <v>6.8792335230638477E-2</v>
      </c>
      <c r="K71" s="68">
        <f>BW15/A71</f>
        <v>0</v>
      </c>
      <c r="L71" s="68">
        <f>CF15/A71</f>
        <v>0.62960477177438923</v>
      </c>
    </row>
    <row r="72" spans="1:26" x14ac:dyDescent="0.25">
      <c r="A72" s="67">
        <f>C27+L27+U27+AD27+AM27+AV27+BE27+BN27+BW27+CF27</f>
        <v>65285.5</v>
      </c>
      <c r="B72" s="66">
        <v>44621</v>
      </c>
      <c r="C72" s="68">
        <f>C27/A72</f>
        <v>6.5891354129171104E-2</v>
      </c>
      <c r="D72" s="68">
        <f>L27/A72</f>
        <v>0.19538136339615994</v>
      </c>
      <c r="E72" s="68">
        <f>U27/A72</f>
        <v>2.1949743817539883E-4</v>
      </c>
      <c r="F72" s="68">
        <f>AD27/A72</f>
        <v>7.5728913771051776E-4</v>
      </c>
      <c r="G72" s="68">
        <f>AM27/A72</f>
        <v>8.4153449081342702E-4</v>
      </c>
      <c r="H72" s="68">
        <f>AV27/A72</f>
        <v>0</v>
      </c>
      <c r="I72" s="68">
        <f>BE27/A72</f>
        <v>1.1747631556777537E-2</v>
      </c>
      <c r="J72" s="68">
        <f>BN27/A72</f>
        <v>5.3746697199224945E-2</v>
      </c>
      <c r="K72" s="68">
        <f>BW27/A72</f>
        <v>0</v>
      </c>
      <c r="L72" s="68">
        <f>CF27/A72</f>
        <v>0.6714146326519671</v>
      </c>
      <c r="Q72" s="94" t="s">
        <v>8</v>
      </c>
      <c r="R72" s="94"/>
      <c r="S72" s="94"/>
      <c r="T72" s="94"/>
      <c r="U72" s="94"/>
      <c r="V72" s="94"/>
      <c r="W72" s="94"/>
      <c r="X72" s="94"/>
      <c r="Y72" s="94"/>
      <c r="Z72" s="94"/>
    </row>
    <row r="73" spans="1:26" x14ac:dyDescent="0.25">
      <c r="Q73" s="86" t="s">
        <v>52</v>
      </c>
      <c r="R73" t="s">
        <v>22</v>
      </c>
      <c r="S73" t="s">
        <v>23</v>
      </c>
      <c r="T73" t="s">
        <v>53</v>
      </c>
      <c r="U73" t="s">
        <v>25</v>
      </c>
      <c r="V73" t="s">
        <v>54</v>
      </c>
      <c r="W73" s="86" t="s">
        <v>55</v>
      </c>
      <c r="X73" s="86" t="s">
        <v>56</v>
      </c>
      <c r="Y73" t="s">
        <v>29</v>
      </c>
      <c r="Z73" s="86" t="s">
        <v>30</v>
      </c>
    </row>
    <row r="74" spans="1:26" x14ac:dyDescent="0.25">
      <c r="O74" s="67">
        <f>I3+R3+AA3+AJ3+AS3+BB3+BK3+BT3+CC3+CL3</f>
        <v>44428.600000000006</v>
      </c>
      <c r="P74" s="66">
        <v>43891</v>
      </c>
      <c r="Q74" s="68">
        <f>I3/O74</f>
        <v>3.8497724438762412E-2</v>
      </c>
      <c r="R74" s="68">
        <f>R3/O74</f>
        <v>0.14771701111446231</v>
      </c>
      <c r="S74" s="68">
        <f>AA3/O74</f>
        <v>1.1442404217103396E-2</v>
      </c>
      <c r="T74" s="68">
        <f>AJ3/O74</f>
        <v>0</v>
      </c>
      <c r="U74" s="68">
        <f>AS3/O74</f>
        <v>3.4907694593122444E-3</v>
      </c>
      <c r="V74" s="68">
        <f>BB3/O74</f>
        <v>1.1174783810428416E-2</v>
      </c>
      <c r="W74" s="68">
        <f>BK3/O74</f>
        <v>2.0572784197566429E-2</v>
      </c>
      <c r="X74" s="68">
        <f>BT3/O74</f>
        <v>5.0748166721436186E-2</v>
      </c>
      <c r="Y74" s="68">
        <f>CC3/O74</f>
        <v>3.6700008553049154E-2</v>
      </c>
      <c r="Z74" s="68">
        <f>CL3/O74</f>
        <v>0.6796563474878794</v>
      </c>
    </row>
    <row r="75" spans="1:26" x14ac:dyDescent="0.25">
      <c r="C75" s="94" t="s">
        <v>3</v>
      </c>
      <c r="D75" s="94"/>
      <c r="E75" s="94"/>
      <c r="F75" s="94"/>
      <c r="G75" s="94"/>
      <c r="H75" s="94"/>
      <c r="I75" s="94"/>
      <c r="J75" s="94"/>
      <c r="K75" s="94"/>
      <c r="L75" s="94"/>
      <c r="O75" s="67">
        <f>I27+R27+AA27+AJ27+AS27+BB27+BK27+BT27+CC27+CL27</f>
        <v>76437.81</v>
      </c>
      <c r="P75" s="66">
        <v>44621</v>
      </c>
      <c r="Q75" s="68">
        <f>I27/O75</f>
        <v>1.7876624147133466E-2</v>
      </c>
      <c r="R75" s="68">
        <f>R27/O75</f>
        <v>0.13331255827449792</v>
      </c>
      <c r="S75" s="68">
        <f>AA27/O75</f>
        <v>2.8096043044665985E-3</v>
      </c>
      <c r="T75" s="68">
        <f>AJ27/O75</f>
        <v>0</v>
      </c>
      <c r="U75" s="68">
        <f>AS27/O75</f>
        <v>2.0127473563148917E-3</v>
      </c>
      <c r="V75" s="68">
        <f>BB27/O75</f>
        <v>1.1436486733463454E-2</v>
      </c>
      <c r="W75" s="68">
        <f>BK27/O75</f>
        <v>1.0347496873602214E-2</v>
      </c>
      <c r="X75" s="68">
        <f>BT27/O75</f>
        <v>2.9911767487844045E-2</v>
      </c>
      <c r="Y75" s="68">
        <f>CC27/O75</f>
        <v>3.3948513176921213E-2</v>
      </c>
      <c r="Z75" s="68">
        <f>CL27/O75</f>
        <v>0.75834420164575622</v>
      </c>
    </row>
    <row r="76" spans="1:26" x14ac:dyDescent="0.25">
      <c r="C76" s="86" t="s">
        <v>52</v>
      </c>
      <c r="D76" t="s">
        <v>22</v>
      </c>
      <c r="E76" t="s">
        <v>23</v>
      </c>
      <c r="F76" t="s">
        <v>53</v>
      </c>
      <c r="G76" t="s">
        <v>25</v>
      </c>
      <c r="H76" t="s">
        <v>54</v>
      </c>
      <c r="I76" s="86" t="s">
        <v>55</v>
      </c>
      <c r="J76" s="86" t="s">
        <v>56</v>
      </c>
      <c r="K76" t="s">
        <v>29</v>
      </c>
      <c r="L76" s="86" t="s">
        <v>30</v>
      </c>
    </row>
    <row r="77" spans="1:26" x14ac:dyDescent="0.25">
      <c r="A77" s="67">
        <f>D3+M3+V3+AE3+AN3+AW3+BF3+BO3+BX3+CG3</f>
        <v>60607.46</v>
      </c>
      <c r="B77" s="66">
        <v>43891</v>
      </c>
      <c r="C77" s="68">
        <f>D3/A77</f>
        <v>0.27651678522742912</v>
      </c>
      <c r="D77" s="68">
        <f>M3/A77</f>
        <v>9.5983893731893741E-2</v>
      </c>
      <c r="E77" s="68">
        <f>V3/A77</f>
        <v>1.9434901248130182E-3</v>
      </c>
      <c r="F77" s="68">
        <f>AE3/A77</f>
        <v>0</v>
      </c>
      <c r="G77" s="68">
        <f>AN3/A77</f>
        <v>6.4942500477663972E-4</v>
      </c>
      <c r="H77" s="68">
        <f>AW3/A77</f>
        <v>0</v>
      </c>
      <c r="I77" s="68">
        <f>BF3/A77</f>
        <v>1.2377519203081602E-2</v>
      </c>
      <c r="J77" s="68">
        <f>BO3/A77</f>
        <v>4.855128395085357E-2</v>
      </c>
      <c r="K77" s="68">
        <f>BX3/A77</f>
        <v>0</v>
      </c>
      <c r="L77" s="68">
        <f>CG3/A77</f>
        <v>0.56397760275715236</v>
      </c>
      <c r="Q77" s="94" t="s">
        <v>9</v>
      </c>
      <c r="R77" s="94"/>
      <c r="S77" s="94"/>
      <c r="T77" s="94"/>
      <c r="U77" s="94"/>
      <c r="V77" s="94"/>
      <c r="W77" s="94"/>
      <c r="X77" s="94"/>
      <c r="Y77" s="94"/>
      <c r="Z77" s="94"/>
    </row>
    <row r="78" spans="1:26" x14ac:dyDescent="0.25">
      <c r="A78" s="67">
        <f>D27+M27+V27+AE27+AN27+AW27+BF27+BO27+BX27+CG27</f>
        <v>101385.32999999999</v>
      </c>
      <c r="B78" s="66">
        <v>44621</v>
      </c>
      <c r="C78" s="68">
        <f>D27/A78</f>
        <v>0.23046845140219005</v>
      </c>
      <c r="D78" s="68">
        <f>M27/A78</f>
        <v>7.7671098964712151E-2</v>
      </c>
      <c r="E78" s="68">
        <f>V27/A78</f>
        <v>3.6948146245615611E-4</v>
      </c>
      <c r="F78" s="68">
        <f>AE27/A78</f>
        <v>3.032983174192953E-3</v>
      </c>
      <c r="G78" s="68">
        <f>AN27/A78</f>
        <v>4.8379780388346127E-4</v>
      </c>
      <c r="H78" s="68">
        <f>AW27/A78</f>
        <v>0</v>
      </c>
      <c r="I78" s="68">
        <f>BF27/A78</f>
        <v>7.4863888098998166E-3</v>
      </c>
      <c r="J78" s="68">
        <f>BO27/A78</f>
        <v>4.0531209002328046E-2</v>
      </c>
      <c r="K78" s="68">
        <f>BX27/A78</f>
        <v>0</v>
      </c>
      <c r="L78" s="68">
        <f>CG27/A78</f>
        <v>0.63995658938033739</v>
      </c>
      <c r="Q78" s="86" t="s">
        <v>52</v>
      </c>
      <c r="R78" t="s">
        <v>22</v>
      </c>
      <c r="S78" t="s">
        <v>23</v>
      </c>
      <c r="T78" t="s">
        <v>53</v>
      </c>
      <c r="U78" t="s">
        <v>25</v>
      </c>
      <c r="V78" t="s">
        <v>54</v>
      </c>
      <c r="W78" s="86" t="s">
        <v>55</v>
      </c>
      <c r="X78" s="86" t="s">
        <v>56</v>
      </c>
      <c r="Y78" t="s">
        <v>29</v>
      </c>
      <c r="Z78" s="86" t="s">
        <v>30</v>
      </c>
    </row>
    <row r="79" spans="1:26" x14ac:dyDescent="0.25">
      <c r="O79" s="69">
        <f>J3+S3+AB3+AK3+AT3+BC3+BL3+BU3+CD3+CM3</f>
        <v>37675.459999999992</v>
      </c>
      <c r="P79" s="66">
        <v>43891</v>
      </c>
      <c r="Q79" s="68">
        <f>J3/O79</f>
        <v>4.2306052799355343E-2</v>
      </c>
      <c r="R79" s="68">
        <f>S3/O79</f>
        <v>7.3008531282697034E-2</v>
      </c>
      <c r="S79" s="68">
        <f>AB3/O79</f>
        <v>1.835810365686312E-2</v>
      </c>
      <c r="T79" s="68">
        <f>AK3/O79</f>
        <v>0</v>
      </c>
      <c r="U79" s="68">
        <f>AT3/O79</f>
        <v>1.3868443809312485E-3</v>
      </c>
      <c r="V79" s="68">
        <f>BC3/O79</f>
        <v>3.7557603808951513E-3</v>
      </c>
      <c r="W79" s="68">
        <f>BL3/O79</f>
        <v>9.9799710474669737E-3</v>
      </c>
      <c r="X79" s="68">
        <f>BU3/O79</f>
        <v>0.30005207633828501</v>
      </c>
      <c r="Y79" s="68">
        <f>CD3/O79</f>
        <v>4.1167380570801266E-4</v>
      </c>
      <c r="Z79" s="68">
        <f>CM3/O79</f>
        <v>0.55074098630779833</v>
      </c>
    </row>
    <row r="80" spans="1:26" x14ac:dyDescent="0.25">
      <c r="C80" s="94" t="s">
        <v>4</v>
      </c>
      <c r="D80" s="94"/>
      <c r="E80" s="94"/>
      <c r="F80" s="94"/>
      <c r="G80" s="94"/>
      <c r="H80" s="94"/>
      <c r="I80" s="94"/>
      <c r="J80" s="94"/>
      <c r="K80" s="94"/>
      <c r="L80" s="94"/>
      <c r="O80" s="67">
        <f>J27+S27+AB27+AK27+AT27+BC27+BL27+BU27+CD27+CM27</f>
        <v>63112.42</v>
      </c>
      <c r="P80" s="66">
        <v>44621</v>
      </c>
      <c r="Q80" s="68">
        <f>J27/O80</f>
        <v>3.6119831880951483E-2</v>
      </c>
      <c r="R80" s="68">
        <f>S27/O80</f>
        <v>7.0905378053955151E-2</v>
      </c>
      <c r="S80" s="68">
        <f>AB27/O80</f>
        <v>2.9217703900436716E-3</v>
      </c>
      <c r="T80" s="68">
        <f>AK27/O80</f>
        <v>0</v>
      </c>
      <c r="U80" s="68">
        <f>AT27/O80</f>
        <v>1.1623702592928619E-3</v>
      </c>
      <c r="V80" s="68">
        <f>BC27/O80</f>
        <v>2.3809893520166077E-3</v>
      </c>
      <c r="W80" s="68">
        <f>BL27/O80</f>
        <v>6.241402246974526E-3</v>
      </c>
      <c r="X80" s="68">
        <f>BU27/O80</f>
        <v>0.22304373687461204</v>
      </c>
      <c r="Y80" s="68">
        <f>CD27/O80</f>
        <v>5.5852714885596213E-4</v>
      </c>
      <c r="Z80" s="68">
        <f>CM27/O80</f>
        <v>0.65666599379329771</v>
      </c>
    </row>
    <row r="81" spans="1:12" x14ac:dyDescent="0.25">
      <c r="C81" s="86" t="s">
        <v>52</v>
      </c>
      <c r="D81" t="s">
        <v>22</v>
      </c>
      <c r="E81" t="s">
        <v>23</v>
      </c>
      <c r="F81" t="s">
        <v>53</v>
      </c>
      <c r="G81" t="s">
        <v>25</v>
      </c>
      <c r="H81" t="s">
        <v>54</v>
      </c>
      <c r="I81" s="86" t="s">
        <v>55</v>
      </c>
      <c r="J81" s="86" t="s">
        <v>56</v>
      </c>
      <c r="K81" t="s">
        <v>29</v>
      </c>
      <c r="L81" s="86" t="s">
        <v>30</v>
      </c>
    </row>
    <row r="82" spans="1:12" x14ac:dyDescent="0.25">
      <c r="A82">
        <f>E3+N3+W3+AF3+AO3+AX3+BG3+BP3+BY3+CH3</f>
        <v>44826.119999999995</v>
      </c>
      <c r="B82" s="66">
        <v>43891</v>
      </c>
      <c r="C82" s="68">
        <f>E3/A82</f>
        <v>7.9503200366215068E-2</v>
      </c>
      <c r="D82" s="68">
        <f>N3/A82</f>
        <v>0.10316886672324083</v>
      </c>
      <c r="E82" s="68">
        <f>W3/A82</f>
        <v>1.5247806412868213E-3</v>
      </c>
      <c r="F82" s="68">
        <f>AF3/A82</f>
        <v>3.158872550200642E-4</v>
      </c>
      <c r="G82" s="68">
        <f>AO3/A82</f>
        <v>1.2809495892127181E-3</v>
      </c>
      <c r="H82" s="68">
        <f>AX3/A82</f>
        <v>2.1259926132353196E-4</v>
      </c>
      <c r="I82" s="68">
        <f>BG3/A82</f>
        <v>1.8585815591445346E-2</v>
      </c>
      <c r="J82" s="68">
        <f>BP3/A82</f>
        <v>7.6996849158481706E-2</v>
      </c>
      <c r="K82" s="68">
        <f>BY3/A82</f>
        <v>1.1424142888119694E-3</v>
      </c>
      <c r="L82" s="68">
        <f>CH3/A82</f>
        <v>0.71726863712496203</v>
      </c>
    </row>
    <row r="83" spans="1:12" x14ac:dyDescent="0.25">
      <c r="A83" s="67">
        <f>E27+N27+W27+AF27+AO27+AX27+BG27+BP27+BY27+CH27</f>
        <v>85609.770000000019</v>
      </c>
      <c r="B83" s="66">
        <v>44621</v>
      </c>
      <c r="C83" s="68">
        <f>E27/A83</f>
        <v>5.6226059245340791E-2</v>
      </c>
      <c r="D83" s="68">
        <f>N27/A83</f>
        <v>9.7387599569535091E-2</v>
      </c>
      <c r="E83" s="68">
        <f>W27/A83</f>
        <v>2.3922503237656164E-4</v>
      </c>
      <c r="F83" s="68">
        <f>AF27/A83</f>
        <v>3.9598284167799999E-4</v>
      </c>
      <c r="G83" s="68">
        <f>AO27/A83</f>
        <v>1.4893159974615042E-3</v>
      </c>
      <c r="H83" s="68">
        <f>AX27/A83</f>
        <v>1.2568658927596696E-4</v>
      </c>
      <c r="I83" s="68">
        <f>BG27/A83</f>
        <v>1.1262733213744174E-2</v>
      </c>
      <c r="J83" s="68">
        <f>BP27/A83</f>
        <v>5.4939991078121093E-2</v>
      </c>
      <c r="K83" s="68">
        <f>BY27/A83</f>
        <v>1.1363189037886679E-3</v>
      </c>
      <c r="L83" s="68">
        <f>CH27/A83</f>
        <v>0.77679708752867804</v>
      </c>
    </row>
    <row r="85" spans="1:12" x14ac:dyDescent="0.25">
      <c r="C85" s="94" t="s">
        <v>5</v>
      </c>
      <c r="D85" s="94"/>
      <c r="E85" s="94"/>
      <c r="F85" s="94"/>
      <c r="G85" s="94"/>
      <c r="H85" s="94"/>
      <c r="I85" s="94"/>
      <c r="J85" s="94"/>
      <c r="K85" s="94"/>
      <c r="L85" s="94"/>
    </row>
    <row r="86" spans="1:12" x14ac:dyDescent="0.25">
      <c r="C86" s="86" t="s">
        <v>52</v>
      </c>
      <c r="D86" t="s">
        <v>22</v>
      </c>
      <c r="E86" t="s">
        <v>23</v>
      </c>
      <c r="F86" t="s">
        <v>53</v>
      </c>
      <c r="G86" t="s">
        <v>25</v>
      </c>
      <c r="H86" t="s">
        <v>54</v>
      </c>
      <c r="I86" s="86" t="s">
        <v>55</v>
      </c>
      <c r="J86" s="86" t="s">
        <v>56</v>
      </c>
      <c r="K86" t="s">
        <v>29</v>
      </c>
      <c r="L86" s="86" t="s">
        <v>30</v>
      </c>
    </row>
    <row r="87" spans="1:12" x14ac:dyDescent="0.25">
      <c r="A87" s="67">
        <f>F3+O3+X3+AG3+AP3+AY3+BH3+BQ3+BZ3+CI3</f>
        <v>47576.380000000005</v>
      </c>
      <c r="B87" s="66">
        <v>43891</v>
      </c>
      <c r="C87" s="68">
        <f>F3/A87</f>
        <v>0.12272623516122914</v>
      </c>
      <c r="D87" s="68">
        <f>O3/A87</f>
        <v>0.11319566558027322</v>
      </c>
      <c r="E87" s="68">
        <f>X3/A87</f>
        <v>7.7879611689666173E-2</v>
      </c>
      <c r="F87" s="68">
        <f>AG3/A87</f>
        <v>0</v>
      </c>
      <c r="G87" s="68">
        <f>AP3/A87</f>
        <v>3.9570055561183931E-3</v>
      </c>
      <c r="H87" s="68">
        <f>AY3/A87</f>
        <v>0</v>
      </c>
      <c r="I87" s="68">
        <f>BH3/A87</f>
        <v>1.9729748249026093E-2</v>
      </c>
      <c r="J87" s="68">
        <f>BQ3/A87</f>
        <v>5.5037814982981048E-2</v>
      </c>
      <c r="K87" s="68">
        <f>BZ3/A87</f>
        <v>1.6815066636007194E-6</v>
      </c>
      <c r="L87" s="68">
        <f>CI3/A87</f>
        <v>0.60747223727404231</v>
      </c>
    </row>
    <row r="88" spans="1:12" x14ac:dyDescent="0.25">
      <c r="A88" s="67">
        <f>F27+O27+X27+AG27+AP27+AY27+BH27+BQ27+BZ27+CI27</f>
        <v>93386.97</v>
      </c>
      <c r="B88" s="66">
        <v>44621</v>
      </c>
      <c r="C88" s="68">
        <f>F27/A88</f>
        <v>0.13682786795631124</v>
      </c>
      <c r="D88" s="68">
        <f>O27/A88</f>
        <v>9.7814823631176828E-2</v>
      </c>
      <c r="E88" s="68">
        <f>X27/A88</f>
        <v>6.3960743131509677E-3</v>
      </c>
      <c r="F88" s="68">
        <f>AG27/A88</f>
        <v>2.8273751680775168E-3</v>
      </c>
      <c r="G88" s="68">
        <f>AP27/A88</f>
        <v>3.2544154714517454E-3</v>
      </c>
      <c r="H88" s="68">
        <f>AY27/A88</f>
        <v>0</v>
      </c>
      <c r="I88" s="68">
        <f>BH27/A88</f>
        <v>1.2077380816617137E-2</v>
      </c>
      <c r="J88" s="68">
        <f>BQ27/A88</f>
        <v>4.5183605378780363E-2</v>
      </c>
      <c r="K88" s="68">
        <f>BZ27/A88</f>
        <v>2.1416263960593219E-7</v>
      </c>
      <c r="L88" s="68">
        <f>CI27/A88</f>
        <v>0.69561824310179465</v>
      </c>
    </row>
  </sheetData>
  <mergeCells count="31">
    <mergeCell ref="C85:L85"/>
    <mergeCell ref="Q77:Z77"/>
    <mergeCell ref="C61:L61"/>
    <mergeCell ref="Q61:Z61"/>
    <mergeCell ref="Q67:Z67"/>
    <mergeCell ref="C68:L68"/>
    <mergeCell ref="Q72:Z72"/>
    <mergeCell ref="CE1:CM1"/>
    <mergeCell ref="CN1:CV1"/>
    <mergeCell ref="CD29:CK29"/>
    <mergeCell ref="C75:L75"/>
    <mergeCell ref="C80:L80"/>
    <mergeCell ref="B29:I29"/>
    <mergeCell ref="J29:Q29"/>
    <mergeCell ref="R29:Y29"/>
    <mergeCell ref="Z29:AG29"/>
    <mergeCell ref="AH29:AO29"/>
    <mergeCell ref="AP29:AW29"/>
    <mergeCell ref="B1:J1"/>
    <mergeCell ref="K1:S1"/>
    <mergeCell ref="T1:AB1"/>
    <mergeCell ref="AC1:AK1"/>
    <mergeCell ref="AL1:AT1"/>
    <mergeCell ref="AX29:BE29"/>
    <mergeCell ref="BF29:BM29"/>
    <mergeCell ref="BN29:BU29"/>
    <mergeCell ref="BV29:CC29"/>
    <mergeCell ref="AU1:BC1"/>
    <mergeCell ref="BD1:BL1"/>
    <mergeCell ref="BM1:BU1"/>
    <mergeCell ref="BV1:CD1"/>
  </mergeCells>
  <conditionalFormatting sqref="B31:I55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I55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I55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C55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55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E55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55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G55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55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I55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55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55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55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55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55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G55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:H55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55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55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55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55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55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S55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S55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S55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S55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55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55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55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55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:U55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:U55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:U55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:U55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:V55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:V55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:V55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:V55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:W55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:W55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:W55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:W55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55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55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55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55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5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55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55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55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Z55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Z55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Z55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Z55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:AA55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:AA55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:AA55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:AA55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B55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B55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B55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B55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55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55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55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55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D55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D55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D55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D55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:AE55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:AE55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:AE55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:AE55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:AF55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:AF55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:AF55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:AF55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:AG55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:AG55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:AG55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:AG55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1:AH55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1:AH55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1:AH55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1:AH55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1:AI55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1:AI55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1:AI55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1:AI55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1:AJ55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1:AJ55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1:AJ55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1:AJ55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1:AK55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1:AK55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1:AK55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1:AK55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1:AL55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1:AL55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1:AL55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1:AL55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1:AM55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1:AM55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1:AM55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1:AM55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1:AN55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1:AN55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1:AN55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1:AN55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1:AO55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1:AO55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1:AO55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1:AO55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1:AP55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1:AP55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1:AP5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1:AP55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1:AQ5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1:AQ55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1:AQ55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1:AQ55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1:AR55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1:AR55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1:AR55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1:AR55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1:AS55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1:AS5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1:AS55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1:AS55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1:AT55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1:AT55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1:AT55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1:AT55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1:AU55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1:AU55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1:AU55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1:AU55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1:AV55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1:AV55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1:AV55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1:AV55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31:AW55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31:AW55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31:AW55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31:AW55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31:AX55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31:AX55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31:AX55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31:AX55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1:AY55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1:AY55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1:AY55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1:AY55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1:AZ55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1:AZ55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1:AZ55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1:AZ55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1:BA55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1:BA55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1:BA55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1:BA55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1:BB55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1:BB55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1:BB55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1:BB55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1:BC55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1:BC55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1:BC55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1:BC55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1:BD55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1:BD55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1:BD55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1:BD55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31:BE55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31:BE5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31:BE55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31:BE55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1:BF55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1:BF55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1:BF55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1:BF55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1:BG55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1:BG5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1:BG55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1:BG55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31:BL55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31:BL55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31:BL55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31:BL55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31:BM55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31:BM55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31:BM55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31:BM55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31:BN55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31:BN55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31:BN55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31:BN55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31:BO55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31:BO55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31:BO55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31:BO55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31:BP55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31:BP55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31:BP55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31:BP55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31:BQ55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31:BQ55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31:BQ55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31:BQ55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31:BR55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31:BR55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31:BR55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31:BR55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31:BS55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31:BS55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31:BS55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31:BS55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31:BT55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31:BT55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31:BT55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31:BT55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31:BU55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31:BU55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31:BU55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31:BU55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31:BV55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31:BV55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31:BV55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31:BV5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31:BW55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31:BW55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31:BW55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31:BW55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31:BX55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31:BX55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31:BX5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31:BX5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31:BY5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31:BY5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31:BY5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31:BY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31:BZ5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31:BZ5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31:BZ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31:BZ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31:CA5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31:CA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31:CA5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31:CA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31:CB5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31:CB5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31:CB5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31:CB5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1:CC5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1:CC5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1:CC5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1:CC5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1:BH5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1:BH5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1:BH5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1:BH5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31:BI5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31:BI5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31:BI5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31:BI5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31:BJ5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31:BJ5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31:BJ5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31:BJ5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31:BK5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31:BK5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31:BK5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31:BK5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31:CK5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31:CK5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31:CK5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31:CK5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31:CK5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31:CD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E31:CE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31:CF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31:CG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31:CH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31:CI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31:CJ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31:CK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7B09-C2D3-400C-AED3-1EC26B6362AA}">
  <sheetPr codeName="Sheet12"/>
  <dimension ref="A1:AP57"/>
  <sheetViews>
    <sheetView zoomScale="85" zoomScaleNormal="85" workbookViewId="0">
      <selection activeCell="M18" sqref="M18"/>
    </sheetView>
  </sheetViews>
  <sheetFormatPr defaultRowHeight="15" x14ac:dyDescent="0.25"/>
  <cols>
    <col min="11" max="11" width="11" bestFit="1" customWidth="1"/>
    <col min="12" max="15" width="10" bestFit="1" customWidth="1"/>
    <col min="17" max="18" width="9.5703125" bestFit="1" customWidth="1"/>
    <col min="20" max="20" width="10" bestFit="1" customWidth="1"/>
    <col min="32" max="32" width="9.5703125" bestFit="1" customWidth="1"/>
    <col min="38" max="38" width="10" bestFit="1" customWidth="1"/>
  </cols>
  <sheetData>
    <row r="1" spans="1:42" x14ac:dyDescent="0.25">
      <c r="A1" s="8"/>
      <c r="B1" s="96" t="s">
        <v>18</v>
      </c>
      <c r="C1" s="96"/>
      <c r="D1" s="96"/>
      <c r="E1" s="96"/>
      <c r="F1" s="96"/>
      <c r="G1" s="96"/>
      <c r="H1" s="96"/>
      <c r="I1" s="96"/>
      <c r="J1" s="96"/>
      <c r="K1" s="96" t="s">
        <v>19</v>
      </c>
      <c r="L1" s="96"/>
      <c r="M1" s="96"/>
      <c r="N1" s="96"/>
      <c r="O1" s="96"/>
      <c r="P1" s="96"/>
      <c r="Q1" s="96"/>
      <c r="R1" s="96"/>
      <c r="S1" s="96"/>
      <c r="T1" s="96" t="s">
        <v>20</v>
      </c>
      <c r="U1" s="96"/>
      <c r="V1" s="96"/>
      <c r="W1" s="96"/>
      <c r="X1" s="96"/>
      <c r="Y1" s="96"/>
      <c r="Z1" s="96"/>
      <c r="AA1" s="96"/>
      <c r="AB1" s="97"/>
    </row>
    <row r="2" spans="1:42" x14ac:dyDescent="0.25">
      <c r="A2" s="9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7" t="s">
        <v>8</v>
      </c>
      <c r="S2" s="7" t="s">
        <v>9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7" t="s">
        <v>8</v>
      </c>
      <c r="AB2" s="10" t="s">
        <v>9</v>
      </c>
    </row>
    <row r="3" spans="1:42" x14ac:dyDescent="0.25">
      <c r="A3" s="11">
        <v>43891</v>
      </c>
      <c r="B3" s="37">
        <v>21515.329999999998</v>
      </c>
      <c r="C3" s="37">
        <v>782.2299999999999</v>
      </c>
      <c r="D3" s="37">
        <v>2607.6400000000003</v>
      </c>
      <c r="E3" s="37">
        <v>1814.61</v>
      </c>
      <c r="F3" s="37">
        <v>6058.1500000000005</v>
      </c>
      <c r="G3" s="37">
        <v>1815.8799999999999</v>
      </c>
      <c r="H3" s="37">
        <v>2067.23</v>
      </c>
      <c r="I3" s="39">
        <v>0</v>
      </c>
      <c r="J3" s="37">
        <v>58.67</v>
      </c>
      <c r="K3" s="37">
        <v>808371.62999999989</v>
      </c>
      <c r="L3" s="37">
        <v>83550.17</v>
      </c>
      <c r="M3" s="37">
        <v>102157.26000000001</v>
      </c>
      <c r="N3" s="37">
        <v>104073.41</v>
      </c>
      <c r="O3" s="37">
        <v>159591.03</v>
      </c>
      <c r="P3" s="37">
        <v>34495.79</v>
      </c>
      <c r="Q3" s="37">
        <v>70779.64</v>
      </c>
      <c r="R3" s="37">
        <v>65859.06</v>
      </c>
      <c r="S3" s="37">
        <v>35826.959999999999</v>
      </c>
      <c r="T3" s="37">
        <v>268567.25</v>
      </c>
      <c r="U3" s="37">
        <v>29390.37</v>
      </c>
      <c r="V3" s="37">
        <v>31715.640000000003</v>
      </c>
      <c r="W3" s="37">
        <v>34314.879999999997</v>
      </c>
      <c r="X3" s="37">
        <v>18470.239999999998</v>
      </c>
      <c r="Y3" s="37">
        <v>14136.529999999999</v>
      </c>
      <c r="Z3" s="37">
        <v>20102.840000000004</v>
      </c>
      <c r="AA3" s="37">
        <v>20142.939999999999</v>
      </c>
      <c r="AB3" s="38">
        <v>31553.79</v>
      </c>
      <c r="AC3" s="34">
        <f>B3+K3+T3</f>
        <v>1098454.21</v>
      </c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</row>
    <row r="4" spans="1:42" x14ac:dyDescent="0.25">
      <c r="A4" s="11">
        <v>43922</v>
      </c>
      <c r="B4" s="37">
        <v>19847.100000000002</v>
      </c>
      <c r="C4" s="37">
        <v>755.15</v>
      </c>
      <c r="D4" s="37">
        <v>2160.4899999999998</v>
      </c>
      <c r="E4" s="37">
        <v>1671.31</v>
      </c>
      <c r="F4" s="37">
        <v>5778.82</v>
      </c>
      <c r="G4" s="37">
        <v>1592.7200000000003</v>
      </c>
      <c r="H4" s="37">
        <v>1817.6599999999999</v>
      </c>
      <c r="I4" s="39">
        <v>0</v>
      </c>
      <c r="J4" s="37">
        <v>58.02</v>
      </c>
      <c r="K4" s="37">
        <v>781654.58</v>
      </c>
      <c r="L4" s="37">
        <v>77104.22</v>
      </c>
      <c r="M4" s="37">
        <v>117937.03</v>
      </c>
      <c r="N4" s="37">
        <v>101182.6</v>
      </c>
      <c r="O4" s="37">
        <v>154124.1</v>
      </c>
      <c r="P4" s="37">
        <v>32216.78</v>
      </c>
      <c r="Q4" s="37">
        <v>65845.570000000007</v>
      </c>
      <c r="R4" s="37">
        <v>61978.770000000004</v>
      </c>
      <c r="S4" s="37">
        <v>30303.649999999998</v>
      </c>
      <c r="T4" s="37">
        <v>251475.29</v>
      </c>
      <c r="U4" s="37">
        <v>27031.230000000003</v>
      </c>
      <c r="V4" s="37">
        <v>31138.63</v>
      </c>
      <c r="W4" s="37">
        <v>33948.15</v>
      </c>
      <c r="X4" s="37">
        <v>18251.39</v>
      </c>
      <c r="Y4" s="37">
        <v>12404.16</v>
      </c>
      <c r="Z4" s="37">
        <v>19068.310000000001</v>
      </c>
      <c r="AA4" s="37">
        <v>18381.79</v>
      </c>
      <c r="AB4" s="38">
        <v>30993.63</v>
      </c>
      <c r="AC4" s="34">
        <f t="shared" ref="AC4:AC27" si="0">B4+K4+T4</f>
        <v>1052976.97</v>
      </c>
      <c r="AH4" t="s">
        <v>48</v>
      </c>
      <c r="AI4" t="s">
        <v>49</v>
      </c>
      <c r="AJ4" t="s">
        <v>50</v>
      </c>
      <c r="AM4" s="94" t="s">
        <v>5</v>
      </c>
      <c r="AN4" s="94"/>
      <c r="AO4" s="94"/>
      <c r="AP4" s="94"/>
    </row>
    <row r="5" spans="1:42" x14ac:dyDescent="0.25">
      <c r="A5" s="11">
        <v>43952</v>
      </c>
      <c r="B5" s="37">
        <v>18625.3</v>
      </c>
      <c r="C5" s="37">
        <v>898.34999999999991</v>
      </c>
      <c r="D5" s="37">
        <v>2057.46</v>
      </c>
      <c r="E5" s="37">
        <v>1588.06</v>
      </c>
      <c r="F5" s="37">
        <v>5658.65</v>
      </c>
      <c r="G5" s="37">
        <v>1416.69</v>
      </c>
      <c r="H5" s="37">
        <v>1697.67</v>
      </c>
      <c r="I5" s="39">
        <v>0</v>
      </c>
      <c r="J5" s="37">
        <v>58.77</v>
      </c>
      <c r="K5" s="37">
        <v>815476.53</v>
      </c>
      <c r="L5" s="37">
        <v>79663.739999999991</v>
      </c>
      <c r="M5" s="37">
        <v>125909.18</v>
      </c>
      <c r="N5" s="37">
        <v>102355.47</v>
      </c>
      <c r="O5" s="37">
        <v>164753.62</v>
      </c>
      <c r="P5" s="37">
        <v>34974.9</v>
      </c>
      <c r="Q5" s="37">
        <v>69698.720000000001</v>
      </c>
      <c r="R5" s="37">
        <v>63543.69</v>
      </c>
      <c r="S5" s="37">
        <v>31677.920000000002</v>
      </c>
      <c r="T5" s="37">
        <v>252448.91</v>
      </c>
      <c r="U5" s="37">
        <v>27201.190000000002</v>
      </c>
      <c r="V5" s="37">
        <v>31757.72</v>
      </c>
      <c r="W5" s="37">
        <v>34720.410000000003</v>
      </c>
      <c r="X5" s="37">
        <v>19633.86</v>
      </c>
      <c r="Y5" s="37">
        <v>12532.48</v>
      </c>
      <c r="Z5" s="37">
        <v>17810.689999999999</v>
      </c>
      <c r="AA5" s="37">
        <v>18319.530000000002</v>
      </c>
      <c r="AB5" s="38">
        <v>32542.85</v>
      </c>
      <c r="AC5" s="34">
        <f t="shared" si="0"/>
        <v>1086550.74</v>
      </c>
      <c r="AG5" s="66">
        <v>43891</v>
      </c>
      <c r="AH5" s="68">
        <f>B3/AC3</f>
        <v>1.9586915689457824E-2</v>
      </c>
      <c r="AI5" s="68">
        <f>K3/AC3</f>
        <v>0.73591745804315312</v>
      </c>
      <c r="AJ5" s="68">
        <f>T3/AC3</f>
        <v>0.24449562626738897</v>
      </c>
      <c r="AN5" t="s">
        <v>48</v>
      </c>
      <c r="AO5" t="s">
        <v>49</v>
      </c>
      <c r="AP5" t="s">
        <v>50</v>
      </c>
    </row>
    <row r="6" spans="1:42" x14ac:dyDescent="0.25">
      <c r="A6" s="11">
        <v>43983</v>
      </c>
      <c r="B6" s="37">
        <v>19514.509999999998</v>
      </c>
      <c r="C6" s="37">
        <v>976.0100000000001</v>
      </c>
      <c r="D6" s="37">
        <v>2420.3300000000004</v>
      </c>
      <c r="E6" s="37">
        <v>1641.57</v>
      </c>
      <c r="F6" s="37">
        <v>5886.77</v>
      </c>
      <c r="G6" s="37">
        <v>1717.38</v>
      </c>
      <c r="H6" s="37">
        <v>1735.9199999999998</v>
      </c>
      <c r="I6" s="39">
        <v>0</v>
      </c>
      <c r="J6" s="37">
        <v>60.370000000000005</v>
      </c>
      <c r="K6" s="37">
        <v>876914.13</v>
      </c>
      <c r="L6" s="37">
        <v>84606.69</v>
      </c>
      <c r="M6" s="37">
        <v>130474.4</v>
      </c>
      <c r="N6" s="37">
        <v>106451.01999999999</v>
      </c>
      <c r="O6" s="37">
        <v>183139.48</v>
      </c>
      <c r="P6" s="37">
        <v>38814.26</v>
      </c>
      <c r="Q6" s="37">
        <v>75477.06</v>
      </c>
      <c r="R6" s="37">
        <v>69339.42</v>
      </c>
      <c r="S6" s="37">
        <v>34314.44</v>
      </c>
      <c r="T6" s="37">
        <v>278051.48</v>
      </c>
      <c r="U6" s="37">
        <v>29479.97</v>
      </c>
      <c r="V6" s="37">
        <v>32358.47</v>
      </c>
      <c r="W6" s="37">
        <v>42115.810000000005</v>
      </c>
      <c r="X6" s="37">
        <v>21418.31</v>
      </c>
      <c r="Y6" s="37">
        <v>14881.679999999998</v>
      </c>
      <c r="Z6" s="37">
        <v>19637.849999999999</v>
      </c>
      <c r="AA6" s="37">
        <v>19417.54</v>
      </c>
      <c r="AB6" s="38">
        <v>37501.229999999996</v>
      </c>
      <c r="AC6" s="34">
        <f t="shared" si="0"/>
        <v>1174480.1200000001</v>
      </c>
      <c r="AG6" s="66">
        <v>44256</v>
      </c>
      <c r="AH6" s="68">
        <f>B15/AC15</f>
        <v>1.5483459373710543E-2</v>
      </c>
      <c r="AI6" s="68">
        <f>K15/AC15</f>
        <v>0.74461882761706144</v>
      </c>
      <c r="AJ6" s="68">
        <f>T15/AC15</f>
        <v>0.23989771300922805</v>
      </c>
      <c r="AL6">
        <f>F3+O3+X3</f>
        <v>184119.41999999998</v>
      </c>
      <c r="AM6" s="66">
        <v>43891</v>
      </c>
      <c r="AN6" s="68">
        <f>F3/AL6</f>
        <v>3.2903373256335487E-2</v>
      </c>
      <c r="AO6" s="68">
        <f>O3/AL6</f>
        <v>0.866779995287841</v>
      </c>
      <c r="AP6" s="68">
        <f>X3/AL6</f>
        <v>0.10031663145582362</v>
      </c>
    </row>
    <row r="7" spans="1:42" x14ac:dyDescent="0.25">
      <c r="A7" s="11">
        <v>44013</v>
      </c>
      <c r="B7" s="37">
        <v>19683.060000000001</v>
      </c>
      <c r="C7" s="37">
        <v>885.21</v>
      </c>
      <c r="D7" s="37">
        <v>2201.11</v>
      </c>
      <c r="E7" s="37">
        <v>1696.57</v>
      </c>
      <c r="F7" s="37">
        <v>5838.73</v>
      </c>
      <c r="G7" s="37">
        <v>2009.13</v>
      </c>
      <c r="H7" s="37">
        <v>1820.16</v>
      </c>
      <c r="I7" s="39">
        <v>0</v>
      </c>
      <c r="J7" s="37">
        <v>63.42</v>
      </c>
      <c r="K7" s="37">
        <v>935851.41999999993</v>
      </c>
      <c r="L7" s="37">
        <v>91078.420000000013</v>
      </c>
      <c r="M7" s="37">
        <v>132293.52000000002</v>
      </c>
      <c r="N7" s="37">
        <v>115825.47</v>
      </c>
      <c r="O7" s="37">
        <v>200137.06</v>
      </c>
      <c r="P7" s="37">
        <v>39352.51</v>
      </c>
      <c r="Q7" s="37">
        <v>81160.53</v>
      </c>
      <c r="R7" s="37">
        <v>78139.98000000001</v>
      </c>
      <c r="S7" s="37">
        <v>38719.33</v>
      </c>
      <c r="T7" s="37">
        <v>296780.64</v>
      </c>
      <c r="U7" s="37">
        <v>30624.030000000002</v>
      </c>
      <c r="V7" s="37">
        <v>34439.519999999997</v>
      </c>
      <c r="W7" s="37">
        <v>45996.990000000005</v>
      </c>
      <c r="X7" s="37">
        <v>22532.75</v>
      </c>
      <c r="Y7" s="37">
        <v>14959.3</v>
      </c>
      <c r="Z7" s="37">
        <v>21481.510000000002</v>
      </c>
      <c r="AA7" s="37">
        <v>19822.940000000002</v>
      </c>
      <c r="AB7" s="38">
        <v>40811.629999999997</v>
      </c>
      <c r="AC7" s="34">
        <f t="shared" si="0"/>
        <v>1252315.1200000001</v>
      </c>
      <c r="AG7" s="66">
        <v>44621</v>
      </c>
      <c r="AH7" s="68">
        <f>B27/AC27</f>
        <v>1.4209531885942523E-2</v>
      </c>
      <c r="AI7" s="68">
        <f>K27/AC27</f>
        <v>0.74357036492524387</v>
      </c>
      <c r="AJ7" s="68">
        <f>T27/AC27</f>
        <v>0.24222010318881348</v>
      </c>
      <c r="AL7" s="67">
        <f>F27+O27+X27</f>
        <v>359290.85</v>
      </c>
      <c r="AM7" s="66">
        <v>44621</v>
      </c>
      <c r="AN7" s="68">
        <f>F27/AL7</f>
        <v>2.3281750704199678E-2</v>
      </c>
      <c r="AO7" s="68">
        <f>O27/AL7</f>
        <v>0.91195214128052526</v>
      </c>
      <c r="AP7" s="68">
        <f>X27/AL7</f>
        <v>6.476610801527509E-2</v>
      </c>
    </row>
    <row r="8" spans="1:42" x14ac:dyDescent="0.25">
      <c r="A8" s="11">
        <v>44044</v>
      </c>
      <c r="B8" s="37">
        <v>19868.989999999998</v>
      </c>
      <c r="C8" s="37">
        <v>933.48</v>
      </c>
      <c r="D8" s="37">
        <v>2163.54</v>
      </c>
      <c r="E8" s="37">
        <v>1717.13</v>
      </c>
      <c r="F8" s="37">
        <v>6094.62</v>
      </c>
      <c r="G8" s="37">
        <v>1786.8100000000002</v>
      </c>
      <c r="H8" s="37">
        <v>1894.24</v>
      </c>
      <c r="I8" s="39">
        <v>0</v>
      </c>
      <c r="J8" s="37">
        <v>63.14</v>
      </c>
      <c r="K8" s="37">
        <v>933116.07000000007</v>
      </c>
      <c r="L8" s="37">
        <v>89909.29</v>
      </c>
      <c r="M8" s="37">
        <v>127282.41</v>
      </c>
      <c r="N8" s="37">
        <v>115821.45</v>
      </c>
      <c r="O8" s="37">
        <v>206625.13</v>
      </c>
      <c r="P8" s="37">
        <v>39992.53</v>
      </c>
      <c r="Q8" s="37">
        <v>79849.259999999995</v>
      </c>
      <c r="R8" s="37">
        <v>77115.41</v>
      </c>
      <c r="S8" s="37">
        <v>39876.969999999994</v>
      </c>
      <c r="T8" s="37">
        <v>303549.69000000006</v>
      </c>
      <c r="U8" s="37">
        <v>31331.039999999997</v>
      </c>
      <c r="V8" s="37">
        <v>35807.440000000002</v>
      </c>
      <c r="W8" s="37">
        <v>43654.51</v>
      </c>
      <c r="X8" s="37">
        <v>21642.309999999998</v>
      </c>
      <c r="Y8" s="37">
        <v>15560.73</v>
      </c>
      <c r="Z8" s="37">
        <v>20274.14</v>
      </c>
      <c r="AA8" s="37">
        <v>19511.650000000001</v>
      </c>
      <c r="AB8" s="38">
        <v>40848.17</v>
      </c>
      <c r="AC8" s="34">
        <f t="shared" si="0"/>
        <v>1256534.75</v>
      </c>
    </row>
    <row r="9" spans="1:42" x14ac:dyDescent="0.25">
      <c r="A9" s="11">
        <v>44075</v>
      </c>
      <c r="B9" s="37">
        <v>20757.080000000002</v>
      </c>
      <c r="C9" s="37">
        <v>975.67</v>
      </c>
      <c r="D9" s="37">
        <v>2327.94</v>
      </c>
      <c r="E9" s="37">
        <v>1739.7599999999998</v>
      </c>
      <c r="F9" s="37">
        <v>6170.4</v>
      </c>
      <c r="G9" s="37">
        <v>1839.78</v>
      </c>
      <c r="H9" s="37">
        <v>2016.31</v>
      </c>
      <c r="I9" s="37">
        <v>89.75</v>
      </c>
      <c r="J9" s="37">
        <v>56.94</v>
      </c>
      <c r="K9" s="37">
        <v>924621.91999999993</v>
      </c>
      <c r="L9" s="37">
        <v>90055.39</v>
      </c>
      <c r="M9" s="37">
        <v>118858.24000000001</v>
      </c>
      <c r="N9" s="37">
        <v>113919.56</v>
      </c>
      <c r="O9" s="37">
        <v>204398.03</v>
      </c>
      <c r="P9" s="37">
        <v>39752.54</v>
      </c>
      <c r="Q9" s="37">
        <v>79658.100000000006</v>
      </c>
      <c r="R9" s="37">
        <v>76492.87</v>
      </c>
      <c r="S9" s="37">
        <v>41825.979999999996</v>
      </c>
      <c r="T9" s="37">
        <v>301825.65999999997</v>
      </c>
      <c r="U9" s="37">
        <v>31831.200000000001</v>
      </c>
      <c r="V9" s="37">
        <v>34774.76</v>
      </c>
      <c r="W9" s="37">
        <v>41948.920000000006</v>
      </c>
      <c r="X9" s="37">
        <v>20114.96</v>
      </c>
      <c r="Y9" s="37">
        <v>15370.54</v>
      </c>
      <c r="Z9" s="37">
        <v>22631.7</v>
      </c>
      <c r="AA9" s="37">
        <v>18558.32</v>
      </c>
      <c r="AB9" s="38">
        <v>39590.25</v>
      </c>
      <c r="AC9" s="34">
        <f t="shared" si="0"/>
        <v>1247204.6599999999</v>
      </c>
    </row>
    <row r="10" spans="1:42" x14ac:dyDescent="0.25">
      <c r="A10" s="11">
        <v>44105</v>
      </c>
      <c r="B10" s="37">
        <v>21145.64</v>
      </c>
      <c r="C10" s="37">
        <v>997.28</v>
      </c>
      <c r="D10" s="37">
        <v>2521.6799999999998</v>
      </c>
      <c r="E10" s="37">
        <v>1812.75</v>
      </c>
      <c r="F10" s="37">
        <v>6519.56</v>
      </c>
      <c r="G10" s="37">
        <v>1778.08</v>
      </c>
      <c r="H10" s="37">
        <v>2211.96</v>
      </c>
      <c r="I10" s="37">
        <v>123.26</v>
      </c>
      <c r="J10" s="37">
        <v>73.599999999999994</v>
      </c>
      <c r="K10" s="37">
        <v>972826.86</v>
      </c>
      <c r="L10" s="37">
        <v>95321.83</v>
      </c>
      <c r="M10" s="37">
        <v>126825.43000000001</v>
      </c>
      <c r="N10" s="37">
        <v>115650.31</v>
      </c>
      <c r="O10" s="37">
        <v>213814.66999999998</v>
      </c>
      <c r="P10" s="37">
        <v>44894.719999999994</v>
      </c>
      <c r="Q10" s="37">
        <v>84584.400000000009</v>
      </c>
      <c r="R10" s="37">
        <v>82843.759999999995</v>
      </c>
      <c r="S10" s="37">
        <v>43160.15</v>
      </c>
      <c r="T10" s="37">
        <v>302587.99999999994</v>
      </c>
      <c r="U10" s="37">
        <v>28722.74</v>
      </c>
      <c r="V10" s="37">
        <v>33626.07</v>
      </c>
      <c r="W10" s="37">
        <v>44633.969999999994</v>
      </c>
      <c r="X10" s="37">
        <v>19660.32</v>
      </c>
      <c r="Y10" s="37">
        <v>15129.949999999999</v>
      </c>
      <c r="Z10" s="37">
        <v>25149.050000000003</v>
      </c>
      <c r="AA10" s="37">
        <v>17643.21</v>
      </c>
      <c r="AB10" s="38">
        <v>40746.61</v>
      </c>
      <c r="AC10" s="34">
        <f t="shared" si="0"/>
        <v>1296560.5</v>
      </c>
      <c r="AG10" s="94" t="s">
        <v>51</v>
      </c>
      <c r="AH10" s="94"/>
      <c r="AI10" s="94"/>
      <c r="AJ10" s="94"/>
      <c r="AM10" s="94" t="s">
        <v>7</v>
      </c>
      <c r="AN10" s="94"/>
      <c r="AO10" s="94"/>
      <c r="AP10" s="94"/>
    </row>
    <row r="11" spans="1:42" x14ac:dyDescent="0.25">
      <c r="A11" s="11">
        <v>44136</v>
      </c>
      <c r="B11" s="37">
        <v>21862.91</v>
      </c>
      <c r="C11" s="37">
        <v>1089.02</v>
      </c>
      <c r="D11" s="37">
        <v>2607.58</v>
      </c>
      <c r="E11" s="37">
        <v>1865.15</v>
      </c>
      <c r="F11" s="37">
        <v>7386.27</v>
      </c>
      <c r="G11" s="37">
        <v>1919.13</v>
      </c>
      <c r="H11" s="37">
        <v>2229.04</v>
      </c>
      <c r="I11" s="37">
        <v>78.48</v>
      </c>
      <c r="J11" s="37">
        <v>88.48</v>
      </c>
      <c r="K11" s="37">
        <v>1023617.8000000002</v>
      </c>
      <c r="L11" s="37">
        <v>103290.49999999999</v>
      </c>
      <c r="M11" s="37">
        <v>131329.41</v>
      </c>
      <c r="N11" s="37">
        <v>122024.70000000001</v>
      </c>
      <c r="O11" s="37">
        <v>224340.91999999998</v>
      </c>
      <c r="P11" s="37">
        <v>48626.960000000006</v>
      </c>
      <c r="Q11" s="37">
        <v>90295.44</v>
      </c>
      <c r="R11" s="37">
        <v>87348.91</v>
      </c>
      <c r="S11" s="37">
        <v>42436.079999999994</v>
      </c>
      <c r="T11" s="37">
        <v>320430.67</v>
      </c>
      <c r="U11" s="37">
        <v>28389.07</v>
      </c>
      <c r="V11" s="37">
        <v>32933.53</v>
      </c>
      <c r="W11" s="37">
        <v>50237.51</v>
      </c>
      <c r="X11" s="37">
        <v>21828.670000000002</v>
      </c>
      <c r="Y11" s="37">
        <v>16566.189999999999</v>
      </c>
      <c r="Z11" s="37">
        <v>27705.39</v>
      </c>
      <c r="AA11" s="37">
        <v>17769.41</v>
      </c>
      <c r="AB11" s="38">
        <v>42669.16</v>
      </c>
      <c r="AC11" s="34">
        <f t="shared" si="0"/>
        <v>1365911.3800000001</v>
      </c>
      <c r="AH11" t="s">
        <v>48</v>
      </c>
      <c r="AI11" t="s">
        <v>49</v>
      </c>
      <c r="AJ11" t="s">
        <v>50</v>
      </c>
      <c r="AN11" t="s">
        <v>48</v>
      </c>
      <c r="AO11" t="s">
        <v>49</v>
      </c>
      <c r="AP11" t="s">
        <v>50</v>
      </c>
    </row>
    <row r="12" spans="1:42" x14ac:dyDescent="0.25">
      <c r="A12" s="11">
        <v>44166</v>
      </c>
      <c r="B12" s="37">
        <v>21427.439999999999</v>
      </c>
      <c r="C12" s="37">
        <v>1011.48</v>
      </c>
      <c r="D12" s="37">
        <v>2832.82</v>
      </c>
      <c r="E12" s="37">
        <v>1939.5399999999997</v>
      </c>
      <c r="F12" s="37">
        <v>7040.2000000000007</v>
      </c>
      <c r="G12" s="37">
        <v>1969.6200000000001</v>
      </c>
      <c r="H12" s="37">
        <v>2239.1799999999998</v>
      </c>
      <c r="I12" s="37">
        <v>75.600000000000009</v>
      </c>
      <c r="J12" s="37">
        <v>63.91</v>
      </c>
      <c r="K12" s="37">
        <v>1052336.46</v>
      </c>
      <c r="L12" s="37">
        <v>102552.28</v>
      </c>
      <c r="M12" s="37">
        <v>133290.60999999999</v>
      </c>
      <c r="N12" s="37">
        <v>125871.28</v>
      </c>
      <c r="O12" s="37">
        <v>238596.00999999998</v>
      </c>
      <c r="P12" s="37">
        <v>48671.48</v>
      </c>
      <c r="Q12" s="37">
        <v>93166.62</v>
      </c>
      <c r="R12" s="37">
        <v>91269.53</v>
      </c>
      <c r="S12" s="37">
        <v>41931.759999999995</v>
      </c>
      <c r="T12" s="37">
        <v>331036.70999999996</v>
      </c>
      <c r="U12" s="37">
        <v>30200.829999999998</v>
      </c>
      <c r="V12" s="37">
        <v>34503.409999999996</v>
      </c>
      <c r="W12" s="37">
        <v>50997.42</v>
      </c>
      <c r="X12" s="37">
        <v>22370.53</v>
      </c>
      <c r="Y12" s="37">
        <v>16492.03</v>
      </c>
      <c r="Z12" s="37">
        <v>30386.04</v>
      </c>
      <c r="AA12" s="37">
        <v>17302.82</v>
      </c>
      <c r="AB12" s="38">
        <v>45808.46</v>
      </c>
      <c r="AC12" s="34">
        <f t="shared" si="0"/>
        <v>1404800.6099999999</v>
      </c>
      <c r="AF12">
        <f>C3+L3+U3</f>
        <v>113722.76999999999</v>
      </c>
      <c r="AG12" s="66">
        <v>43891</v>
      </c>
      <c r="AH12" s="68">
        <f>C3/AF12</f>
        <v>6.878393834409767E-3</v>
      </c>
      <c r="AI12" s="68">
        <f>L3/AF12</f>
        <v>0.73468286078504774</v>
      </c>
      <c r="AJ12" s="68">
        <f>U3/AF12</f>
        <v>0.25843874538054257</v>
      </c>
      <c r="AL12">
        <f>H3+Q3+Z3</f>
        <v>92949.709999999992</v>
      </c>
      <c r="AM12" s="66">
        <v>43891</v>
      </c>
      <c r="AN12" s="68">
        <f>H3/AL12</f>
        <v>2.2240306075188402E-2</v>
      </c>
      <c r="AO12" s="68">
        <f>Q3/AL12</f>
        <v>0.7614831719216768</v>
      </c>
      <c r="AP12" s="68">
        <f>Z3/AL12</f>
        <v>0.21627652200313488</v>
      </c>
    </row>
    <row r="13" spans="1:42" x14ac:dyDescent="0.25">
      <c r="A13" s="11">
        <v>44197</v>
      </c>
      <c r="B13" s="37">
        <v>21723.87</v>
      </c>
      <c r="C13" s="37">
        <v>1067.6400000000001</v>
      </c>
      <c r="D13" s="37">
        <v>2913.86</v>
      </c>
      <c r="E13" s="37">
        <v>1965.6599999999999</v>
      </c>
      <c r="F13" s="37">
        <v>7158.27</v>
      </c>
      <c r="G13" s="37">
        <v>1935.6999999999998</v>
      </c>
      <c r="H13" s="37">
        <v>2260.6099999999997</v>
      </c>
      <c r="I13" s="37">
        <v>77.33</v>
      </c>
      <c r="J13" s="37">
        <v>65.94</v>
      </c>
      <c r="K13" s="37">
        <v>1085051.5899999999</v>
      </c>
      <c r="L13" s="37">
        <v>103391.63</v>
      </c>
      <c r="M13" s="37">
        <v>144552.13</v>
      </c>
      <c r="N13" s="37">
        <v>124334.23999999999</v>
      </c>
      <c r="O13" s="37">
        <v>250965.18</v>
      </c>
      <c r="P13" s="37">
        <v>51117.670000000006</v>
      </c>
      <c r="Q13" s="37">
        <v>94686.57</v>
      </c>
      <c r="R13" s="37">
        <v>93180.61</v>
      </c>
      <c r="S13" s="37">
        <v>43287.83</v>
      </c>
      <c r="T13" s="37">
        <v>337210.98</v>
      </c>
      <c r="U13" s="37">
        <v>31275.749999999996</v>
      </c>
      <c r="V13" s="37">
        <v>34888.979999999996</v>
      </c>
      <c r="W13" s="37">
        <v>49258.509999999995</v>
      </c>
      <c r="X13" s="37">
        <v>21738.489999999998</v>
      </c>
      <c r="Y13" s="37">
        <v>17366.07</v>
      </c>
      <c r="Z13" s="43">
        <v>30423.200000000001</v>
      </c>
      <c r="AA13" s="37">
        <v>17366.150000000001</v>
      </c>
      <c r="AB13" s="38">
        <v>50010.36</v>
      </c>
      <c r="AC13" s="34">
        <f t="shared" si="0"/>
        <v>1443986.44</v>
      </c>
      <c r="AF13">
        <f>C15+L15+U15</f>
        <v>139783.98000000001</v>
      </c>
      <c r="AG13" s="66">
        <v>44256</v>
      </c>
      <c r="AH13" s="68">
        <f>C15/AF13</f>
        <v>6.2545078484673271E-3</v>
      </c>
      <c r="AI13" s="68">
        <f>L15/AF13</f>
        <v>0.77318831528477017</v>
      </c>
      <c r="AJ13" s="68">
        <f>U15/AF13</f>
        <v>0.22055717686676254</v>
      </c>
      <c r="AL13" s="67">
        <f>H27+Q27+Z27</f>
        <v>137980.26</v>
      </c>
      <c r="AM13" s="66">
        <v>44621</v>
      </c>
      <c r="AN13" s="68">
        <f>H27/AL13</f>
        <v>1.4662242265669015E-2</v>
      </c>
      <c r="AO13" s="68">
        <f>Q27/AL13</f>
        <v>0.75219245129701873</v>
      </c>
      <c r="AP13" s="68">
        <f>Z27/AL13</f>
        <v>0.23314530643731207</v>
      </c>
    </row>
    <row r="14" spans="1:42" x14ac:dyDescent="0.25">
      <c r="A14" s="11">
        <v>44228</v>
      </c>
      <c r="B14" s="37">
        <v>21151.39</v>
      </c>
      <c r="C14" s="37">
        <v>937.87</v>
      </c>
      <c r="D14" s="37">
        <v>2819.09</v>
      </c>
      <c r="E14" s="37">
        <v>1901.71</v>
      </c>
      <c r="F14" s="37">
        <v>7325.85</v>
      </c>
      <c r="G14" s="37">
        <v>1915.1100000000001</v>
      </c>
      <c r="H14" s="37">
        <v>2285.8000000000002</v>
      </c>
      <c r="I14" s="37">
        <v>80.05</v>
      </c>
      <c r="J14" s="37">
        <v>67.08</v>
      </c>
      <c r="K14" s="37">
        <v>1079773.0399999998</v>
      </c>
      <c r="L14" s="37">
        <v>104735.38</v>
      </c>
      <c r="M14" s="37">
        <v>134272.65</v>
      </c>
      <c r="N14" s="37">
        <v>127087.36</v>
      </c>
      <c r="O14" s="37">
        <v>254603.38</v>
      </c>
      <c r="P14" s="37">
        <v>49295.24</v>
      </c>
      <c r="Q14" s="37">
        <v>94024.27</v>
      </c>
      <c r="R14" s="37">
        <v>94409.83</v>
      </c>
      <c r="S14" s="37">
        <v>42744.119999999995</v>
      </c>
      <c r="T14" s="37">
        <v>341715.24</v>
      </c>
      <c r="U14" s="37">
        <v>30811.48</v>
      </c>
      <c r="V14" s="37">
        <v>35058.620000000003</v>
      </c>
      <c r="W14" s="37">
        <v>51291.420000000006</v>
      </c>
      <c r="X14" s="37">
        <v>22531.210000000003</v>
      </c>
      <c r="Y14" s="37">
        <v>17513.79</v>
      </c>
      <c r="Z14" s="43">
        <v>30319.86</v>
      </c>
      <c r="AA14" s="37">
        <v>17349.169999999998</v>
      </c>
      <c r="AB14" s="38">
        <v>52989.42</v>
      </c>
      <c r="AC14" s="34">
        <f t="shared" si="0"/>
        <v>1442639.6699999997</v>
      </c>
      <c r="AF14" s="67">
        <f>C27+L27+U27</f>
        <v>140731.78</v>
      </c>
      <c r="AG14" s="66">
        <v>44621</v>
      </c>
      <c r="AH14" s="68">
        <f>C27/AF14</f>
        <v>1.2132227702939593E-2</v>
      </c>
      <c r="AI14" s="68">
        <f>L27/AF14</f>
        <v>0.75613084692029053</v>
      </c>
      <c r="AJ14" s="68">
        <f>U27/AF14</f>
        <v>0.23173692537676993</v>
      </c>
    </row>
    <row r="15" spans="1:42" x14ac:dyDescent="0.25">
      <c r="A15" s="11">
        <v>44256</v>
      </c>
      <c r="B15" s="37">
        <v>22090.909999999996</v>
      </c>
      <c r="C15" s="37">
        <v>874.28</v>
      </c>
      <c r="D15" s="37">
        <v>3100.91</v>
      </c>
      <c r="E15" s="37">
        <v>1842.31</v>
      </c>
      <c r="F15" s="37">
        <v>7580.16</v>
      </c>
      <c r="G15" s="37">
        <v>1939.71</v>
      </c>
      <c r="H15" s="37">
        <v>2257.4700000000003</v>
      </c>
      <c r="I15" s="37">
        <v>10.63</v>
      </c>
      <c r="J15" s="37">
        <v>72.16</v>
      </c>
      <c r="K15" s="37">
        <v>1062379.3500000001</v>
      </c>
      <c r="L15" s="37">
        <v>108079.34000000001</v>
      </c>
      <c r="M15" s="37">
        <v>128807.97</v>
      </c>
      <c r="N15" s="37">
        <v>125067.84</v>
      </c>
      <c r="O15" s="37">
        <v>249856.79</v>
      </c>
      <c r="P15" s="37">
        <v>47349.52</v>
      </c>
      <c r="Q15" s="37">
        <v>90740.099999999991</v>
      </c>
      <c r="R15" s="37">
        <v>93954.95</v>
      </c>
      <c r="S15" s="37">
        <v>44444.31</v>
      </c>
      <c r="T15" s="37">
        <v>342272.26999999996</v>
      </c>
      <c r="U15" s="37">
        <v>30830.36</v>
      </c>
      <c r="V15" s="37">
        <v>34123.07</v>
      </c>
      <c r="W15" s="37">
        <v>50955.76</v>
      </c>
      <c r="X15" s="37">
        <v>22137.11</v>
      </c>
      <c r="Y15" s="37">
        <v>17793.5</v>
      </c>
      <c r="Z15" s="43">
        <v>30482.959999999999</v>
      </c>
      <c r="AA15" s="37">
        <v>17744.93</v>
      </c>
      <c r="AB15" s="38">
        <v>52606.02</v>
      </c>
      <c r="AC15" s="34">
        <f t="shared" si="0"/>
        <v>1426742.53</v>
      </c>
    </row>
    <row r="16" spans="1:42" x14ac:dyDescent="0.25">
      <c r="A16" s="11">
        <v>44287</v>
      </c>
      <c r="B16" s="39">
        <v>23271.83</v>
      </c>
      <c r="C16" s="39">
        <v>1116.69</v>
      </c>
      <c r="D16" s="39">
        <v>3009.93</v>
      </c>
      <c r="E16" s="39">
        <v>1814.8700000000001</v>
      </c>
      <c r="F16" s="39">
        <v>8226</v>
      </c>
      <c r="G16" s="39">
        <v>1980.7800000000002</v>
      </c>
      <c r="H16" s="39">
        <v>2265.4100000000003</v>
      </c>
      <c r="I16" s="39">
        <v>0</v>
      </c>
      <c r="J16" s="39">
        <v>75.539999999999992</v>
      </c>
      <c r="K16" s="39">
        <v>1110144.5899999999</v>
      </c>
      <c r="L16" s="39">
        <v>109324.65</v>
      </c>
      <c r="M16" s="39">
        <v>135721.46</v>
      </c>
      <c r="N16" s="39">
        <v>129345.31000000001</v>
      </c>
      <c r="O16" s="39">
        <v>256870.66999999998</v>
      </c>
      <c r="P16" s="39">
        <v>48893.84</v>
      </c>
      <c r="Q16" s="39">
        <v>98579.78</v>
      </c>
      <c r="R16" s="39">
        <v>96762.63</v>
      </c>
      <c r="S16" s="39">
        <v>45450.26</v>
      </c>
      <c r="T16" s="39">
        <v>337975.57999999996</v>
      </c>
      <c r="U16" s="39">
        <v>31390.539999999997</v>
      </c>
      <c r="V16" s="39">
        <v>33619.199999999997</v>
      </c>
      <c r="W16" s="39">
        <v>48296.72</v>
      </c>
      <c r="X16" s="39">
        <v>22292.43</v>
      </c>
      <c r="Y16" s="39">
        <v>17975.89</v>
      </c>
      <c r="Z16" s="39">
        <v>29991.21</v>
      </c>
      <c r="AA16" s="39">
        <v>18539.02</v>
      </c>
      <c r="AB16" s="40">
        <v>50153.67</v>
      </c>
      <c r="AC16" s="34">
        <f t="shared" si="0"/>
        <v>1471392</v>
      </c>
    </row>
    <row r="17" spans="1:42" x14ac:dyDescent="0.25">
      <c r="A17" s="11">
        <v>44317</v>
      </c>
      <c r="B17" s="39">
        <v>22368.73</v>
      </c>
      <c r="C17" s="39">
        <v>1207.0999999999999</v>
      </c>
      <c r="D17" s="39">
        <v>2891.4700000000003</v>
      </c>
      <c r="E17" s="39">
        <v>1893.26</v>
      </c>
      <c r="F17" s="39">
        <v>7847.3899999999994</v>
      </c>
      <c r="G17" s="39">
        <v>1807.0900000000001</v>
      </c>
      <c r="H17" s="39">
        <v>2318.58</v>
      </c>
      <c r="I17" s="39">
        <v>0</v>
      </c>
      <c r="J17" s="39">
        <v>168.43</v>
      </c>
      <c r="K17" s="39">
        <v>1104182.3199999998</v>
      </c>
      <c r="L17" s="39">
        <v>104468.01000000001</v>
      </c>
      <c r="M17" s="39">
        <v>126858.61</v>
      </c>
      <c r="N17" s="39">
        <v>134644.38</v>
      </c>
      <c r="O17" s="39">
        <v>260208</v>
      </c>
      <c r="P17" s="39">
        <v>49572.71</v>
      </c>
      <c r="Q17" s="39">
        <v>98257.510000000009</v>
      </c>
      <c r="R17" s="39">
        <v>97493.940000000017</v>
      </c>
      <c r="S17" s="39">
        <v>43598.29</v>
      </c>
      <c r="T17" s="39">
        <v>342825.44999999995</v>
      </c>
      <c r="U17" s="39">
        <v>31525.5</v>
      </c>
      <c r="V17" s="39">
        <v>33887.07</v>
      </c>
      <c r="W17" s="39">
        <v>47728.62</v>
      </c>
      <c r="X17" s="39">
        <v>22353.32</v>
      </c>
      <c r="Y17" s="39">
        <v>18953.109999999997</v>
      </c>
      <c r="Z17" s="39">
        <v>29474.71</v>
      </c>
      <c r="AA17" s="39">
        <v>18825.93</v>
      </c>
      <c r="AB17" s="40">
        <v>51982.9</v>
      </c>
      <c r="AC17" s="34">
        <f t="shared" si="0"/>
        <v>1469376.4999999998</v>
      </c>
      <c r="AG17" s="94" t="s">
        <v>6</v>
      </c>
      <c r="AH17" s="94"/>
      <c r="AI17" s="94"/>
      <c r="AJ17" s="94"/>
      <c r="AM17" s="94" t="s">
        <v>8</v>
      </c>
      <c r="AN17" s="94"/>
      <c r="AO17" s="94"/>
      <c r="AP17" s="94"/>
    </row>
    <row r="18" spans="1:42" x14ac:dyDescent="0.25">
      <c r="A18" s="11">
        <v>44348</v>
      </c>
      <c r="B18" s="39">
        <v>22451.97</v>
      </c>
      <c r="C18" s="39">
        <v>1295.08</v>
      </c>
      <c r="D18" s="39">
        <v>3117.5699999999997</v>
      </c>
      <c r="E18" s="39">
        <v>1937.8999999999999</v>
      </c>
      <c r="F18" s="39">
        <v>7980.49</v>
      </c>
      <c r="G18" s="39">
        <v>1917.1299999999999</v>
      </c>
      <c r="H18" s="39">
        <v>2240.7599999999998</v>
      </c>
      <c r="I18" s="39">
        <v>0</v>
      </c>
      <c r="J18" s="39">
        <v>170.17000000000002</v>
      </c>
      <c r="K18" s="39">
        <v>1130935.6999999997</v>
      </c>
      <c r="L18" s="39">
        <v>109205.79</v>
      </c>
      <c r="M18" s="39">
        <v>132805.06</v>
      </c>
      <c r="N18" s="39">
        <v>136155.92000000001</v>
      </c>
      <c r="O18" s="39">
        <v>270062.85000000003</v>
      </c>
      <c r="P18" s="39">
        <v>50459.009999999995</v>
      </c>
      <c r="Q18" s="39">
        <v>102411.23</v>
      </c>
      <c r="R18" s="39">
        <v>100329.13</v>
      </c>
      <c r="S18" s="39">
        <v>45060.14</v>
      </c>
      <c r="T18" s="39">
        <v>348894.98000000004</v>
      </c>
      <c r="U18" s="39">
        <v>32140.16</v>
      </c>
      <c r="V18" s="39">
        <v>34110.800000000003</v>
      </c>
      <c r="W18" s="39">
        <v>47014.270000000004</v>
      </c>
      <c r="X18" s="39">
        <v>22377.55</v>
      </c>
      <c r="Y18" s="39">
        <v>20257.98</v>
      </c>
      <c r="Z18" s="39">
        <v>29010.65</v>
      </c>
      <c r="AA18" s="39">
        <v>19139.310000000001</v>
      </c>
      <c r="AB18" s="40">
        <v>54939.9</v>
      </c>
      <c r="AC18" s="34">
        <f t="shared" si="0"/>
        <v>1502282.6499999997</v>
      </c>
      <c r="AH18" t="s">
        <v>48</v>
      </c>
      <c r="AI18" t="s">
        <v>49</v>
      </c>
      <c r="AJ18" t="s">
        <v>50</v>
      </c>
      <c r="AN18" t="s">
        <v>48</v>
      </c>
      <c r="AO18" t="s">
        <v>49</v>
      </c>
      <c r="AP18" t="s">
        <v>50</v>
      </c>
    </row>
    <row r="19" spans="1:42" x14ac:dyDescent="0.25">
      <c r="A19" s="11">
        <v>44378</v>
      </c>
      <c r="B19" s="39">
        <v>22298.89</v>
      </c>
      <c r="C19" s="39">
        <v>1202</v>
      </c>
      <c r="D19" s="39">
        <v>2633.0299999999997</v>
      </c>
      <c r="E19" s="39">
        <v>2014.9699999999998</v>
      </c>
      <c r="F19" s="39">
        <v>7905.23</v>
      </c>
      <c r="G19" s="39">
        <v>1960.9599999999998</v>
      </c>
      <c r="H19" s="39">
        <v>2212.1999999999998</v>
      </c>
      <c r="I19" s="39">
        <v>0</v>
      </c>
      <c r="J19" s="39">
        <v>135.07999999999998</v>
      </c>
      <c r="K19" s="39">
        <v>1169621.2699999998</v>
      </c>
      <c r="L19" s="39">
        <v>115378.62000000001</v>
      </c>
      <c r="M19" s="39">
        <v>139325.93</v>
      </c>
      <c r="N19" s="39">
        <v>138987.58000000002</v>
      </c>
      <c r="O19" s="39">
        <v>279928.99</v>
      </c>
      <c r="P19" s="39">
        <v>53865.570000000007</v>
      </c>
      <c r="Q19" s="39">
        <v>102291.54999999999</v>
      </c>
      <c r="R19" s="39">
        <v>105632.27</v>
      </c>
      <c r="S19" s="39">
        <v>48468.71</v>
      </c>
      <c r="T19" s="39">
        <v>357755.05</v>
      </c>
      <c r="U19" s="39">
        <v>32254.499999999996</v>
      </c>
      <c r="V19" s="39">
        <v>34765.39</v>
      </c>
      <c r="W19" s="39">
        <v>49276.7</v>
      </c>
      <c r="X19" s="39">
        <v>22917.93</v>
      </c>
      <c r="Y19" s="39">
        <v>20756.800000000003</v>
      </c>
      <c r="Z19" s="39">
        <v>29523.98</v>
      </c>
      <c r="AA19" s="39">
        <v>20364.29</v>
      </c>
      <c r="AB19" s="40">
        <v>56812.68</v>
      </c>
      <c r="AC19" s="34">
        <f t="shared" si="0"/>
        <v>1549675.2099999997</v>
      </c>
      <c r="AF19">
        <f>G3+P3+Y3</f>
        <v>50448.2</v>
      </c>
      <c r="AG19" s="66">
        <v>43891</v>
      </c>
      <c r="AH19" s="68">
        <f>G3/AF19</f>
        <v>3.5994941345776459E-2</v>
      </c>
      <c r="AI19" s="68">
        <f>P3/AF19</f>
        <v>0.68378633925491894</v>
      </c>
      <c r="AJ19" s="68">
        <f>Y3/AF19</f>
        <v>0.28021871939930465</v>
      </c>
      <c r="AL19" s="67">
        <f>I3+R3+AA3</f>
        <v>86002</v>
      </c>
      <c r="AM19" s="66">
        <v>43891</v>
      </c>
      <c r="AN19" s="68">
        <f>I3/AL19</f>
        <v>0</v>
      </c>
      <c r="AO19" s="68">
        <f>R3/AL19</f>
        <v>0.76578521429734192</v>
      </c>
      <c r="AP19" s="68">
        <f>AA3/AL19</f>
        <v>0.23421478570265805</v>
      </c>
    </row>
    <row r="20" spans="1:42" x14ac:dyDescent="0.25">
      <c r="A20" s="11">
        <v>44409</v>
      </c>
      <c r="B20" s="39">
        <v>23252.049999999996</v>
      </c>
      <c r="C20" s="39">
        <v>1373.02</v>
      </c>
      <c r="D20" s="39">
        <v>2966.26</v>
      </c>
      <c r="E20" s="39">
        <v>2242.37</v>
      </c>
      <c r="F20" s="39">
        <v>7867.4400000000005</v>
      </c>
      <c r="G20" s="39">
        <v>1995.22</v>
      </c>
      <c r="H20" s="39">
        <v>2284.63</v>
      </c>
      <c r="I20" s="39">
        <v>0</v>
      </c>
      <c r="J20" s="39">
        <v>126.08</v>
      </c>
      <c r="K20" s="39">
        <v>1189596.47</v>
      </c>
      <c r="L20" s="39">
        <v>117880.5</v>
      </c>
      <c r="M20" s="39">
        <v>135849.19000000003</v>
      </c>
      <c r="N20" s="39">
        <v>140909.82</v>
      </c>
      <c r="O20" s="39">
        <v>293308.84000000003</v>
      </c>
      <c r="P20" s="39">
        <v>53935.11</v>
      </c>
      <c r="Q20" s="39">
        <v>104145.3</v>
      </c>
      <c r="R20" s="39">
        <v>108636.58</v>
      </c>
      <c r="S20" s="39">
        <v>46466.909999999996</v>
      </c>
      <c r="T20" s="39">
        <v>371304.14999999997</v>
      </c>
      <c r="U20" s="39">
        <v>33301.800000000003</v>
      </c>
      <c r="V20" s="39">
        <v>35953.99</v>
      </c>
      <c r="W20" s="39">
        <v>50105.549999999996</v>
      </c>
      <c r="X20" s="39">
        <v>24300.959999999999</v>
      </c>
      <c r="Y20" s="39">
        <v>21933.25</v>
      </c>
      <c r="Z20" s="39">
        <v>31318.720000000001</v>
      </c>
      <c r="AA20" s="39">
        <v>21491.620000000003</v>
      </c>
      <c r="AB20" s="40">
        <v>60286.27</v>
      </c>
      <c r="AC20" s="34">
        <f t="shared" si="0"/>
        <v>1584152.67</v>
      </c>
      <c r="AF20">
        <f>G15+P15+Y15</f>
        <v>67082.73</v>
      </c>
      <c r="AG20" s="66">
        <v>44256</v>
      </c>
      <c r="AH20" s="68">
        <f>G15/AF20</f>
        <v>2.8915191734146778E-2</v>
      </c>
      <c r="AI20" s="68">
        <f>P15/AF20</f>
        <v>0.70583770219250175</v>
      </c>
      <c r="AJ20" s="68">
        <f>Y15/AF20</f>
        <v>0.26524710607335156</v>
      </c>
      <c r="AL20" s="67">
        <f>I27+R27+AA27</f>
        <v>134498.81</v>
      </c>
      <c r="AM20" s="66">
        <v>44621</v>
      </c>
      <c r="AN20" s="68">
        <f>I27/AL20</f>
        <v>0</v>
      </c>
      <c r="AO20" s="68">
        <f>R27/AL20</f>
        <v>0.82811082120354829</v>
      </c>
      <c r="AP20" s="68">
        <f>AA27/AL20</f>
        <v>0.1718891787964518</v>
      </c>
    </row>
    <row r="21" spans="1:42" x14ac:dyDescent="0.25">
      <c r="A21" s="11">
        <v>44440</v>
      </c>
      <c r="B21" s="39">
        <v>23884.480000000003</v>
      </c>
      <c r="C21" s="39">
        <v>1392.26</v>
      </c>
      <c r="D21" s="39">
        <v>2801.96</v>
      </c>
      <c r="E21" s="39">
        <v>2360.0400000000004</v>
      </c>
      <c r="F21" s="39">
        <v>7977.7199999999993</v>
      </c>
      <c r="G21" s="39">
        <v>2228.38</v>
      </c>
      <c r="H21" s="39">
        <v>2326.48</v>
      </c>
      <c r="I21" s="39">
        <v>0</v>
      </c>
      <c r="J21" s="39">
        <v>127.89</v>
      </c>
      <c r="K21" s="39">
        <v>1204623.22</v>
      </c>
      <c r="L21" s="39">
        <v>114940.24999999999</v>
      </c>
      <c r="M21" s="39">
        <v>129954.34999999999</v>
      </c>
      <c r="N21" s="39">
        <v>141791.15</v>
      </c>
      <c r="O21" s="39">
        <v>306600.73000000004</v>
      </c>
      <c r="P21" s="39">
        <v>54821.26</v>
      </c>
      <c r="Q21" s="39">
        <v>107334.55</v>
      </c>
      <c r="R21" s="39">
        <v>107840.92000000001</v>
      </c>
      <c r="S21" s="39">
        <v>46594.740000000005</v>
      </c>
      <c r="T21" s="39">
        <v>387825.63</v>
      </c>
      <c r="U21" s="39">
        <v>34184.479999999996</v>
      </c>
      <c r="V21" s="39">
        <v>38989.960000000006</v>
      </c>
      <c r="W21" s="39">
        <v>49209.24</v>
      </c>
      <c r="X21" s="39">
        <v>24639.97</v>
      </c>
      <c r="Y21" s="39">
        <v>22817.859999999997</v>
      </c>
      <c r="Z21" s="39">
        <v>33155.33</v>
      </c>
      <c r="AA21" s="39">
        <v>22335.46</v>
      </c>
      <c r="AB21" s="40">
        <v>65497.54</v>
      </c>
      <c r="AC21" s="34">
        <f t="shared" si="0"/>
        <v>1616333.33</v>
      </c>
      <c r="AF21" s="67">
        <f>G27+P27+Y27</f>
        <v>84143.47</v>
      </c>
      <c r="AG21" s="66">
        <v>44621</v>
      </c>
      <c r="AH21" s="68">
        <f>G27/AF21</f>
        <v>2.2485523832092968E-2</v>
      </c>
      <c r="AI21" s="68">
        <f>P27/AF21</f>
        <v>0.71987047836272977</v>
      </c>
      <c r="AJ21" s="68">
        <f>Y27/AF21</f>
        <v>0.25764399780517727</v>
      </c>
    </row>
    <row r="22" spans="1:42" x14ac:dyDescent="0.25">
      <c r="A22" s="11">
        <v>44470</v>
      </c>
      <c r="B22" s="39">
        <v>24450.21</v>
      </c>
      <c r="C22" s="39">
        <v>1445.28</v>
      </c>
      <c r="D22" s="39">
        <v>2797.75</v>
      </c>
      <c r="E22" s="39">
        <v>2385.02</v>
      </c>
      <c r="F22" s="39">
        <v>8304.93</v>
      </c>
      <c r="G22" s="39">
        <v>2211.0300000000002</v>
      </c>
      <c r="H22" s="39">
        <v>2223.15</v>
      </c>
      <c r="I22" s="39">
        <v>0</v>
      </c>
      <c r="J22" s="39">
        <v>132.15</v>
      </c>
      <c r="K22" s="39">
        <v>1206593.7200000002</v>
      </c>
      <c r="L22" s="39">
        <v>110824.81</v>
      </c>
      <c r="M22" s="39">
        <v>125491.18</v>
      </c>
      <c r="N22" s="39">
        <v>138617.85999999999</v>
      </c>
      <c r="O22" s="39">
        <v>313406.36999999994</v>
      </c>
      <c r="P22" s="39">
        <v>57928.43</v>
      </c>
      <c r="Q22" s="39">
        <v>104517.98999999999</v>
      </c>
      <c r="R22" s="39">
        <v>109322.89000000001</v>
      </c>
      <c r="S22" s="39">
        <v>50281.009999999995</v>
      </c>
      <c r="T22" s="39">
        <v>413517.78</v>
      </c>
      <c r="U22" s="39">
        <v>35327.370000000003</v>
      </c>
      <c r="V22" s="39">
        <v>42923.519999999997</v>
      </c>
      <c r="W22" s="39">
        <v>56711.19</v>
      </c>
      <c r="X22" s="39">
        <v>24844.309999999998</v>
      </c>
      <c r="Y22" s="39">
        <v>22378.71</v>
      </c>
      <c r="Z22" s="39">
        <v>36261.19</v>
      </c>
      <c r="AA22" s="39">
        <v>24507.87</v>
      </c>
      <c r="AB22" s="40">
        <v>69797.759999999995</v>
      </c>
      <c r="AC22" s="34">
        <f t="shared" si="0"/>
        <v>1644561.7100000002</v>
      </c>
    </row>
    <row r="23" spans="1:42" x14ac:dyDescent="0.25">
      <c r="A23" s="11">
        <v>44501</v>
      </c>
      <c r="B23" s="39">
        <v>25277.22</v>
      </c>
      <c r="C23" s="39">
        <v>1384.6</v>
      </c>
      <c r="D23" s="39">
        <v>2930.7299999999996</v>
      </c>
      <c r="E23" s="39">
        <v>2367.9499999999998</v>
      </c>
      <c r="F23" s="39">
        <v>9052.25</v>
      </c>
      <c r="G23" s="39">
        <v>1986.1999999999998</v>
      </c>
      <c r="H23" s="39">
        <v>2153.16</v>
      </c>
      <c r="I23" s="39">
        <v>0</v>
      </c>
      <c r="J23" s="39">
        <v>138.88999999999999</v>
      </c>
      <c r="K23" s="39">
        <v>1211350.42</v>
      </c>
      <c r="L23" s="39">
        <v>106929.51</v>
      </c>
      <c r="M23" s="39">
        <v>129384.8</v>
      </c>
      <c r="N23" s="39">
        <v>139133.63999999998</v>
      </c>
      <c r="O23" s="39">
        <v>321147.49</v>
      </c>
      <c r="P23" s="39">
        <v>56871.08</v>
      </c>
      <c r="Q23" s="39">
        <v>104521.17</v>
      </c>
      <c r="R23" s="39">
        <v>113042.85</v>
      </c>
      <c r="S23" s="39">
        <v>47796.62</v>
      </c>
      <c r="T23" s="39">
        <v>416763.33</v>
      </c>
      <c r="U23" s="39">
        <v>36041.040000000001</v>
      </c>
      <c r="V23" s="39">
        <v>42710.58</v>
      </c>
      <c r="W23" s="39">
        <v>55127.33</v>
      </c>
      <c r="X23" s="39">
        <v>25822.67</v>
      </c>
      <c r="Y23" s="39">
        <v>22560.41</v>
      </c>
      <c r="Z23" s="39">
        <v>35920.14</v>
      </c>
      <c r="AA23" s="39">
        <v>25859.100000000002</v>
      </c>
      <c r="AB23" s="40">
        <v>70108.600000000006</v>
      </c>
      <c r="AC23" s="34">
        <f t="shared" si="0"/>
        <v>1653390.97</v>
      </c>
    </row>
    <row r="24" spans="1:42" x14ac:dyDescent="0.25">
      <c r="A24" s="11">
        <v>44531</v>
      </c>
      <c r="B24" s="39">
        <v>23877.79</v>
      </c>
      <c r="C24" s="39">
        <v>1556.7399999999998</v>
      </c>
      <c r="D24" s="39">
        <v>2934.43</v>
      </c>
      <c r="E24" s="39">
        <v>2365.3200000000002</v>
      </c>
      <c r="F24" s="39">
        <v>8447.18</v>
      </c>
      <c r="G24" s="39">
        <v>1866.7399999999998</v>
      </c>
      <c r="H24" s="39">
        <v>2114.67</v>
      </c>
      <c r="I24" s="39">
        <v>0</v>
      </c>
      <c r="J24" s="39">
        <v>141.93</v>
      </c>
      <c r="K24" s="39">
        <v>1195449.4300000002</v>
      </c>
      <c r="L24" s="39">
        <v>106900.06</v>
      </c>
      <c r="M24" s="39">
        <v>127964.75000000001</v>
      </c>
      <c r="N24" s="39">
        <v>136743.67999999999</v>
      </c>
      <c r="O24" s="39">
        <v>318049.49</v>
      </c>
      <c r="P24" s="39">
        <v>56511.66</v>
      </c>
      <c r="Q24" s="39">
        <v>103989.17000000001</v>
      </c>
      <c r="R24" s="39">
        <v>110696.91</v>
      </c>
      <c r="S24" s="39">
        <v>44373.549999999996</v>
      </c>
      <c r="T24" s="39">
        <v>407466.44999999995</v>
      </c>
      <c r="U24" s="39">
        <v>35177.65</v>
      </c>
      <c r="V24" s="39">
        <v>40609.79</v>
      </c>
      <c r="W24" s="39">
        <v>52911.549999999996</v>
      </c>
      <c r="X24" s="39">
        <v>25516.959999999999</v>
      </c>
      <c r="Y24" s="39">
        <v>22226.239999999998</v>
      </c>
      <c r="Z24" s="39">
        <v>35714.310000000005</v>
      </c>
      <c r="AA24" s="39">
        <v>24262.21</v>
      </c>
      <c r="AB24" s="40">
        <v>66963.950000000012</v>
      </c>
      <c r="AC24" s="34">
        <f t="shared" si="0"/>
        <v>1626793.6700000002</v>
      </c>
      <c r="AG24" s="94" t="s">
        <v>3</v>
      </c>
      <c r="AH24" s="94"/>
      <c r="AI24" s="94"/>
      <c r="AJ24" s="94"/>
      <c r="AM24" s="94" t="s">
        <v>9</v>
      </c>
      <c r="AN24" s="94"/>
      <c r="AO24" s="94"/>
      <c r="AP24" s="94"/>
    </row>
    <row r="25" spans="1:42" x14ac:dyDescent="0.25">
      <c r="A25" s="11">
        <v>44562</v>
      </c>
      <c r="B25" s="39">
        <v>23396.45</v>
      </c>
      <c r="C25" s="39">
        <v>1596.84</v>
      </c>
      <c r="D25" s="39">
        <v>2907.86</v>
      </c>
      <c r="E25" s="39">
        <v>2243.63</v>
      </c>
      <c r="F25" s="39">
        <v>8292.07</v>
      </c>
      <c r="G25" s="39">
        <v>2018.18</v>
      </c>
      <c r="H25" s="39">
        <v>2155.2799999999997</v>
      </c>
      <c r="I25" s="39">
        <v>0</v>
      </c>
      <c r="J25" s="39">
        <v>142.4</v>
      </c>
      <c r="K25" s="39">
        <v>1238658.22</v>
      </c>
      <c r="L25" s="39">
        <v>112836.18</v>
      </c>
      <c r="M25" s="39">
        <v>124698.71</v>
      </c>
      <c r="N25" s="39">
        <v>141630.03000000003</v>
      </c>
      <c r="O25" s="39">
        <v>337452.09</v>
      </c>
      <c r="P25" s="39">
        <v>61506.409999999996</v>
      </c>
      <c r="Q25" s="39">
        <v>107675.70999999999</v>
      </c>
      <c r="R25" s="39">
        <v>114785.76999999999</v>
      </c>
      <c r="S25" s="39">
        <v>48103.38</v>
      </c>
      <c r="T25" s="39">
        <v>413194.23</v>
      </c>
      <c r="U25" s="39">
        <v>34898.35</v>
      </c>
      <c r="V25" s="39">
        <v>40992.649999999994</v>
      </c>
      <c r="W25" s="39">
        <v>52311.400000000009</v>
      </c>
      <c r="X25" s="39">
        <v>25771.100000000002</v>
      </c>
      <c r="Y25" s="39">
        <v>22130.850000000002</v>
      </c>
      <c r="Z25" s="39">
        <v>35968.720000000001</v>
      </c>
      <c r="AA25" s="39">
        <v>24141.96</v>
      </c>
      <c r="AB25" s="40">
        <v>69536.159999999989</v>
      </c>
      <c r="AC25" s="34">
        <f t="shared" si="0"/>
        <v>1675248.9</v>
      </c>
      <c r="AH25" t="s">
        <v>48</v>
      </c>
      <c r="AI25" t="s">
        <v>49</v>
      </c>
      <c r="AJ25" t="s">
        <v>50</v>
      </c>
      <c r="AN25" t="s">
        <v>48</v>
      </c>
      <c r="AO25" t="s">
        <v>49</v>
      </c>
      <c r="AP25" t="s">
        <v>50</v>
      </c>
    </row>
    <row r="26" spans="1:42" x14ac:dyDescent="0.25">
      <c r="A26" s="11">
        <v>44593</v>
      </c>
      <c r="B26" s="39">
        <v>23199.16</v>
      </c>
      <c r="C26" s="39">
        <v>1603.8200000000002</v>
      </c>
      <c r="D26" s="39">
        <v>2968.94</v>
      </c>
      <c r="E26" s="39">
        <v>2126.84</v>
      </c>
      <c r="F26" s="39">
        <v>8061.5499999999993</v>
      </c>
      <c r="G26" s="39">
        <v>1992.0700000000002</v>
      </c>
      <c r="H26" s="39">
        <v>2085.83</v>
      </c>
      <c r="I26" s="39">
        <v>0</v>
      </c>
      <c r="J26" s="39">
        <v>137.71</v>
      </c>
      <c r="K26" s="39">
        <v>1249320.5599999998</v>
      </c>
      <c r="L26" s="39">
        <v>110459.84000000001</v>
      </c>
      <c r="M26" s="39">
        <v>120592.18000000001</v>
      </c>
      <c r="N26" s="39">
        <v>144763.13</v>
      </c>
      <c r="O26" s="39">
        <v>341657.19</v>
      </c>
      <c r="P26" s="39">
        <v>63400.08</v>
      </c>
      <c r="Q26" s="39">
        <v>107952.74</v>
      </c>
      <c r="R26" s="39">
        <v>116404.02999999998</v>
      </c>
      <c r="S26" s="39">
        <v>48949.2</v>
      </c>
      <c r="T26" s="39">
        <v>408810.29000000004</v>
      </c>
      <c r="U26" s="39">
        <v>34214.869999999995</v>
      </c>
      <c r="V26" s="39">
        <v>40655.72</v>
      </c>
      <c r="W26" s="39">
        <v>50383.579999999994</v>
      </c>
      <c r="X26" s="39">
        <v>24228.879999999997</v>
      </c>
      <c r="Y26" s="39">
        <v>22421.739999999998</v>
      </c>
      <c r="Z26" s="39">
        <v>33990.120000000003</v>
      </c>
      <c r="AA26" s="39">
        <v>24375.119999999999</v>
      </c>
      <c r="AB26" s="40">
        <v>67810.38</v>
      </c>
      <c r="AC26" s="34">
        <f t="shared" si="0"/>
        <v>1681330.0099999998</v>
      </c>
      <c r="AF26">
        <f>D3+M3+V3</f>
        <v>136480.54</v>
      </c>
      <c r="AG26" s="66">
        <v>43891</v>
      </c>
      <c r="AH26" s="68">
        <f>D3/AF26</f>
        <v>1.9106313618044008E-2</v>
      </c>
      <c r="AI26" s="68">
        <f>M3/AF26</f>
        <v>0.74851154604165548</v>
      </c>
      <c r="AJ26" s="68">
        <f>V3/AF26</f>
        <v>0.23238214034030052</v>
      </c>
      <c r="AL26">
        <f>J3+S3+AB3</f>
        <v>67439.42</v>
      </c>
      <c r="AM26" s="66">
        <v>43891</v>
      </c>
      <c r="AN26" s="68">
        <f>J3/AL26</f>
        <v>8.699659635269699E-4</v>
      </c>
      <c r="AO26" s="68">
        <f>S3/AL26</f>
        <v>0.53124656172903029</v>
      </c>
      <c r="AP26" s="68">
        <f>AB3/AL26</f>
        <v>0.46788347230744276</v>
      </c>
    </row>
    <row r="27" spans="1:42" ht="15.75" thickBot="1" x14ac:dyDescent="0.3">
      <c r="A27" s="11">
        <v>44621</v>
      </c>
      <c r="B27" s="41">
        <v>23071.07</v>
      </c>
      <c r="C27" s="41">
        <v>1707.39</v>
      </c>
      <c r="D27" s="41">
        <v>2872.64</v>
      </c>
      <c r="E27" s="41">
        <v>2088.44</v>
      </c>
      <c r="F27" s="41">
        <v>8364.92</v>
      </c>
      <c r="G27" s="41">
        <v>1892.0099999999998</v>
      </c>
      <c r="H27" s="41">
        <v>2023.1</v>
      </c>
      <c r="I27" s="41">
        <v>0</v>
      </c>
      <c r="J27" s="41">
        <v>137.32</v>
      </c>
      <c r="K27" s="41">
        <v>1207285.6500000001</v>
      </c>
      <c r="L27" s="41">
        <v>106411.64</v>
      </c>
      <c r="M27" s="41">
        <v>110254.89</v>
      </c>
      <c r="N27" s="41">
        <v>145209.39000000001</v>
      </c>
      <c r="O27" s="41">
        <v>327656.06</v>
      </c>
      <c r="P27" s="41">
        <v>60572.4</v>
      </c>
      <c r="Q27" s="41">
        <v>103787.70999999999</v>
      </c>
      <c r="R27" s="41">
        <v>111379.92000000001</v>
      </c>
      <c r="S27" s="41">
        <v>48912.99</v>
      </c>
      <c r="T27" s="41">
        <v>393276.64</v>
      </c>
      <c r="U27" s="41">
        <v>32612.750000000004</v>
      </c>
      <c r="V27" s="41">
        <v>37822.130000000005</v>
      </c>
      <c r="W27" s="41">
        <v>48735.65</v>
      </c>
      <c r="X27" s="41">
        <v>23269.87</v>
      </c>
      <c r="Y27" s="41">
        <v>21679.06</v>
      </c>
      <c r="Z27" s="41">
        <v>32169.449999999997</v>
      </c>
      <c r="AA27" s="41">
        <v>23118.89</v>
      </c>
      <c r="AB27" s="42">
        <v>67117.77</v>
      </c>
      <c r="AC27" s="34">
        <f t="shared" si="0"/>
        <v>1623633.3600000003</v>
      </c>
      <c r="AF27" s="67">
        <f>D27+M27+V27</f>
        <v>150949.66</v>
      </c>
      <c r="AG27" s="66">
        <v>44621</v>
      </c>
      <c r="AH27" s="68">
        <f>D27/AF27</f>
        <v>1.9030450283889343E-2</v>
      </c>
      <c r="AI27" s="68">
        <f>M27/AF27</f>
        <v>0.73040833613007139</v>
      </c>
      <c r="AJ27" s="68">
        <f>V27/AF27</f>
        <v>0.25056121358603922</v>
      </c>
      <c r="AL27" s="67">
        <f>J27+S27+AB27</f>
        <v>116168.08</v>
      </c>
      <c r="AM27" s="66">
        <v>44621</v>
      </c>
      <c r="AN27" s="68">
        <f>J27/AL27</f>
        <v>1.1820803098407065E-3</v>
      </c>
      <c r="AO27" s="68">
        <f>S27/AL27</f>
        <v>0.42105361472790115</v>
      </c>
      <c r="AP27" s="68">
        <f>AB27/AL27</f>
        <v>0.57776430496225817</v>
      </c>
    </row>
    <row r="28" spans="1:42" ht="15.75" thickBot="1" x14ac:dyDescent="0.3">
      <c r="A28" t="s">
        <v>61</v>
      </c>
      <c r="B28" s="68">
        <f>_xlfn.RRI(2,B3,B27)</f>
        <v>3.5523269849102812E-2</v>
      </c>
      <c r="C28" s="68">
        <f t="shared" ref="C28:AB28" si="1">_xlfn.RRI(2,C3,C27)</f>
        <v>0.47740353137982505</v>
      </c>
      <c r="D28" s="68">
        <f t="shared" si="1"/>
        <v>4.9582992127705117E-2</v>
      </c>
      <c r="E28" s="68">
        <f t="shared" si="1"/>
        <v>7.2801448937781066E-2</v>
      </c>
      <c r="F28" s="68">
        <f t="shared" si="1"/>
        <v>0.1750622781762099</v>
      </c>
      <c r="G28" s="68">
        <f t="shared" si="1"/>
        <v>2.0747067844853806E-2</v>
      </c>
      <c r="H28" s="68">
        <f t="shared" si="1"/>
        <v>-1.0731283682993364E-2</v>
      </c>
      <c r="I28" s="68">
        <f t="shared" si="1"/>
        <v>0</v>
      </c>
      <c r="J28" s="68">
        <f t="shared" si="1"/>
        <v>0.52988523505938234</v>
      </c>
      <c r="K28" s="68">
        <f t="shared" si="1"/>
        <v>0.22207958035626008</v>
      </c>
      <c r="L28" s="68">
        <f t="shared" si="1"/>
        <v>0.12855024482758526</v>
      </c>
      <c r="M28" s="68">
        <f t="shared" si="1"/>
        <v>3.8877432326908989E-2</v>
      </c>
      <c r="N28" s="68">
        <f t="shared" si="1"/>
        <v>0.18121093348925421</v>
      </c>
      <c r="O28" s="68">
        <f t="shared" si="1"/>
        <v>0.43286364402724287</v>
      </c>
      <c r="P28" s="68">
        <f t="shared" si="1"/>
        <v>0.32511735865955127</v>
      </c>
      <c r="Q28" s="68">
        <f t="shared" si="1"/>
        <v>0.21092930696387757</v>
      </c>
      <c r="R28" s="68">
        <f t="shared" si="1"/>
        <v>0.30045607241363803</v>
      </c>
      <c r="S28" s="68">
        <f t="shared" si="1"/>
        <v>0.16844191108271267</v>
      </c>
      <c r="T28" s="68">
        <f t="shared" si="1"/>
        <v>0.21010358978458132</v>
      </c>
      <c r="U28" s="68">
        <f t="shared" si="1"/>
        <v>5.3394833298358924E-2</v>
      </c>
      <c r="V28" s="68">
        <f t="shared" si="1"/>
        <v>9.2034230258627225E-2</v>
      </c>
      <c r="W28" s="68">
        <f t="shared" si="1"/>
        <v>0.19174170877994956</v>
      </c>
      <c r="X28" s="68">
        <f t="shared" si="1"/>
        <v>0.12243373026724358</v>
      </c>
      <c r="Y28" s="68">
        <f t="shared" si="1"/>
        <v>0.2383654136742821</v>
      </c>
      <c r="Z28" s="68">
        <f t="shared" si="1"/>
        <v>0.26500752769301439</v>
      </c>
      <c r="AA28" s="68">
        <f t="shared" si="1"/>
        <v>7.1327023298765502E-2</v>
      </c>
      <c r="AB28" s="68">
        <f t="shared" si="1"/>
        <v>0.45845486619363029</v>
      </c>
      <c r="AG28" s="66"/>
    </row>
    <row r="29" spans="1:42" x14ac:dyDescent="0.25">
      <c r="A29" s="27"/>
      <c r="B29" s="96" t="s">
        <v>18</v>
      </c>
      <c r="C29" s="96"/>
      <c r="D29" s="96"/>
      <c r="E29" s="96"/>
      <c r="F29" s="96"/>
      <c r="G29" s="96"/>
      <c r="H29" s="96"/>
      <c r="I29" s="97"/>
      <c r="J29" s="96" t="s">
        <v>19</v>
      </c>
      <c r="K29" s="96"/>
      <c r="L29" s="96"/>
      <c r="M29" s="96"/>
      <c r="N29" s="96"/>
      <c r="O29" s="96"/>
      <c r="P29" s="96"/>
      <c r="Q29" s="97"/>
      <c r="R29" s="96" t="s">
        <v>20</v>
      </c>
      <c r="S29" s="96"/>
      <c r="T29" s="96"/>
      <c r="U29" s="96"/>
      <c r="V29" s="96"/>
      <c r="W29" s="96"/>
      <c r="X29" s="96"/>
      <c r="Y29" s="97"/>
    </row>
    <row r="30" spans="1:42" x14ac:dyDescent="0.25">
      <c r="A30" s="18" t="s">
        <v>0</v>
      </c>
      <c r="B30" s="12" t="s">
        <v>2</v>
      </c>
      <c r="C30" s="12" t="s">
        <v>3</v>
      </c>
      <c r="D30" s="12" t="s">
        <v>4</v>
      </c>
      <c r="E30" s="12" t="s">
        <v>5</v>
      </c>
      <c r="F30" s="12" t="s">
        <v>6</v>
      </c>
      <c r="G30" s="12" t="s">
        <v>7</v>
      </c>
      <c r="H30" s="12" t="s">
        <v>8</v>
      </c>
      <c r="I30" s="26" t="s">
        <v>9</v>
      </c>
      <c r="J30" s="12" t="s">
        <v>2</v>
      </c>
      <c r="K30" s="12" t="s">
        <v>3</v>
      </c>
      <c r="L30" s="12" t="s">
        <v>4</v>
      </c>
      <c r="M30" s="12" t="s">
        <v>5</v>
      </c>
      <c r="N30" s="12" t="s">
        <v>6</v>
      </c>
      <c r="O30" s="12" t="s">
        <v>7</v>
      </c>
      <c r="P30" s="12" t="s">
        <v>8</v>
      </c>
      <c r="Q30" s="26" t="s">
        <v>9</v>
      </c>
      <c r="R30" s="12" t="s">
        <v>2</v>
      </c>
      <c r="S30" s="12" t="s">
        <v>3</v>
      </c>
      <c r="T30" s="12" t="s">
        <v>4</v>
      </c>
      <c r="U30" s="12" t="s">
        <v>5</v>
      </c>
      <c r="V30" s="12" t="s">
        <v>6</v>
      </c>
      <c r="W30" s="12" t="s">
        <v>7</v>
      </c>
      <c r="X30" s="12" t="s">
        <v>8</v>
      </c>
      <c r="Y30" s="26" t="s">
        <v>9</v>
      </c>
      <c r="AG30" s="94" t="s">
        <v>4</v>
      </c>
      <c r="AH30" s="94"/>
      <c r="AI30" s="94"/>
      <c r="AJ30" s="94"/>
    </row>
    <row r="31" spans="1:42" x14ac:dyDescent="0.25">
      <c r="A31" s="11">
        <v>43891</v>
      </c>
      <c r="B31" s="1">
        <f t="shared" ref="B31:I46" si="2">C3/$B3</f>
        <v>3.6356867405705602E-2</v>
      </c>
      <c r="C31" s="1">
        <f t="shared" si="2"/>
        <v>0.12119916357313602</v>
      </c>
      <c r="D31" s="1">
        <f t="shared" si="2"/>
        <v>8.4340328500655121E-2</v>
      </c>
      <c r="E31" s="1">
        <f t="shared" si="2"/>
        <v>0.28157365004394547</v>
      </c>
      <c r="F31" s="1">
        <f t="shared" si="2"/>
        <v>8.439935617998888E-2</v>
      </c>
      <c r="G31" s="1">
        <f t="shared" si="2"/>
        <v>9.6081724054430037E-2</v>
      </c>
      <c r="H31" s="1">
        <f t="shared" si="2"/>
        <v>0</v>
      </c>
      <c r="I31" s="1">
        <f t="shared" si="2"/>
        <v>2.7268928712689978E-3</v>
      </c>
      <c r="J31" s="1">
        <f t="shared" ref="J31:Q46" si="3">L3/$K3</f>
        <v>0.10335613831475013</v>
      </c>
      <c r="K31" s="1">
        <f t="shared" si="3"/>
        <v>0.12637412819645838</v>
      </c>
      <c r="L31" s="1">
        <f t="shared" si="3"/>
        <v>0.12874451073944793</v>
      </c>
      <c r="M31" s="1">
        <f t="shared" si="3"/>
        <v>0.1974228486964591</v>
      </c>
      <c r="N31" s="1">
        <f t="shared" si="3"/>
        <v>4.2673182382711783E-2</v>
      </c>
      <c r="O31" s="1">
        <f t="shared" si="3"/>
        <v>8.7558292959885306E-2</v>
      </c>
      <c r="P31" s="1">
        <f t="shared" si="3"/>
        <v>8.1471265882994942E-2</v>
      </c>
      <c r="Q31" s="1">
        <f t="shared" si="3"/>
        <v>4.4319912612470092E-2</v>
      </c>
      <c r="R31" s="1">
        <f t="shared" ref="R31:Y46" si="4">U3/$T3</f>
        <v>0.10943393135238939</v>
      </c>
      <c r="S31" s="1">
        <f t="shared" si="4"/>
        <v>0.11809198627159492</v>
      </c>
      <c r="T31" s="1">
        <f t="shared" si="4"/>
        <v>0.12777015812613041</v>
      </c>
      <c r="U31" s="1">
        <f t="shared" si="4"/>
        <v>6.8773240221955578E-2</v>
      </c>
      <c r="V31" s="1">
        <f t="shared" si="4"/>
        <v>5.2636834908202687E-2</v>
      </c>
      <c r="W31" s="1">
        <f t="shared" si="4"/>
        <v>7.4852164588199058E-2</v>
      </c>
      <c r="X31" s="1">
        <f t="shared" si="4"/>
        <v>7.5001475421891534E-2</v>
      </c>
      <c r="Y31" s="1">
        <f t="shared" si="4"/>
        <v>0.11748934391665403</v>
      </c>
      <c r="AH31" t="s">
        <v>48</v>
      </c>
      <c r="AI31" t="s">
        <v>49</v>
      </c>
      <c r="AJ31" t="s">
        <v>50</v>
      </c>
    </row>
    <row r="32" spans="1:42" x14ac:dyDescent="0.25">
      <c r="A32" s="11">
        <v>43922</v>
      </c>
      <c r="B32" s="1">
        <f t="shared" si="2"/>
        <v>3.804837986406074E-2</v>
      </c>
      <c r="C32" s="1">
        <f t="shared" si="2"/>
        <v>0.10885670954446743</v>
      </c>
      <c r="D32" s="1">
        <f t="shared" si="2"/>
        <v>8.420927994518089E-2</v>
      </c>
      <c r="E32" s="1">
        <f t="shared" si="2"/>
        <v>0.29116697149709525</v>
      </c>
      <c r="F32" s="1">
        <f t="shared" si="2"/>
        <v>8.0249507484720692E-2</v>
      </c>
      <c r="G32" s="1">
        <f t="shared" si="2"/>
        <v>9.1583153206261855E-2</v>
      </c>
      <c r="H32" s="1">
        <f t="shared" si="2"/>
        <v>0</v>
      </c>
      <c r="I32" s="1">
        <f t="shared" si="2"/>
        <v>2.9233490031289203E-3</v>
      </c>
      <c r="J32" s="1">
        <f t="shared" si="3"/>
        <v>9.8642318452224778E-2</v>
      </c>
      <c r="K32" s="1">
        <f t="shared" si="3"/>
        <v>0.15088126266720014</v>
      </c>
      <c r="L32" s="1">
        <f t="shared" si="3"/>
        <v>0.12944669242518864</v>
      </c>
      <c r="M32" s="1">
        <f t="shared" si="3"/>
        <v>0.19717673758145191</v>
      </c>
      <c r="N32" s="1">
        <f t="shared" si="3"/>
        <v>4.1216134113869068E-2</v>
      </c>
      <c r="O32" s="1">
        <f t="shared" si="3"/>
        <v>8.4238705541775261E-2</v>
      </c>
      <c r="P32" s="1">
        <f t="shared" si="3"/>
        <v>7.9291763377117297E-2</v>
      </c>
      <c r="Q32" s="1">
        <f t="shared" si="3"/>
        <v>3.876859520224394E-2</v>
      </c>
      <c r="R32" s="1">
        <f t="shared" si="4"/>
        <v>0.10749060076638146</v>
      </c>
      <c r="S32" s="1">
        <f t="shared" si="4"/>
        <v>0.12382381585085357</v>
      </c>
      <c r="T32" s="1">
        <f t="shared" si="4"/>
        <v>0.13499596719820861</v>
      </c>
      <c r="U32" s="1">
        <f t="shared" si="4"/>
        <v>7.2577269917851572E-2</v>
      </c>
      <c r="V32" s="1">
        <f t="shared" si="4"/>
        <v>4.9325561966744327E-2</v>
      </c>
      <c r="W32" s="1">
        <f t="shared" si="4"/>
        <v>7.5825779940446633E-2</v>
      </c>
      <c r="X32" s="1">
        <f t="shared" si="4"/>
        <v>7.3095809930271871E-2</v>
      </c>
      <c r="Y32" s="1">
        <f t="shared" si="4"/>
        <v>0.12324721844440462</v>
      </c>
      <c r="AF32">
        <f>E3+N3+W3</f>
        <v>140202.9</v>
      </c>
      <c r="AG32" s="66">
        <v>43891</v>
      </c>
      <c r="AH32" s="68">
        <f>E3/AF32</f>
        <v>1.2942742268526543E-2</v>
      </c>
      <c r="AI32" s="68">
        <f>N3/AF32</f>
        <v>0.7423056869722382</v>
      </c>
      <c r="AJ32" s="68">
        <f>W3/AF32</f>
        <v>0.24475157075923537</v>
      </c>
    </row>
    <row r="33" spans="1:36" x14ac:dyDescent="0.25">
      <c r="A33" s="11">
        <v>43952</v>
      </c>
      <c r="B33" s="1">
        <f t="shared" si="2"/>
        <v>4.8232780143138629E-2</v>
      </c>
      <c r="C33" s="1">
        <f t="shared" si="2"/>
        <v>0.11046587169065734</v>
      </c>
      <c r="D33" s="1">
        <f t="shared" si="2"/>
        <v>8.5263593069641833E-2</v>
      </c>
      <c r="E33" s="1">
        <f t="shared" si="2"/>
        <v>0.30381524055988357</v>
      </c>
      <c r="F33" s="1">
        <f t="shared" si="2"/>
        <v>7.6062667446967297E-2</v>
      </c>
      <c r="G33" s="1">
        <f t="shared" si="2"/>
        <v>9.1148598948741777E-2</v>
      </c>
      <c r="H33" s="1">
        <f t="shared" si="2"/>
        <v>0</v>
      </c>
      <c r="I33" s="1">
        <f t="shared" si="2"/>
        <v>3.1553854166107395E-3</v>
      </c>
      <c r="J33" s="1">
        <f t="shared" si="3"/>
        <v>9.7689801078640476E-2</v>
      </c>
      <c r="K33" s="1">
        <f t="shared" si="3"/>
        <v>0.15439951410986652</v>
      </c>
      <c r="L33" s="1">
        <f t="shared" si="3"/>
        <v>0.12551614452962859</v>
      </c>
      <c r="M33" s="1">
        <f t="shared" si="3"/>
        <v>0.2020335520876364</v>
      </c>
      <c r="N33" s="1">
        <f t="shared" si="3"/>
        <v>4.2888910610339698E-2</v>
      </c>
      <c r="O33" s="1">
        <f t="shared" si="3"/>
        <v>8.5469927626243267E-2</v>
      </c>
      <c r="P33" s="1">
        <f t="shared" si="3"/>
        <v>7.7922156754161892E-2</v>
      </c>
      <c r="Q33" s="1">
        <f t="shared" si="3"/>
        <v>3.8845900322845586E-2</v>
      </c>
      <c r="R33" s="1">
        <f t="shared" si="4"/>
        <v>0.10774928677648084</v>
      </c>
      <c r="S33" s="1">
        <f t="shared" si="4"/>
        <v>0.12579860218053626</v>
      </c>
      <c r="T33" s="1">
        <f t="shared" si="4"/>
        <v>0.13753440250544161</v>
      </c>
      <c r="U33" s="1">
        <f t="shared" si="4"/>
        <v>7.7773597834112251E-2</v>
      </c>
      <c r="V33" s="1">
        <f t="shared" si="4"/>
        <v>4.9643628883166896E-2</v>
      </c>
      <c r="W33" s="1">
        <f t="shared" si="4"/>
        <v>7.055166132426556E-2</v>
      </c>
      <c r="X33" s="1">
        <f t="shared" si="4"/>
        <v>7.2567277077964024E-2</v>
      </c>
      <c r="Y33" s="1">
        <f t="shared" si="4"/>
        <v>0.12890865720117389</v>
      </c>
      <c r="AF33" s="67">
        <f>E27+N27+W27</f>
        <v>196033.48</v>
      </c>
      <c r="AG33" s="66">
        <v>44621</v>
      </c>
      <c r="AH33" s="68">
        <f>E27/AF33</f>
        <v>1.0653486333048823E-2</v>
      </c>
      <c r="AI33" s="68">
        <f>N27/AF33</f>
        <v>0.74073770460025501</v>
      </c>
      <c r="AJ33" s="68">
        <f>W27/AF33</f>
        <v>0.24860880906669616</v>
      </c>
    </row>
    <row r="34" spans="1:36" x14ac:dyDescent="0.25">
      <c r="A34" s="11">
        <v>43983</v>
      </c>
      <c r="B34" s="1">
        <f t="shared" si="2"/>
        <v>5.001457889539631E-2</v>
      </c>
      <c r="C34" s="1">
        <f t="shared" si="2"/>
        <v>0.12402719822327081</v>
      </c>
      <c r="D34" s="1">
        <f t="shared" si="2"/>
        <v>8.4120482656238879E-2</v>
      </c>
      <c r="E34" s="1">
        <f t="shared" si="2"/>
        <v>0.30166117417244914</v>
      </c>
      <c r="F34" s="1">
        <f t="shared" si="2"/>
        <v>8.800528427308707E-2</v>
      </c>
      <c r="G34" s="1">
        <f t="shared" si="2"/>
        <v>8.8955346560072479E-2</v>
      </c>
      <c r="H34" s="1">
        <f t="shared" si="2"/>
        <v>0</v>
      </c>
      <c r="I34" s="1">
        <f t="shared" si="2"/>
        <v>3.0935954835658191E-3</v>
      </c>
      <c r="J34" s="1">
        <f t="shared" si="3"/>
        <v>9.6482297531230346E-2</v>
      </c>
      <c r="K34" s="1">
        <f t="shared" si="3"/>
        <v>0.14878811452154386</v>
      </c>
      <c r="L34" s="1">
        <f t="shared" si="3"/>
        <v>0.12139275256061843</v>
      </c>
      <c r="M34" s="1">
        <f t="shared" si="3"/>
        <v>0.20884539743931371</v>
      </c>
      <c r="N34" s="1">
        <f t="shared" si="3"/>
        <v>4.4262327030812017E-2</v>
      </c>
      <c r="O34" s="1">
        <f t="shared" si="3"/>
        <v>8.6071209731789819E-2</v>
      </c>
      <c r="P34" s="1">
        <f t="shared" si="3"/>
        <v>7.9072075164303715E-2</v>
      </c>
      <c r="Q34" s="1">
        <f t="shared" si="3"/>
        <v>3.9130900992552148E-2</v>
      </c>
      <c r="R34" s="1">
        <f t="shared" si="4"/>
        <v>0.10602342415152763</v>
      </c>
      <c r="S34" s="1">
        <f t="shared" si="4"/>
        <v>0.11637582364244205</v>
      </c>
      <c r="T34" s="1">
        <f t="shared" si="4"/>
        <v>0.15146767066300099</v>
      </c>
      <c r="U34" s="1">
        <f t="shared" si="4"/>
        <v>7.7030016168229007E-2</v>
      </c>
      <c r="V34" s="1">
        <f t="shared" si="4"/>
        <v>5.3521311952736232E-2</v>
      </c>
      <c r="W34" s="1">
        <f t="shared" si="4"/>
        <v>7.0626669564930925E-2</v>
      </c>
      <c r="X34" s="1">
        <f t="shared" si="4"/>
        <v>6.9834334275077417E-2</v>
      </c>
      <c r="Y34" s="1">
        <f t="shared" si="4"/>
        <v>0.13487153529986604</v>
      </c>
    </row>
    <row r="35" spans="1:36" x14ac:dyDescent="0.25">
      <c r="A35" s="11">
        <v>44013</v>
      </c>
      <c r="B35" s="1">
        <f t="shared" si="2"/>
        <v>4.4973190144215379E-2</v>
      </c>
      <c r="C35" s="1">
        <f t="shared" si="2"/>
        <v>0.11182763249210234</v>
      </c>
      <c r="D35" s="1">
        <f t="shared" si="2"/>
        <v>8.6194423021623667E-2</v>
      </c>
      <c r="E35" s="1">
        <f t="shared" si="2"/>
        <v>0.29663731147494338</v>
      </c>
      <c r="F35" s="1">
        <f t="shared" si="2"/>
        <v>0.10207406775166056</v>
      </c>
      <c r="G35" s="1">
        <f t="shared" si="2"/>
        <v>9.2473426387970167E-2</v>
      </c>
      <c r="H35" s="1">
        <f t="shared" si="2"/>
        <v>0</v>
      </c>
      <c r="I35" s="1">
        <f t="shared" si="2"/>
        <v>3.2220599845755689E-3</v>
      </c>
      <c r="J35" s="1">
        <f t="shared" si="3"/>
        <v>9.7321453014411224E-2</v>
      </c>
      <c r="K35" s="1">
        <f t="shared" si="3"/>
        <v>0.14136167042413639</v>
      </c>
      <c r="L35" s="1">
        <f t="shared" si="3"/>
        <v>0.123764806597184</v>
      </c>
      <c r="M35" s="1">
        <f t="shared" si="3"/>
        <v>0.21385559258968695</v>
      </c>
      <c r="N35" s="1">
        <f t="shared" si="3"/>
        <v>4.2049954895617941E-2</v>
      </c>
      <c r="O35" s="1">
        <f t="shared" si="3"/>
        <v>8.6723734415020709E-2</v>
      </c>
      <c r="P35" s="1">
        <f t="shared" si="3"/>
        <v>8.3496138735356107E-2</v>
      </c>
      <c r="Q35" s="1">
        <f t="shared" si="3"/>
        <v>4.1373373136517767E-2</v>
      </c>
      <c r="R35" s="1">
        <f t="shared" si="4"/>
        <v>0.10318742489402274</v>
      </c>
      <c r="S35" s="1">
        <f t="shared" si="4"/>
        <v>0.11604368802493314</v>
      </c>
      <c r="T35" s="1">
        <f t="shared" si="4"/>
        <v>0.1549864910325687</v>
      </c>
      <c r="U35" s="1">
        <f t="shared" si="4"/>
        <v>7.5923921452558357E-2</v>
      </c>
      <c r="V35" s="1">
        <f t="shared" si="4"/>
        <v>5.0405242067002747E-2</v>
      </c>
      <c r="W35" s="1">
        <f t="shared" si="4"/>
        <v>7.2381776654973182E-2</v>
      </c>
      <c r="X35" s="1">
        <f t="shared" si="4"/>
        <v>6.6793238265137514E-2</v>
      </c>
      <c r="Y35" s="1">
        <f t="shared" si="4"/>
        <v>0.13751446185977628</v>
      </c>
    </row>
    <row r="36" spans="1:36" x14ac:dyDescent="0.25">
      <c r="A36" s="11">
        <v>44044</v>
      </c>
      <c r="B36" s="1">
        <f t="shared" si="2"/>
        <v>4.6981753979442341E-2</v>
      </c>
      <c r="C36" s="1">
        <f t="shared" si="2"/>
        <v>0.10889028581724587</v>
      </c>
      <c r="D36" s="1">
        <f t="shared" si="2"/>
        <v>8.6422611315421685E-2</v>
      </c>
      <c r="E36" s="1">
        <f t="shared" si="2"/>
        <v>0.30674030235054728</v>
      </c>
      <c r="F36" s="1">
        <f t="shared" si="2"/>
        <v>8.9929583738277599E-2</v>
      </c>
      <c r="G36" s="1">
        <f t="shared" si="2"/>
        <v>9.5336501754744465E-2</v>
      </c>
      <c r="H36" s="1">
        <f t="shared" si="2"/>
        <v>0</v>
      </c>
      <c r="I36" s="1">
        <f t="shared" si="2"/>
        <v>3.1778162855786835E-3</v>
      </c>
      <c r="J36" s="1">
        <f t="shared" si="3"/>
        <v>9.6353811589591401E-2</v>
      </c>
      <c r="K36" s="1">
        <f t="shared" si="3"/>
        <v>0.13640576354022066</v>
      </c>
      <c r="L36" s="1">
        <f t="shared" si="3"/>
        <v>0.12412330440306316</v>
      </c>
      <c r="M36" s="1">
        <f t="shared" si="3"/>
        <v>0.22143561411390117</v>
      </c>
      <c r="N36" s="1">
        <f t="shared" si="3"/>
        <v>4.2859116122606268E-2</v>
      </c>
      <c r="O36" s="1">
        <f t="shared" si="3"/>
        <v>8.5572698367524624E-2</v>
      </c>
      <c r="P36" s="1">
        <f t="shared" si="3"/>
        <v>8.2642891360771437E-2</v>
      </c>
      <c r="Q36" s="1">
        <f t="shared" si="3"/>
        <v>4.2735273008426479E-2</v>
      </c>
      <c r="R36" s="1">
        <f t="shared" si="4"/>
        <v>0.10321552296759055</v>
      </c>
      <c r="S36" s="1">
        <f t="shared" si="4"/>
        <v>0.11796236721572667</v>
      </c>
      <c r="T36" s="1">
        <f t="shared" si="4"/>
        <v>0.14381339015697889</v>
      </c>
      <c r="U36" s="1">
        <f t="shared" si="4"/>
        <v>7.129742086048578E-2</v>
      </c>
      <c r="V36" s="1">
        <f t="shared" si="4"/>
        <v>5.1262546174894778E-2</v>
      </c>
      <c r="W36" s="1">
        <f t="shared" si="4"/>
        <v>6.6790185158812035E-2</v>
      </c>
      <c r="X36" s="1">
        <f t="shared" si="4"/>
        <v>6.4278273517591134E-2</v>
      </c>
      <c r="Y36" s="1">
        <f t="shared" si="4"/>
        <v>0.13456831400486685</v>
      </c>
    </row>
    <row r="37" spans="1:36" x14ac:dyDescent="0.25">
      <c r="A37" s="11">
        <v>44075</v>
      </c>
      <c r="B37" s="1">
        <f t="shared" si="2"/>
        <v>4.7004202903298528E-2</v>
      </c>
      <c r="C37" s="1">
        <f t="shared" si="2"/>
        <v>0.11215161284727909</v>
      </c>
      <c r="D37" s="1">
        <f t="shared" si="2"/>
        <v>8.3815257251983397E-2</v>
      </c>
      <c r="E37" s="1">
        <f t="shared" si="2"/>
        <v>0.29726724568195523</v>
      </c>
      <c r="F37" s="1">
        <f t="shared" si="2"/>
        <v>8.8633854087376437E-2</v>
      </c>
      <c r="G37" s="1">
        <f t="shared" si="2"/>
        <v>9.7138422167279775E-2</v>
      </c>
      <c r="H37" s="1">
        <f t="shared" si="2"/>
        <v>4.3238258945863285E-3</v>
      </c>
      <c r="I37" s="1">
        <f t="shared" si="2"/>
        <v>2.7431604059915938E-3</v>
      </c>
      <c r="J37" s="1">
        <f t="shared" si="3"/>
        <v>9.7396987949409639E-2</v>
      </c>
      <c r="K37" s="1">
        <f t="shared" si="3"/>
        <v>0.12854793665285374</v>
      </c>
      <c r="L37" s="1">
        <f t="shared" si="3"/>
        <v>0.12320663996371621</v>
      </c>
      <c r="M37" s="1">
        <f t="shared" si="3"/>
        <v>0.22106119872217611</v>
      </c>
      <c r="N37" s="1">
        <f t="shared" si="3"/>
        <v>4.2993291787847734E-2</v>
      </c>
      <c r="O37" s="1">
        <f t="shared" si="3"/>
        <v>8.6152078246209018E-2</v>
      </c>
      <c r="P37" s="1">
        <f t="shared" si="3"/>
        <v>8.2728808765424905E-2</v>
      </c>
      <c r="Q37" s="1">
        <f t="shared" si="3"/>
        <v>4.5235765122245856E-2</v>
      </c>
      <c r="R37" s="1">
        <f t="shared" si="4"/>
        <v>0.10546220622858905</v>
      </c>
      <c r="S37" s="1">
        <f t="shared" si="4"/>
        <v>0.1152147236255526</v>
      </c>
      <c r="T37" s="1">
        <f t="shared" si="4"/>
        <v>0.13898394192196917</v>
      </c>
      <c r="U37" s="1">
        <f t="shared" si="4"/>
        <v>6.6644300554167604E-2</v>
      </c>
      <c r="V37" s="1">
        <f t="shared" si="4"/>
        <v>5.0925226171956363E-2</v>
      </c>
      <c r="W37" s="1">
        <f t="shared" si="4"/>
        <v>7.4982690338521923E-2</v>
      </c>
      <c r="X37" s="1">
        <f t="shared" si="4"/>
        <v>6.1486886171308305E-2</v>
      </c>
      <c r="Y37" s="1">
        <f t="shared" si="4"/>
        <v>0.13116926506513729</v>
      </c>
    </row>
    <row r="38" spans="1:36" x14ac:dyDescent="0.25">
      <c r="A38" s="11">
        <v>44105</v>
      </c>
      <c r="B38" s="1">
        <f t="shared" si="2"/>
        <v>4.7162441051677793E-2</v>
      </c>
      <c r="C38" s="1">
        <f t="shared" si="2"/>
        <v>0.11925295238167301</v>
      </c>
      <c r="D38" s="1">
        <f t="shared" si="2"/>
        <v>8.5726892163112592E-2</v>
      </c>
      <c r="E38" s="1">
        <f t="shared" si="2"/>
        <v>0.30831698638584598</v>
      </c>
      <c r="F38" s="1">
        <f t="shared" si="2"/>
        <v>8.4087310670190166E-2</v>
      </c>
      <c r="G38" s="1">
        <f t="shared" si="2"/>
        <v>0.10460596132346905</v>
      </c>
      <c r="H38" s="1">
        <f t="shared" si="2"/>
        <v>5.8290976295822692E-3</v>
      </c>
      <c r="I38" s="1">
        <f t="shared" si="2"/>
        <v>3.4806229558433793E-3</v>
      </c>
      <c r="J38" s="1">
        <f t="shared" si="3"/>
        <v>9.798437308772498E-2</v>
      </c>
      <c r="K38" s="1">
        <f t="shared" si="3"/>
        <v>0.13036793618136738</v>
      </c>
      <c r="L38" s="1">
        <f t="shared" si="3"/>
        <v>0.11888067111962759</v>
      </c>
      <c r="M38" s="1">
        <f t="shared" si="3"/>
        <v>0.2197869721648105</v>
      </c>
      <c r="N38" s="1">
        <f t="shared" si="3"/>
        <v>4.6148725786621471E-2</v>
      </c>
      <c r="O38" s="1">
        <f t="shared" si="3"/>
        <v>8.6947023646119323E-2</v>
      </c>
      <c r="P38" s="1">
        <f t="shared" si="3"/>
        <v>8.5157763838880837E-2</v>
      </c>
      <c r="Q38" s="1">
        <f t="shared" si="3"/>
        <v>4.4365705527497468E-2</v>
      </c>
      <c r="R38" s="1">
        <f t="shared" si="4"/>
        <v>9.492359247557737E-2</v>
      </c>
      <c r="S38" s="1">
        <f t="shared" si="4"/>
        <v>0.11112823377001073</v>
      </c>
      <c r="T38" s="1">
        <f t="shared" si="4"/>
        <v>0.14750740280513439</v>
      </c>
      <c r="U38" s="1">
        <f t="shared" si="4"/>
        <v>6.4973891892606467E-2</v>
      </c>
      <c r="V38" s="1">
        <f t="shared" si="4"/>
        <v>5.0001817653046392E-2</v>
      </c>
      <c r="W38" s="1">
        <f t="shared" si="4"/>
        <v>8.3113176993139207E-2</v>
      </c>
      <c r="X38" s="1">
        <f t="shared" si="4"/>
        <v>5.8307698917339758E-2</v>
      </c>
      <c r="Y38" s="1">
        <f t="shared" si="4"/>
        <v>0.13466036326622341</v>
      </c>
    </row>
    <row r="39" spans="1:36" x14ac:dyDescent="0.25">
      <c r="A39" s="11">
        <v>44136</v>
      </c>
      <c r="B39" s="1">
        <f t="shared" si="2"/>
        <v>4.9811301423278054E-2</v>
      </c>
      <c r="C39" s="1">
        <f t="shared" si="2"/>
        <v>0.11926957573351397</v>
      </c>
      <c r="D39" s="1">
        <f t="shared" si="2"/>
        <v>8.5311150254014687E-2</v>
      </c>
      <c r="E39" s="1">
        <f t="shared" si="2"/>
        <v>0.33784477912592609</v>
      </c>
      <c r="F39" s="1">
        <f t="shared" si="2"/>
        <v>8.7780171989913516E-2</v>
      </c>
      <c r="G39" s="1">
        <f t="shared" si="2"/>
        <v>0.10195532067780547</v>
      </c>
      <c r="H39" s="1">
        <f t="shared" si="2"/>
        <v>3.5896410862049015E-3</v>
      </c>
      <c r="I39" s="1">
        <f t="shared" si="2"/>
        <v>4.0470367393910514E-3</v>
      </c>
      <c r="J39" s="1">
        <f t="shared" si="3"/>
        <v>0.10090729176456288</v>
      </c>
      <c r="K39" s="1">
        <f t="shared" si="3"/>
        <v>0.12829926365094471</v>
      </c>
      <c r="L39" s="1">
        <f t="shared" si="3"/>
        <v>0.11920924001126201</v>
      </c>
      <c r="M39" s="1">
        <f t="shared" si="3"/>
        <v>0.21916473121120006</v>
      </c>
      <c r="N39" s="1">
        <f t="shared" si="3"/>
        <v>4.750499649380853E-2</v>
      </c>
      <c r="O39" s="1">
        <f t="shared" si="3"/>
        <v>8.8212065089137745E-2</v>
      </c>
      <c r="P39" s="1">
        <f t="shared" si="3"/>
        <v>8.5333519991543705E-2</v>
      </c>
      <c r="Q39" s="1">
        <f t="shared" si="3"/>
        <v>4.1456957860638986E-2</v>
      </c>
      <c r="R39" s="1">
        <f t="shared" si="4"/>
        <v>8.8596606560788951E-2</v>
      </c>
      <c r="S39" s="1">
        <f t="shared" si="4"/>
        <v>0.10277895683331437</v>
      </c>
      <c r="T39" s="1">
        <f t="shared" si="4"/>
        <v>0.15678121573069145</v>
      </c>
      <c r="U39" s="1">
        <f t="shared" si="4"/>
        <v>6.8122910956057992E-2</v>
      </c>
      <c r="V39" s="1">
        <f t="shared" si="4"/>
        <v>5.1699763945817045E-2</v>
      </c>
      <c r="W39" s="1">
        <f t="shared" si="4"/>
        <v>8.6462978091329398E-2</v>
      </c>
      <c r="X39" s="1">
        <f t="shared" si="4"/>
        <v>5.5454772790632059E-2</v>
      </c>
      <c r="Y39" s="1">
        <f t="shared" si="4"/>
        <v>0.13316190987585552</v>
      </c>
    </row>
    <row r="40" spans="1:36" x14ac:dyDescent="0.25">
      <c r="A40" s="11">
        <v>44166</v>
      </c>
      <c r="B40" s="1">
        <f t="shared" si="2"/>
        <v>4.720489241831969E-2</v>
      </c>
      <c r="C40" s="1">
        <f t="shared" si="2"/>
        <v>0.13220524710371376</v>
      </c>
      <c r="D40" s="1">
        <f t="shared" si="2"/>
        <v>9.0516645945572585E-2</v>
      </c>
      <c r="E40" s="1">
        <f t="shared" si="2"/>
        <v>0.32856001463543949</v>
      </c>
      <c r="F40" s="1">
        <f t="shared" si="2"/>
        <v>9.1920453399939525E-2</v>
      </c>
      <c r="G40" s="1">
        <f t="shared" si="2"/>
        <v>0.10450058429751757</v>
      </c>
      <c r="H40" s="1">
        <f t="shared" si="2"/>
        <v>3.5281862882360197E-3</v>
      </c>
      <c r="I40" s="1">
        <f t="shared" si="2"/>
        <v>2.9826241492217458E-3</v>
      </c>
      <c r="J40" s="1">
        <f t="shared" si="3"/>
        <v>9.7451987931692491E-2</v>
      </c>
      <c r="K40" s="1">
        <f t="shared" si="3"/>
        <v>0.12666159072356001</v>
      </c>
      <c r="L40" s="1">
        <f t="shared" si="3"/>
        <v>0.11961125056904329</v>
      </c>
      <c r="M40" s="1">
        <f t="shared" si="3"/>
        <v>0.22672977614022799</v>
      </c>
      <c r="N40" s="1">
        <f t="shared" si="3"/>
        <v>4.6250873033516299E-2</v>
      </c>
      <c r="O40" s="1">
        <f t="shared" si="3"/>
        <v>8.8533110408433438E-2</v>
      </c>
      <c r="P40" s="1">
        <f t="shared" si="3"/>
        <v>8.6730369486580375E-2</v>
      </c>
      <c r="Q40" s="1">
        <f t="shared" si="3"/>
        <v>3.984634344038597E-2</v>
      </c>
      <c r="R40" s="1">
        <f t="shared" si="4"/>
        <v>9.1231060144356807E-2</v>
      </c>
      <c r="S40" s="1">
        <f t="shared" si="4"/>
        <v>0.10422834978030081</v>
      </c>
      <c r="T40" s="1">
        <f t="shared" si="4"/>
        <v>0.15405366975765317</v>
      </c>
      <c r="U40" s="1">
        <f t="shared" si="4"/>
        <v>6.7577188040565048E-2</v>
      </c>
      <c r="V40" s="1">
        <f t="shared" si="4"/>
        <v>4.9819338767594687E-2</v>
      </c>
      <c r="W40" s="1">
        <f t="shared" si="4"/>
        <v>9.1790544921739964E-2</v>
      </c>
      <c r="X40" s="1">
        <f t="shared" si="4"/>
        <v>5.2268583747101645E-2</v>
      </c>
      <c r="Y40" s="1">
        <f t="shared" si="4"/>
        <v>0.13837879188685751</v>
      </c>
    </row>
    <row r="41" spans="1:36" x14ac:dyDescent="0.25">
      <c r="A41" s="11">
        <v>44197</v>
      </c>
      <c r="B41" s="1">
        <f t="shared" si="2"/>
        <v>4.9145939466586762E-2</v>
      </c>
      <c r="C41" s="1">
        <f t="shared" si="2"/>
        <v>0.1341317177832495</v>
      </c>
      <c r="D41" s="1">
        <f t="shared" si="2"/>
        <v>9.0483877872588991E-2</v>
      </c>
      <c r="E41" s="1">
        <f t="shared" si="2"/>
        <v>0.32951173064467798</v>
      </c>
      <c r="F41" s="1">
        <f t="shared" si="2"/>
        <v>8.9104749752231066E-2</v>
      </c>
      <c r="G41" s="1">
        <f t="shared" si="2"/>
        <v>0.10406110881716747</v>
      </c>
      <c r="H41" s="1">
        <f t="shared" si="2"/>
        <v>3.5596788233404086E-3</v>
      </c>
      <c r="I41" s="1">
        <f t="shared" si="2"/>
        <v>3.0353707695728246E-3</v>
      </c>
      <c r="J41" s="1">
        <f t="shared" si="3"/>
        <v>9.5287294127646055E-2</v>
      </c>
      <c r="K41" s="1">
        <f t="shared" si="3"/>
        <v>0.13322143512088677</v>
      </c>
      <c r="L41" s="1">
        <f t="shared" si="3"/>
        <v>0.11458832109540525</v>
      </c>
      <c r="M41" s="1">
        <f t="shared" si="3"/>
        <v>0.23129331573994563</v>
      </c>
      <c r="N41" s="1">
        <f t="shared" si="3"/>
        <v>4.7110819864334755E-2</v>
      </c>
      <c r="O41" s="1">
        <f t="shared" si="3"/>
        <v>8.7264578820625494E-2</v>
      </c>
      <c r="P41" s="1">
        <f t="shared" si="3"/>
        <v>8.5876663246952173E-2</v>
      </c>
      <c r="Q41" s="1">
        <f t="shared" si="3"/>
        <v>3.9894720581903395E-2</v>
      </c>
      <c r="R41" s="1">
        <f t="shared" si="4"/>
        <v>9.2748314423213615E-2</v>
      </c>
      <c r="S41" s="1">
        <f t="shared" si="4"/>
        <v>0.10346335697609846</v>
      </c>
      <c r="T41" s="1">
        <f t="shared" si="4"/>
        <v>0.14607623393520577</v>
      </c>
      <c r="U41" s="1">
        <f t="shared" si="4"/>
        <v>6.4465546169344773E-2</v>
      </c>
      <c r="V41" s="1">
        <f t="shared" si="4"/>
        <v>5.1499123782980022E-2</v>
      </c>
      <c r="W41" s="1">
        <f t="shared" si="4"/>
        <v>9.0220075277501352E-2</v>
      </c>
      <c r="X41" s="1">
        <f t="shared" si="4"/>
        <v>5.1499361023179029E-2</v>
      </c>
      <c r="Y41" s="1">
        <f t="shared" si="4"/>
        <v>0.14830584698042751</v>
      </c>
    </row>
    <row r="42" spans="1:36" x14ac:dyDescent="0.25">
      <c r="A42" s="11">
        <v>44228</v>
      </c>
      <c r="B42" s="1">
        <f t="shared" si="2"/>
        <v>4.4340821099700778E-2</v>
      </c>
      <c r="C42" s="1">
        <f t="shared" si="2"/>
        <v>0.13328154792663746</v>
      </c>
      <c r="D42" s="1">
        <f t="shared" si="2"/>
        <v>8.9909457487191147E-2</v>
      </c>
      <c r="E42" s="1">
        <f t="shared" si="2"/>
        <v>0.34635312383725136</v>
      </c>
      <c r="F42" s="1">
        <f t="shared" si="2"/>
        <v>9.0542985591017908E-2</v>
      </c>
      <c r="G42" s="1">
        <f t="shared" si="2"/>
        <v>0.10806854774083406</v>
      </c>
      <c r="H42" s="1">
        <f t="shared" si="2"/>
        <v>3.7846212471142559E-3</v>
      </c>
      <c r="I42" s="1">
        <f t="shared" si="2"/>
        <v>3.1714227764700099E-3</v>
      </c>
      <c r="J42" s="1">
        <f t="shared" si="3"/>
        <v>9.6997587567105789E-2</v>
      </c>
      <c r="K42" s="1">
        <f t="shared" si="3"/>
        <v>0.12435266025904854</v>
      </c>
      <c r="L42" s="1">
        <f t="shared" si="3"/>
        <v>0.11769821554351831</v>
      </c>
      <c r="M42" s="1">
        <f t="shared" si="3"/>
        <v>0.23579342192133271</v>
      </c>
      <c r="N42" s="1">
        <f t="shared" si="3"/>
        <v>4.5653334704485682E-2</v>
      </c>
      <c r="O42" s="1">
        <f t="shared" si="3"/>
        <v>8.7077808499460244E-2</v>
      </c>
      <c r="P42" s="1">
        <f t="shared" si="3"/>
        <v>8.743488353811836E-2</v>
      </c>
      <c r="Q42" s="1">
        <f t="shared" si="3"/>
        <v>3.9586207857162284E-2</v>
      </c>
      <c r="R42" s="1">
        <f t="shared" si="4"/>
        <v>9.0167122777433051E-2</v>
      </c>
      <c r="S42" s="1">
        <f t="shared" si="4"/>
        <v>0.10259600947268259</v>
      </c>
      <c r="T42" s="1">
        <f t="shared" si="4"/>
        <v>0.15009989018926989</v>
      </c>
      <c r="U42" s="1">
        <f t="shared" si="4"/>
        <v>6.5935631082769397E-2</v>
      </c>
      <c r="V42" s="1">
        <f t="shared" si="4"/>
        <v>5.125258680297666E-2</v>
      </c>
      <c r="W42" s="1">
        <f t="shared" si="4"/>
        <v>8.8728439504190681E-2</v>
      </c>
      <c r="X42" s="1">
        <f t="shared" si="4"/>
        <v>5.0770840656682442E-2</v>
      </c>
      <c r="Y42" s="1">
        <f t="shared" si="4"/>
        <v>0.15506893985764286</v>
      </c>
    </row>
    <row r="43" spans="1:36" x14ac:dyDescent="0.25">
      <c r="A43" s="11">
        <v>44256</v>
      </c>
      <c r="B43" s="1">
        <f t="shared" si="2"/>
        <v>3.9576459276688923E-2</v>
      </c>
      <c r="C43" s="1">
        <f t="shared" si="2"/>
        <v>0.14037040574607385</v>
      </c>
      <c r="D43" s="1">
        <f t="shared" si="2"/>
        <v>8.3396745539228587E-2</v>
      </c>
      <c r="E43" s="1">
        <f t="shared" si="2"/>
        <v>0.34313480069404118</v>
      </c>
      <c r="F43" s="1">
        <f t="shared" si="2"/>
        <v>8.7805798855728465E-2</v>
      </c>
      <c r="G43" s="1">
        <f t="shared" si="2"/>
        <v>0.10218999579465041</v>
      </c>
      <c r="H43" s="1">
        <f t="shared" si="2"/>
        <v>4.8119339583566284E-4</v>
      </c>
      <c r="I43" s="1">
        <f t="shared" si="2"/>
        <v>3.2665019231892215E-3</v>
      </c>
      <c r="J43" s="1">
        <f t="shared" si="3"/>
        <v>0.10173328387830581</v>
      </c>
      <c r="K43" s="1">
        <f t="shared" si="3"/>
        <v>0.12124479829168365</v>
      </c>
      <c r="L43" s="1">
        <f t="shared" si="3"/>
        <v>0.11772427617310142</v>
      </c>
      <c r="M43" s="1">
        <f t="shared" si="3"/>
        <v>0.23518603783102524</v>
      </c>
      <c r="N43" s="1">
        <f t="shared" si="3"/>
        <v>4.4569315094462249E-2</v>
      </c>
      <c r="O43" s="1">
        <f t="shared" si="3"/>
        <v>8.5412145859198013E-2</v>
      </c>
      <c r="P43" s="1">
        <f t="shared" si="3"/>
        <v>8.8438230656497599E-2</v>
      </c>
      <c r="Q43" s="1">
        <f t="shared" si="3"/>
        <v>4.1834689275539849E-2</v>
      </c>
      <c r="R43" s="1">
        <f t="shared" si="4"/>
        <v>9.0075541322701971E-2</v>
      </c>
      <c r="S43" s="1">
        <f t="shared" si="4"/>
        <v>9.9695689633285234E-2</v>
      </c>
      <c r="T43" s="1">
        <f t="shared" si="4"/>
        <v>0.14887492930701049</v>
      </c>
      <c r="U43" s="1">
        <f t="shared" si="4"/>
        <v>6.467690181270018E-2</v>
      </c>
      <c r="V43" s="1">
        <f t="shared" si="4"/>
        <v>5.1986390834407946E-2</v>
      </c>
      <c r="W43" s="1">
        <f t="shared" si="4"/>
        <v>8.9060559887016277E-2</v>
      </c>
      <c r="X43" s="1">
        <f t="shared" si="4"/>
        <v>5.1844486262354827E-2</v>
      </c>
      <c r="Y43" s="1">
        <f t="shared" si="4"/>
        <v>0.15369641250808896</v>
      </c>
    </row>
    <row r="44" spans="1:36" x14ac:dyDescent="0.25">
      <c r="A44" s="11">
        <v>44287</v>
      </c>
      <c r="B44" s="1">
        <f t="shared" si="2"/>
        <v>4.7984623469662674E-2</v>
      </c>
      <c r="C44" s="1">
        <f t="shared" si="2"/>
        <v>0.12933791627044369</v>
      </c>
      <c r="D44" s="1">
        <f t="shared" si="2"/>
        <v>7.7985702026871107E-2</v>
      </c>
      <c r="E44" s="1">
        <f t="shared" si="2"/>
        <v>0.35347456560141594</v>
      </c>
      <c r="F44" s="1">
        <f t="shared" si="2"/>
        <v>8.5114922204227172E-2</v>
      </c>
      <c r="G44" s="1">
        <f t="shared" si="2"/>
        <v>9.7345589066265961E-2</v>
      </c>
      <c r="H44" s="1">
        <f t="shared" si="2"/>
        <v>0</v>
      </c>
      <c r="I44" s="1">
        <f t="shared" si="2"/>
        <v>3.2459845229189104E-3</v>
      </c>
      <c r="J44" s="1">
        <f t="shared" si="3"/>
        <v>9.8477847827011439E-2</v>
      </c>
      <c r="K44" s="1">
        <f t="shared" si="3"/>
        <v>0.12225566040906438</v>
      </c>
      <c r="L44" s="1">
        <f t="shared" si="3"/>
        <v>0.11651212928939286</v>
      </c>
      <c r="M44" s="1">
        <f t="shared" si="3"/>
        <v>0.23138487753203393</v>
      </c>
      <c r="N44" s="1">
        <f t="shared" si="3"/>
        <v>4.4042767438068585E-2</v>
      </c>
      <c r="O44" s="1">
        <f t="shared" si="3"/>
        <v>8.8799045536942192E-2</v>
      </c>
      <c r="P44" s="1">
        <f t="shared" si="3"/>
        <v>8.7162186684168794E-2</v>
      </c>
      <c r="Q44" s="1">
        <f t="shared" si="3"/>
        <v>4.0940847173790228E-2</v>
      </c>
      <c r="R44" s="1">
        <f t="shared" si="4"/>
        <v>9.2878130425872785E-2</v>
      </c>
      <c r="S44" s="1">
        <f t="shared" si="4"/>
        <v>9.9472275482151706E-2</v>
      </c>
      <c r="T44" s="1">
        <f t="shared" si="4"/>
        <v>0.14290002845767735</v>
      </c>
      <c r="U44" s="1">
        <f t="shared" si="4"/>
        <v>6.5958700329769401E-2</v>
      </c>
      <c r="V44" s="1">
        <f t="shared" si="4"/>
        <v>5.3186949187275609E-2</v>
      </c>
      <c r="W44" s="1">
        <f t="shared" si="4"/>
        <v>8.8737801707448813E-2</v>
      </c>
      <c r="X44" s="1">
        <f t="shared" si="4"/>
        <v>5.4853134655468309E-2</v>
      </c>
      <c r="Y44" s="1">
        <f t="shared" si="4"/>
        <v>0.14839436032626974</v>
      </c>
    </row>
    <row r="45" spans="1:36" x14ac:dyDescent="0.25">
      <c r="A45" s="11">
        <v>44317</v>
      </c>
      <c r="B45" s="1">
        <f t="shared" si="2"/>
        <v>5.3963725253959434E-2</v>
      </c>
      <c r="C45" s="1">
        <f t="shared" si="2"/>
        <v>0.12926393228404118</v>
      </c>
      <c r="D45" s="1">
        <f t="shared" si="2"/>
        <v>8.463868981386069E-2</v>
      </c>
      <c r="E45" s="1">
        <f t="shared" si="2"/>
        <v>0.35081964867920529</v>
      </c>
      <c r="F45" s="1">
        <f t="shared" si="2"/>
        <v>8.0786437137915307E-2</v>
      </c>
      <c r="G45" s="1">
        <f t="shared" si="2"/>
        <v>0.10365273307872194</v>
      </c>
      <c r="H45" s="1">
        <f t="shared" si="2"/>
        <v>0</v>
      </c>
      <c r="I45" s="1">
        <f t="shared" si="2"/>
        <v>7.5297077661539129E-3</v>
      </c>
      <c r="J45" s="1">
        <f t="shared" si="3"/>
        <v>9.4611196093051034E-2</v>
      </c>
      <c r="K45" s="1">
        <f t="shared" si="3"/>
        <v>0.11488918786527937</v>
      </c>
      <c r="L45" s="1">
        <f t="shared" si="3"/>
        <v>0.12194035129995563</v>
      </c>
      <c r="M45" s="1">
        <f t="shared" si="3"/>
        <v>0.23565673465954431</v>
      </c>
      <c r="N45" s="1">
        <f t="shared" si="3"/>
        <v>4.4895402780946544E-2</v>
      </c>
      <c r="O45" s="1">
        <f t="shared" si="3"/>
        <v>8.898667205611481E-2</v>
      </c>
      <c r="P45" s="1">
        <f t="shared" si="3"/>
        <v>8.8295146765255239E-2</v>
      </c>
      <c r="Q45" s="1">
        <f t="shared" si="3"/>
        <v>3.9484684014864511E-2</v>
      </c>
      <c r="R45" s="1">
        <f t="shared" si="4"/>
        <v>9.1957875356103239E-2</v>
      </c>
      <c r="S45" s="1">
        <f t="shared" si="4"/>
        <v>9.8846424616375494E-2</v>
      </c>
      <c r="T45" s="1">
        <f t="shared" si="4"/>
        <v>0.13922134427301125</v>
      </c>
      <c r="U45" s="1">
        <f t="shared" si="4"/>
        <v>6.5203210555109026E-2</v>
      </c>
      <c r="V45" s="1">
        <f t="shared" si="4"/>
        <v>5.5285014575201463E-2</v>
      </c>
      <c r="W45" s="1">
        <f t="shared" si="4"/>
        <v>8.5975851559445204E-2</v>
      </c>
      <c r="X45" s="1">
        <f t="shared" si="4"/>
        <v>5.4914038616444616E-2</v>
      </c>
      <c r="Y45" s="1">
        <f t="shared" si="4"/>
        <v>0.15163080803948484</v>
      </c>
    </row>
    <row r="46" spans="1:36" x14ac:dyDescent="0.25">
      <c r="A46" s="11">
        <v>44348</v>
      </c>
      <c r="B46" s="1">
        <f t="shared" si="2"/>
        <v>5.7682243473512564E-2</v>
      </c>
      <c r="C46" s="1">
        <f t="shared" si="2"/>
        <v>0.13885507596883478</v>
      </c>
      <c r="D46" s="1">
        <f t="shared" si="2"/>
        <v>8.6313138668900752E-2</v>
      </c>
      <c r="E46" s="1">
        <f t="shared" si="2"/>
        <v>0.35544720574631089</v>
      </c>
      <c r="F46" s="1">
        <f t="shared" si="2"/>
        <v>8.5388052807838233E-2</v>
      </c>
      <c r="G46" s="1">
        <f t="shared" si="2"/>
        <v>9.9802378143209691E-2</v>
      </c>
      <c r="H46" s="1">
        <f t="shared" si="2"/>
        <v>0</v>
      </c>
      <c r="I46" s="1">
        <f t="shared" si="2"/>
        <v>7.5792903696201269E-3</v>
      </c>
      <c r="J46" s="1">
        <f t="shared" si="3"/>
        <v>9.6562333296225433E-2</v>
      </c>
      <c r="K46" s="1">
        <f t="shared" si="3"/>
        <v>0.11742936402131442</v>
      </c>
      <c r="L46" s="1">
        <f t="shared" si="3"/>
        <v>0.12039227340687897</v>
      </c>
      <c r="M46" s="1">
        <f t="shared" si="3"/>
        <v>0.23879593685122869</v>
      </c>
      <c r="N46" s="1">
        <f t="shared" si="3"/>
        <v>4.4617045867417576E-2</v>
      </c>
      <c r="O46" s="1">
        <f t="shared" si="3"/>
        <v>9.0554423209029497E-2</v>
      </c>
      <c r="P46" s="1">
        <f t="shared" si="3"/>
        <v>8.871338131778847E-2</v>
      </c>
      <c r="Q46" s="1">
        <f t="shared" si="3"/>
        <v>3.9843237772050177E-2</v>
      </c>
      <c r="R46" s="1">
        <f t="shared" si="4"/>
        <v>9.2119869423171394E-2</v>
      </c>
      <c r="S46" s="1">
        <f t="shared" si="4"/>
        <v>9.7768102023136016E-2</v>
      </c>
      <c r="T46" s="1">
        <f t="shared" si="4"/>
        <v>0.13475192449028645</v>
      </c>
      <c r="U46" s="1">
        <f t="shared" si="4"/>
        <v>6.4138354756494334E-2</v>
      </c>
      <c r="V46" s="1">
        <f t="shared" si="4"/>
        <v>5.806326018219006E-2</v>
      </c>
      <c r="W46" s="1">
        <f t="shared" si="4"/>
        <v>8.3150092901881245E-2</v>
      </c>
      <c r="X46" s="1">
        <f t="shared" si="4"/>
        <v>5.4856937179205041E-2</v>
      </c>
      <c r="Y46" s="1">
        <f t="shared" si="4"/>
        <v>0.15746830177952115</v>
      </c>
    </row>
    <row r="47" spans="1:36" x14ac:dyDescent="0.25">
      <c r="A47" s="11">
        <v>44378</v>
      </c>
      <c r="B47" s="1">
        <f t="shared" ref="B47:I55" si="5">C19/$B19</f>
        <v>5.3904028406795139E-2</v>
      </c>
      <c r="C47" s="1">
        <f t="shared" si="5"/>
        <v>0.11807897164388002</v>
      </c>
      <c r="D47" s="1">
        <f t="shared" si="5"/>
        <v>9.0361896937470876E-2</v>
      </c>
      <c r="E47" s="1">
        <f t="shared" si="5"/>
        <v>0.35451226496027377</v>
      </c>
      <c r="F47" s="1">
        <f t="shared" si="5"/>
        <v>8.7939803281688003E-2</v>
      </c>
      <c r="G47" s="1">
        <f t="shared" si="5"/>
        <v>9.9206731814901986E-2</v>
      </c>
      <c r="H47" s="1">
        <f t="shared" si="5"/>
        <v>0</v>
      </c>
      <c r="I47" s="1">
        <f t="shared" si="5"/>
        <v>6.0577006299416692E-3</v>
      </c>
      <c r="J47" s="1">
        <f t="shared" ref="J47:Q55" si="6">L19/$K19</f>
        <v>9.8646136967054321E-2</v>
      </c>
      <c r="K47" s="1">
        <f t="shared" si="6"/>
        <v>0.11912055087712282</v>
      </c>
      <c r="L47" s="1">
        <f t="shared" si="6"/>
        <v>0.11883126920220939</v>
      </c>
      <c r="M47" s="1">
        <f t="shared" si="6"/>
        <v>0.23933301931145629</v>
      </c>
      <c r="N47" s="1">
        <f t="shared" si="6"/>
        <v>4.6053856390624648E-2</v>
      </c>
      <c r="O47" s="1">
        <f t="shared" si="6"/>
        <v>8.745698511450635E-2</v>
      </c>
      <c r="P47" s="1">
        <f t="shared" si="6"/>
        <v>9.0313225921413026E-2</v>
      </c>
      <c r="Q47" s="1">
        <f t="shared" si="6"/>
        <v>4.143966191722899E-2</v>
      </c>
      <c r="R47" s="1">
        <f t="shared" ref="R47:Y55" si="7">U19/$T19</f>
        <v>9.0158056469084077E-2</v>
      </c>
      <c r="S47" s="1">
        <f t="shared" si="7"/>
        <v>9.7176517843703403E-2</v>
      </c>
      <c r="T47" s="1">
        <f t="shared" si="7"/>
        <v>0.13773865665907442</v>
      </c>
      <c r="U47" s="1">
        <f t="shared" si="7"/>
        <v>6.4060395513634266E-2</v>
      </c>
      <c r="V47" s="1">
        <f t="shared" si="7"/>
        <v>5.8019586306328877E-2</v>
      </c>
      <c r="W47" s="1">
        <f t="shared" si="7"/>
        <v>8.2525683425013846E-2</v>
      </c>
      <c r="X47" s="1">
        <f t="shared" si="7"/>
        <v>5.6922438970463174E-2</v>
      </c>
      <c r="Y47" s="1">
        <f t="shared" si="7"/>
        <v>0.15880329292346818</v>
      </c>
    </row>
    <row r="48" spans="1:36" x14ac:dyDescent="0.25">
      <c r="A48" s="11">
        <v>44409</v>
      </c>
      <c r="B48" s="1">
        <f t="shared" si="5"/>
        <v>5.9049417148165438E-2</v>
      </c>
      <c r="C48" s="1">
        <f t="shared" si="5"/>
        <v>0.12756982717652857</v>
      </c>
      <c r="D48" s="1">
        <f t="shared" si="5"/>
        <v>9.6437518412355053E-2</v>
      </c>
      <c r="E48" s="1">
        <f t="shared" si="5"/>
        <v>0.33835468270539593</v>
      </c>
      <c r="F48" s="1">
        <f t="shared" si="5"/>
        <v>8.5808348081136951E-2</v>
      </c>
      <c r="G48" s="1">
        <f t="shared" si="5"/>
        <v>9.8254992570547567E-2</v>
      </c>
      <c r="H48" s="1">
        <f t="shared" si="5"/>
        <v>0</v>
      </c>
      <c r="I48" s="1">
        <f t="shared" si="5"/>
        <v>5.4223176021039017E-3</v>
      </c>
      <c r="J48" s="1">
        <f t="shared" si="6"/>
        <v>9.9092846164884812E-2</v>
      </c>
      <c r="K48" s="1">
        <f t="shared" si="6"/>
        <v>0.1141977077319337</v>
      </c>
      <c r="L48" s="1">
        <f t="shared" si="6"/>
        <v>0.11845178054369984</v>
      </c>
      <c r="M48" s="1">
        <f t="shared" si="6"/>
        <v>0.24656162606131476</v>
      </c>
      <c r="N48" s="1">
        <f t="shared" si="6"/>
        <v>4.5338996340498559E-2</v>
      </c>
      <c r="O48" s="1">
        <f t="shared" si="6"/>
        <v>8.7546745998666256E-2</v>
      </c>
      <c r="P48" s="1">
        <f t="shared" si="6"/>
        <v>9.1322211136016573E-2</v>
      </c>
      <c r="Q48" s="1">
        <f t="shared" si="6"/>
        <v>3.9061069170792009E-2</v>
      </c>
      <c r="R48" s="1">
        <f t="shared" si="7"/>
        <v>8.9688736309572636E-2</v>
      </c>
      <c r="S48" s="1">
        <f t="shared" si="7"/>
        <v>9.6831640583602427E-2</v>
      </c>
      <c r="T48" s="1">
        <f t="shared" si="7"/>
        <v>0.13494476159234955</v>
      </c>
      <c r="U48" s="1">
        <f t="shared" si="7"/>
        <v>6.5447585220903132E-2</v>
      </c>
      <c r="V48" s="1">
        <f t="shared" si="7"/>
        <v>5.9070845289501885E-2</v>
      </c>
      <c r="W48" s="1">
        <f t="shared" si="7"/>
        <v>8.4347885688861826E-2</v>
      </c>
      <c r="X48" s="1">
        <f t="shared" si="7"/>
        <v>5.7881443016459699E-2</v>
      </c>
      <c r="Y48" s="1">
        <f t="shared" si="7"/>
        <v>0.16236357713750305</v>
      </c>
    </row>
    <row r="49" spans="1:25" x14ac:dyDescent="0.25">
      <c r="A49" s="11">
        <v>44440</v>
      </c>
      <c r="B49" s="1">
        <f t="shared" si="5"/>
        <v>5.8291409316845073E-2</v>
      </c>
      <c r="C49" s="1">
        <f t="shared" si="5"/>
        <v>0.11731299990621523</v>
      </c>
      <c r="D49" s="1">
        <f t="shared" si="5"/>
        <v>9.8810608395074967E-2</v>
      </c>
      <c r="E49" s="1">
        <f t="shared" si="5"/>
        <v>0.33401271453261694</v>
      </c>
      <c r="F49" s="1">
        <f t="shared" si="5"/>
        <v>9.3298242205817325E-2</v>
      </c>
      <c r="G49" s="1">
        <f t="shared" si="5"/>
        <v>9.7405511863770944E-2</v>
      </c>
      <c r="H49" s="1">
        <f t="shared" si="5"/>
        <v>0</v>
      </c>
      <c r="I49" s="1">
        <f t="shared" si="5"/>
        <v>5.3545231045432004E-3</v>
      </c>
      <c r="J49" s="1">
        <f t="shared" si="6"/>
        <v>9.5415934286905063E-2</v>
      </c>
      <c r="K49" s="1">
        <f t="shared" si="6"/>
        <v>0.10787966547747602</v>
      </c>
      <c r="L49" s="1">
        <f t="shared" si="6"/>
        <v>0.11770580846017561</v>
      </c>
      <c r="M49" s="1">
        <f t="shared" si="6"/>
        <v>0.25452002328163659</v>
      </c>
      <c r="N49" s="1">
        <f t="shared" si="6"/>
        <v>4.5509051369605848E-2</v>
      </c>
      <c r="O49" s="1">
        <f t="shared" si="6"/>
        <v>8.9102175865412928E-2</v>
      </c>
      <c r="P49" s="1">
        <f t="shared" si="6"/>
        <v>8.9522531368771072E-2</v>
      </c>
      <c r="Q49" s="1">
        <f t="shared" si="6"/>
        <v>3.8679928484194423E-2</v>
      </c>
      <c r="R49" s="1">
        <f t="shared" si="7"/>
        <v>8.8143942420721377E-2</v>
      </c>
      <c r="S49" s="1">
        <f t="shared" si="7"/>
        <v>0.10053476867941917</v>
      </c>
      <c r="T49" s="1">
        <f t="shared" si="7"/>
        <v>0.12688496116154055</v>
      </c>
      <c r="U49" s="1">
        <f t="shared" si="7"/>
        <v>6.3533629791305959E-2</v>
      </c>
      <c r="V49" s="1">
        <f t="shared" si="7"/>
        <v>5.8835358560495335E-2</v>
      </c>
      <c r="W49" s="1">
        <f t="shared" si="7"/>
        <v>8.5490301401689214E-2</v>
      </c>
      <c r="X49" s="1">
        <f t="shared" si="7"/>
        <v>5.7591500592676141E-2</v>
      </c>
      <c r="Y49" s="1">
        <f t="shared" si="7"/>
        <v>0.16888399046757172</v>
      </c>
    </row>
    <row r="50" spans="1:25" x14ac:dyDescent="0.25">
      <c r="A50" s="11">
        <v>44470</v>
      </c>
      <c r="B50" s="1">
        <f t="shared" si="5"/>
        <v>5.9111148738599795E-2</v>
      </c>
      <c r="C50" s="1">
        <f t="shared" si="5"/>
        <v>0.11442642005937782</v>
      </c>
      <c r="D50" s="1">
        <f t="shared" si="5"/>
        <v>9.7545992447508639E-2</v>
      </c>
      <c r="E50" s="1">
        <f t="shared" si="5"/>
        <v>0.33966702126484805</v>
      </c>
      <c r="F50" s="1">
        <f t="shared" si="5"/>
        <v>9.0429898148114071E-2</v>
      </c>
      <c r="G50" s="1">
        <f t="shared" si="5"/>
        <v>9.0925599412029601E-2</v>
      </c>
      <c r="H50" s="1">
        <f t="shared" si="5"/>
        <v>0</v>
      </c>
      <c r="I50" s="1">
        <f t="shared" si="5"/>
        <v>5.404861553336352E-3</v>
      </c>
      <c r="J50" s="1">
        <f t="shared" si="6"/>
        <v>9.1849317763729107E-2</v>
      </c>
      <c r="K50" s="1">
        <f t="shared" si="6"/>
        <v>0.10400450285784678</v>
      </c>
      <c r="L50" s="1">
        <f t="shared" si="6"/>
        <v>0.11488362462221331</v>
      </c>
      <c r="M50" s="1">
        <f t="shared" si="6"/>
        <v>0.25974473827031014</v>
      </c>
      <c r="N50" s="1">
        <f t="shared" si="6"/>
        <v>4.8009888531493426E-2</v>
      </c>
      <c r="O50" s="1">
        <f t="shared" si="6"/>
        <v>8.6622355369129531E-2</v>
      </c>
      <c r="P50" s="1">
        <f t="shared" si="6"/>
        <v>9.0604557431311669E-2</v>
      </c>
      <c r="Q50" s="1">
        <f t="shared" si="6"/>
        <v>4.1671864494703309E-2</v>
      </c>
      <c r="R50" s="1">
        <f t="shared" si="7"/>
        <v>8.5431320510571521E-2</v>
      </c>
      <c r="S50" s="1">
        <f t="shared" si="7"/>
        <v>0.103800905489481</v>
      </c>
      <c r="T50" s="1">
        <f t="shared" si="7"/>
        <v>0.13714329284704518</v>
      </c>
      <c r="U50" s="1">
        <f t="shared" si="7"/>
        <v>6.0080391222839306E-2</v>
      </c>
      <c r="V50" s="1">
        <f t="shared" si="7"/>
        <v>5.4117890650312542E-2</v>
      </c>
      <c r="W50" s="1">
        <f t="shared" si="7"/>
        <v>8.7689554727247765E-2</v>
      </c>
      <c r="X50" s="1">
        <f t="shared" si="7"/>
        <v>5.9266786545429793E-2</v>
      </c>
      <c r="Y50" s="1">
        <f t="shared" si="7"/>
        <v>0.16879022710946065</v>
      </c>
    </row>
    <row r="51" spans="1:25" x14ac:dyDescent="0.25">
      <c r="A51" s="11">
        <v>44501</v>
      </c>
      <c r="B51" s="1">
        <f t="shared" si="5"/>
        <v>5.4776593312080991E-2</v>
      </c>
      <c r="C51" s="1">
        <f t="shared" si="5"/>
        <v>0.11594352543515464</v>
      </c>
      <c r="D51" s="1">
        <f t="shared" si="5"/>
        <v>9.3679209976413533E-2</v>
      </c>
      <c r="E51" s="1">
        <f t="shared" si="5"/>
        <v>0.35811889123883084</v>
      </c>
      <c r="F51" s="1">
        <f t="shared" si="5"/>
        <v>7.8576678922761267E-2</v>
      </c>
      <c r="G51" s="1">
        <f t="shared" si="5"/>
        <v>8.5181835660725333E-2</v>
      </c>
      <c r="H51" s="1">
        <f t="shared" si="5"/>
        <v>0</v>
      </c>
      <c r="I51" s="1">
        <f t="shared" si="5"/>
        <v>5.4946706955907327E-3</v>
      </c>
      <c r="J51" s="1">
        <f t="shared" si="6"/>
        <v>8.8272978846203734E-2</v>
      </c>
      <c r="K51" s="1">
        <f t="shared" si="6"/>
        <v>0.10681038109517477</v>
      </c>
      <c r="L51" s="1">
        <f t="shared" si="6"/>
        <v>0.11485829178975313</v>
      </c>
      <c r="M51" s="1">
        <f t="shared" si="6"/>
        <v>0.2651152669761736</v>
      </c>
      <c r="N51" s="1">
        <f t="shared" si="6"/>
        <v>4.6948495712743475E-2</v>
      </c>
      <c r="O51" s="1">
        <f t="shared" si="6"/>
        <v>8.6284834077987121E-2</v>
      </c>
      <c r="P51" s="1">
        <f t="shared" si="6"/>
        <v>9.3319693569759943E-2</v>
      </c>
      <c r="Q51" s="1">
        <f t="shared" si="6"/>
        <v>3.9457302536783707E-2</v>
      </c>
      <c r="R51" s="1">
        <f t="shared" si="7"/>
        <v>8.6478433695210175E-2</v>
      </c>
      <c r="S51" s="1">
        <f t="shared" si="7"/>
        <v>0.10248161708468929</v>
      </c>
      <c r="T51" s="1">
        <f t="shared" si="7"/>
        <v>0.13227490528017424</v>
      </c>
      <c r="U51" s="1">
        <f t="shared" si="7"/>
        <v>6.1960033767846125E-2</v>
      </c>
      <c r="V51" s="1">
        <f t="shared" si="7"/>
        <v>5.4132425710294613E-2</v>
      </c>
      <c r="W51" s="1">
        <f t="shared" si="7"/>
        <v>8.6188340994396026E-2</v>
      </c>
      <c r="X51" s="1">
        <f t="shared" si="7"/>
        <v>6.2047445489026111E-2</v>
      </c>
      <c r="Y51" s="1">
        <f t="shared" si="7"/>
        <v>0.16822161393134086</v>
      </c>
    </row>
    <row r="52" spans="1:25" x14ac:dyDescent="0.25">
      <c r="A52" s="11">
        <v>44531</v>
      </c>
      <c r="B52" s="1">
        <f t="shared" si="5"/>
        <v>6.5196150900062352E-2</v>
      </c>
      <c r="C52" s="1">
        <f t="shared" si="5"/>
        <v>0.12289370163654173</v>
      </c>
      <c r="D52" s="1">
        <f t="shared" si="5"/>
        <v>9.9059418815560407E-2</v>
      </c>
      <c r="E52" s="1">
        <f t="shared" si="5"/>
        <v>0.35376724562867834</v>
      </c>
      <c r="F52" s="1">
        <f t="shared" si="5"/>
        <v>7.8178926944243984E-2</v>
      </c>
      <c r="G52" s="1">
        <f t="shared" si="5"/>
        <v>8.8562216184998696E-2</v>
      </c>
      <c r="H52" s="1">
        <f t="shared" si="5"/>
        <v>0</v>
      </c>
      <c r="I52" s="1">
        <f t="shared" si="5"/>
        <v>5.9440174320990347E-3</v>
      </c>
      <c r="J52" s="1">
        <f t="shared" si="6"/>
        <v>8.9422486068691326E-2</v>
      </c>
      <c r="K52" s="1">
        <f t="shared" si="6"/>
        <v>0.10704321470126929</v>
      </c>
      <c r="L52" s="1">
        <f t="shared" si="6"/>
        <v>0.11438683776025554</v>
      </c>
      <c r="M52" s="1">
        <f t="shared" si="6"/>
        <v>0.26605014149364725</v>
      </c>
      <c r="N52" s="1">
        <f t="shared" si="6"/>
        <v>4.7272313308978693E-2</v>
      </c>
      <c r="O52" s="1">
        <f t="shared" si="6"/>
        <v>8.6987510630207085E-2</v>
      </c>
      <c r="P52" s="1">
        <f t="shared" si="6"/>
        <v>9.2598571902786378E-2</v>
      </c>
      <c r="Q52" s="1">
        <f t="shared" si="6"/>
        <v>3.711871776960067E-2</v>
      </c>
      <c r="R52" s="1">
        <f t="shared" si="7"/>
        <v>8.6332629348993037E-2</v>
      </c>
      <c r="S52" s="1">
        <f t="shared" si="7"/>
        <v>9.9664131856745525E-2</v>
      </c>
      <c r="T52" s="1">
        <f t="shared" si="7"/>
        <v>0.12985498560679046</v>
      </c>
      <c r="U52" s="1">
        <f t="shared" si="7"/>
        <v>6.2623462618824205E-2</v>
      </c>
      <c r="V52" s="1">
        <f t="shared" si="7"/>
        <v>5.4547411204039012E-2</v>
      </c>
      <c r="W52" s="1">
        <f t="shared" si="7"/>
        <v>8.7649694839906478E-2</v>
      </c>
      <c r="X52" s="1">
        <f t="shared" si="7"/>
        <v>5.9544067984002122E-2</v>
      </c>
      <c r="Y52" s="1">
        <f t="shared" si="7"/>
        <v>0.16434224216496848</v>
      </c>
    </row>
    <row r="53" spans="1:25" x14ac:dyDescent="0.25">
      <c r="A53" s="11">
        <v>44562</v>
      </c>
      <c r="B53" s="1">
        <f t="shared" si="5"/>
        <v>6.8251380017053859E-2</v>
      </c>
      <c r="C53" s="1">
        <f t="shared" si="5"/>
        <v>0.1242863767793832</v>
      </c>
      <c r="D53" s="1">
        <f t="shared" si="5"/>
        <v>9.589617228254714E-2</v>
      </c>
      <c r="E53" s="1">
        <f t="shared" si="5"/>
        <v>0.35441573401092896</v>
      </c>
      <c r="F53" s="1">
        <f t="shared" si="5"/>
        <v>8.6260095014414576E-2</v>
      </c>
      <c r="G53" s="1">
        <f t="shared" si="5"/>
        <v>9.2119958369752661E-2</v>
      </c>
      <c r="H53" s="1">
        <f t="shared" si="5"/>
        <v>0</v>
      </c>
      <c r="I53" s="1">
        <f t="shared" si="5"/>
        <v>6.0863934485787374E-3</v>
      </c>
      <c r="J53" s="1">
        <f t="shared" si="6"/>
        <v>9.1095492023618913E-2</v>
      </c>
      <c r="K53" s="1">
        <f t="shared" si="6"/>
        <v>0.10067241147440979</v>
      </c>
      <c r="L53" s="1">
        <f t="shared" si="6"/>
        <v>0.11434149284537912</v>
      </c>
      <c r="M53" s="1">
        <f t="shared" si="6"/>
        <v>0.27243357735921703</v>
      </c>
      <c r="N53" s="1">
        <f t="shared" si="6"/>
        <v>4.9655674993219677E-2</v>
      </c>
      <c r="O53" s="1">
        <f t="shared" si="6"/>
        <v>8.6929314528748691E-2</v>
      </c>
      <c r="P53" s="1">
        <f t="shared" si="6"/>
        <v>9.2669445167852665E-2</v>
      </c>
      <c r="Q53" s="1">
        <f t="shared" si="6"/>
        <v>3.8835071065850595E-2</v>
      </c>
      <c r="R53" s="1">
        <f t="shared" si="7"/>
        <v>8.4459916102894272E-2</v>
      </c>
      <c r="S53" s="1">
        <f t="shared" si="7"/>
        <v>9.9209154009725631E-2</v>
      </c>
      <c r="T53" s="1">
        <f t="shared" si="7"/>
        <v>0.12660244553753816</v>
      </c>
      <c r="U53" s="1">
        <f t="shared" si="7"/>
        <v>6.2370425647037722E-2</v>
      </c>
      <c r="V53" s="1">
        <f t="shared" si="7"/>
        <v>5.3560404267987971E-2</v>
      </c>
      <c r="W53" s="1">
        <f t="shared" si="7"/>
        <v>8.7050392741447533E-2</v>
      </c>
      <c r="X53" s="1">
        <f t="shared" si="7"/>
        <v>5.8427630995718405E-2</v>
      </c>
      <c r="Y53" s="1">
        <f t="shared" si="7"/>
        <v>0.1682892812903026</v>
      </c>
    </row>
    <row r="54" spans="1:25" x14ac:dyDescent="0.25">
      <c r="A54" s="11">
        <v>44593</v>
      </c>
      <c r="B54" s="1">
        <f t="shared" si="5"/>
        <v>6.9132675493423043E-2</v>
      </c>
      <c r="C54" s="1">
        <f t="shared" si="5"/>
        <v>0.12797618534464178</v>
      </c>
      <c r="D54" s="1">
        <f t="shared" si="5"/>
        <v>9.1677457287246619E-2</v>
      </c>
      <c r="E54" s="1">
        <f t="shared" si="5"/>
        <v>0.34749318509808108</v>
      </c>
      <c r="F54" s="1">
        <f t="shared" si="5"/>
        <v>8.5868195227758251E-2</v>
      </c>
      <c r="G54" s="1">
        <f t="shared" si="5"/>
        <v>8.9909720869203888E-2</v>
      </c>
      <c r="H54" s="1">
        <f t="shared" si="5"/>
        <v>0</v>
      </c>
      <c r="I54" s="1">
        <f t="shared" si="5"/>
        <v>5.9359907858732817E-3</v>
      </c>
      <c r="J54" s="1">
        <f t="shared" si="6"/>
        <v>8.8415930655939917E-2</v>
      </c>
      <c r="K54" s="1">
        <f t="shared" si="6"/>
        <v>9.652621101504967E-2</v>
      </c>
      <c r="L54" s="1">
        <f t="shared" si="6"/>
        <v>0.11587348726575029</v>
      </c>
      <c r="M54" s="1">
        <f t="shared" si="6"/>
        <v>0.27347439955682795</v>
      </c>
      <c r="N54" s="1">
        <f t="shared" si="6"/>
        <v>5.0747647985557857E-2</v>
      </c>
      <c r="O54" s="1">
        <f t="shared" si="6"/>
        <v>8.6409159871666585E-2</v>
      </c>
      <c r="P54" s="1">
        <f t="shared" si="6"/>
        <v>9.3173868842757218E-2</v>
      </c>
      <c r="Q54" s="1">
        <f t="shared" si="6"/>
        <v>3.9180656724323824E-2</v>
      </c>
      <c r="R54" s="1">
        <f t="shared" si="7"/>
        <v>8.3693759274014345E-2</v>
      </c>
      <c r="S54" s="1">
        <f t="shared" si="7"/>
        <v>9.9448866612432865E-2</v>
      </c>
      <c r="T54" s="1">
        <f t="shared" si="7"/>
        <v>0.1232444026788073</v>
      </c>
      <c r="U54" s="1">
        <f t="shared" si="7"/>
        <v>5.9266805637402116E-2</v>
      </c>
      <c r="V54" s="1">
        <f t="shared" si="7"/>
        <v>5.4846320037590039E-2</v>
      </c>
      <c r="W54" s="1">
        <f t="shared" si="7"/>
        <v>8.3143993268858282E-2</v>
      </c>
      <c r="X54" s="1">
        <f t="shared" si="7"/>
        <v>5.9624526574416699E-2</v>
      </c>
      <c r="Y54" s="1">
        <f t="shared" si="7"/>
        <v>0.16587248819005998</v>
      </c>
    </row>
    <row r="55" spans="1:25" ht="15.75" thickBot="1" x14ac:dyDescent="0.3">
      <c r="A55" s="28">
        <v>44621</v>
      </c>
      <c r="B55" s="1">
        <f t="shared" si="5"/>
        <v>7.4005670304844992E-2</v>
      </c>
      <c r="C55" s="1">
        <f t="shared" si="5"/>
        <v>0.12451264722442434</v>
      </c>
      <c r="D55" s="1">
        <f t="shared" si="5"/>
        <v>9.0522026069878858E-2</v>
      </c>
      <c r="E55" s="1">
        <f t="shared" si="5"/>
        <v>0.36257182696771323</v>
      </c>
      <c r="F55" s="1">
        <f t="shared" si="5"/>
        <v>8.2007899937020678E-2</v>
      </c>
      <c r="G55" s="1">
        <f t="shared" si="5"/>
        <v>8.7689907750269053E-2</v>
      </c>
      <c r="H55" s="1">
        <f t="shared" si="5"/>
        <v>0</v>
      </c>
      <c r="I55" s="1">
        <f t="shared" si="5"/>
        <v>5.9520429698319147E-3</v>
      </c>
      <c r="J55" s="1">
        <f t="shared" si="6"/>
        <v>8.8141228217199455E-2</v>
      </c>
      <c r="K55" s="1">
        <f t="shared" si="6"/>
        <v>9.1324609051718617E-2</v>
      </c>
      <c r="L55" s="1">
        <f t="shared" si="6"/>
        <v>0.12027757473966497</v>
      </c>
      <c r="M55" s="1">
        <f t="shared" si="6"/>
        <v>0.2713989518553459</v>
      </c>
      <c r="N55" s="1">
        <f t="shared" si="6"/>
        <v>5.0172384638217139E-2</v>
      </c>
      <c r="O55" s="1">
        <f t="shared" si="6"/>
        <v>8.5967815487577426E-2</v>
      </c>
      <c r="P55" s="1">
        <f t="shared" si="6"/>
        <v>9.2256476335985604E-2</v>
      </c>
      <c r="Q55" s="1">
        <f t="shared" si="6"/>
        <v>4.0514844187868874E-2</v>
      </c>
      <c r="R55" s="1">
        <f t="shared" si="7"/>
        <v>8.292572373482443E-2</v>
      </c>
      <c r="S55" s="1">
        <f t="shared" si="7"/>
        <v>9.6171819409360301E-2</v>
      </c>
      <c r="T55" s="1">
        <f t="shared" si="7"/>
        <v>0.12392205649438014</v>
      </c>
      <c r="U55" s="1">
        <f t="shared" si="7"/>
        <v>5.9169214830557947E-2</v>
      </c>
      <c r="V55" s="1">
        <f t="shared" si="7"/>
        <v>5.5124199596497774E-2</v>
      </c>
      <c r="W55" s="1">
        <f t="shared" si="7"/>
        <v>8.179852736740223E-2</v>
      </c>
      <c r="X55" s="1">
        <f t="shared" si="7"/>
        <v>5.8785312038874209E-2</v>
      </c>
      <c r="Y55" s="1">
        <f t="shared" si="7"/>
        <v>0.17066299691738621</v>
      </c>
    </row>
    <row r="56" spans="1:25" ht="15.75" thickBot="1" x14ac:dyDescent="0.3"/>
    <row r="57" spans="1:25" ht="15.75" thickBot="1" x14ac:dyDescent="0.3">
      <c r="A57" s="24" t="s">
        <v>32</v>
      </c>
      <c r="B57" s="25">
        <f>B55-B31</f>
        <v>3.764880289913939E-2</v>
      </c>
      <c r="C57" s="25">
        <f t="shared" ref="C57:Y57" si="8">C55-C31</f>
        <v>3.3134836512883209E-3</v>
      </c>
      <c r="D57" s="25">
        <f t="shared" si="8"/>
        <v>6.1816975692237375E-3</v>
      </c>
      <c r="E57" s="25">
        <f t="shared" si="8"/>
        <v>8.0998176923767762E-2</v>
      </c>
      <c r="F57" s="25">
        <f t="shared" si="8"/>
        <v>-2.3914562429682013E-3</v>
      </c>
      <c r="G57" s="25">
        <f t="shared" si="8"/>
        <v>-8.3918163041609845E-3</v>
      </c>
      <c r="H57" s="25">
        <f t="shared" si="8"/>
        <v>0</v>
      </c>
      <c r="I57" s="25">
        <f t="shared" si="8"/>
        <v>3.2251500985629169E-3</v>
      </c>
      <c r="J57" s="25">
        <f t="shared" si="8"/>
        <v>-1.5214910097550674E-2</v>
      </c>
      <c r="K57" s="25">
        <f t="shared" si="8"/>
        <v>-3.5049519144739763E-2</v>
      </c>
      <c r="L57" s="25">
        <f t="shared" si="8"/>
        <v>-8.4669359997829596E-3</v>
      </c>
      <c r="M57" s="25">
        <f t="shared" si="8"/>
        <v>7.3976103158886808E-2</v>
      </c>
      <c r="N57" s="25">
        <f t="shared" si="8"/>
        <v>7.4992022555053564E-3</v>
      </c>
      <c r="O57" s="25">
        <f t="shared" si="8"/>
        <v>-1.5904774723078802E-3</v>
      </c>
      <c r="P57" s="25">
        <f t="shared" si="8"/>
        <v>1.0785210452990662E-2</v>
      </c>
      <c r="Q57" s="25">
        <f t="shared" si="8"/>
        <v>-3.805068424601217E-3</v>
      </c>
      <c r="R57" s="25">
        <f t="shared" si="8"/>
        <v>-2.6508207617564963E-2</v>
      </c>
      <c r="S57" s="25">
        <f t="shared" si="8"/>
        <v>-2.1920166862234622E-2</v>
      </c>
      <c r="T57" s="25">
        <f t="shared" si="8"/>
        <v>-3.8481016317502698E-3</v>
      </c>
      <c r="U57" s="25">
        <f t="shared" si="8"/>
        <v>-9.6040253913976317E-3</v>
      </c>
      <c r="V57" s="25">
        <f t="shared" si="8"/>
        <v>2.4873646882950864E-3</v>
      </c>
      <c r="W57" s="25">
        <f t="shared" si="8"/>
        <v>6.9463627792031718E-3</v>
      </c>
      <c r="X57" s="25">
        <f t="shared" si="8"/>
        <v>-1.6216163383017325E-2</v>
      </c>
      <c r="Y57" s="25">
        <f t="shared" si="8"/>
        <v>5.3173653000732179E-2</v>
      </c>
    </row>
  </sheetData>
  <mergeCells count="14">
    <mergeCell ref="B1:J1"/>
    <mergeCell ref="K1:S1"/>
    <mergeCell ref="T1:AB1"/>
    <mergeCell ref="AG30:AJ30"/>
    <mergeCell ref="AG17:AJ17"/>
    <mergeCell ref="AG24:AJ24"/>
    <mergeCell ref="AM4:AP4"/>
    <mergeCell ref="AG10:AJ10"/>
    <mergeCell ref="AM10:AP10"/>
    <mergeCell ref="B29:I29"/>
    <mergeCell ref="J29:Q29"/>
    <mergeCell ref="R29:Y29"/>
    <mergeCell ref="AM17:AP17"/>
    <mergeCell ref="AM24:AP24"/>
  </mergeCells>
  <conditionalFormatting sqref="B31:B55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55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55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55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55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55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5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5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5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5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5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5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5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5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5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G5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G5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G5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G5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:H5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:H5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:H5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:H5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5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5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5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5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5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5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5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5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5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5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5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5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S5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S5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S5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S5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5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5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5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5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:U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:U5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:U5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:U5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:V5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:V5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:V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:V5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:W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:W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:W5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:W5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Investor Type</vt:lpstr>
      <vt:lpstr>HNI_Channel</vt:lpstr>
      <vt:lpstr>HNI_Geography</vt:lpstr>
      <vt:lpstr>HNI_Product</vt:lpstr>
      <vt:lpstr>RET_Channel</vt:lpstr>
      <vt:lpstr>RET_Geography</vt:lpstr>
      <vt:lpstr>RET_Product</vt:lpstr>
      <vt:lpstr>COR_Channel</vt:lpstr>
      <vt:lpstr>COR_Geography</vt:lpstr>
      <vt:lpstr>COR_Product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2022-04-19T14:58:58Z</dcterms:created>
  <dcterms:modified xsi:type="dcterms:W3CDTF">2022-07-12T15:04:50Z</dcterms:modified>
</cp:coreProperties>
</file>