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nicholaswertz/personal_projects/codi_pres/"/>
    </mc:Choice>
  </mc:AlternateContent>
  <xr:revisionPtr revIDLastSave="0" documentId="13_ncr:1_{A94EF561-16B8-FB45-BC85-8EE8EF9B6016}" xr6:coauthVersionLast="40" xr6:coauthVersionMax="40" xr10:uidLastSave="{00000000-0000-0000-0000-000000000000}"/>
  <bookViews>
    <workbookView xWindow="0" yWindow="760" windowWidth="30240" windowHeight="17180" activeTab="1" xr2:uid="{00000000-000D-0000-FFFF-FFFF00000000}"/>
  </bookViews>
  <sheets>
    <sheet name="Master" sheetId="1" r:id="rId1"/>
    <sheet name="Percentages" sheetId="2" r:id="rId2"/>
  </sheets>
  <calcPr calcId="191029"/>
</workbook>
</file>

<file path=xl/calcChain.xml><?xml version="1.0" encoding="utf-8"?>
<calcChain xmlns="http://schemas.openxmlformats.org/spreadsheetml/2006/main">
  <c r="F2" i="2" l="1"/>
  <c r="G2" i="2"/>
  <c r="I2" i="2"/>
  <c r="J2" i="2"/>
  <c r="L2" i="2"/>
  <c r="M2" i="2"/>
  <c r="O2" i="2"/>
  <c r="P2" i="2"/>
  <c r="F3" i="2"/>
  <c r="I3" i="2"/>
  <c r="L3" i="2"/>
  <c r="O3" i="2"/>
  <c r="F4" i="2"/>
  <c r="I4" i="2"/>
  <c r="L4" i="2"/>
  <c r="O4" i="2"/>
  <c r="F5" i="2"/>
  <c r="G5" i="2"/>
  <c r="I5" i="2"/>
  <c r="J5" i="2"/>
  <c r="L5" i="2"/>
  <c r="M5" i="2"/>
  <c r="O5" i="2"/>
  <c r="P5" i="2"/>
  <c r="F6" i="2"/>
  <c r="I6" i="2"/>
  <c r="L6" i="2"/>
  <c r="O6" i="2"/>
  <c r="F7" i="2"/>
  <c r="I7" i="2"/>
  <c r="L7" i="2"/>
  <c r="O7" i="2"/>
  <c r="F8" i="2"/>
  <c r="G8" i="2"/>
  <c r="I8" i="2"/>
  <c r="J8" i="2"/>
  <c r="L8" i="2"/>
  <c r="M8" i="2"/>
  <c r="O8" i="2"/>
  <c r="P8" i="2"/>
  <c r="F9" i="2"/>
  <c r="I9" i="2"/>
  <c r="L9" i="2"/>
  <c r="O9" i="2"/>
  <c r="F10" i="2"/>
  <c r="I10" i="2"/>
  <c r="L10" i="2"/>
  <c r="O10" i="2"/>
  <c r="F11" i="2"/>
  <c r="G11" i="2"/>
  <c r="I11" i="2"/>
  <c r="J11" i="2"/>
  <c r="L11" i="2"/>
  <c r="M11" i="2"/>
  <c r="O11" i="2"/>
  <c r="P11" i="2"/>
  <c r="F12" i="2"/>
  <c r="I12" i="2"/>
  <c r="L12" i="2"/>
  <c r="O12" i="2"/>
  <c r="F13" i="2"/>
  <c r="I13" i="2"/>
  <c r="L13" i="2"/>
  <c r="O13" i="2"/>
  <c r="F14" i="2"/>
  <c r="G14" i="2"/>
  <c r="I14" i="2"/>
  <c r="J14" i="2"/>
  <c r="L14" i="2"/>
  <c r="M14" i="2"/>
  <c r="O14" i="2"/>
  <c r="P14" i="2"/>
  <c r="F15" i="2"/>
  <c r="I15" i="2"/>
  <c r="L15" i="2"/>
  <c r="O15" i="2"/>
  <c r="F16" i="2"/>
  <c r="I16" i="2"/>
  <c r="L16" i="2"/>
  <c r="O16" i="2"/>
  <c r="F17" i="2"/>
  <c r="G17" i="2"/>
  <c r="I17" i="2"/>
  <c r="J17" i="2"/>
  <c r="L17" i="2"/>
  <c r="M17" i="2"/>
  <c r="O17" i="2"/>
  <c r="P17" i="2"/>
  <c r="F18" i="2"/>
  <c r="I18" i="2"/>
  <c r="L18" i="2"/>
  <c r="O18" i="2"/>
  <c r="F19" i="2"/>
  <c r="I19" i="2"/>
  <c r="L19" i="2"/>
  <c r="O19" i="2"/>
  <c r="F20" i="2"/>
  <c r="G20" i="2"/>
  <c r="I20" i="2"/>
  <c r="J20" i="2"/>
  <c r="L20" i="2"/>
  <c r="M20" i="2"/>
  <c r="O20" i="2"/>
  <c r="P20" i="2"/>
  <c r="F21" i="2"/>
  <c r="I21" i="2"/>
  <c r="L21" i="2"/>
  <c r="O21" i="2"/>
  <c r="F22" i="2"/>
  <c r="I22" i="2"/>
  <c r="L22" i="2"/>
  <c r="O22" i="2"/>
  <c r="F23" i="2"/>
  <c r="G23" i="2"/>
  <c r="I23" i="2"/>
  <c r="J23" i="2"/>
  <c r="L23" i="2"/>
  <c r="M23" i="2"/>
  <c r="O23" i="2"/>
  <c r="P23" i="2"/>
  <c r="F24" i="2"/>
  <c r="I24" i="2"/>
  <c r="L24" i="2"/>
  <c r="O24" i="2"/>
  <c r="F25" i="2"/>
  <c r="I25" i="2"/>
  <c r="L25" i="2"/>
  <c r="O25" i="2"/>
  <c r="F26" i="2"/>
  <c r="G26" i="2"/>
  <c r="I26" i="2"/>
  <c r="J26" i="2"/>
  <c r="L26" i="2"/>
  <c r="M26" i="2"/>
  <c r="O26" i="2"/>
  <c r="P26" i="2"/>
  <c r="F27" i="2"/>
  <c r="I27" i="2"/>
  <c r="L27" i="2"/>
  <c r="O27" i="2"/>
  <c r="F28" i="2"/>
  <c r="I28" i="2"/>
  <c r="L28" i="2"/>
  <c r="O28" i="2"/>
  <c r="F29" i="2"/>
  <c r="G29" i="2"/>
  <c r="I29" i="2"/>
  <c r="J29" i="2"/>
  <c r="L29" i="2"/>
  <c r="M29" i="2"/>
  <c r="O29" i="2"/>
  <c r="P29" i="2"/>
  <c r="F30" i="2"/>
  <c r="I30" i="2"/>
  <c r="L30" i="2"/>
  <c r="O30" i="2"/>
  <c r="F31" i="2"/>
  <c r="I31" i="2"/>
  <c r="L31" i="2"/>
  <c r="O31" i="2"/>
  <c r="F32" i="2"/>
  <c r="G32" i="2"/>
  <c r="I32" i="2"/>
  <c r="J32" i="2"/>
  <c r="L32" i="2"/>
  <c r="M32" i="2"/>
  <c r="O32" i="2"/>
  <c r="P32" i="2"/>
  <c r="F33" i="2"/>
  <c r="I33" i="2"/>
  <c r="L33" i="2"/>
  <c r="O33" i="2"/>
  <c r="F34" i="2"/>
  <c r="I34" i="2"/>
  <c r="L34" i="2"/>
  <c r="O34" i="2"/>
  <c r="F35" i="2"/>
  <c r="G35" i="2"/>
  <c r="I35" i="2"/>
  <c r="J35" i="2"/>
  <c r="L35" i="2"/>
  <c r="M35" i="2"/>
  <c r="O35" i="2"/>
  <c r="P35" i="2"/>
  <c r="F36" i="2"/>
  <c r="I36" i="2"/>
  <c r="L36" i="2"/>
  <c r="O36" i="2"/>
  <c r="F37" i="2"/>
  <c r="I37" i="2"/>
  <c r="L37" i="2"/>
  <c r="O37" i="2"/>
</calcChain>
</file>

<file path=xl/sharedStrings.xml><?xml version="1.0" encoding="utf-8"?>
<sst xmlns="http://schemas.openxmlformats.org/spreadsheetml/2006/main" count="31" uniqueCount="16">
  <si>
    <t>year</t>
  </si>
  <si>
    <t>month</t>
  </si>
  <si>
    <t>lt_addon_amount</t>
  </si>
  <si>
    <t>st_addon_amount</t>
  </si>
  <si>
    <t>short_amount</t>
  </si>
  <si>
    <t>long_amount</t>
  </si>
  <si>
    <t>sum</t>
  </si>
  <si>
    <t>Q4</t>
  </si>
  <si>
    <t>Q3</t>
  </si>
  <si>
    <t>Q2</t>
  </si>
  <si>
    <t>Q1</t>
  </si>
  <si>
    <t>long_percent</t>
  </si>
  <si>
    <t>short_percent</t>
  </si>
  <si>
    <t>st_addon_percent</t>
  </si>
  <si>
    <t>lt_addon_percent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</si>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</sst>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G2" sqref="G2:G3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2022</v>
      </c>
      <c r="C2">
        <v>1</v>
      </c>
      <c r="D2">
        <v>5660</v>
      </c>
      <c r="E2">
        <v>0</v>
      </c>
      <c r="F2">
        <v>0</v>
      </c>
      <c r="G2">
        <v>178830</v>
      </c>
      <c r="H2">
        <v>184490</v>
      </c>
    </row>
    <row r="3" spans="1:8" x14ac:dyDescent="0.2">
      <c r="A3" s="1">
        <v>1</v>
      </c>
      <c r="B3">
        <v>2022</v>
      </c>
      <c r="C3">
        <v>2</v>
      </c>
      <c r="D3">
        <v>5660</v>
      </c>
      <c r="E3">
        <v>0</v>
      </c>
      <c r="F3">
        <v>3356</v>
      </c>
      <c r="G3">
        <v>120280</v>
      </c>
      <c r="H3">
        <v>129296</v>
      </c>
    </row>
    <row r="4" spans="1:8" x14ac:dyDescent="0.2">
      <c r="A4" s="1">
        <v>2</v>
      </c>
      <c r="B4">
        <v>2022</v>
      </c>
      <c r="C4">
        <v>3</v>
      </c>
      <c r="D4">
        <v>14430</v>
      </c>
      <c r="E4">
        <v>1020</v>
      </c>
      <c r="F4">
        <v>8700</v>
      </c>
      <c r="G4">
        <v>198413.5</v>
      </c>
      <c r="H4">
        <v>222563.5</v>
      </c>
    </row>
    <row r="5" spans="1:8" x14ac:dyDescent="0.2">
      <c r="A5" s="1">
        <v>3</v>
      </c>
      <c r="B5">
        <v>2022</v>
      </c>
      <c r="C5">
        <v>4</v>
      </c>
      <c r="D5">
        <v>46790</v>
      </c>
      <c r="E5">
        <v>40</v>
      </c>
      <c r="F5">
        <v>5400</v>
      </c>
      <c r="G5">
        <v>251890.905</v>
      </c>
      <c r="H5">
        <v>304120.90500000003</v>
      </c>
    </row>
    <row r="6" spans="1:8" x14ac:dyDescent="0.2">
      <c r="A6" s="1">
        <v>4</v>
      </c>
      <c r="B6">
        <v>2022</v>
      </c>
      <c r="C6">
        <v>5</v>
      </c>
      <c r="D6">
        <v>22410</v>
      </c>
      <c r="E6">
        <v>128</v>
      </c>
      <c r="F6">
        <v>7400</v>
      </c>
      <c r="G6">
        <v>178382.63214999999</v>
      </c>
      <c r="H6">
        <v>208320.63214999999</v>
      </c>
    </row>
    <row r="7" spans="1:8" x14ac:dyDescent="0.2">
      <c r="A7" s="1">
        <v>5</v>
      </c>
      <c r="B7">
        <v>2022</v>
      </c>
      <c r="C7">
        <v>6</v>
      </c>
      <c r="D7">
        <v>24212</v>
      </c>
      <c r="E7">
        <v>192</v>
      </c>
      <c r="F7">
        <v>14800</v>
      </c>
      <c r="G7">
        <v>149369.1111145</v>
      </c>
      <c r="H7">
        <v>188573.1111145</v>
      </c>
    </row>
    <row r="8" spans="1:8" x14ac:dyDescent="0.2">
      <c r="A8" s="1">
        <v>6</v>
      </c>
      <c r="B8">
        <v>2022</v>
      </c>
      <c r="C8">
        <v>7</v>
      </c>
      <c r="D8">
        <v>24392</v>
      </c>
      <c r="E8">
        <v>0</v>
      </c>
      <c r="F8">
        <v>11000</v>
      </c>
      <c r="G8">
        <v>358156.784447935</v>
      </c>
      <c r="H8">
        <v>393548.784447935</v>
      </c>
    </row>
    <row r="9" spans="1:8" x14ac:dyDescent="0.2">
      <c r="A9" s="1">
        <v>7</v>
      </c>
      <c r="B9">
        <v>2022</v>
      </c>
      <c r="C9">
        <v>8</v>
      </c>
      <c r="D9">
        <v>24212</v>
      </c>
      <c r="E9">
        <v>0</v>
      </c>
      <c r="F9">
        <v>9800</v>
      </c>
      <c r="G9">
        <v>115594.107981373</v>
      </c>
      <c r="H9">
        <v>149606.107981373</v>
      </c>
    </row>
    <row r="10" spans="1:8" x14ac:dyDescent="0.2">
      <c r="A10" s="1">
        <v>8</v>
      </c>
      <c r="B10">
        <v>2022</v>
      </c>
      <c r="C10">
        <v>9</v>
      </c>
      <c r="D10">
        <v>24212</v>
      </c>
      <c r="E10">
        <v>0</v>
      </c>
      <c r="F10">
        <v>2200</v>
      </c>
      <c r="G10">
        <v>169066.95122081431</v>
      </c>
      <c r="H10">
        <v>195478.95122081431</v>
      </c>
    </row>
    <row r="11" spans="1:8" x14ac:dyDescent="0.2">
      <c r="A11" s="1">
        <v>9</v>
      </c>
      <c r="B11">
        <v>2022</v>
      </c>
      <c r="C11">
        <v>10</v>
      </c>
      <c r="D11">
        <v>36712</v>
      </c>
      <c r="E11">
        <v>0</v>
      </c>
      <c r="F11">
        <v>11200</v>
      </c>
      <c r="G11">
        <v>242057.59775743869</v>
      </c>
      <c r="H11">
        <v>289969.59775743872</v>
      </c>
    </row>
    <row r="12" spans="1:8" x14ac:dyDescent="0.2">
      <c r="A12" s="1">
        <v>10</v>
      </c>
      <c r="B12">
        <v>2022</v>
      </c>
      <c r="C12">
        <v>11</v>
      </c>
      <c r="D12">
        <v>36712</v>
      </c>
      <c r="E12">
        <v>0</v>
      </c>
      <c r="F12">
        <v>0</v>
      </c>
      <c r="G12">
        <v>148444.7456901618</v>
      </c>
      <c r="H12">
        <v>185156.7456901618</v>
      </c>
    </row>
    <row r="13" spans="1:8" x14ac:dyDescent="0.2">
      <c r="A13" s="1">
        <v>11</v>
      </c>
      <c r="B13">
        <v>2022</v>
      </c>
      <c r="C13">
        <v>12</v>
      </c>
      <c r="D13">
        <v>37912</v>
      </c>
      <c r="E13">
        <v>0</v>
      </c>
      <c r="F13">
        <v>0</v>
      </c>
      <c r="G13">
        <v>142269.49006086669</v>
      </c>
      <c r="H13">
        <v>180181.49006086669</v>
      </c>
    </row>
    <row r="14" spans="1:8" x14ac:dyDescent="0.2">
      <c r="A14" s="1">
        <v>12</v>
      </c>
      <c r="B14">
        <v>2023</v>
      </c>
      <c r="C14">
        <v>1</v>
      </c>
      <c r="D14">
        <v>38195</v>
      </c>
      <c r="E14">
        <v>0</v>
      </c>
      <c r="F14">
        <v>0</v>
      </c>
      <c r="G14">
        <v>337302.79330269271</v>
      </c>
      <c r="H14">
        <v>375497.79330269271</v>
      </c>
    </row>
    <row r="15" spans="1:8" x14ac:dyDescent="0.2">
      <c r="A15" s="1">
        <v>13</v>
      </c>
      <c r="B15">
        <v>2023</v>
      </c>
      <c r="C15">
        <v>2</v>
      </c>
      <c r="D15">
        <v>38195</v>
      </c>
      <c r="E15">
        <v>0</v>
      </c>
      <c r="F15">
        <v>0</v>
      </c>
      <c r="G15">
        <v>108707.3857017735</v>
      </c>
      <c r="H15">
        <v>146902.38570177351</v>
      </c>
    </row>
    <row r="16" spans="1:8" x14ac:dyDescent="0.2">
      <c r="A16" s="1">
        <v>14</v>
      </c>
      <c r="B16">
        <v>2023</v>
      </c>
      <c r="C16">
        <v>3</v>
      </c>
      <c r="D16">
        <v>38602.5</v>
      </c>
      <c r="E16">
        <v>0</v>
      </c>
      <c r="F16">
        <v>0</v>
      </c>
      <c r="G16">
        <v>154938.80733282669</v>
      </c>
      <c r="H16">
        <v>193541.30733282669</v>
      </c>
    </row>
    <row r="17" spans="1:8" x14ac:dyDescent="0.2">
      <c r="A17" s="1">
        <v>15</v>
      </c>
      <c r="B17">
        <v>2023</v>
      </c>
      <c r="C17">
        <v>4</v>
      </c>
      <c r="D17">
        <v>39032.5</v>
      </c>
      <c r="E17">
        <v>0</v>
      </c>
      <c r="F17">
        <v>0</v>
      </c>
      <c r="G17">
        <v>257086.09124901149</v>
      </c>
      <c r="H17">
        <v>296118.59124901152</v>
      </c>
    </row>
    <row r="18" spans="1:8" x14ac:dyDescent="0.2">
      <c r="A18" s="1">
        <v>16</v>
      </c>
      <c r="B18">
        <v>2023</v>
      </c>
      <c r="C18">
        <v>5</v>
      </c>
      <c r="D18">
        <v>39032.5</v>
      </c>
      <c r="E18">
        <v>0</v>
      </c>
      <c r="F18">
        <v>0</v>
      </c>
      <c r="G18">
        <v>144084.1765864818</v>
      </c>
      <c r="H18">
        <v>183116.6765864818</v>
      </c>
    </row>
    <row r="19" spans="1:8" x14ac:dyDescent="0.2">
      <c r="A19" s="1">
        <v>17</v>
      </c>
      <c r="B19">
        <v>2023</v>
      </c>
      <c r="C19">
        <v>6</v>
      </c>
      <c r="D19">
        <v>39122.6</v>
      </c>
      <c r="E19">
        <v>0</v>
      </c>
      <c r="F19">
        <v>0</v>
      </c>
      <c r="G19">
        <v>127691.3833878763</v>
      </c>
      <c r="H19">
        <v>166813.9833878763</v>
      </c>
    </row>
    <row r="20" spans="1:8" x14ac:dyDescent="0.2">
      <c r="A20" s="1">
        <v>18</v>
      </c>
      <c r="B20">
        <v>2023</v>
      </c>
      <c r="C20">
        <v>7</v>
      </c>
      <c r="D20">
        <v>39122.6</v>
      </c>
      <c r="E20">
        <v>0</v>
      </c>
      <c r="F20">
        <v>0</v>
      </c>
      <c r="G20">
        <v>353618.86731859861</v>
      </c>
      <c r="H20">
        <v>392741.46731859847</v>
      </c>
    </row>
    <row r="21" spans="1:8" x14ac:dyDescent="0.2">
      <c r="A21" s="1">
        <v>19</v>
      </c>
      <c r="B21">
        <v>2023</v>
      </c>
      <c r="C21">
        <v>8</v>
      </c>
      <c r="D21">
        <v>39122.6</v>
      </c>
      <c r="E21">
        <v>0</v>
      </c>
      <c r="F21">
        <v>0</v>
      </c>
      <c r="G21">
        <v>114750.1521961565</v>
      </c>
      <c r="H21">
        <v>153872.75219615651</v>
      </c>
    </row>
    <row r="22" spans="1:8" x14ac:dyDescent="0.2">
      <c r="A22" s="1">
        <v>20</v>
      </c>
      <c r="B22">
        <v>2023</v>
      </c>
      <c r="C22">
        <v>9</v>
      </c>
      <c r="D22">
        <v>39122.6</v>
      </c>
      <c r="E22">
        <v>0</v>
      </c>
      <c r="F22">
        <v>0</v>
      </c>
      <c r="G22">
        <v>165328.4914909552</v>
      </c>
      <c r="H22">
        <v>204451.09149095521</v>
      </c>
    </row>
    <row r="23" spans="1:8" x14ac:dyDescent="0.2">
      <c r="A23" s="1">
        <v>21</v>
      </c>
      <c r="B23">
        <v>2023</v>
      </c>
      <c r="C23">
        <v>10</v>
      </c>
      <c r="D23">
        <v>39747.599999999999</v>
      </c>
      <c r="E23">
        <v>0</v>
      </c>
      <c r="F23">
        <v>0</v>
      </c>
      <c r="G23">
        <v>245459.59597564241</v>
      </c>
      <c r="H23">
        <v>285207.19597564242</v>
      </c>
    </row>
    <row r="24" spans="1:8" x14ac:dyDescent="0.2">
      <c r="A24" s="1">
        <v>22</v>
      </c>
      <c r="B24">
        <v>2023</v>
      </c>
      <c r="C24">
        <v>11</v>
      </c>
      <c r="D24">
        <v>39747.599999999999</v>
      </c>
      <c r="E24">
        <v>0</v>
      </c>
      <c r="F24">
        <v>0</v>
      </c>
      <c r="G24">
        <v>150225.53853291171</v>
      </c>
      <c r="H24">
        <v>189973.13853291169</v>
      </c>
    </row>
    <row r="25" spans="1:8" x14ac:dyDescent="0.2">
      <c r="A25" s="1">
        <v>23</v>
      </c>
      <c r="B25">
        <v>2023</v>
      </c>
      <c r="C25">
        <v>12</v>
      </c>
      <c r="D25">
        <v>39807.599999999999</v>
      </c>
      <c r="E25">
        <v>0</v>
      </c>
      <c r="F25">
        <v>0</v>
      </c>
      <c r="G25">
        <v>137677.65018494049</v>
      </c>
      <c r="H25">
        <v>177485.25018494049</v>
      </c>
    </row>
    <row r="26" spans="1:8" x14ac:dyDescent="0.2">
      <c r="A26" s="1">
        <v>24</v>
      </c>
      <c r="B26">
        <v>2024</v>
      </c>
      <c r="C26">
        <v>1</v>
      </c>
      <c r="D26">
        <v>40104.75</v>
      </c>
      <c r="E26">
        <v>0</v>
      </c>
      <c r="F26">
        <v>0</v>
      </c>
      <c r="G26">
        <v>345547.66413890611</v>
      </c>
      <c r="H26">
        <v>385652.41413890611</v>
      </c>
    </row>
    <row r="27" spans="1:8" x14ac:dyDescent="0.2">
      <c r="A27" s="1">
        <v>25</v>
      </c>
      <c r="B27">
        <v>2024</v>
      </c>
      <c r="C27">
        <v>2</v>
      </c>
      <c r="D27">
        <v>40104.75</v>
      </c>
      <c r="E27">
        <v>0</v>
      </c>
      <c r="F27">
        <v>0</v>
      </c>
      <c r="G27">
        <v>121209.8571868132</v>
      </c>
      <c r="H27">
        <v>161314.60718681329</v>
      </c>
    </row>
    <row r="28" spans="1:8" x14ac:dyDescent="0.2">
      <c r="A28" s="1">
        <v>26</v>
      </c>
      <c r="B28">
        <v>2024</v>
      </c>
      <c r="C28">
        <v>3</v>
      </c>
      <c r="D28">
        <v>40532.625</v>
      </c>
      <c r="E28">
        <v>0</v>
      </c>
      <c r="F28">
        <v>0</v>
      </c>
      <c r="G28">
        <v>177167.94692674029</v>
      </c>
      <c r="H28">
        <v>217700.57192674029</v>
      </c>
    </row>
    <row r="29" spans="1:8" x14ac:dyDescent="0.2">
      <c r="A29" s="1">
        <v>27</v>
      </c>
      <c r="B29">
        <v>2024</v>
      </c>
      <c r="C29">
        <v>4</v>
      </c>
      <c r="D29">
        <v>40984.125</v>
      </c>
      <c r="E29">
        <v>0</v>
      </c>
      <c r="F29">
        <v>0</v>
      </c>
      <c r="G29">
        <v>256038.47780555239</v>
      </c>
      <c r="H29">
        <v>297022.60280555242</v>
      </c>
    </row>
    <row r="30" spans="1:8" x14ac:dyDescent="0.2">
      <c r="A30" s="1">
        <v>28</v>
      </c>
      <c r="B30">
        <v>2024</v>
      </c>
      <c r="C30">
        <v>5</v>
      </c>
      <c r="D30">
        <v>40984.125</v>
      </c>
      <c r="E30">
        <v>0</v>
      </c>
      <c r="F30">
        <v>0</v>
      </c>
      <c r="G30">
        <v>159447.42215805891</v>
      </c>
      <c r="H30">
        <v>200431.54715805891</v>
      </c>
    </row>
    <row r="31" spans="1:8" x14ac:dyDescent="0.2">
      <c r="A31" s="1">
        <v>29</v>
      </c>
      <c r="B31">
        <v>2024</v>
      </c>
      <c r="C31">
        <v>6</v>
      </c>
      <c r="D31">
        <v>41078.730000000003</v>
      </c>
      <c r="E31">
        <v>0</v>
      </c>
      <c r="F31">
        <v>0</v>
      </c>
      <c r="G31">
        <v>149172.75544487091</v>
      </c>
      <c r="H31">
        <v>190251.48544487081</v>
      </c>
    </row>
    <row r="32" spans="1:8" x14ac:dyDescent="0.2">
      <c r="A32" s="1">
        <v>30</v>
      </c>
      <c r="B32">
        <v>2024</v>
      </c>
      <c r="C32">
        <v>7</v>
      </c>
      <c r="D32">
        <v>41078.730000000003</v>
      </c>
      <c r="E32">
        <v>0</v>
      </c>
      <c r="F32">
        <v>0</v>
      </c>
      <c r="G32">
        <v>357345.86718610488</v>
      </c>
      <c r="H32">
        <v>398424.59718610492</v>
      </c>
    </row>
    <row r="33" spans="1:8" x14ac:dyDescent="0.2">
      <c r="A33" s="1">
        <v>31</v>
      </c>
      <c r="B33">
        <v>2024</v>
      </c>
      <c r="C33">
        <v>8</v>
      </c>
      <c r="D33">
        <v>41078.730000000003</v>
      </c>
      <c r="E33">
        <v>0</v>
      </c>
      <c r="F33">
        <v>0</v>
      </c>
      <c r="G33">
        <v>129141.3230691403</v>
      </c>
      <c r="H33">
        <v>170220.0530691403</v>
      </c>
    </row>
    <row r="34" spans="1:8" x14ac:dyDescent="0.2">
      <c r="A34" s="1">
        <v>32</v>
      </c>
      <c r="B34">
        <v>2024</v>
      </c>
      <c r="C34">
        <v>9</v>
      </c>
      <c r="D34">
        <v>41078.730000000003</v>
      </c>
      <c r="E34">
        <v>0</v>
      </c>
      <c r="F34">
        <v>0</v>
      </c>
      <c r="G34">
        <v>190089.06249024879</v>
      </c>
      <c r="H34">
        <v>231167.79249024871</v>
      </c>
    </row>
    <row r="35" spans="1:8" x14ac:dyDescent="0.2">
      <c r="A35" s="1">
        <v>33</v>
      </c>
      <c r="B35">
        <v>2024</v>
      </c>
      <c r="C35">
        <v>10</v>
      </c>
      <c r="D35">
        <v>41734.980000000003</v>
      </c>
      <c r="E35">
        <v>0</v>
      </c>
      <c r="F35">
        <v>0</v>
      </c>
      <c r="G35">
        <v>264413.85857899499</v>
      </c>
      <c r="H35">
        <v>306148.83857899503</v>
      </c>
    </row>
    <row r="36" spans="1:8" x14ac:dyDescent="0.2">
      <c r="A36" s="1">
        <v>34</v>
      </c>
      <c r="B36">
        <v>2024</v>
      </c>
      <c r="C36">
        <v>11</v>
      </c>
      <c r="D36">
        <v>41734.980000000003</v>
      </c>
      <c r="E36">
        <v>0</v>
      </c>
      <c r="F36">
        <v>0</v>
      </c>
      <c r="G36">
        <v>167667.04166525509</v>
      </c>
      <c r="H36">
        <v>209402.0216652551</v>
      </c>
    </row>
    <row r="37" spans="1:8" x14ac:dyDescent="0.2">
      <c r="A37" s="1">
        <v>35</v>
      </c>
      <c r="B37">
        <v>2024</v>
      </c>
      <c r="C37">
        <v>12</v>
      </c>
      <c r="D37">
        <v>41797.980000000003</v>
      </c>
      <c r="E37">
        <v>0</v>
      </c>
      <c r="F37">
        <v>0</v>
      </c>
      <c r="G37">
        <v>161823.6122870463</v>
      </c>
      <c r="H37">
        <v>203621.59228704631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CBE1-9FBD-2041-AA31-DE395994CED1}">
  <dimension ref="A1:Q37"/>
  <sheetViews>
    <sheetView tabSelected="1" zoomScale="120" zoomScaleNormal="120" workbookViewId="0">
      <selection activeCell="L9" sqref="L9"/>
    </sheetView>
  </sheetViews>
  <sheetFormatPr baseColWidth="10" defaultColWidth="8.83203125" defaultRowHeight="15" x14ac:dyDescent="0.2"/>
  <cols>
    <col min="1" max="1" width="3.1640625" bestFit="1" customWidth="1"/>
    <col min="2" max="2" width="5.1640625" bestFit="1" customWidth="1"/>
    <col min="3" max="3" width="6.33203125" bestFit="1" customWidth="1"/>
    <col min="4" max="4" width="10.6640625" customWidth="1"/>
    <col min="5" max="5" width="14.83203125" bestFit="1" customWidth="1"/>
    <col min="6" max="7" width="14.83203125" customWidth="1"/>
    <col min="8" max="8" width="15" bestFit="1" customWidth="1"/>
    <col min="9" max="10" width="15" customWidth="1"/>
    <col min="11" max="11" width="12" bestFit="1" customWidth="1"/>
    <col min="12" max="13" width="12" customWidth="1"/>
    <col min="14" max="14" width="12.1640625" bestFit="1" customWidth="1"/>
    <col min="15" max="16" width="12.1640625" customWidth="1"/>
    <col min="17" max="17" width="12.1640625" bestFit="1" customWidth="1"/>
    <col min="18" max="18" width="11" customWidth="1"/>
  </cols>
  <sheetData>
    <row r="1" spans="1:17" x14ac:dyDescent="0.2">
      <c r="B1" s="1" t="s">
        <v>0</v>
      </c>
      <c r="C1" s="1" t="s">
        <v>1</v>
      </c>
      <c r="D1" s="1" t="s">
        <v>15</v>
      </c>
      <c r="E1" s="1" t="s">
        <v>2</v>
      </c>
      <c r="F1" s="1" t="s">
        <v>14</v>
      </c>
      <c r="G1" s="1"/>
      <c r="H1" s="1" t="s">
        <v>3</v>
      </c>
      <c r="I1" s="1" t="s">
        <v>13</v>
      </c>
      <c r="J1" s="1"/>
      <c r="K1" s="1" t="s">
        <v>4</v>
      </c>
      <c r="L1" s="1" t="s">
        <v>12</v>
      </c>
      <c r="M1" s="1"/>
      <c r="N1" s="1" t="s">
        <v>5</v>
      </c>
      <c r="O1" s="1" t="s">
        <v>11</v>
      </c>
      <c r="P1" s="1"/>
      <c r="Q1" s="1" t="s">
        <v>6</v>
      </c>
    </row>
    <row r="2" spans="1:17" x14ac:dyDescent="0.2">
      <c r="A2" s="1">
        <v>0</v>
      </c>
      <c r="B2">
        <v>2022</v>
      </c>
      <c r="C2">
        <v>1</v>
      </c>
      <c r="D2" s="3" t="s">
        <v>10</v>
      </c>
      <c r="E2">
        <v>5660</v>
      </c>
      <c r="F2" s="2">
        <f t="shared" ref="F2:F37" si="0">E2/Q2</f>
        <v>3.0679169602688492E-2</v>
      </c>
      <c r="G2" s="5">
        <f>SUM(E2:E4)/SUM(Q2:Q4)</f>
        <v>4.7843822897960742E-2</v>
      </c>
      <c r="H2">
        <v>0</v>
      </c>
      <c r="I2" s="2">
        <f t="shared" ref="I2:I37" si="1">H2/Q2</f>
        <v>0</v>
      </c>
      <c r="J2" s="5">
        <f>SUM(H2:H4)/SUM(Q2:Q4)</f>
        <v>1.8951727905211632E-3</v>
      </c>
      <c r="K2">
        <v>0</v>
      </c>
      <c r="L2" s="2">
        <f t="shared" ref="L2:L37" si="2">K2/Q2</f>
        <v>0</v>
      </c>
      <c r="M2" s="5">
        <f>SUM(K2:K4)/SUM(Q2:Q4)</f>
        <v>2.2400199178944258E-2</v>
      </c>
      <c r="N2">
        <v>178830</v>
      </c>
      <c r="O2" s="2">
        <f t="shared" ref="O2:O37" si="3">N2/Q2</f>
        <v>0.96932083039731154</v>
      </c>
      <c r="P2" s="5">
        <f>SUM(N2:N4)/SUM(Q2:Q4)</f>
        <v>0.92440490180868229</v>
      </c>
      <c r="Q2">
        <v>184490</v>
      </c>
    </row>
    <row r="3" spans="1:17" x14ac:dyDescent="0.2">
      <c r="A3" s="1">
        <v>1</v>
      </c>
      <c r="B3">
        <v>2022</v>
      </c>
      <c r="C3">
        <v>2</v>
      </c>
      <c r="D3" s="4"/>
      <c r="E3">
        <v>5660</v>
      </c>
      <c r="F3" s="2">
        <f t="shared" si="0"/>
        <v>4.3573320194617231E-2</v>
      </c>
      <c r="G3" s="6"/>
      <c r="H3">
        <v>0</v>
      </c>
      <c r="I3" s="2">
        <f t="shared" si="1"/>
        <v>0</v>
      </c>
      <c r="J3" s="6"/>
      <c r="K3">
        <v>3356</v>
      </c>
      <c r="L3" s="2">
        <f t="shared" si="2"/>
        <v>2.5836053458151136E-2</v>
      </c>
      <c r="M3" s="6"/>
      <c r="N3">
        <v>120280</v>
      </c>
      <c r="O3" s="2">
        <f t="shared" si="3"/>
        <v>0.92597154646794355</v>
      </c>
      <c r="P3" s="6"/>
      <c r="Q3">
        <v>129896</v>
      </c>
    </row>
    <row r="4" spans="1:17" x14ac:dyDescent="0.2">
      <c r="A4" s="1">
        <v>2</v>
      </c>
      <c r="B4">
        <v>2022</v>
      </c>
      <c r="C4">
        <v>3</v>
      </c>
      <c r="D4" s="4"/>
      <c r="E4">
        <v>14430</v>
      </c>
      <c r="F4" s="2">
        <f t="shared" si="0"/>
        <v>6.4470442111753234E-2</v>
      </c>
      <c r="G4" s="6"/>
      <c r="H4">
        <v>1020</v>
      </c>
      <c r="I4" s="2">
        <f t="shared" si="1"/>
        <v>4.557162228273617E-3</v>
      </c>
      <c r="J4" s="6"/>
      <c r="K4">
        <v>8700</v>
      </c>
      <c r="L4" s="2">
        <f t="shared" si="2"/>
        <v>3.8869913123510264E-2</v>
      </c>
      <c r="M4" s="6"/>
      <c r="N4">
        <v>198413.5</v>
      </c>
      <c r="O4" s="2">
        <f t="shared" si="3"/>
        <v>0.88647304684271311</v>
      </c>
      <c r="P4" s="6"/>
      <c r="Q4">
        <v>223823.5</v>
      </c>
    </row>
    <row r="5" spans="1:17" x14ac:dyDescent="0.2">
      <c r="A5" s="1">
        <v>3</v>
      </c>
      <c r="B5">
        <v>2022</v>
      </c>
      <c r="C5">
        <v>4</v>
      </c>
      <c r="D5" s="3" t="s">
        <v>9</v>
      </c>
      <c r="E5">
        <v>46790</v>
      </c>
      <c r="F5" s="2">
        <f t="shared" si="0"/>
        <v>0.15285572404259321</v>
      </c>
      <c r="G5" s="5">
        <f>SUM(E5:E7)/SUM(Q5:Q7)</f>
        <v>0.13118412598248716</v>
      </c>
      <c r="H5">
        <v>40</v>
      </c>
      <c r="I5" s="2">
        <f t="shared" si="1"/>
        <v>1.3067383974575182E-4</v>
      </c>
      <c r="J5" s="5">
        <f>SUM(H5:H7)/SUM(Q5:Q7)</f>
        <v>5.0556979139398982E-4</v>
      </c>
      <c r="K5">
        <v>5400</v>
      </c>
      <c r="L5" s="2">
        <f t="shared" si="2"/>
        <v>1.7640968365676496E-2</v>
      </c>
      <c r="M5" s="5">
        <f>SUM(K5:K7)/SUM(Q5:Q7)</f>
        <v>3.8760350673539216E-2</v>
      </c>
      <c r="N5">
        <v>251890.905</v>
      </c>
      <c r="O5" s="2">
        <f t="shared" si="3"/>
        <v>0.82288879383455993</v>
      </c>
      <c r="P5" s="5">
        <f>SUM(N5:N7)/SUM(Q5:Q7)</f>
        <v>0.81402725768373063</v>
      </c>
      <c r="Q5">
        <v>306105.64500000002</v>
      </c>
    </row>
    <row r="6" spans="1:17" x14ac:dyDescent="0.2">
      <c r="A6" s="1">
        <v>4</v>
      </c>
      <c r="B6">
        <v>2022</v>
      </c>
      <c r="C6">
        <v>5</v>
      </c>
      <c r="D6" s="4"/>
      <c r="E6">
        <v>22410</v>
      </c>
      <c r="F6" s="2">
        <f t="shared" si="0"/>
        <v>0.10615824895107152</v>
      </c>
      <c r="G6" s="6"/>
      <c r="H6">
        <v>128</v>
      </c>
      <c r="I6" s="2">
        <f t="shared" si="1"/>
        <v>6.0634787441932864E-4</v>
      </c>
      <c r="J6" s="6"/>
      <c r="K6">
        <v>7400</v>
      </c>
      <c r="L6" s="2">
        <f t="shared" si="2"/>
        <v>3.5054486489867441E-2</v>
      </c>
      <c r="M6" s="6"/>
      <c r="N6">
        <v>178382.63214999999</v>
      </c>
      <c r="O6" s="2">
        <f t="shared" si="3"/>
        <v>0.84501507685529287</v>
      </c>
      <c r="P6" s="6"/>
      <c r="Q6">
        <v>211099.94015000001</v>
      </c>
    </row>
    <row r="7" spans="1:17" x14ac:dyDescent="0.2">
      <c r="A7" s="1">
        <v>5</v>
      </c>
      <c r="B7">
        <v>2022</v>
      </c>
      <c r="C7">
        <v>6</v>
      </c>
      <c r="D7" s="4"/>
      <c r="E7">
        <v>24212</v>
      </c>
      <c r="F7" s="2">
        <f t="shared" si="0"/>
        <v>0.1242518588097983</v>
      </c>
      <c r="G7" s="6"/>
      <c r="H7">
        <v>192</v>
      </c>
      <c r="I7" s="2">
        <f t="shared" si="1"/>
        <v>9.8531128743933882E-4</v>
      </c>
      <c r="J7" s="6"/>
      <c r="K7">
        <v>14800</v>
      </c>
      <c r="L7" s="2">
        <f t="shared" si="2"/>
        <v>7.5951078406782377E-2</v>
      </c>
      <c r="M7" s="6"/>
      <c r="N7">
        <v>149369.1111145</v>
      </c>
      <c r="O7" s="2">
        <f t="shared" si="3"/>
        <v>0.76653682904113363</v>
      </c>
      <c r="P7" s="6"/>
      <c r="Q7">
        <v>194862.2759605</v>
      </c>
    </row>
    <row r="8" spans="1:17" x14ac:dyDescent="0.2">
      <c r="A8" s="1">
        <v>6</v>
      </c>
      <c r="B8">
        <v>2022</v>
      </c>
      <c r="C8">
        <v>7</v>
      </c>
      <c r="D8" s="3" t="s">
        <v>8</v>
      </c>
      <c r="E8">
        <v>24392</v>
      </c>
      <c r="F8" s="2">
        <f t="shared" si="0"/>
        <v>6.1029287973458538E-2</v>
      </c>
      <c r="G8" s="5">
        <f>SUM(E8:E10)/SUM(Q8:Q10)</f>
        <v>9.5237613160347956E-2</v>
      </c>
      <c r="H8">
        <v>0</v>
      </c>
      <c r="I8" s="2">
        <f t="shared" si="1"/>
        <v>0</v>
      </c>
      <c r="J8" s="5">
        <f>SUM(H8:H10)/SUM(Q8:Q10)</f>
        <v>0</v>
      </c>
      <c r="K8">
        <v>11000</v>
      </c>
      <c r="L8" s="2">
        <f t="shared" si="2"/>
        <v>2.7522227275665952E-2</v>
      </c>
      <c r="M8" s="5">
        <f>SUM(K8:K10)/SUM(Q8:Q10)</f>
        <v>3.0082194884201316E-2</v>
      </c>
      <c r="N8">
        <v>358156.784447935</v>
      </c>
      <c r="O8" s="2">
        <f t="shared" si="3"/>
        <v>0.89611567471797893</v>
      </c>
      <c r="P8" s="5">
        <f>SUM(N8:N10)/SUM(Q8:Q10)</f>
        <v>0.84075528903152319</v>
      </c>
      <c r="Q8">
        <v>399676.95527773502</v>
      </c>
    </row>
    <row r="9" spans="1:17" x14ac:dyDescent="0.2">
      <c r="A9" s="1">
        <v>7</v>
      </c>
      <c r="B9">
        <v>2022</v>
      </c>
      <c r="C9">
        <v>8</v>
      </c>
      <c r="D9" s="4"/>
      <c r="E9">
        <v>24212</v>
      </c>
      <c r="F9" s="2">
        <f t="shared" si="0"/>
        <v>0.15563139646740085</v>
      </c>
      <c r="G9" s="6"/>
      <c r="H9">
        <v>0</v>
      </c>
      <c r="I9" s="2">
        <f t="shared" si="1"/>
        <v>0</v>
      </c>
      <c r="J9" s="6"/>
      <c r="K9">
        <v>9800</v>
      </c>
      <c r="L9" s="2">
        <f t="shared" si="2"/>
        <v>6.2993048297560222E-2</v>
      </c>
      <c r="M9" s="6"/>
      <c r="N9">
        <v>115594.107981373</v>
      </c>
      <c r="O9" s="2">
        <f t="shared" si="3"/>
        <v>0.74302298234530828</v>
      </c>
      <c r="P9" s="6"/>
      <c r="Q9">
        <v>155572.72214717639</v>
      </c>
    </row>
    <row r="10" spans="1:17" x14ac:dyDescent="0.2">
      <c r="A10" s="1">
        <v>8</v>
      </c>
      <c r="B10">
        <v>2022</v>
      </c>
      <c r="C10">
        <v>9</v>
      </c>
      <c r="D10" s="4"/>
      <c r="E10">
        <v>24212</v>
      </c>
      <c r="F10" s="2">
        <f t="shared" si="0"/>
        <v>0.11566857621729673</v>
      </c>
      <c r="G10" s="6"/>
      <c r="H10">
        <v>0</v>
      </c>
      <c r="I10" s="2">
        <f t="shared" si="1"/>
        <v>0</v>
      </c>
      <c r="J10" s="6"/>
      <c r="K10">
        <v>2200</v>
      </c>
      <c r="L10" s="2">
        <f t="shared" si="2"/>
        <v>1.0510113484142276E-2</v>
      </c>
      <c r="M10" s="6"/>
      <c r="N10">
        <v>169066.95122081431</v>
      </c>
      <c r="O10" s="2">
        <f t="shared" si="3"/>
        <v>0.80768765624941141</v>
      </c>
      <c r="P10" s="6"/>
      <c r="Q10">
        <v>209322.19269747881</v>
      </c>
    </row>
    <row r="11" spans="1:17" x14ac:dyDescent="0.2">
      <c r="A11" s="1">
        <v>9</v>
      </c>
      <c r="B11">
        <v>2022</v>
      </c>
      <c r="C11">
        <v>10</v>
      </c>
      <c r="D11" s="3" t="s">
        <v>7</v>
      </c>
      <c r="E11">
        <v>36712</v>
      </c>
      <c r="F11" s="2">
        <f t="shared" si="0"/>
        <v>0.12293766302700959</v>
      </c>
      <c r="G11" s="5">
        <f>SUM(E11:E13)/SUM(Q11:Q13)</f>
        <v>0.16011556212584577</v>
      </c>
      <c r="H11">
        <v>0</v>
      </c>
      <c r="I11" s="2">
        <f t="shared" si="1"/>
        <v>0</v>
      </c>
      <c r="J11" s="5">
        <f>SUM(H11:H13)/SUM(Q11:Q13)</f>
        <v>0</v>
      </c>
      <c r="K11">
        <v>11200</v>
      </c>
      <c r="L11" s="2">
        <f t="shared" si="2"/>
        <v>3.7505497545829908E-2</v>
      </c>
      <c r="M11" s="5">
        <f>SUM(K11:K13)/SUM(Q11:Q13)</f>
        <v>1.6107047997139044E-2</v>
      </c>
      <c r="N11">
        <v>242057.59775743869</v>
      </c>
      <c r="O11" s="2">
        <f t="shared" si="3"/>
        <v>0.81057952130724098</v>
      </c>
      <c r="P11" s="5">
        <f>SUM(N11:N13)/SUM(Q11:Q13)</f>
        <v>0.76619477623612975</v>
      </c>
      <c r="Q11">
        <v>298622.88818630233</v>
      </c>
    </row>
    <row r="12" spans="1:17" x14ac:dyDescent="0.2">
      <c r="A12" s="1">
        <v>10</v>
      </c>
      <c r="B12">
        <v>2022</v>
      </c>
      <c r="C12">
        <v>11</v>
      </c>
      <c r="D12" s="4"/>
      <c r="E12">
        <v>36712</v>
      </c>
      <c r="F12" s="2">
        <f t="shared" si="0"/>
        <v>0.18696912932906012</v>
      </c>
      <c r="G12" s="6"/>
      <c r="H12">
        <v>0</v>
      </c>
      <c r="I12" s="2">
        <f t="shared" si="1"/>
        <v>0</v>
      </c>
      <c r="J12" s="6"/>
      <c r="K12">
        <v>0</v>
      </c>
      <c r="L12" s="2">
        <f t="shared" si="2"/>
        <v>0</v>
      </c>
      <c r="M12" s="6"/>
      <c r="N12">
        <v>148444.7456901618</v>
      </c>
      <c r="O12" s="2">
        <f t="shared" si="3"/>
        <v>0.75600852187740519</v>
      </c>
      <c r="P12" s="6"/>
      <c r="Q12">
        <v>196353.2703593435</v>
      </c>
    </row>
    <row r="13" spans="1:17" x14ac:dyDescent="0.2">
      <c r="A13" s="1">
        <v>11</v>
      </c>
      <c r="B13">
        <v>2022</v>
      </c>
      <c r="C13">
        <v>12</v>
      </c>
      <c r="D13" s="4"/>
      <c r="E13">
        <v>37912</v>
      </c>
      <c r="F13" s="2">
        <f t="shared" si="0"/>
        <v>0.18920843437706378</v>
      </c>
      <c r="G13" s="6"/>
      <c r="H13">
        <v>0</v>
      </c>
      <c r="I13" s="2">
        <f t="shared" si="1"/>
        <v>0</v>
      </c>
      <c r="J13" s="6"/>
      <c r="K13">
        <v>0</v>
      </c>
      <c r="L13" s="2">
        <f t="shared" si="2"/>
        <v>0</v>
      </c>
      <c r="M13" s="6"/>
      <c r="N13">
        <v>142269.49006086669</v>
      </c>
      <c r="O13" s="2">
        <f t="shared" si="3"/>
        <v>0.71002815662692087</v>
      </c>
      <c r="P13" s="6"/>
      <c r="Q13">
        <v>200371.6172844976</v>
      </c>
    </row>
    <row r="14" spans="1:17" x14ac:dyDescent="0.2">
      <c r="A14" s="1">
        <v>12</v>
      </c>
      <c r="B14">
        <v>2023</v>
      </c>
      <c r="C14">
        <v>1</v>
      </c>
      <c r="D14" s="3" t="s">
        <v>10</v>
      </c>
      <c r="E14">
        <v>38195</v>
      </c>
      <c r="F14" s="2">
        <f t="shared" si="0"/>
        <v>9.7105211196930302E-2</v>
      </c>
      <c r="G14" s="5">
        <f>SUM(E14:E16)/SUM(Q14:Q16)</f>
        <v>0.14709348535075042</v>
      </c>
      <c r="H14">
        <v>0</v>
      </c>
      <c r="I14" s="2">
        <f t="shared" si="1"/>
        <v>0</v>
      </c>
      <c r="J14" s="5">
        <f>SUM(H14:H16)/SUM(Q14:Q16)</f>
        <v>0</v>
      </c>
      <c r="K14">
        <v>0</v>
      </c>
      <c r="L14" s="2">
        <f t="shared" si="2"/>
        <v>0</v>
      </c>
      <c r="M14" s="5">
        <f>SUM(K14:K16)/SUM(Q14:Q16)</f>
        <v>0</v>
      </c>
      <c r="N14">
        <v>337302.79330269271</v>
      </c>
      <c r="O14" s="2">
        <f t="shared" si="3"/>
        <v>0.85754310723844751</v>
      </c>
      <c r="P14" s="5">
        <f>SUM(N14:N16)/SUM(Q14:Q16)</f>
        <v>0.76870822808750938</v>
      </c>
      <c r="Q14">
        <v>393336.25383441237</v>
      </c>
    </row>
    <row r="15" spans="1:17" x14ac:dyDescent="0.2">
      <c r="A15" s="1">
        <v>13</v>
      </c>
      <c r="B15">
        <v>2023</v>
      </c>
      <c r="C15">
        <v>2</v>
      </c>
      <c r="D15" s="4"/>
      <c r="E15">
        <v>38195</v>
      </c>
      <c r="F15" s="2">
        <f t="shared" si="0"/>
        <v>0.23452074799033065</v>
      </c>
      <c r="G15" s="6"/>
      <c r="H15">
        <v>0</v>
      </c>
      <c r="I15" s="2">
        <f t="shared" si="1"/>
        <v>0</v>
      </c>
      <c r="J15" s="6"/>
      <c r="K15">
        <v>0</v>
      </c>
      <c r="L15" s="2">
        <f t="shared" si="2"/>
        <v>0</v>
      </c>
      <c r="M15" s="6"/>
      <c r="N15">
        <v>108707.3857017735</v>
      </c>
      <c r="O15" s="2">
        <f t="shared" si="3"/>
        <v>0.66747316158799042</v>
      </c>
      <c r="P15" s="6"/>
      <c r="Q15">
        <v>162864.05500282129</v>
      </c>
    </row>
    <row r="16" spans="1:17" x14ac:dyDescent="0.2">
      <c r="A16" s="1">
        <v>14</v>
      </c>
      <c r="B16">
        <v>2023</v>
      </c>
      <c r="C16">
        <v>3</v>
      </c>
      <c r="D16" s="4"/>
      <c r="E16">
        <v>38602.5</v>
      </c>
      <c r="F16" s="2">
        <f t="shared" si="0"/>
        <v>0.17113735612491343</v>
      </c>
      <c r="G16" s="6"/>
      <c r="H16">
        <v>0</v>
      </c>
      <c r="I16" s="2">
        <f t="shared" si="1"/>
        <v>0</v>
      </c>
      <c r="J16" s="6"/>
      <c r="K16">
        <v>0</v>
      </c>
      <c r="L16" s="2">
        <f t="shared" si="2"/>
        <v>0</v>
      </c>
      <c r="M16" s="6"/>
      <c r="N16">
        <v>154938.80733282669</v>
      </c>
      <c r="O16" s="2">
        <f t="shared" si="3"/>
        <v>0.68689379827957542</v>
      </c>
      <c r="P16" s="6"/>
      <c r="Q16">
        <v>225564.4289130187</v>
      </c>
    </row>
    <row r="17" spans="1:17" x14ac:dyDescent="0.2">
      <c r="A17" s="1">
        <v>15</v>
      </c>
      <c r="B17">
        <v>2023</v>
      </c>
      <c r="C17">
        <v>4</v>
      </c>
      <c r="D17" s="3" t="s">
        <v>9</v>
      </c>
      <c r="E17">
        <v>39032.5</v>
      </c>
      <c r="F17" s="2">
        <f t="shared" si="0"/>
        <v>0.12137592119507441</v>
      </c>
      <c r="G17" s="5">
        <f>SUM(E17:E19)/SUM(Q17:Q19)</f>
        <v>0.15858751201716667</v>
      </c>
      <c r="H17">
        <v>0</v>
      </c>
      <c r="I17" s="2">
        <f t="shared" si="1"/>
        <v>0</v>
      </c>
      <c r="J17" s="5">
        <f>SUM(H17:H19)/SUM(Q17:Q19)</f>
        <v>0</v>
      </c>
      <c r="K17">
        <v>0</v>
      </c>
      <c r="L17" s="2">
        <f t="shared" si="2"/>
        <v>0</v>
      </c>
      <c r="M17" s="5">
        <f>SUM(K17:K19)/SUM(Q17:Q19)</f>
        <v>0</v>
      </c>
      <c r="N17">
        <v>257086.09124901149</v>
      </c>
      <c r="O17" s="2">
        <f t="shared" si="3"/>
        <v>0.79943793381898998</v>
      </c>
      <c r="P17" s="5">
        <f>SUM(N17:N19)/SUM(Q17:Q19)</f>
        <v>0.71569733887207132</v>
      </c>
      <c r="Q17">
        <v>321583.55311073008</v>
      </c>
    </row>
    <row r="18" spans="1:17" x14ac:dyDescent="0.2">
      <c r="A18" s="1">
        <v>16</v>
      </c>
      <c r="B18">
        <v>2023</v>
      </c>
      <c r="C18">
        <v>5</v>
      </c>
      <c r="D18" s="4"/>
      <c r="E18">
        <v>39032.5</v>
      </c>
      <c r="F18" s="2">
        <f t="shared" si="0"/>
        <v>0.18581813678678991</v>
      </c>
      <c r="G18" s="6"/>
      <c r="H18">
        <v>0</v>
      </c>
      <c r="I18" s="2">
        <f t="shared" si="1"/>
        <v>0</v>
      </c>
      <c r="J18" s="6"/>
      <c r="K18">
        <v>0</v>
      </c>
      <c r="L18" s="2">
        <f t="shared" si="2"/>
        <v>0</v>
      </c>
      <c r="M18" s="6"/>
      <c r="N18">
        <v>144084.1765864818</v>
      </c>
      <c r="O18" s="2">
        <f t="shared" si="3"/>
        <v>0.68592719486988707</v>
      </c>
      <c r="P18" s="6"/>
      <c r="Q18">
        <v>210057.53622848121</v>
      </c>
    </row>
    <row r="19" spans="1:17" x14ac:dyDescent="0.2">
      <c r="A19" s="1">
        <v>17</v>
      </c>
      <c r="B19">
        <v>2023</v>
      </c>
      <c r="C19">
        <v>6</v>
      </c>
      <c r="D19" s="4"/>
      <c r="E19">
        <v>39122.6</v>
      </c>
      <c r="F19" s="2">
        <f t="shared" si="0"/>
        <v>0.18872012720218678</v>
      </c>
      <c r="G19" s="6"/>
      <c r="H19">
        <v>0</v>
      </c>
      <c r="I19" s="2">
        <f t="shared" si="1"/>
        <v>0</v>
      </c>
      <c r="J19" s="6"/>
      <c r="K19">
        <v>0</v>
      </c>
      <c r="L19" s="2">
        <f t="shared" si="2"/>
        <v>0</v>
      </c>
      <c r="M19" s="6"/>
      <c r="N19">
        <v>127691.3833878763</v>
      </c>
      <c r="O19" s="2">
        <f t="shared" si="3"/>
        <v>0.61595942282934202</v>
      </c>
      <c r="P19" s="6"/>
      <c r="Q19">
        <v>207304.86239067491</v>
      </c>
    </row>
    <row r="20" spans="1:17" x14ac:dyDescent="0.2">
      <c r="A20" s="1">
        <v>18</v>
      </c>
      <c r="B20">
        <v>2023</v>
      </c>
      <c r="C20">
        <v>7</v>
      </c>
      <c r="D20" s="3" t="s">
        <v>8</v>
      </c>
      <c r="E20">
        <v>39122.6</v>
      </c>
      <c r="F20" s="2">
        <f t="shared" si="0"/>
        <v>9.0662590093549766E-2</v>
      </c>
      <c r="G20" s="5">
        <f>SUM(E20:E22)/SUM(Q20:Q22)</f>
        <v>0.13339764467976575</v>
      </c>
      <c r="H20">
        <v>0</v>
      </c>
      <c r="I20" s="2">
        <f t="shared" si="1"/>
        <v>0</v>
      </c>
      <c r="J20" s="5">
        <f>SUM(H20:H22)/SUM(Q20:Q22)</f>
        <v>0</v>
      </c>
      <c r="K20">
        <v>0</v>
      </c>
      <c r="L20" s="2">
        <f t="shared" si="2"/>
        <v>0</v>
      </c>
      <c r="M20" s="5">
        <f>SUM(K20:K22)/SUM(Q20:Q22)</f>
        <v>0</v>
      </c>
      <c r="N20">
        <v>353618.86731859861</v>
      </c>
      <c r="O20" s="2">
        <f t="shared" si="3"/>
        <v>0.81947525003582244</v>
      </c>
      <c r="P20" s="5">
        <f>SUM(N20:N22)/SUM(Q20:Q22)</f>
        <v>0.72024657024832794</v>
      </c>
      <c r="Q20">
        <v>431518.66673598811</v>
      </c>
    </row>
    <row r="21" spans="1:17" x14ac:dyDescent="0.2">
      <c r="A21" s="1">
        <v>19</v>
      </c>
      <c r="B21">
        <v>2023</v>
      </c>
      <c r="C21">
        <v>8</v>
      </c>
      <c r="D21" s="4"/>
      <c r="E21">
        <v>39122.6</v>
      </c>
      <c r="F21" s="2">
        <f t="shared" si="0"/>
        <v>0.2098184366221737</v>
      </c>
      <c r="G21" s="6"/>
      <c r="H21">
        <v>0</v>
      </c>
      <c r="I21" s="2">
        <f t="shared" si="1"/>
        <v>0</v>
      </c>
      <c r="J21" s="6"/>
      <c r="K21">
        <v>0</v>
      </c>
      <c r="L21" s="2">
        <f t="shared" si="2"/>
        <v>0</v>
      </c>
      <c r="M21" s="6"/>
      <c r="N21">
        <v>114750.1521961565</v>
      </c>
      <c r="O21" s="2">
        <f t="shared" si="3"/>
        <v>0.61541660155393685</v>
      </c>
      <c r="P21" s="6"/>
      <c r="Q21">
        <v>186459.3056255072</v>
      </c>
    </row>
    <row r="22" spans="1:17" x14ac:dyDescent="0.2">
      <c r="A22" s="1">
        <v>20</v>
      </c>
      <c r="B22">
        <v>2023</v>
      </c>
      <c r="C22">
        <v>9</v>
      </c>
      <c r="D22" s="4"/>
      <c r="E22">
        <v>39122.6</v>
      </c>
      <c r="F22" s="2">
        <f t="shared" si="0"/>
        <v>0.14940492933903968</v>
      </c>
      <c r="G22" s="6"/>
      <c r="H22">
        <v>0</v>
      </c>
      <c r="I22" s="2">
        <f t="shared" si="1"/>
        <v>0</v>
      </c>
      <c r="J22" s="6"/>
      <c r="K22">
        <v>0</v>
      </c>
      <c r="L22" s="2">
        <f t="shared" si="2"/>
        <v>0</v>
      </c>
      <c r="M22" s="6"/>
      <c r="N22">
        <v>165328.4914909552</v>
      </c>
      <c r="O22" s="2">
        <f t="shared" si="3"/>
        <v>0.63137142186194639</v>
      </c>
      <c r="P22" s="6"/>
      <c r="Q22">
        <v>261856.1527593268</v>
      </c>
    </row>
    <row r="23" spans="1:17" x14ac:dyDescent="0.2">
      <c r="A23" s="1">
        <v>21</v>
      </c>
      <c r="B23">
        <v>2023</v>
      </c>
      <c r="C23">
        <v>10</v>
      </c>
      <c r="D23" s="3" t="s">
        <v>7</v>
      </c>
      <c r="E23">
        <v>39747.599999999999</v>
      </c>
      <c r="F23" s="2">
        <f t="shared" si="0"/>
        <v>0.12055943968719753</v>
      </c>
      <c r="G23" s="5">
        <f>SUM(E23:E25)/SUM(Q23:Q25)</f>
        <v>0.14668457239983188</v>
      </c>
      <c r="H23">
        <v>0</v>
      </c>
      <c r="I23" s="2">
        <f t="shared" si="1"/>
        <v>0</v>
      </c>
      <c r="J23" s="5">
        <f>SUM(H23:H25)/SUM(Q23:Q25)</f>
        <v>0</v>
      </c>
      <c r="K23">
        <v>0</v>
      </c>
      <c r="L23" s="2">
        <f t="shared" si="2"/>
        <v>0</v>
      </c>
      <c r="M23" s="5">
        <f>SUM(K23:K25)/SUM(Q23:Q25)</f>
        <v>0</v>
      </c>
      <c r="N23">
        <v>245459.59597564241</v>
      </c>
      <c r="O23" s="2">
        <f t="shared" si="3"/>
        <v>0.74450963974351503</v>
      </c>
      <c r="P23" s="5">
        <f>SUM(N23:N25)/SUM(Q23:Q25)</f>
        <v>0.65577750066845764</v>
      </c>
      <c r="Q23">
        <v>329692.97222290328</v>
      </c>
    </row>
    <row r="24" spans="1:17" x14ac:dyDescent="0.2">
      <c r="A24" s="1">
        <v>22</v>
      </c>
      <c r="B24">
        <v>2023</v>
      </c>
      <c r="C24">
        <v>11</v>
      </c>
      <c r="D24" s="4"/>
      <c r="E24">
        <v>39747.599999999999</v>
      </c>
      <c r="F24" s="2">
        <f t="shared" si="0"/>
        <v>0.16775750610045606</v>
      </c>
      <c r="G24" s="6"/>
      <c r="H24">
        <v>0</v>
      </c>
      <c r="I24" s="2">
        <f t="shared" si="1"/>
        <v>0</v>
      </c>
      <c r="J24" s="6"/>
      <c r="K24">
        <v>0</v>
      </c>
      <c r="L24" s="2">
        <f t="shared" si="2"/>
        <v>0</v>
      </c>
      <c r="M24" s="6"/>
      <c r="N24">
        <v>150225.53853291171</v>
      </c>
      <c r="O24" s="2">
        <f t="shared" si="3"/>
        <v>0.63403731789791673</v>
      </c>
      <c r="P24" s="6"/>
      <c r="Q24">
        <v>236934.85271650649</v>
      </c>
    </row>
    <row r="25" spans="1:17" x14ac:dyDescent="0.2">
      <c r="A25" s="1">
        <v>23</v>
      </c>
      <c r="B25">
        <v>2023</v>
      </c>
      <c r="C25">
        <v>12</v>
      </c>
      <c r="D25" s="4"/>
      <c r="E25">
        <v>39807.599999999999</v>
      </c>
      <c r="F25" s="2">
        <f t="shared" si="0"/>
        <v>0.16135966208873645</v>
      </c>
      <c r="G25" s="6"/>
      <c r="H25">
        <v>0</v>
      </c>
      <c r="I25" s="2">
        <f t="shared" si="1"/>
        <v>0</v>
      </c>
      <c r="J25" s="6"/>
      <c r="K25">
        <v>0</v>
      </c>
      <c r="L25" s="2">
        <f t="shared" si="2"/>
        <v>0</v>
      </c>
      <c r="M25" s="6"/>
      <c r="N25">
        <v>137677.65018494049</v>
      </c>
      <c r="O25" s="2">
        <f t="shared" si="3"/>
        <v>0.55807481764821953</v>
      </c>
      <c r="P25" s="6"/>
      <c r="Q25">
        <v>246701.0619922383</v>
      </c>
    </row>
    <row r="26" spans="1:17" x14ac:dyDescent="0.2">
      <c r="A26" s="1">
        <v>24</v>
      </c>
      <c r="B26">
        <v>2024</v>
      </c>
      <c r="C26">
        <v>1</v>
      </c>
      <c r="D26" s="3" t="s">
        <v>10</v>
      </c>
      <c r="E26">
        <v>40104.75</v>
      </c>
      <c r="F26" s="2">
        <f t="shared" si="0"/>
        <v>8.8645045916541751E-2</v>
      </c>
      <c r="G26" s="5">
        <f>SUM(E26:E28)/SUM(Q26:Q28)</f>
        <v>0.12288156592019414</v>
      </c>
      <c r="H26">
        <v>0</v>
      </c>
      <c r="I26" s="2">
        <f t="shared" si="1"/>
        <v>0</v>
      </c>
      <c r="J26" s="5">
        <f>SUM(H26:H28)/SUM(Q26:Q28)</f>
        <v>0</v>
      </c>
      <c r="K26">
        <v>0</v>
      </c>
      <c r="L26" s="2">
        <f t="shared" si="2"/>
        <v>0</v>
      </c>
      <c r="M26" s="5">
        <f>SUM(K26:K28)/SUM(Q26:Q28)</f>
        <v>0</v>
      </c>
      <c r="N26">
        <v>345547.66413890611</v>
      </c>
      <c r="O26" s="2">
        <f t="shared" si="3"/>
        <v>0.76377707263970174</v>
      </c>
      <c r="P26" s="5">
        <f>SUM(N26:N28)/SUM(Q26:Q28)</f>
        <v>0.65533524339377403</v>
      </c>
      <c r="Q26">
        <v>452419.52988278831</v>
      </c>
    </row>
    <row r="27" spans="1:17" x14ac:dyDescent="0.2">
      <c r="A27" s="1">
        <v>25</v>
      </c>
      <c r="B27">
        <v>2024</v>
      </c>
      <c r="C27">
        <v>2</v>
      </c>
      <c r="D27" s="4"/>
      <c r="E27">
        <v>40104.75</v>
      </c>
      <c r="F27" s="2">
        <f t="shared" si="0"/>
        <v>0.18367830508607244</v>
      </c>
      <c r="G27" s="6"/>
      <c r="H27">
        <v>0</v>
      </c>
      <c r="I27" s="2">
        <f t="shared" si="1"/>
        <v>0</v>
      </c>
      <c r="J27" s="6"/>
      <c r="K27">
        <v>0</v>
      </c>
      <c r="L27" s="2">
        <f t="shared" si="2"/>
        <v>0</v>
      </c>
      <c r="M27" s="6"/>
      <c r="N27">
        <v>121209.8571868132</v>
      </c>
      <c r="O27" s="2">
        <f t="shared" si="3"/>
        <v>0.55513676379478105</v>
      </c>
      <c r="P27" s="6"/>
      <c r="Q27">
        <v>218342.33488384349</v>
      </c>
    </row>
    <row r="28" spans="1:17" x14ac:dyDescent="0.2">
      <c r="A28" s="1">
        <v>26</v>
      </c>
      <c r="B28">
        <v>2024</v>
      </c>
      <c r="C28">
        <v>3</v>
      </c>
      <c r="D28" s="4"/>
      <c r="E28">
        <v>40532.625</v>
      </c>
      <c r="F28" s="2">
        <f t="shared" si="0"/>
        <v>0.12998410819584003</v>
      </c>
      <c r="G28" s="6"/>
      <c r="H28">
        <v>0</v>
      </c>
      <c r="I28" s="2">
        <f t="shared" si="1"/>
        <v>0</v>
      </c>
      <c r="J28" s="6"/>
      <c r="K28">
        <v>0</v>
      </c>
      <c r="L28" s="2">
        <f t="shared" si="2"/>
        <v>0</v>
      </c>
      <c r="M28" s="6"/>
      <c r="N28">
        <v>177167.94692674029</v>
      </c>
      <c r="O28" s="2">
        <f t="shared" si="3"/>
        <v>0.56816003360651457</v>
      </c>
      <c r="P28" s="6"/>
      <c r="Q28">
        <v>311827.54232487932</v>
      </c>
    </row>
    <row r="29" spans="1:17" x14ac:dyDescent="0.2">
      <c r="A29" s="1">
        <v>27</v>
      </c>
      <c r="B29">
        <v>2024</v>
      </c>
      <c r="C29">
        <v>4</v>
      </c>
      <c r="D29" s="3" t="s">
        <v>9</v>
      </c>
      <c r="E29">
        <v>40984.125</v>
      </c>
      <c r="F29" s="2">
        <f t="shared" si="0"/>
        <v>0.10924754604359468</v>
      </c>
      <c r="G29" s="5">
        <f>SUM(E29:E31)/SUM(Q29:Q31)</f>
        <v>0.12847729959261803</v>
      </c>
      <c r="H29">
        <v>0</v>
      </c>
      <c r="I29" s="2">
        <f t="shared" si="1"/>
        <v>0</v>
      </c>
      <c r="J29" s="5">
        <f>SUM(H29:H31)/SUM(Q29:Q31)</f>
        <v>0</v>
      </c>
      <c r="K29">
        <v>0</v>
      </c>
      <c r="L29" s="2">
        <f t="shared" si="2"/>
        <v>0</v>
      </c>
      <c r="M29" s="5">
        <f>SUM(K29:K31)/SUM(Q29:Q31)</f>
        <v>0</v>
      </c>
      <c r="N29">
        <v>256038.47780555239</v>
      </c>
      <c r="O29" s="2">
        <f t="shared" si="3"/>
        <v>0.68249780599180732</v>
      </c>
      <c r="P29" s="5">
        <f>SUM(N29:N31)/SUM(Q29:Q31)</f>
        <v>0.58957821832344381</v>
      </c>
      <c r="Q29">
        <v>375149.15880715061</v>
      </c>
    </row>
    <row r="30" spans="1:17" x14ac:dyDescent="0.2">
      <c r="A30" s="1">
        <v>28</v>
      </c>
      <c r="B30">
        <v>2024</v>
      </c>
      <c r="C30">
        <v>5</v>
      </c>
      <c r="D30" s="4"/>
      <c r="E30">
        <v>40984.125</v>
      </c>
      <c r="F30" s="2">
        <f t="shared" si="0"/>
        <v>0.14581273517496912</v>
      </c>
      <c r="G30" s="6"/>
      <c r="H30">
        <v>0</v>
      </c>
      <c r="I30" s="2">
        <f t="shared" si="1"/>
        <v>0</v>
      </c>
      <c r="J30" s="6"/>
      <c r="K30">
        <v>0</v>
      </c>
      <c r="L30" s="2">
        <f t="shared" si="2"/>
        <v>0</v>
      </c>
      <c r="M30" s="6"/>
      <c r="N30">
        <v>159447.42215805891</v>
      </c>
      <c r="O30" s="2">
        <f t="shared" si="3"/>
        <v>0.56727976360272536</v>
      </c>
      <c r="P30" s="6"/>
      <c r="Q30">
        <v>281073.70011831122</v>
      </c>
    </row>
    <row r="31" spans="1:17" x14ac:dyDescent="0.2">
      <c r="A31" s="1">
        <v>29</v>
      </c>
      <c r="B31">
        <v>2024</v>
      </c>
      <c r="C31">
        <v>6</v>
      </c>
      <c r="D31" s="4"/>
      <c r="E31">
        <v>41078.730000000003</v>
      </c>
      <c r="F31" s="2">
        <f t="shared" si="0"/>
        <v>0.13624317107553011</v>
      </c>
      <c r="G31" s="6"/>
      <c r="H31">
        <v>0</v>
      </c>
      <c r="I31" s="2">
        <f t="shared" si="1"/>
        <v>0</v>
      </c>
      <c r="J31" s="6"/>
      <c r="K31">
        <v>0</v>
      </c>
      <c r="L31" s="2">
        <f t="shared" si="2"/>
        <v>0</v>
      </c>
      <c r="M31" s="6"/>
      <c r="N31">
        <v>149172.75544487091</v>
      </c>
      <c r="O31" s="2">
        <f t="shared" si="3"/>
        <v>0.49475164494821922</v>
      </c>
      <c r="P31" s="6"/>
      <c r="Q31">
        <v>301510.37791998318</v>
      </c>
    </row>
    <row r="32" spans="1:17" x14ac:dyDescent="0.2">
      <c r="A32" s="1">
        <v>30</v>
      </c>
      <c r="B32">
        <v>2024</v>
      </c>
      <c r="C32">
        <v>7</v>
      </c>
      <c r="D32" s="3" t="s">
        <v>8</v>
      </c>
      <c r="E32">
        <v>41078.730000000003</v>
      </c>
      <c r="F32" s="2">
        <f t="shared" si="0"/>
        <v>8.1088394077763609E-2</v>
      </c>
      <c r="G32" s="5">
        <f>SUM(E32:E34)/SUM(Q32:Q34)</f>
        <v>0.10729985485518707</v>
      </c>
      <c r="H32">
        <v>0</v>
      </c>
      <c r="I32" s="2">
        <f t="shared" si="1"/>
        <v>0</v>
      </c>
      <c r="J32" s="5">
        <f>SUM(H32:H34)/SUM(Q32:Q34)</f>
        <v>0</v>
      </c>
      <c r="K32">
        <v>0</v>
      </c>
      <c r="L32" s="2">
        <f t="shared" si="2"/>
        <v>0</v>
      </c>
      <c r="M32" s="5">
        <f>SUM(K32:K34)/SUM(Q32:Q34)</f>
        <v>0</v>
      </c>
      <c r="N32">
        <v>357345.86718610488</v>
      </c>
      <c r="O32" s="2">
        <f t="shared" si="3"/>
        <v>0.70539187799737346</v>
      </c>
      <c r="P32" s="5">
        <f>SUM(N32:N34)/SUM(Q32:Q34)</f>
        <v>0.58908453529809601</v>
      </c>
      <c r="Q32">
        <v>506591.97863267071</v>
      </c>
    </row>
    <row r="33" spans="1:17" x14ac:dyDescent="0.2">
      <c r="A33" s="1">
        <v>31</v>
      </c>
      <c r="B33">
        <v>2024</v>
      </c>
      <c r="C33">
        <v>8</v>
      </c>
      <c r="D33" s="4"/>
      <c r="E33">
        <v>41078.730000000003</v>
      </c>
      <c r="F33" s="2">
        <f t="shared" si="0"/>
        <v>0.15496653027448046</v>
      </c>
      <c r="G33" s="6"/>
      <c r="H33">
        <v>0</v>
      </c>
      <c r="I33" s="2">
        <f t="shared" si="1"/>
        <v>0</v>
      </c>
      <c r="J33" s="6"/>
      <c r="K33">
        <v>0</v>
      </c>
      <c r="L33" s="2">
        <f t="shared" si="2"/>
        <v>0</v>
      </c>
      <c r="M33" s="6"/>
      <c r="N33">
        <v>129141.3230691403</v>
      </c>
      <c r="O33" s="2">
        <f t="shared" si="3"/>
        <v>0.48717627714100192</v>
      </c>
      <c r="P33" s="6"/>
      <c r="Q33">
        <v>265081.30450646579</v>
      </c>
    </row>
    <row r="34" spans="1:17" x14ac:dyDescent="0.2">
      <c r="A34" s="1">
        <v>32</v>
      </c>
      <c r="B34">
        <v>2024</v>
      </c>
      <c r="C34">
        <v>9</v>
      </c>
      <c r="D34" s="4"/>
      <c r="E34">
        <v>41078.730000000003</v>
      </c>
      <c r="F34" s="2">
        <f t="shared" si="0"/>
        <v>0.10900603588943851</v>
      </c>
      <c r="G34" s="6"/>
      <c r="H34">
        <v>0</v>
      </c>
      <c r="I34" s="2">
        <f t="shared" si="1"/>
        <v>0</v>
      </c>
      <c r="J34" s="6"/>
      <c r="K34">
        <v>0</v>
      </c>
      <c r="L34" s="2">
        <f t="shared" si="2"/>
        <v>0</v>
      </c>
      <c r="M34" s="6"/>
      <c r="N34">
        <v>190089.06249024879</v>
      </c>
      <c r="O34" s="2">
        <f t="shared" si="3"/>
        <v>0.50441810562307499</v>
      </c>
      <c r="P34" s="6"/>
      <c r="Q34">
        <v>376848.21454900812</v>
      </c>
    </row>
    <row r="35" spans="1:17" x14ac:dyDescent="0.2">
      <c r="A35" s="1">
        <v>33</v>
      </c>
      <c r="B35">
        <v>2024</v>
      </c>
      <c r="C35">
        <v>10</v>
      </c>
      <c r="D35" s="3" t="s">
        <v>7</v>
      </c>
      <c r="E35">
        <v>41734.980000000003</v>
      </c>
      <c r="F35" s="2">
        <f t="shared" si="0"/>
        <v>9.7584141180544051E-2</v>
      </c>
      <c r="G35" s="5">
        <f>SUM(E35:E37)/SUM(Q35:Q37)</f>
        <v>0.10997629749127762</v>
      </c>
      <c r="H35">
        <v>0</v>
      </c>
      <c r="I35" s="2">
        <f t="shared" si="1"/>
        <v>0</v>
      </c>
      <c r="J35" s="5">
        <f>SUM(H35:H37)/SUM(Q35:Q37)</f>
        <v>0</v>
      </c>
      <c r="K35">
        <v>0</v>
      </c>
      <c r="L35" s="2">
        <f t="shared" si="2"/>
        <v>0</v>
      </c>
      <c r="M35" s="5">
        <f>SUM(K35:K37)/SUM(Q35:Q37)</f>
        <v>0</v>
      </c>
      <c r="N35">
        <v>264413.85857899499</v>
      </c>
      <c r="O35" s="2">
        <f t="shared" si="3"/>
        <v>0.6182487521418496</v>
      </c>
      <c r="P35" s="5">
        <f>SUM(N35:N37)/SUM(Q35:Q37)</f>
        <v>0.52140571124227042</v>
      </c>
      <c r="Q35">
        <v>427681.99315075763</v>
      </c>
    </row>
    <row r="36" spans="1:17" x14ac:dyDescent="0.2">
      <c r="A36" s="1">
        <v>34</v>
      </c>
      <c r="B36">
        <v>2024</v>
      </c>
      <c r="C36">
        <v>11</v>
      </c>
      <c r="D36" s="4"/>
      <c r="E36">
        <v>41734.980000000003</v>
      </c>
      <c r="F36" s="2">
        <f t="shared" si="0"/>
        <v>0.12409189951395237</v>
      </c>
      <c r="G36" s="6"/>
      <c r="H36">
        <v>0</v>
      </c>
      <c r="I36" s="2">
        <f t="shared" si="1"/>
        <v>0</v>
      </c>
      <c r="J36" s="6"/>
      <c r="K36">
        <v>0</v>
      </c>
      <c r="L36" s="2">
        <f t="shared" si="2"/>
        <v>0</v>
      </c>
      <c r="M36" s="6"/>
      <c r="N36">
        <v>167667.04166525509</v>
      </c>
      <c r="O36" s="2">
        <f t="shared" si="3"/>
        <v>0.4985295712643566</v>
      </c>
      <c r="P36" s="6"/>
      <c r="Q36">
        <v>336323.16181369679</v>
      </c>
    </row>
    <row r="37" spans="1:17" x14ac:dyDescent="0.2">
      <c r="A37" s="1">
        <v>35</v>
      </c>
      <c r="B37">
        <v>2024</v>
      </c>
      <c r="C37">
        <v>12</v>
      </c>
      <c r="D37" s="4"/>
      <c r="E37">
        <v>41797.980000000003</v>
      </c>
      <c r="F37" s="2">
        <f t="shared" si="0"/>
        <v>0.11144946993494499</v>
      </c>
      <c r="G37" s="6"/>
      <c r="H37">
        <v>0</v>
      </c>
      <c r="I37" s="2">
        <f t="shared" si="1"/>
        <v>0</v>
      </c>
      <c r="J37" s="6"/>
      <c r="K37">
        <v>0</v>
      </c>
      <c r="L37" s="2">
        <f t="shared" si="2"/>
        <v>0</v>
      </c>
      <c r="M37" s="6"/>
      <c r="N37">
        <v>161823.6122870463</v>
      </c>
      <c r="O37" s="2">
        <f t="shared" si="3"/>
        <v>0.43148390932646413</v>
      </c>
      <c r="P37" s="6"/>
      <c r="Q37">
        <v>375039.73795836099</v>
      </c>
    </row>
  </sheetData>
  <mergeCells count="60">
    <mergeCell ref="J11:J13"/>
    <mergeCell ref="J14:J16"/>
    <mergeCell ref="J17:J19"/>
    <mergeCell ref="J20:J22"/>
    <mergeCell ref="J26:J28"/>
    <mergeCell ref="M11:M13"/>
    <mergeCell ref="M14:M16"/>
    <mergeCell ref="M17:M19"/>
    <mergeCell ref="M20:M22"/>
    <mergeCell ref="M23:M25"/>
    <mergeCell ref="P26:P28"/>
    <mergeCell ref="P29:P31"/>
    <mergeCell ref="J23:J25"/>
    <mergeCell ref="P32:P34"/>
    <mergeCell ref="P35:P37"/>
    <mergeCell ref="J29:J31"/>
    <mergeCell ref="J32:J34"/>
    <mergeCell ref="J35:J37"/>
    <mergeCell ref="M29:M31"/>
    <mergeCell ref="M32:M34"/>
    <mergeCell ref="M35:M37"/>
    <mergeCell ref="M26:M28"/>
    <mergeCell ref="P11:P13"/>
    <mergeCell ref="P14:P16"/>
    <mergeCell ref="P17:P19"/>
    <mergeCell ref="P20:P22"/>
    <mergeCell ref="P23:P25"/>
    <mergeCell ref="J2:J4"/>
    <mergeCell ref="M2:M4"/>
    <mergeCell ref="P2:P4"/>
    <mergeCell ref="P5:P7"/>
    <mergeCell ref="P8:P10"/>
    <mergeCell ref="M5:M7"/>
    <mergeCell ref="M8:M10"/>
    <mergeCell ref="J5:J7"/>
    <mergeCell ref="J8:J10"/>
    <mergeCell ref="D32:D34"/>
    <mergeCell ref="D35:D37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D17:D19"/>
    <mergeCell ref="D20:D22"/>
    <mergeCell ref="D23:D25"/>
    <mergeCell ref="D26:D28"/>
    <mergeCell ref="D29:D31"/>
    <mergeCell ref="D2:D4"/>
    <mergeCell ref="D5:D7"/>
    <mergeCell ref="D8:D10"/>
    <mergeCell ref="D11:D13"/>
    <mergeCell ref="D14:D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2022-11-07T14:51:56Z</dcterms:created>
  <dcterms:modified xsi:type="dcterms:W3CDTF">2022-11-07T19:56:30Z</dcterms:modified>
</cp:coreProperties>
</file>