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kamble\Documents\My Doc\Work\Task\Daily Cash\06102025\"/>
    </mc:Choice>
  </mc:AlternateContent>
  <xr:revisionPtr revIDLastSave="0" documentId="13_ncr:1_{C8989847-BCCB-4D7A-840C-15C14ADE4447}" xr6:coauthVersionLast="47" xr6:coauthVersionMax="47" xr10:uidLastSave="{00000000-0000-0000-0000-000000000000}"/>
  <bookViews>
    <workbookView xWindow="-108" yWindow="-108" windowWidth="23256" windowHeight="12456" firstSheet="1" activeTab="5" xr2:uid="{2D5FF1B5-AF2E-42BC-9E0E-6232A3843F89}"/>
  </bookViews>
  <sheets>
    <sheet name="Open Positions" sheetId="1" r:id="rId1"/>
    <sheet name="Purchase&amp;Sales" sheetId="5" r:id="rId2"/>
    <sheet name="Confirmed Trades" sheetId="4" r:id="rId3"/>
    <sheet name="Intial Margin" sheetId="9" r:id="rId4"/>
    <sheet name="VM" sheetId="2" state="hidden" r:id="rId5"/>
    <sheet name="Calc" sheetId="3" r:id="rId6"/>
    <sheet name="VM_2" sheetId="7" r:id="rId7"/>
    <sheet name="VM HISTORY " sheetId="6" r:id="rId8"/>
    <sheet name="Holidays" sheetId="8" state="hidden" r:id="rId9"/>
  </sheets>
  <definedNames>
    <definedName name="_xlnm._FilterDatabase" localSheetId="0" hidden="1">'Open Positions'!$A$3:$R$40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1" i="7" l="1"/>
  <c r="Y10" i="7"/>
  <c r="X11" i="7"/>
  <c r="X10" i="7"/>
  <c r="W11" i="7"/>
  <c r="W10" i="7"/>
  <c r="U5" i="7"/>
  <c r="N3" i="7"/>
  <c r="M3" i="7"/>
  <c r="E3" i="7"/>
  <c r="D3" i="7"/>
  <c r="A1" i="7"/>
  <c r="A7" i="7" s="1"/>
  <c r="X1" i="3" a="1"/>
  <c r="F3" i="7" l="1"/>
  <c r="O3" i="7"/>
  <c r="A3" i="7"/>
  <c r="X1" i="3"/>
  <c r="A858" i="3"/>
  <c r="D858" i="3" s="1"/>
  <c r="A857" i="3"/>
  <c r="A856" i="3"/>
  <c r="D856" i="3" s="1"/>
  <c r="A855" i="3"/>
  <c r="B855" i="3" s="1"/>
  <c r="A854" i="3"/>
  <c r="B854" i="3" s="1"/>
  <c r="A853" i="3"/>
  <c r="D853" i="3" s="1"/>
  <c r="C852" i="3"/>
  <c r="A852" i="3"/>
  <c r="D852" i="3" s="1"/>
  <c r="C851" i="3"/>
  <c r="B851" i="3"/>
  <c r="A851" i="3"/>
  <c r="D851" i="3" s="1"/>
  <c r="A850" i="3"/>
  <c r="D850" i="3" s="1"/>
  <c r="D849" i="3"/>
  <c r="C849" i="3"/>
  <c r="B849" i="3"/>
  <c r="A849" i="3"/>
  <c r="A848" i="3"/>
  <c r="D848" i="3" s="1"/>
  <c r="A847" i="3"/>
  <c r="C846" i="3"/>
  <c r="B846" i="3"/>
  <c r="A846" i="3"/>
  <c r="D846" i="3" s="1"/>
  <c r="A845" i="3"/>
  <c r="B844" i="3"/>
  <c r="A844" i="3"/>
  <c r="D844" i="3" s="1"/>
  <c r="A843" i="3"/>
  <c r="D843" i="3" s="1"/>
  <c r="A842" i="3"/>
  <c r="A841" i="3"/>
  <c r="B841" i="3" s="1"/>
  <c r="A840" i="3"/>
  <c r="D840" i="3" s="1"/>
  <c r="A839" i="3"/>
  <c r="D839" i="3" s="1"/>
  <c r="A838" i="3"/>
  <c r="D838" i="3" s="1"/>
  <c r="A837" i="3"/>
  <c r="D837" i="3" s="1"/>
  <c r="A836" i="3"/>
  <c r="D836" i="3" s="1"/>
  <c r="A835" i="3"/>
  <c r="B835" i="3" s="1"/>
  <c r="A834" i="3"/>
  <c r="A833" i="3"/>
  <c r="D833" i="3" s="1"/>
  <c r="C832" i="3"/>
  <c r="A832" i="3"/>
  <c r="D832" i="3" s="1"/>
  <c r="C831" i="3"/>
  <c r="B831" i="3"/>
  <c r="A831" i="3"/>
  <c r="D831" i="3" s="1"/>
  <c r="A830" i="3"/>
  <c r="D830" i="3" s="1"/>
  <c r="D829" i="3"/>
  <c r="C829" i="3"/>
  <c r="B829" i="3"/>
  <c r="A829" i="3"/>
  <c r="A828" i="3"/>
  <c r="D828" i="3" s="1"/>
  <c r="A827" i="3"/>
  <c r="D827" i="3" s="1"/>
  <c r="A826" i="3"/>
  <c r="D826" i="3" s="1"/>
  <c r="D825" i="3"/>
  <c r="C825" i="3"/>
  <c r="B825" i="3"/>
  <c r="A825" i="3"/>
  <c r="B824" i="3"/>
  <c r="A824" i="3"/>
  <c r="D824" i="3" s="1"/>
  <c r="A823" i="3"/>
  <c r="A822" i="3"/>
  <c r="A821" i="3"/>
  <c r="A820" i="3"/>
  <c r="D820" i="3" s="1"/>
  <c r="A819" i="3"/>
  <c r="D819" i="3" s="1"/>
  <c r="A818" i="3"/>
  <c r="A817" i="3"/>
  <c r="D817" i="3" s="1"/>
  <c r="A816" i="3"/>
  <c r="D816" i="3" s="1"/>
  <c r="D815" i="3"/>
  <c r="A815" i="3"/>
  <c r="B815" i="3" s="1"/>
  <c r="A814" i="3"/>
  <c r="A813" i="3"/>
  <c r="A812" i="3"/>
  <c r="C811" i="3"/>
  <c r="B811" i="3"/>
  <c r="A811" i="3"/>
  <c r="D811" i="3" s="1"/>
  <c r="A810" i="3"/>
  <c r="D810" i="3" s="1"/>
  <c r="D809" i="3"/>
  <c r="C809" i="3"/>
  <c r="B809" i="3"/>
  <c r="A809" i="3"/>
  <c r="A808" i="3"/>
  <c r="C807" i="3"/>
  <c r="A807" i="3"/>
  <c r="D807" i="3" s="1"/>
  <c r="A806" i="3"/>
  <c r="D806" i="3" s="1"/>
  <c r="D805" i="3"/>
  <c r="C805" i="3"/>
  <c r="B805" i="3"/>
  <c r="A805" i="3"/>
  <c r="B804" i="3"/>
  <c r="A804" i="3"/>
  <c r="D804" i="3" s="1"/>
  <c r="A803" i="3"/>
  <c r="A802" i="3"/>
  <c r="A801" i="3"/>
  <c r="D800" i="3"/>
  <c r="C800" i="3"/>
  <c r="B800" i="3"/>
  <c r="A800" i="3"/>
  <c r="A799" i="3"/>
  <c r="D799" i="3" s="1"/>
  <c r="A798" i="3"/>
  <c r="A797" i="3"/>
  <c r="D797" i="3" s="1"/>
  <c r="A796" i="3"/>
  <c r="D796" i="3" s="1"/>
  <c r="A795" i="3"/>
  <c r="D794" i="3"/>
  <c r="C794" i="3"/>
  <c r="B794" i="3"/>
  <c r="A794" i="3"/>
  <c r="A793" i="3"/>
  <c r="A792" i="3"/>
  <c r="B792" i="3" s="1"/>
  <c r="C791" i="3"/>
  <c r="B791" i="3"/>
  <c r="A791" i="3"/>
  <c r="D791" i="3" s="1"/>
  <c r="A790" i="3"/>
  <c r="D790" i="3" s="1"/>
  <c r="D789" i="3"/>
  <c r="C789" i="3"/>
  <c r="B789" i="3"/>
  <c r="A789" i="3"/>
  <c r="A788" i="3"/>
  <c r="A787" i="3"/>
  <c r="A786" i="3"/>
  <c r="A785" i="3"/>
  <c r="B784" i="3"/>
  <c r="A784" i="3"/>
  <c r="D784" i="3" s="1"/>
  <c r="A783" i="3"/>
  <c r="A782" i="3"/>
  <c r="A781" i="3"/>
  <c r="A780" i="3"/>
  <c r="D780" i="3" s="1"/>
  <c r="A779" i="3"/>
  <c r="D779" i="3" s="1"/>
  <c r="A778" i="3"/>
  <c r="A777" i="3"/>
  <c r="D777" i="3" s="1"/>
  <c r="A776" i="3"/>
  <c r="D776" i="3" s="1"/>
  <c r="A775" i="3"/>
  <c r="D774" i="3"/>
  <c r="C774" i="3"/>
  <c r="A774" i="3"/>
  <c r="B774" i="3" s="1"/>
  <c r="A773" i="3"/>
  <c r="A772" i="3"/>
  <c r="C771" i="3"/>
  <c r="B771" i="3"/>
  <c r="A771" i="3"/>
  <c r="D771" i="3" s="1"/>
  <c r="A770" i="3"/>
  <c r="D770" i="3" s="1"/>
  <c r="D769" i="3"/>
  <c r="C769" i="3"/>
  <c r="B769" i="3"/>
  <c r="A769" i="3"/>
  <c r="A768" i="3"/>
  <c r="A767" i="3"/>
  <c r="D767" i="3" s="1"/>
  <c r="C766" i="3"/>
  <c r="B766" i="3"/>
  <c r="A766" i="3"/>
  <c r="D766" i="3" s="1"/>
  <c r="A765" i="3"/>
  <c r="D765" i="3" s="1"/>
  <c r="B764" i="3"/>
  <c r="A764" i="3"/>
  <c r="D764" i="3" s="1"/>
  <c r="A763" i="3"/>
  <c r="A762" i="3"/>
  <c r="A761" i="3"/>
  <c r="A760" i="3"/>
  <c r="B760" i="3" s="1"/>
  <c r="A759" i="3"/>
  <c r="D759" i="3" s="1"/>
  <c r="A758" i="3"/>
  <c r="A757" i="3"/>
  <c r="D757" i="3" s="1"/>
  <c r="A756" i="3"/>
  <c r="D756" i="3" s="1"/>
  <c r="A755" i="3"/>
  <c r="D754" i="3"/>
  <c r="A754" i="3"/>
  <c r="B754" i="3" s="1"/>
  <c r="A753" i="3"/>
  <c r="A752" i="3"/>
  <c r="D752" i="3" s="1"/>
  <c r="C751" i="3"/>
  <c r="B751" i="3"/>
  <c r="A751" i="3"/>
  <c r="D751" i="3" s="1"/>
  <c r="C750" i="3"/>
  <c r="A750" i="3"/>
  <c r="D750" i="3" s="1"/>
  <c r="D749" i="3"/>
  <c r="C749" i="3"/>
  <c r="B749" i="3"/>
  <c r="A749" i="3"/>
  <c r="A748" i="3"/>
  <c r="A747" i="3"/>
  <c r="B747" i="3" s="1"/>
  <c r="A746" i="3"/>
  <c r="C746" i="3" s="1"/>
  <c r="A745" i="3"/>
  <c r="B744" i="3"/>
  <c r="A744" i="3"/>
  <c r="D744" i="3" s="1"/>
  <c r="A743" i="3"/>
  <c r="A742" i="3"/>
  <c r="B742" i="3" s="1"/>
  <c r="B741" i="3"/>
  <c r="A741" i="3"/>
  <c r="A740" i="3"/>
  <c r="D740" i="3" s="1"/>
  <c r="D739" i="3"/>
  <c r="C739" i="3"/>
  <c r="B739" i="3"/>
  <c r="A739" i="3"/>
  <c r="A738" i="3"/>
  <c r="A737" i="3"/>
  <c r="D737" i="3" s="1"/>
  <c r="A736" i="3"/>
  <c r="D736" i="3" s="1"/>
  <c r="D735" i="3"/>
  <c r="A735" i="3"/>
  <c r="B735" i="3" s="1"/>
  <c r="A734" i="3"/>
  <c r="D734" i="3" s="1"/>
  <c r="A733" i="3"/>
  <c r="A732" i="3"/>
  <c r="D732" i="3" s="1"/>
  <c r="C731" i="3"/>
  <c r="B731" i="3"/>
  <c r="A731" i="3"/>
  <c r="D731" i="3" s="1"/>
  <c r="C730" i="3"/>
  <c r="A730" i="3"/>
  <c r="D730" i="3" s="1"/>
  <c r="D729" i="3"/>
  <c r="C729" i="3"/>
  <c r="B729" i="3"/>
  <c r="A729" i="3"/>
  <c r="A728" i="3"/>
  <c r="C727" i="3"/>
  <c r="B727" i="3"/>
  <c r="A727" i="3"/>
  <c r="D727" i="3" s="1"/>
  <c r="A726" i="3"/>
  <c r="B726" i="3" s="1"/>
  <c r="D725" i="3"/>
  <c r="A725" i="3"/>
  <c r="C725" i="3" s="1"/>
  <c r="B724" i="3"/>
  <c r="A724" i="3"/>
  <c r="D724" i="3" s="1"/>
  <c r="A723" i="3"/>
  <c r="C722" i="3"/>
  <c r="B722" i="3"/>
  <c r="A722" i="3"/>
  <c r="D722" i="3" s="1"/>
  <c r="A721" i="3"/>
  <c r="A720" i="3"/>
  <c r="D720" i="3" s="1"/>
  <c r="D719" i="3"/>
  <c r="C719" i="3"/>
  <c r="A719" i="3"/>
  <c r="B719" i="3" s="1"/>
  <c r="A718" i="3"/>
  <c r="A717" i="3"/>
  <c r="D717" i="3" s="1"/>
  <c r="A716" i="3"/>
  <c r="A715" i="3"/>
  <c r="B715" i="3" s="1"/>
  <c r="D714" i="3"/>
  <c r="C714" i="3"/>
  <c r="B714" i="3"/>
  <c r="A714" i="3"/>
  <c r="A713" i="3"/>
  <c r="A712" i="3"/>
  <c r="D712" i="3" s="1"/>
  <c r="C711" i="3"/>
  <c r="B711" i="3"/>
  <c r="A711" i="3"/>
  <c r="D711" i="3" s="1"/>
  <c r="C710" i="3"/>
  <c r="A710" i="3"/>
  <c r="D710" i="3" s="1"/>
  <c r="D709" i="3"/>
  <c r="C709" i="3"/>
  <c r="B709" i="3"/>
  <c r="A709" i="3"/>
  <c r="A708" i="3"/>
  <c r="A707" i="3"/>
  <c r="C706" i="3"/>
  <c r="B706" i="3"/>
  <c r="A706" i="3"/>
  <c r="D706" i="3" s="1"/>
  <c r="D705" i="3"/>
  <c r="C705" i="3"/>
  <c r="B705" i="3"/>
  <c r="A705" i="3"/>
  <c r="B704" i="3"/>
  <c r="A704" i="3"/>
  <c r="D704" i="3" s="1"/>
  <c r="A703" i="3"/>
  <c r="A702" i="3"/>
  <c r="D702" i="3" s="1"/>
  <c r="B701" i="3"/>
  <c r="A701" i="3"/>
  <c r="A700" i="3"/>
  <c r="D700" i="3" s="1"/>
  <c r="D699" i="3"/>
  <c r="C699" i="3"/>
  <c r="B699" i="3"/>
  <c r="A699" i="3"/>
  <c r="A698" i="3"/>
  <c r="A697" i="3"/>
  <c r="D697" i="3" s="1"/>
  <c r="A696" i="3"/>
  <c r="D695" i="3"/>
  <c r="A695" i="3"/>
  <c r="B695" i="3" s="1"/>
  <c r="A694" i="3"/>
  <c r="D694" i="3" s="1"/>
  <c r="A693" i="3"/>
  <c r="A692" i="3"/>
  <c r="D692" i="3" s="1"/>
  <c r="C691" i="3"/>
  <c r="B691" i="3"/>
  <c r="A691" i="3"/>
  <c r="D691" i="3" s="1"/>
  <c r="C690" i="3"/>
  <c r="A690" i="3"/>
  <c r="D690" i="3" s="1"/>
  <c r="D689" i="3"/>
  <c r="C689" i="3"/>
  <c r="B689" i="3"/>
  <c r="A689" i="3"/>
  <c r="A688" i="3"/>
  <c r="A687" i="3"/>
  <c r="D687" i="3" s="1"/>
  <c r="C686" i="3"/>
  <c r="A686" i="3"/>
  <c r="D686" i="3" s="1"/>
  <c r="D685" i="3"/>
  <c r="A685" i="3"/>
  <c r="C685" i="3" s="1"/>
  <c r="B684" i="3"/>
  <c r="A684" i="3"/>
  <c r="D684" i="3" s="1"/>
  <c r="A683" i="3"/>
  <c r="C682" i="3"/>
  <c r="B682" i="3"/>
  <c r="A682" i="3"/>
  <c r="D682" i="3" s="1"/>
  <c r="A681" i="3"/>
  <c r="D680" i="3"/>
  <c r="C680" i="3"/>
  <c r="A680" i="3"/>
  <c r="B680" i="3" s="1"/>
  <c r="A679" i="3"/>
  <c r="D679" i="3" s="1"/>
  <c r="A678" i="3"/>
  <c r="A677" i="3"/>
  <c r="D677" i="3" s="1"/>
  <c r="A676" i="3"/>
  <c r="A675" i="3"/>
  <c r="B675" i="3" s="1"/>
  <c r="D674" i="3"/>
  <c r="C674" i="3"/>
  <c r="B674" i="3"/>
  <c r="A674" i="3"/>
  <c r="A673" i="3"/>
  <c r="A672" i="3"/>
  <c r="C671" i="3"/>
  <c r="B671" i="3"/>
  <c r="A671" i="3"/>
  <c r="D671" i="3" s="1"/>
  <c r="C670" i="3"/>
  <c r="A670" i="3"/>
  <c r="D670" i="3" s="1"/>
  <c r="D669" i="3"/>
  <c r="C669" i="3"/>
  <c r="B669" i="3"/>
  <c r="A669" i="3"/>
  <c r="A668" i="3"/>
  <c r="A667" i="3"/>
  <c r="C666" i="3"/>
  <c r="B666" i="3"/>
  <c r="A666" i="3"/>
  <c r="D666" i="3" s="1"/>
  <c r="D665" i="3"/>
  <c r="C665" i="3"/>
  <c r="B665" i="3"/>
  <c r="A665" i="3"/>
  <c r="B664" i="3"/>
  <c r="A664" i="3"/>
  <c r="D664" i="3" s="1"/>
  <c r="A663" i="3"/>
  <c r="A662" i="3"/>
  <c r="D662" i="3" s="1"/>
  <c r="B661" i="3"/>
  <c r="A661" i="3"/>
  <c r="A660" i="3"/>
  <c r="D660" i="3" s="1"/>
  <c r="D659" i="3"/>
  <c r="C659" i="3"/>
  <c r="B659" i="3"/>
  <c r="A659" i="3"/>
  <c r="A658" i="3"/>
  <c r="A657" i="3"/>
  <c r="D657" i="3" s="1"/>
  <c r="A656" i="3"/>
  <c r="A655" i="3"/>
  <c r="A654" i="3"/>
  <c r="A653" i="3"/>
  <c r="A652" i="3"/>
  <c r="D652" i="3" s="1"/>
  <c r="C651" i="3"/>
  <c r="B651" i="3"/>
  <c r="A651" i="3"/>
  <c r="D651" i="3" s="1"/>
  <c r="C650" i="3"/>
  <c r="A650" i="3"/>
  <c r="D650" i="3" s="1"/>
  <c r="D649" i="3"/>
  <c r="C649" i="3"/>
  <c r="B649" i="3"/>
  <c r="A649" i="3"/>
  <c r="A648" i="3"/>
  <c r="A647" i="3"/>
  <c r="C646" i="3"/>
  <c r="A646" i="3"/>
  <c r="D646" i="3" s="1"/>
  <c r="D645" i="3"/>
  <c r="A645" i="3"/>
  <c r="C645" i="3" s="1"/>
  <c r="B644" i="3"/>
  <c r="A644" i="3"/>
  <c r="D644" i="3" s="1"/>
  <c r="A643" i="3"/>
  <c r="C642" i="3"/>
  <c r="B642" i="3"/>
  <c r="A642" i="3"/>
  <c r="D642" i="3" s="1"/>
  <c r="C641" i="3"/>
  <c r="A641" i="3"/>
  <c r="D641" i="3" s="1"/>
  <c r="A640" i="3"/>
  <c r="D640" i="3" s="1"/>
  <c r="D639" i="3"/>
  <c r="C639" i="3"/>
  <c r="B639" i="3"/>
  <c r="A639" i="3"/>
  <c r="B638" i="3"/>
  <c r="A638" i="3"/>
  <c r="C637" i="3"/>
  <c r="A637" i="3"/>
  <c r="D637" i="3" s="1"/>
  <c r="B636" i="3"/>
  <c r="A636" i="3"/>
  <c r="A635" i="3"/>
  <c r="D634" i="3"/>
  <c r="C634" i="3"/>
  <c r="A634" i="3"/>
  <c r="B634" i="3" s="1"/>
  <c r="A633" i="3"/>
  <c r="D632" i="3"/>
  <c r="C632" i="3"/>
  <c r="B632" i="3"/>
  <c r="A632" i="3"/>
  <c r="C631" i="3"/>
  <c r="A631" i="3"/>
  <c r="D631" i="3" s="1"/>
  <c r="D630" i="3"/>
  <c r="C630" i="3"/>
  <c r="B630" i="3"/>
  <c r="A630" i="3"/>
  <c r="A629" i="3"/>
  <c r="B629" i="3" s="1"/>
  <c r="A628" i="3"/>
  <c r="D627" i="3"/>
  <c r="A627" i="3"/>
  <c r="C627" i="3" s="1"/>
  <c r="C626" i="3"/>
  <c r="B626" i="3"/>
  <c r="A626" i="3"/>
  <c r="D626" i="3" s="1"/>
  <c r="A625" i="3"/>
  <c r="A624" i="3"/>
  <c r="B624" i="3" s="1"/>
  <c r="A623" i="3"/>
  <c r="D622" i="3"/>
  <c r="C622" i="3"/>
  <c r="B622" i="3"/>
  <c r="A622" i="3"/>
  <c r="A621" i="3"/>
  <c r="D621" i="3" s="1"/>
  <c r="D620" i="3"/>
  <c r="A620" i="3"/>
  <c r="C620" i="3" s="1"/>
  <c r="B619" i="3"/>
  <c r="A619" i="3"/>
  <c r="B618" i="3"/>
  <c r="A618" i="3"/>
  <c r="D617" i="3"/>
  <c r="C617" i="3"/>
  <c r="A617" i="3"/>
  <c r="B617" i="3" s="1"/>
  <c r="A616" i="3"/>
  <c r="D616" i="3" s="1"/>
  <c r="D615" i="3"/>
  <c r="C615" i="3"/>
  <c r="B615" i="3"/>
  <c r="A615" i="3"/>
  <c r="B614" i="3"/>
  <c r="A614" i="3"/>
  <c r="D614" i="3" s="1"/>
  <c r="A613" i="3"/>
  <c r="A612" i="3"/>
  <c r="B612" i="3" s="1"/>
  <c r="A611" i="3"/>
  <c r="D611" i="3" s="1"/>
  <c r="D610" i="3"/>
  <c r="C610" i="3"/>
  <c r="A610" i="3"/>
  <c r="B610" i="3" s="1"/>
  <c r="D609" i="3"/>
  <c r="C609" i="3"/>
  <c r="B609" i="3"/>
  <c r="A609" i="3"/>
  <c r="A608" i="3"/>
  <c r="B607" i="3"/>
  <c r="A607" i="3"/>
  <c r="A606" i="3"/>
  <c r="A605" i="3"/>
  <c r="D605" i="3" s="1"/>
  <c r="A604" i="3"/>
  <c r="D604" i="3" s="1"/>
  <c r="B603" i="3"/>
  <c r="A603" i="3"/>
  <c r="B602" i="3"/>
  <c r="A602" i="3"/>
  <c r="D602" i="3" s="1"/>
  <c r="A601" i="3"/>
  <c r="A600" i="3"/>
  <c r="C600" i="3" s="1"/>
  <c r="C599" i="3"/>
  <c r="B599" i="3"/>
  <c r="A599" i="3"/>
  <c r="D599" i="3" s="1"/>
  <c r="A598" i="3"/>
  <c r="D597" i="3"/>
  <c r="C597" i="3"/>
  <c r="B597" i="3"/>
  <c r="A597" i="3"/>
  <c r="B596" i="3"/>
  <c r="A596" i="3"/>
  <c r="D596" i="3" s="1"/>
  <c r="A595" i="3"/>
  <c r="D595" i="3" s="1"/>
  <c r="A594" i="3"/>
  <c r="A593" i="3"/>
  <c r="C592" i="3"/>
  <c r="B592" i="3"/>
  <c r="A592" i="3"/>
  <c r="D592" i="3" s="1"/>
  <c r="C591" i="3"/>
  <c r="B591" i="3"/>
  <c r="A591" i="3"/>
  <c r="D591" i="3" s="1"/>
  <c r="C590" i="3"/>
  <c r="A590" i="3"/>
  <c r="D590" i="3" s="1"/>
  <c r="D589" i="3"/>
  <c r="C589" i="3"/>
  <c r="B589" i="3"/>
  <c r="A589" i="3"/>
  <c r="A588" i="3"/>
  <c r="A587" i="3"/>
  <c r="A586" i="3"/>
  <c r="D585" i="3"/>
  <c r="C585" i="3"/>
  <c r="B585" i="3"/>
  <c r="A585" i="3"/>
  <c r="D584" i="3"/>
  <c r="A584" i="3"/>
  <c r="A583" i="3"/>
  <c r="B583" i="3" s="1"/>
  <c r="C582" i="3"/>
  <c r="B582" i="3"/>
  <c r="A582" i="3"/>
  <c r="D582" i="3" s="1"/>
  <c r="B581" i="3"/>
  <c r="A581" i="3"/>
  <c r="D581" i="3" s="1"/>
  <c r="A580" i="3"/>
  <c r="D580" i="3" s="1"/>
  <c r="A579" i="3"/>
  <c r="A578" i="3"/>
  <c r="D577" i="3"/>
  <c r="C577" i="3"/>
  <c r="B577" i="3"/>
  <c r="A577" i="3"/>
  <c r="A576" i="3"/>
  <c r="D576" i="3" s="1"/>
  <c r="D575" i="3"/>
  <c r="C575" i="3"/>
  <c r="A575" i="3"/>
  <c r="B575" i="3" s="1"/>
  <c r="A574" i="3"/>
  <c r="B573" i="3"/>
  <c r="A573" i="3"/>
  <c r="A572" i="3"/>
  <c r="C571" i="3"/>
  <c r="B571" i="3"/>
  <c r="A571" i="3"/>
  <c r="D571" i="3" s="1"/>
  <c r="A570" i="3"/>
  <c r="D570" i="3" s="1"/>
  <c r="D569" i="3"/>
  <c r="C569" i="3"/>
  <c r="B569" i="3"/>
  <c r="A569" i="3"/>
  <c r="A568" i="3"/>
  <c r="A567" i="3"/>
  <c r="A566" i="3"/>
  <c r="D565" i="3"/>
  <c r="C565" i="3"/>
  <c r="A565" i="3"/>
  <c r="B565" i="3" s="1"/>
  <c r="A564" i="3"/>
  <c r="A563" i="3"/>
  <c r="A562" i="3"/>
  <c r="D562" i="3" s="1"/>
  <c r="A561" i="3"/>
  <c r="A560" i="3"/>
  <c r="A559" i="3"/>
  <c r="C559" i="3" s="1"/>
  <c r="A558" i="3"/>
  <c r="A557" i="3"/>
  <c r="C557" i="3" s="1"/>
  <c r="A556" i="3"/>
  <c r="B555" i="3"/>
  <c r="A555" i="3"/>
  <c r="D555" i="3" s="1"/>
  <c r="C554" i="3"/>
  <c r="B554" i="3"/>
  <c r="A554" i="3"/>
  <c r="D554" i="3" s="1"/>
  <c r="A553" i="3"/>
  <c r="B552" i="3"/>
  <c r="A552" i="3"/>
  <c r="D552" i="3" s="1"/>
  <c r="A551" i="3"/>
  <c r="D550" i="3"/>
  <c r="C550" i="3"/>
  <c r="B550" i="3"/>
  <c r="A550" i="3"/>
  <c r="C549" i="3"/>
  <c r="A549" i="3"/>
  <c r="D549" i="3" s="1"/>
  <c r="A548" i="3"/>
  <c r="B548" i="3" s="1"/>
  <c r="D547" i="3"/>
  <c r="B547" i="3"/>
  <c r="A547" i="3"/>
  <c r="C547" i="3" s="1"/>
  <c r="C546" i="3"/>
  <c r="B546" i="3"/>
  <c r="A546" i="3"/>
  <c r="D546" i="3" s="1"/>
  <c r="A545" i="3"/>
  <c r="D545" i="3" s="1"/>
  <c r="D544" i="3"/>
  <c r="C544" i="3"/>
  <c r="B544" i="3"/>
  <c r="A544" i="3"/>
  <c r="B543" i="3"/>
  <c r="A543" i="3"/>
  <c r="A542" i="3"/>
  <c r="D542" i="3" s="1"/>
  <c r="B541" i="3"/>
  <c r="A541" i="3"/>
  <c r="A540" i="3"/>
  <c r="B539" i="3"/>
  <c r="A539" i="3"/>
  <c r="D539" i="3" s="1"/>
  <c r="B538" i="3"/>
  <c r="A538" i="3"/>
  <c r="C537" i="3"/>
  <c r="A537" i="3"/>
  <c r="D537" i="3" s="1"/>
  <c r="A536" i="3"/>
  <c r="B536" i="3" s="1"/>
  <c r="C535" i="3"/>
  <c r="A535" i="3"/>
  <c r="D535" i="3" s="1"/>
  <c r="A534" i="3"/>
  <c r="D534" i="3" s="1"/>
  <c r="A533" i="3"/>
  <c r="D532" i="3"/>
  <c r="C532" i="3"/>
  <c r="B532" i="3"/>
  <c r="A532" i="3"/>
  <c r="C531" i="3"/>
  <c r="A531" i="3"/>
  <c r="D531" i="3" s="1"/>
  <c r="D530" i="3"/>
  <c r="C530" i="3"/>
  <c r="B530" i="3"/>
  <c r="A530" i="3"/>
  <c r="A529" i="3"/>
  <c r="D529" i="3" s="1"/>
  <c r="A528" i="3"/>
  <c r="A527" i="3"/>
  <c r="D527" i="3" s="1"/>
  <c r="C526" i="3"/>
  <c r="B526" i="3"/>
  <c r="A526" i="3"/>
  <c r="D526" i="3" s="1"/>
  <c r="A525" i="3"/>
  <c r="A524" i="3"/>
  <c r="C524" i="3" s="1"/>
  <c r="A523" i="3"/>
  <c r="A522" i="3"/>
  <c r="D522" i="3" s="1"/>
  <c r="C521" i="3"/>
  <c r="B521" i="3"/>
  <c r="A521" i="3"/>
  <c r="D521" i="3" s="1"/>
  <c r="A520" i="3"/>
  <c r="B519" i="3"/>
  <c r="A519" i="3"/>
  <c r="B518" i="3"/>
  <c r="A518" i="3"/>
  <c r="B517" i="3"/>
  <c r="A517" i="3"/>
  <c r="A516" i="3"/>
  <c r="A515" i="3"/>
  <c r="B515" i="3" s="1"/>
  <c r="B514" i="3"/>
  <c r="A514" i="3"/>
  <c r="D514" i="3" s="1"/>
  <c r="A513" i="3"/>
  <c r="D512" i="3"/>
  <c r="C512" i="3"/>
  <c r="A512" i="3"/>
  <c r="B512" i="3" s="1"/>
  <c r="A511" i="3"/>
  <c r="D511" i="3" s="1"/>
  <c r="A510" i="3"/>
  <c r="D509" i="3"/>
  <c r="C509" i="3"/>
  <c r="B509" i="3"/>
  <c r="A509" i="3"/>
  <c r="A508" i="3"/>
  <c r="A507" i="3"/>
  <c r="A506" i="3"/>
  <c r="A505" i="3"/>
  <c r="C505" i="3" s="1"/>
  <c r="B504" i="3"/>
  <c r="A504" i="3"/>
  <c r="D504" i="3" s="1"/>
  <c r="A503" i="3"/>
  <c r="A502" i="3"/>
  <c r="D502" i="3" s="1"/>
  <c r="A501" i="3"/>
  <c r="A500" i="3"/>
  <c r="C500" i="3" s="1"/>
  <c r="A499" i="3"/>
  <c r="D499" i="3" s="1"/>
  <c r="A498" i="3"/>
  <c r="A497" i="3"/>
  <c r="C497" i="3" s="1"/>
  <c r="B496" i="3"/>
  <c r="A496" i="3"/>
  <c r="D496" i="3" s="1"/>
  <c r="A495" i="3"/>
  <c r="D495" i="3" s="1"/>
  <c r="A494" i="3"/>
  <c r="A493" i="3"/>
  <c r="B493" i="3" s="1"/>
  <c r="A492" i="3"/>
  <c r="B492" i="3" s="1"/>
  <c r="A491" i="3"/>
  <c r="D491" i="3" s="1"/>
  <c r="A490" i="3"/>
  <c r="D490" i="3" s="1"/>
  <c r="A489" i="3"/>
  <c r="D489" i="3" s="1"/>
  <c r="A488" i="3"/>
  <c r="A487" i="3"/>
  <c r="D487" i="3" s="1"/>
  <c r="A486" i="3"/>
  <c r="D486" i="3" s="1"/>
  <c r="A485" i="3"/>
  <c r="C485" i="3" s="1"/>
  <c r="A484" i="3"/>
  <c r="D484" i="3" s="1"/>
  <c r="A483" i="3"/>
  <c r="A482" i="3"/>
  <c r="A481" i="3"/>
  <c r="D481" i="3" s="1"/>
  <c r="A480" i="3"/>
  <c r="D480" i="3" s="1"/>
  <c r="A479" i="3"/>
  <c r="A478" i="3"/>
  <c r="A477" i="3"/>
  <c r="D477" i="3" s="1"/>
  <c r="A476" i="3"/>
  <c r="D476" i="3" s="1"/>
  <c r="A475" i="3"/>
  <c r="A474" i="3"/>
  <c r="D474" i="3" s="1"/>
  <c r="A473" i="3"/>
  <c r="B473" i="3" s="1"/>
  <c r="A472" i="3"/>
  <c r="A471" i="3"/>
  <c r="D471" i="3" s="1"/>
  <c r="C470" i="3"/>
  <c r="A470" i="3"/>
  <c r="B470" i="3" s="1"/>
  <c r="A469" i="3"/>
  <c r="A468" i="3"/>
  <c r="A467" i="3"/>
  <c r="D467" i="3" s="1"/>
  <c r="A466" i="3"/>
  <c r="A465" i="3"/>
  <c r="B465" i="3" s="1"/>
  <c r="A464" i="3"/>
  <c r="C464" i="3" s="1"/>
  <c r="A463" i="3"/>
  <c r="D463" i="3" s="1"/>
  <c r="A462" i="3"/>
  <c r="D462" i="3" s="1"/>
  <c r="A461" i="3"/>
  <c r="D461" i="3" s="1"/>
  <c r="A460" i="3"/>
  <c r="D460" i="3" s="1"/>
  <c r="A459" i="3"/>
  <c r="A458" i="3"/>
  <c r="D458" i="3" s="1"/>
  <c r="A457" i="3"/>
  <c r="D457" i="3" s="1"/>
  <c r="A456" i="3"/>
  <c r="D456" i="3" s="1"/>
  <c r="A455" i="3"/>
  <c r="A454" i="3"/>
  <c r="B454" i="3" s="1"/>
  <c r="A453" i="3"/>
  <c r="D453" i="3" s="1"/>
  <c r="A452" i="3"/>
  <c r="D452" i="3" s="1"/>
  <c r="A451" i="3"/>
  <c r="D451" i="3" s="1"/>
  <c r="A450" i="3"/>
  <c r="D450" i="3" s="1"/>
  <c r="A449" i="3"/>
  <c r="D449" i="3" s="1"/>
  <c r="A448" i="3"/>
  <c r="A447" i="3"/>
  <c r="D447" i="3" s="1"/>
  <c r="A446" i="3"/>
  <c r="A445" i="3"/>
  <c r="B445" i="3" s="1"/>
  <c r="A444" i="3"/>
  <c r="A443" i="3"/>
  <c r="D443" i="3" s="1"/>
  <c r="A442" i="3"/>
  <c r="A441" i="3"/>
  <c r="D441" i="3" s="1"/>
  <c r="A440" i="3"/>
  <c r="D440" i="3" s="1"/>
  <c r="A439" i="3"/>
  <c r="D439" i="3" s="1"/>
  <c r="A438" i="3"/>
  <c r="A437" i="3"/>
  <c r="A436" i="3"/>
  <c r="D436" i="3" s="1"/>
  <c r="A435" i="3"/>
  <c r="A434" i="3"/>
  <c r="D434" i="3" s="1"/>
  <c r="A433" i="3"/>
  <c r="A432" i="3"/>
  <c r="B432" i="3" s="1"/>
  <c r="A431" i="3"/>
  <c r="B431" i="3" s="1"/>
  <c r="A430" i="3"/>
  <c r="C430" i="3" s="1"/>
  <c r="A429" i="3"/>
  <c r="D429" i="3" s="1"/>
  <c r="A428" i="3"/>
  <c r="D428" i="3" s="1"/>
  <c r="A427" i="3"/>
  <c r="B427" i="3" s="1"/>
  <c r="A426" i="3"/>
  <c r="D426" i="3" s="1"/>
  <c r="A425" i="3"/>
  <c r="A424" i="3"/>
  <c r="D424" i="3" s="1"/>
  <c r="A423" i="3"/>
  <c r="A422" i="3"/>
  <c r="B422" i="3" s="1"/>
  <c r="A421" i="3"/>
  <c r="B421" i="3" s="1"/>
  <c r="A420" i="3"/>
  <c r="D420" i="3" s="1"/>
  <c r="A419" i="3"/>
  <c r="D419" i="3" s="1"/>
  <c r="A418" i="3"/>
  <c r="A417" i="3"/>
  <c r="A416" i="3"/>
  <c r="D416" i="3" s="1"/>
  <c r="A415" i="3"/>
  <c r="D415" i="3" s="1"/>
  <c r="A414" i="3"/>
  <c r="D414" i="3" s="1"/>
  <c r="A413" i="3"/>
  <c r="A412" i="3"/>
  <c r="B412" i="3" s="1"/>
  <c r="A411" i="3"/>
  <c r="D411" i="3" s="1"/>
  <c r="A410" i="3"/>
  <c r="D410" i="3" s="1"/>
  <c r="A409" i="3"/>
  <c r="C409" i="3" s="1"/>
  <c r="A408" i="3"/>
  <c r="A407" i="3"/>
  <c r="B407" i="3" s="1"/>
  <c r="A406" i="3"/>
  <c r="D406" i="3" s="1"/>
  <c r="A405" i="3"/>
  <c r="A404" i="3"/>
  <c r="D404" i="3" s="1"/>
  <c r="A403" i="3"/>
  <c r="D403" i="3" s="1"/>
  <c r="A402" i="3"/>
  <c r="B402" i="3" s="1"/>
  <c r="A401" i="3"/>
  <c r="B401" i="3" s="1"/>
  <c r="A400" i="3"/>
  <c r="A399" i="3"/>
  <c r="B399" i="3" s="1"/>
  <c r="A398" i="3"/>
  <c r="A397" i="3"/>
  <c r="A396" i="3"/>
  <c r="D396" i="3" s="1"/>
  <c r="C395" i="3"/>
  <c r="A395" i="3"/>
  <c r="B395" i="3" s="1"/>
  <c r="A394" i="3"/>
  <c r="D394" i="3" s="1"/>
  <c r="A393" i="3"/>
  <c r="D393" i="3" s="1"/>
  <c r="A392" i="3"/>
  <c r="A391" i="3"/>
  <c r="A390" i="3"/>
  <c r="D390" i="3" s="1"/>
  <c r="A389" i="3"/>
  <c r="B389" i="3" s="1"/>
  <c r="A388" i="3"/>
  <c r="A387" i="3"/>
  <c r="B387" i="3" s="1"/>
  <c r="A386" i="3"/>
  <c r="A385" i="3"/>
  <c r="A384" i="3"/>
  <c r="B384" i="3" s="1"/>
  <c r="A383" i="3"/>
  <c r="A382" i="3"/>
  <c r="A381" i="3"/>
  <c r="B381" i="3" s="1"/>
  <c r="A380" i="3"/>
  <c r="D380" i="3" s="1"/>
  <c r="A379" i="3"/>
  <c r="D379" i="3" s="1"/>
  <c r="A378" i="3"/>
  <c r="A377" i="3"/>
  <c r="B377" i="3" s="1"/>
  <c r="A376" i="3"/>
  <c r="B376" i="3" s="1"/>
  <c r="A375" i="3"/>
  <c r="C375" i="3" s="1"/>
  <c r="A374" i="3"/>
  <c r="D374" i="3" s="1"/>
  <c r="A373" i="3"/>
  <c r="A372" i="3"/>
  <c r="A371" i="3"/>
  <c r="C371" i="3" s="1"/>
  <c r="A370" i="3"/>
  <c r="D370" i="3" s="1"/>
  <c r="A369" i="3"/>
  <c r="B369" i="3" s="1"/>
  <c r="A368" i="3"/>
  <c r="D368" i="3" s="1"/>
  <c r="A367" i="3"/>
  <c r="B367" i="3" s="1"/>
  <c r="A366" i="3"/>
  <c r="D366" i="3" s="1"/>
  <c r="A365" i="3"/>
  <c r="D365" i="3" s="1"/>
  <c r="A364" i="3"/>
  <c r="B364" i="3" s="1"/>
  <c r="A363" i="3"/>
  <c r="D363" i="3" s="1"/>
  <c r="A362" i="3"/>
  <c r="B362" i="3" s="1"/>
  <c r="A361" i="3"/>
  <c r="B361" i="3" s="1"/>
  <c r="A360" i="3"/>
  <c r="D360" i="3" s="1"/>
  <c r="C359" i="3"/>
  <c r="A359" i="3"/>
  <c r="D359" i="3" s="1"/>
  <c r="A358" i="3"/>
  <c r="A357" i="3"/>
  <c r="B357" i="3" s="1"/>
  <c r="A356" i="3"/>
  <c r="D356" i="3" s="1"/>
  <c r="A355" i="3"/>
  <c r="C355" i="3" s="1"/>
  <c r="A354" i="3"/>
  <c r="D354" i="3" s="1"/>
  <c r="A353" i="3"/>
  <c r="D353" i="3" s="1"/>
  <c r="A352" i="3"/>
  <c r="A351" i="3"/>
  <c r="C351" i="3" s="1"/>
  <c r="A350" i="3"/>
  <c r="D350" i="3" s="1"/>
  <c r="C349" i="3"/>
  <c r="A349" i="3"/>
  <c r="B349" i="3" s="1"/>
  <c r="A348" i="3"/>
  <c r="D348" i="3" s="1"/>
  <c r="A347" i="3"/>
  <c r="B347" i="3" s="1"/>
  <c r="A346" i="3"/>
  <c r="D346" i="3" s="1"/>
  <c r="A345" i="3"/>
  <c r="C345" i="3" s="1"/>
  <c r="A344" i="3"/>
  <c r="C344" i="3" s="1"/>
  <c r="A343" i="3"/>
  <c r="A342" i="3"/>
  <c r="B342" i="3" s="1"/>
  <c r="A341" i="3"/>
  <c r="C341" i="3" s="1"/>
  <c r="A340" i="3"/>
  <c r="B340" i="3" s="1"/>
  <c r="A339" i="3"/>
  <c r="C339" i="3" s="1"/>
  <c r="A338" i="3"/>
  <c r="A337" i="3"/>
  <c r="D337" i="3" s="1"/>
  <c r="A336" i="3"/>
  <c r="A335" i="3"/>
  <c r="D335" i="3" s="1"/>
  <c r="D334" i="3"/>
  <c r="A334" i="3"/>
  <c r="B334" i="3" s="1"/>
  <c r="A333" i="3"/>
  <c r="A332" i="3"/>
  <c r="C332" i="3" s="1"/>
  <c r="A331" i="3"/>
  <c r="D331" i="3" s="1"/>
  <c r="A330" i="3"/>
  <c r="A329" i="3"/>
  <c r="D329" i="3" s="1"/>
  <c r="A328" i="3"/>
  <c r="A327" i="3"/>
  <c r="C326" i="3"/>
  <c r="A326" i="3"/>
  <c r="D326" i="3" s="1"/>
  <c r="A325" i="3"/>
  <c r="A324" i="3"/>
  <c r="C324" i="3" s="1"/>
  <c r="A323" i="3"/>
  <c r="A322" i="3"/>
  <c r="A321" i="3"/>
  <c r="C320" i="3"/>
  <c r="A320" i="3"/>
  <c r="B320" i="3" s="1"/>
  <c r="A319" i="3"/>
  <c r="D319" i="3" s="1"/>
  <c r="A318" i="3"/>
  <c r="A317" i="3"/>
  <c r="D317" i="3" s="1"/>
  <c r="A316" i="3"/>
  <c r="D316" i="3" s="1"/>
  <c r="A315" i="3"/>
  <c r="D315" i="3" s="1"/>
  <c r="C314" i="3"/>
  <c r="B314" i="3"/>
  <c r="A314" i="3"/>
  <c r="D314" i="3" s="1"/>
  <c r="A313" i="3"/>
  <c r="A312" i="3"/>
  <c r="C312" i="3" s="1"/>
  <c r="A311" i="3"/>
  <c r="D311" i="3" s="1"/>
  <c r="A310" i="3"/>
  <c r="B310" i="3" s="1"/>
  <c r="A309" i="3"/>
  <c r="D309" i="3" s="1"/>
  <c r="A308" i="3"/>
  <c r="A307" i="3"/>
  <c r="D307" i="3" s="1"/>
  <c r="A306" i="3"/>
  <c r="C306" i="3" s="1"/>
  <c r="A305" i="3"/>
  <c r="B305" i="3" s="1"/>
  <c r="A304" i="3"/>
  <c r="B304" i="3" s="1"/>
  <c r="A303" i="3"/>
  <c r="D303" i="3" s="1"/>
  <c r="A302" i="3"/>
  <c r="D302" i="3" s="1"/>
  <c r="A301" i="3"/>
  <c r="D301" i="3" s="1"/>
  <c r="A300" i="3"/>
  <c r="D300" i="3" s="1"/>
  <c r="A299" i="3"/>
  <c r="D299" i="3" s="1"/>
  <c r="A298" i="3"/>
  <c r="D298" i="3" s="1"/>
  <c r="A297" i="3"/>
  <c r="A296" i="3"/>
  <c r="D296" i="3" s="1"/>
  <c r="A295" i="3"/>
  <c r="D295" i="3" s="1"/>
  <c r="A294" i="3"/>
  <c r="D294" i="3" s="1"/>
  <c r="A293" i="3"/>
  <c r="A292" i="3"/>
  <c r="D292" i="3" s="1"/>
  <c r="A291" i="3"/>
  <c r="D290" i="3"/>
  <c r="A290" i="3"/>
  <c r="C290" i="3" s="1"/>
  <c r="A289" i="3"/>
  <c r="C289" i="3" s="1"/>
  <c r="A288" i="3"/>
  <c r="A287" i="3"/>
  <c r="B287" i="3" s="1"/>
  <c r="A286" i="3"/>
  <c r="A285" i="3"/>
  <c r="B285" i="3" s="1"/>
  <c r="A284" i="3"/>
  <c r="C284" i="3" s="1"/>
  <c r="A283" i="3"/>
  <c r="A282" i="3"/>
  <c r="C282" i="3" s="1"/>
  <c r="A281" i="3"/>
  <c r="B281" i="3" s="1"/>
  <c r="B280" i="3"/>
  <c r="A280" i="3"/>
  <c r="D280" i="3" s="1"/>
  <c r="A279" i="3"/>
  <c r="D279" i="3" s="1"/>
  <c r="A278" i="3"/>
  <c r="A277" i="3"/>
  <c r="D277" i="3" s="1"/>
  <c r="A276" i="3"/>
  <c r="D276" i="3" s="1"/>
  <c r="A275" i="3"/>
  <c r="D275" i="3" s="1"/>
  <c r="A274" i="3"/>
  <c r="B274" i="3" s="1"/>
  <c r="A273" i="3"/>
  <c r="A272" i="3"/>
  <c r="D272" i="3" s="1"/>
  <c r="A271" i="3"/>
  <c r="D271" i="3" s="1"/>
  <c r="A270" i="3"/>
  <c r="B270" i="3" s="1"/>
  <c r="A269" i="3"/>
  <c r="D269" i="3" s="1"/>
  <c r="A268" i="3"/>
  <c r="C268" i="3" s="1"/>
  <c r="A267" i="3"/>
  <c r="D267" i="3" s="1"/>
  <c r="A266" i="3"/>
  <c r="D266" i="3" s="1"/>
  <c r="A265" i="3"/>
  <c r="B265" i="3" s="1"/>
  <c r="A264" i="3"/>
  <c r="B264" i="3" s="1"/>
  <c r="A263" i="3"/>
  <c r="C263" i="3" s="1"/>
  <c r="A262" i="3"/>
  <c r="D262" i="3" s="1"/>
  <c r="A261" i="3"/>
  <c r="B261" i="3" s="1"/>
  <c r="A260" i="3"/>
  <c r="B260" i="3" s="1"/>
  <c r="A259" i="3"/>
  <c r="B259" i="3" s="1"/>
  <c r="A258" i="3"/>
  <c r="B258" i="3" s="1"/>
  <c r="A257" i="3"/>
  <c r="A256" i="3"/>
  <c r="D256" i="3" s="1"/>
  <c r="D255" i="3"/>
  <c r="B255" i="3"/>
  <c r="A255" i="3"/>
  <c r="C255" i="3" s="1"/>
  <c r="C254" i="3"/>
  <c r="A254" i="3"/>
  <c r="D254" i="3" s="1"/>
  <c r="A253" i="3"/>
  <c r="A252" i="3"/>
  <c r="D252" i="3" s="1"/>
  <c r="A251" i="3"/>
  <c r="B251" i="3" s="1"/>
  <c r="A250" i="3"/>
  <c r="C250" i="3" s="1"/>
  <c r="A249" i="3"/>
  <c r="D249" i="3" s="1"/>
  <c r="A248" i="3"/>
  <c r="C248" i="3" s="1"/>
  <c r="A247" i="3"/>
  <c r="B247" i="3" s="1"/>
  <c r="A246" i="3"/>
  <c r="C246" i="3" s="1"/>
  <c r="A245" i="3"/>
  <c r="C245" i="3" s="1"/>
  <c r="A244" i="3"/>
  <c r="D244" i="3" s="1"/>
  <c r="A243" i="3"/>
  <c r="B243" i="3" s="1"/>
  <c r="A242" i="3"/>
  <c r="A241" i="3"/>
  <c r="A240" i="3"/>
  <c r="B240" i="3" s="1"/>
  <c r="A239" i="3"/>
  <c r="D239" i="3" s="1"/>
  <c r="A238" i="3"/>
  <c r="A237" i="3"/>
  <c r="B237" i="3" s="1"/>
  <c r="D236" i="3"/>
  <c r="C236" i="3"/>
  <c r="A236" i="3"/>
  <c r="B236" i="3" s="1"/>
  <c r="A235" i="3"/>
  <c r="D235" i="3" s="1"/>
  <c r="A234" i="3"/>
  <c r="C234" i="3" s="1"/>
  <c r="A233" i="3"/>
  <c r="B233" i="3" s="1"/>
  <c r="A232" i="3"/>
  <c r="D232" i="3" s="1"/>
  <c r="A231" i="3"/>
  <c r="A230" i="3"/>
  <c r="B230" i="3" s="1"/>
  <c r="A229" i="3"/>
  <c r="B229" i="3" s="1"/>
  <c r="A228" i="3"/>
  <c r="A227" i="3"/>
  <c r="C227" i="3" s="1"/>
  <c r="A226" i="3"/>
  <c r="B226" i="3" s="1"/>
  <c r="A225" i="3"/>
  <c r="B225" i="3" s="1"/>
  <c r="D224" i="3"/>
  <c r="A224" i="3"/>
  <c r="C224" i="3" s="1"/>
  <c r="A223" i="3"/>
  <c r="A222" i="3"/>
  <c r="B222" i="3" s="1"/>
  <c r="A221" i="3"/>
  <c r="D221" i="3" s="1"/>
  <c r="A220" i="3"/>
  <c r="A219" i="3"/>
  <c r="B219" i="3" s="1"/>
  <c r="A218" i="3"/>
  <c r="B218" i="3" s="1"/>
  <c r="A217" i="3"/>
  <c r="B217" i="3" s="1"/>
  <c r="A216" i="3"/>
  <c r="C216" i="3" s="1"/>
  <c r="A215" i="3"/>
  <c r="B215" i="3" s="1"/>
  <c r="A214" i="3"/>
  <c r="B214" i="3" s="1"/>
  <c r="A213" i="3"/>
  <c r="A212" i="3"/>
  <c r="B212" i="3" s="1"/>
  <c r="B211" i="3"/>
  <c r="A211" i="3"/>
  <c r="C211" i="3" s="1"/>
  <c r="A210" i="3"/>
  <c r="D210" i="3" s="1"/>
  <c r="A209" i="3"/>
  <c r="C209" i="3" s="1"/>
  <c r="A208" i="3"/>
  <c r="A207" i="3"/>
  <c r="D207" i="3" s="1"/>
  <c r="A206" i="3"/>
  <c r="D206" i="3" s="1"/>
  <c r="A205" i="3"/>
  <c r="C205" i="3" s="1"/>
  <c r="A204" i="3"/>
  <c r="D204" i="3" s="1"/>
  <c r="A203" i="3"/>
  <c r="A202" i="3"/>
  <c r="A201" i="3"/>
  <c r="B201" i="3" s="1"/>
  <c r="C200" i="3"/>
  <c r="A200" i="3"/>
  <c r="B200" i="3" s="1"/>
  <c r="A199" i="3"/>
  <c r="D199" i="3" s="1"/>
  <c r="A198" i="3"/>
  <c r="B198" i="3" s="1"/>
  <c r="D197" i="3"/>
  <c r="A197" i="3"/>
  <c r="B197" i="3" s="1"/>
  <c r="A196" i="3"/>
  <c r="D196" i="3" s="1"/>
  <c r="A195" i="3"/>
  <c r="B195" i="3" s="1"/>
  <c r="A194" i="3"/>
  <c r="C194" i="3" s="1"/>
  <c r="B193" i="3"/>
  <c r="A193" i="3"/>
  <c r="A192" i="3"/>
  <c r="B192" i="3" s="1"/>
  <c r="A191" i="3"/>
  <c r="B191" i="3" s="1"/>
  <c r="A190" i="3"/>
  <c r="C190" i="3" s="1"/>
  <c r="A189" i="3"/>
  <c r="B189" i="3" s="1"/>
  <c r="A188" i="3"/>
  <c r="B188" i="3" s="1"/>
  <c r="A187" i="3"/>
  <c r="B187" i="3" s="1"/>
  <c r="A186" i="3"/>
  <c r="B186" i="3" s="1"/>
  <c r="A185" i="3"/>
  <c r="B185" i="3" s="1"/>
  <c r="A184" i="3"/>
  <c r="D184" i="3" s="1"/>
  <c r="A183" i="3"/>
  <c r="B183" i="3" s="1"/>
  <c r="A182" i="3"/>
  <c r="D182" i="3" s="1"/>
  <c r="A181" i="3"/>
  <c r="B181" i="3" s="1"/>
  <c r="A180" i="3"/>
  <c r="B180" i="3" s="1"/>
  <c r="B179" i="3"/>
  <c r="A179" i="3"/>
  <c r="D179" i="3" s="1"/>
  <c r="A178" i="3"/>
  <c r="A177" i="3"/>
  <c r="C177" i="3" s="1"/>
  <c r="A176" i="3"/>
  <c r="B176" i="3" s="1"/>
  <c r="A175" i="3"/>
  <c r="B175" i="3" s="1"/>
  <c r="A174" i="3"/>
  <c r="D174" i="3" s="1"/>
  <c r="A173" i="3"/>
  <c r="A172" i="3"/>
  <c r="D172" i="3" s="1"/>
  <c r="A171" i="3"/>
  <c r="D171" i="3" s="1"/>
  <c r="A170" i="3"/>
  <c r="A169" i="3"/>
  <c r="A168" i="3"/>
  <c r="A167" i="3"/>
  <c r="D167" i="3" s="1"/>
  <c r="A166" i="3"/>
  <c r="C166" i="3" s="1"/>
  <c r="A165" i="3"/>
  <c r="B165" i="3" s="1"/>
  <c r="A164" i="3"/>
  <c r="B164" i="3" s="1"/>
  <c r="A163" i="3"/>
  <c r="A162" i="3"/>
  <c r="D162" i="3" s="1"/>
  <c r="A161" i="3"/>
  <c r="B161" i="3" s="1"/>
  <c r="A160" i="3"/>
  <c r="C160" i="3" s="1"/>
  <c r="A159" i="3"/>
  <c r="A158" i="3"/>
  <c r="A157" i="3"/>
  <c r="D157" i="3" s="1"/>
  <c r="A156" i="3"/>
  <c r="D156" i="3" s="1"/>
  <c r="A155" i="3"/>
  <c r="C155" i="3" s="1"/>
  <c r="A154" i="3"/>
  <c r="B154" i="3" s="1"/>
  <c r="A153" i="3"/>
  <c r="B153" i="3" s="1"/>
  <c r="A152" i="3"/>
  <c r="A151" i="3"/>
  <c r="B151" i="3" s="1"/>
  <c r="A150" i="3"/>
  <c r="B150" i="3" s="1"/>
  <c r="A149" i="3"/>
  <c r="C149" i="3" s="1"/>
  <c r="A148" i="3"/>
  <c r="A147" i="3"/>
  <c r="B147" i="3" s="1"/>
  <c r="A146" i="3"/>
  <c r="B146" i="3" s="1"/>
  <c r="A145" i="3"/>
  <c r="D145" i="3" s="1"/>
  <c r="A144" i="3"/>
  <c r="C144" i="3" s="1"/>
  <c r="A143" i="3"/>
  <c r="B143" i="3" s="1"/>
  <c r="A142" i="3"/>
  <c r="A141" i="3"/>
  <c r="B141" i="3" s="1"/>
  <c r="A140" i="3"/>
  <c r="B140" i="3" s="1"/>
  <c r="A139" i="3"/>
  <c r="B139" i="3" s="1"/>
  <c r="A138" i="3"/>
  <c r="B138" i="3" s="1"/>
  <c r="A137" i="3"/>
  <c r="D137" i="3" s="1"/>
  <c r="A136" i="3"/>
  <c r="B136" i="3" s="1"/>
  <c r="A135" i="3"/>
  <c r="C135" i="3" s="1"/>
  <c r="A134" i="3"/>
  <c r="B134" i="3" s="1"/>
  <c r="A133" i="3"/>
  <c r="B133" i="3" s="1"/>
  <c r="A132" i="3"/>
  <c r="D132" i="3" s="1"/>
  <c r="A131" i="3"/>
  <c r="B131" i="3" s="1"/>
  <c r="A130" i="3"/>
  <c r="B130" i="3" s="1"/>
  <c r="A129" i="3"/>
  <c r="B129" i="3" s="1"/>
  <c r="A128" i="3"/>
  <c r="B128" i="3" s="1"/>
  <c r="A127" i="3"/>
  <c r="C127" i="3" s="1"/>
  <c r="A126" i="3"/>
  <c r="D126" i="3" s="1"/>
  <c r="A125" i="3"/>
  <c r="B125" i="3" s="1"/>
  <c r="A124" i="3"/>
  <c r="C124" i="3" s="1"/>
  <c r="A123" i="3"/>
  <c r="B123" i="3" s="1"/>
  <c r="A122" i="3"/>
  <c r="D122" i="3" s="1"/>
  <c r="A121" i="3"/>
  <c r="D121" i="3" s="1"/>
  <c r="A120" i="3"/>
  <c r="A119" i="3"/>
  <c r="B119" i="3" s="1"/>
  <c r="A118" i="3"/>
  <c r="B118" i="3" s="1"/>
  <c r="A117" i="3"/>
  <c r="D117" i="3" s="1"/>
  <c r="A116" i="3"/>
  <c r="C116" i="3" s="1"/>
  <c r="A115" i="3"/>
  <c r="D115" i="3" s="1"/>
  <c r="A114" i="3"/>
  <c r="B114" i="3" s="1"/>
  <c r="A113" i="3"/>
  <c r="B113" i="3" s="1"/>
  <c r="A112" i="3"/>
  <c r="C112" i="3" s="1"/>
  <c r="A111" i="3"/>
  <c r="B111" i="3" s="1"/>
  <c r="A110" i="3"/>
  <c r="D110" i="3" s="1"/>
  <c r="A109" i="3"/>
  <c r="A108" i="3"/>
  <c r="A107" i="3"/>
  <c r="B107" i="3" s="1"/>
  <c r="A106" i="3"/>
  <c r="B106" i="3" s="1"/>
  <c r="A105" i="3"/>
  <c r="C105" i="3" s="1"/>
  <c r="A104" i="3"/>
  <c r="A103" i="3"/>
  <c r="B103" i="3" s="1"/>
  <c r="A102" i="3"/>
  <c r="B102" i="3" s="1"/>
  <c r="A101" i="3"/>
  <c r="A100" i="3"/>
  <c r="B100" i="3" s="1"/>
  <c r="D100" i="3" s="1"/>
  <c r="A99" i="3"/>
  <c r="A98" i="3"/>
  <c r="A97" i="3"/>
  <c r="B97" i="3" s="1"/>
  <c r="D97" i="3" s="1"/>
  <c r="A96" i="3"/>
  <c r="C96" i="3" s="1"/>
  <c r="A95" i="3"/>
  <c r="B95" i="3" s="1"/>
  <c r="D95" i="3" s="1"/>
  <c r="A94" i="3"/>
  <c r="C94" i="3" s="1"/>
  <c r="A93" i="3"/>
  <c r="A92" i="3"/>
  <c r="B92" i="3" s="1"/>
  <c r="A91" i="3"/>
  <c r="A90" i="3"/>
  <c r="A89" i="3"/>
  <c r="B89" i="3" s="1"/>
  <c r="D89" i="3" s="1"/>
  <c r="A88" i="3"/>
  <c r="A87" i="3"/>
  <c r="A86" i="3"/>
  <c r="B86" i="3" s="1"/>
  <c r="A85" i="3"/>
  <c r="B85" i="3" s="1"/>
  <c r="A84" i="3"/>
  <c r="A83" i="3"/>
  <c r="B83" i="3" s="1"/>
  <c r="A82" i="3"/>
  <c r="B82" i="3" s="1"/>
  <c r="A81" i="3"/>
  <c r="A80" i="3"/>
  <c r="A79" i="3"/>
  <c r="C79" i="3" s="1"/>
  <c r="A78" i="3"/>
  <c r="A77" i="3"/>
  <c r="C77" i="3" s="1"/>
  <c r="A76" i="3"/>
  <c r="C76" i="3" s="1"/>
  <c r="C75" i="3"/>
  <c r="A75" i="3"/>
  <c r="B75" i="3" s="1"/>
  <c r="D75" i="3" s="1"/>
  <c r="A74" i="3"/>
  <c r="A73" i="3"/>
  <c r="B73" i="3" s="1"/>
  <c r="A72" i="3"/>
  <c r="C72" i="3" s="1"/>
  <c r="A71" i="3"/>
  <c r="C71" i="3" s="1"/>
  <c r="B70" i="3"/>
  <c r="A70" i="3"/>
  <c r="A69" i="3"/>
  <c r="A68" i="3"/>
  <c r="A67" i="3"/>
  <c r="B67" i="3" s="1"/>
  <c r="A66" i="3"/>
  <c r="C66" i="3" s="1"/>
  <c r="A65" i="3"/>
  <c r="A64" i="3"/>
  <c r="B64" i="3" s="1"/>
  <c r="D64" i="3" s="1"/>
  <c r="A63" i="3"/>
  <c r="A62" i="3"/>
  <c r="C62" i="3" s="1"/>
  <c r="A61" i="3"/>
  <c r="B61" i="3" s="1"/>
  <c r="D61" i="3" s="1"/>
  <c r="A60" i="3"/>
  <c r="C60" i="3" s="1"/>
  <c r="A59" i="3"/>
  <c r="A58" i="3"/>
  <c r="A57" i="3"/>
  <c r="B57" i="3" s="1"/>
  <c r="A56" i="3"/>
  <c r="A55" i="3"/>
  <c r="C55" i="3" s="1"/>
  <c r="A54" i="3"/>
  <c r="A53" i="3"/>
  <c r="A52" i="3"/>
  <c r="B52" i="3" s="1"/>
  <c r="A51" i="3"/>
  <c r="C51" i="3" s="1"/>
  <c r="A50" i="3"/>
  <c r="D50" i="3" s="1"/>
  <c r="A49" i="3"/>
  <c r="B49" i="3" s="1"/>
  <c r="A48" i="3"/>
  <c r="B48" i="3" s="1"/>
  <c r="C47" i="3"/>
  <c r="A47" i="3"/>
  <c r="B47" i="3" s="1"/>
  <c r="D47" i="3" s="1"/>
  <c r="A46" i="3"/>
  <c r="C46" i="3" s="1"/>
  <c r="A45" i="3"/>
  <c r="B45" i="3" s="1"/>
  <c r="A44" i="3"/>
  <c r="C44" i="3" s="1"/>
  <c r="A43" i="3"/>
  <c r="B42" i="3"/>
  <c r="A42" i="3"/>
  <c r="A41" i="3"/>
  <c r="B41" i="3" s="1"/>
  <c r="A40" i="3"/>
  <c r="C40" i="3" s="1"/>
  <c r="A39" i="3"/>
  <c r="C39" i="3" s="1"/>
  <c r="A38" i="3"/>
  <c r="A37" i="3"/>
  <c r="C36" i="3"/>
  <c r="A36" i="3"/>
  <c r="B36" i="3" s="1"/>
  <c r="D36" i="3" s="1"/>
  <c r="A35" i="3"/>
  <c r="B35" i="3" s="1"/>
  <c r="A34" i="3"/>
  <c r="A33" i="3"/>
  <c r="B33" i="3" s="1"/>
  <c r="A32" i="3"/>
  <c r="C32" i="3" s="1"/>
  <c r="A31" i="3"/>
  <c r="B31" i="3" s="1"/>
  <c r="A30" i="3"/>
  <c r="A29" i="3"/>
  <c r="A28" i="3"/>
  <c r="A27" i="3"/>
  <c r="C27" i="3" s="1"/>
  <c r="A26" i="3"/>
  <c r="A25" i="3"/>
  <c r="B25" i="3" s="1"/>
  <c r="D25" i="3" s="1"/>
  <c r="A24" i="3"/>
  <c r="C24" i="3" s="1"/>
  <c r="A23" i="3"/>
  <c r="A22" i="3"/>
  <c r="C22" i="3" s="1"/>
  <c r="D22" i="3" s="1"/>
  <c r="A21" i="3"/>
  <c r="B21" i="3" s="1"/>
  <c r="A20" i="3"/>
  <c r="A19" i="3"/>
  <c r="C18" i="3"/>
  <c r="B18" i="3"/>
  <c r="A18" i="3"/>
  <c r="A17" i="3"/>
  <c r="C17" i="3" s="1"/>
  <c r="A16" i="3"/>
  <c r="A15" i="3"/>
  <c r="A14" i="3"/>
  <c r="B13" i="3"/>
  <c r="A13" i="3"/>
  <c r="C13" i="3" s="1"/>
  <c r="A12" i="3"/>
  <c r="A11" i="3"/>
  <c r="C11" i="3" s="1"/>
  <c r="A10" i="3"/>
  <c r="C10" i="3" s="1"/>
  <c r="A9" i="3"/>
  <c r="B9" i="3" s="1"/>
  <c r="A8" i="3"/>
  <c r="A7" i="3"/>
  <c r="A6" i="3"/>
  <c r="C6" i="3" s="1"/>
  <c r="D6" i="3" s="1"/>
  <c r="D211" i="3" l="1"/>
  <c r="C264" i="3"/>
  <c r="C319" i="3"/>
  <c r="C421" i="3"/>
  <c r="B489" i="3"/>
  <c r="D264" i="3"/>
  <c r="C489" i="3"/>
  <c r="C111" i="3"/>
  <c r="D150" i="3"/>
  <c r="B249" i="3"/>
  <c r="C260" i="3"/>
  <c r="D265" i="3"/>
  <c r="B272" i="3"/>
  <c r="D364" i="3"/>
  <c r="D371" i="3"/>
  <c r="C401" i="3"/>
  <c r="D470" i="3"/>
  <c r="B485" i="3"/>
  <c r="C189" i="3"/>
  <c r="D201" i="3"/>
  <c r="C249" i="3"/>
  <c r="C304" i="3"/>
  <c r="C139" i="3"/>
  <c r="D189" i="3"/>
  <c r="D200" i="3"/>
  <c r="D247" i="3"/>
  <c r="C272" i="3"/>
  <c r="D284" i="3"/>
  <c r="D304" i="3"/>
  <c r="D361" i="3"/>
  <c r="B411" i="3"/>
  <c r="C445" i="3"/>
  <c r="D485" i="3"/>
  <c r="C134" i="3"/>
  <c r="C399" i="3"/>
  <c r="C411" i="3"/>
  <c r="C197" i="3"/>
  <c r="B254" i="3"/>
  <c r="C280" i="3"/>
  <c r="B319" i="3"/>
  <c r="D344" i="3"/>
  <c r="D399" i="3"/>
  <c r="B419" i="3"/>
  <c r="C440" i="3"/>
  <c r="C369" i="3"/>
  <c r="B374" i="3"/>
  <c r="B447" i="3"/>
  <c r="B499" i="3"/>
  <c r="D136" i="3"/>
  <c r="C150" i="3"/>
  <c r="C281" i="3"/>
  <c r="B326" i="3"/>
  <c r="B359" i="3"/>
  <c r="C364" i="3"/>
  <c r="D369" i="3"/>
  <c r="C374" i="3"/>
  <c r="C389" i="3"/>
  <c r="D395" i="3"/>
  <c r="C447" i="3"/>
  <c r="C499" i="3"/>
  <c r="D125" i="3"/>
  <c r="B132" i="3"/>
  <c r="D260" i="3"/>
  <c r="C265" i="3"/>
  <c r="C334" i="3"/>
  <c r="C347" i="3"/>
  <c r="C456" i="3"/>
  <c r="D194" i="3"/>
  <c r="D324" i="3"/>
  <c r="D340" i="3"/>
  <c r="C356" i="3"/>
  <c r="C161" i="3"/>
  <c r="C175" i="3"/>
  <c r="C195" i="3"/>
  <c r="C214" i="3"/>
  <c r="C219" i="3"/>
  <c r="C222" i="3"/>
  <c r="C225" i="3"/>
  <c r="C229" i="3"/>
  <c r="D234" i="3"/>
  <c r="B239" i="3"/>
  <c r="C271" i="3"/>
  <c r="C274" i="3"/>
  <c r="C279" i="3"/>
  <c r="D282" i="3"/>
  <c r="B294" i="3"/>
  <c r="B299" i="3"/>
  <c r="D345" i="3"/>
  <c r="C381" i="3"/>
  <c r="D409" i="3"/>
  <c r="B414" i="3"/>
  <c r="B420" i="3"/>
  <c r="C443" i="3"/>
  <c r="C471" i="3"/>
  <c r="B477" i="3"/>
  <c r="B271" i="3"/>
  <c r="B279" i="3"/>
  <c r="B329" i="3"/>
  <c r="B439" i="3"/>
  <c r="D497" i="3"/>
  <c r="C136" i="3"/>
  <c r="D161" i="3"/>
  <c r="D175" i="3"/>
  <c r="D214" i="3"/>
  <c r="D219" i="3"/>
  <c r="D222" i="3"/>
  <c r="D225" i="3"/>
  <c r="D229" i="3"/>
  <c r="C239" i="3"/>
  <c r="C259" i="3"/>
  <c r="C266" i="3"/>
  <c r="D274" i="3"/>
  <c r="D289" i="3"/>
  <c r="C294" i="3"/>
  <c r="C299" i="3"/>
  <c r="D351" i="3"/>
  <c r="C361" i="3"/>
  <c r="D381" i="3"/>
  <c r="B394" i="3"/>
  <c r="C420" i="3"/>
  <c r="B440" i="3"/>
  <c r="B456" i="3"/>
  <c r="B461" i="3"/>
  <c r="C477" i="3"/>
  <c r="B199" i="3"/>
  <c r="D209" i="3"/>
  <c r="B360" i="3"/>
  <c r="B443" i="3"/>
  <c r="B460" i="3"/>
  <c r="B221" i="3"/>
  <c r="D227" i="3"/>
  <c r="B344" i="3"/>
  <c r="B406" i="3"/>
  <c r="C441" i="3"/>
  <c r="B194" i="3"/>
  <c r="B224" i="3"/>
  <c r="C201" i="3"/>
  <c r="C221" i="3"/>
  <c r="D339" i="3"/>
  <c r="C384" i="3"/>
  <c r="D464" i="3"/>
  <c r="D111" i="3"/>
  <c r="D116" i="3"/>
  <c r="B122" i="3"/>
  <c r="D139" i="3"/>
  <c r="D144" i="3"/>
  <c r="B149" i="3"/>
  <c r="B160" i="3"/>
  <c r="C164" i="3"/>
  <c r="D195" i="3"/>
  <c r="C199" i="3"/>
  <c r="D205" i="3"/>
  <c r="B232" i="3"/>
  <c r="B244" i="3"/>
  <c r="D259" i="3"/>
  <c r="B263" i="3"/>
  <c r="B269" i="3"/>
  <c r="D281" i="3"/>
  <c r="D306" i="3"/>
  <c r="C310" i="3"/>
  <c r="D320" i="3"/>
  <c r="C329" i="3"/>
  <c r="B337" i="3"/>
  <c r="D349" i="3"/>
  <c r="B354" i="3"/>
  <c r="C360" i="3"/>
  <c r="D384" i="3"/>
  <c r="D389" i="3"/>
  <c r="C394" i="3"/>
  <c r="D401" i="3"/>
  <c r="C414" i="3"/>
  <c r="C419" i="3"/>
  <c r="D421" i="3"/>
  <c r="D430" i="3"/>
  <c r="B434" i="3"/>
  <c r="D445" i="3"/>
  <c r="B450" i="3"/>
  <c r="C460" i="3"/>
  <c r="B463" i="3"/>
  <c r="B480" i="3"/>
  <c r="B491" i="3"/>
  <c r="B495" i="3"/>
  <c r="B502" i="3"/>
  <c r="C122" i="3"/>
  <c r="D164" i="3"/>
  <c r="B210" i="3"/>
  <c r="C232" i="3"/>
  <c r="C244" i="3"/>
  <c r="D263" i="3"/>
  <c r="C269" i="3"/>
  <c r="D310" i="3"/>
  <c r="C337" i="3"/>
  <c r="C340" i="3"/>
  <c r="C354" i="3"/>
  <c r="D377" i="3"/>
  <c r="C434" i="3"/>
  <c r="C463" i="3"/>
  <c r="C480" i="3"/>
  <c r="C491" i="3"/>
  <c r="C495" i="3"/>
  <c r="D127" i="3"/>
  <c r="D155" i="3"/>
  <c r="B171" i="3"/>
  <c r="B110" i="3"/>
  <c r="C114" i="3"/>
  <c r="C147" i="3"/>
  <c r="D166" i="3"/>
  <c r="B172" i="3"/>
  <c r="C186" i="3"/>
  <c r="B204" i="3"/>
  <c r="C270" i="3"/>
  <c r="B292" i="3"/>
  <c r="B309" i="3"/>
  <c r="D312" i="3"/>
  <c r="B316" i="3"/>
  <c r="B331" i="3"/>
  <c r="D355" i="3"/>
  <c r="B379" i="3"/>
  <c r="B404" i="3"/>
  <c r="B424" i="3"/>
  <c r="B429" i="3"/>
  <c r="C432" i="3"/>
  <c r="B453" i="3"/>
  <c r="B462" i="3"/>
  <c r="B474" i="3"/>
  <c r="B481" i="3"/>
  <c r="D147" i="3"/>
  <c r="C172" i="3"/>
  <c r="D186" i="3"/>
  <c r="C204" i="3"/>
  <c r="B209" i="3"/>
  <c r="B234" i="3"/>
  <c r="D270" i="3"/>
  <c r="B284" i="3"/>
  <c r="B289" i="3"/>
  <c r="C292" i="3"/>
  <c r="C309" i="3"/>
  <c r="C316" i="3"/>
  <c r="B324" i="3"/>
  <c r="C331" i="3"/>
  <c r="B339" i="3"/>
  <c r="C342" i="3"/>
  <c r="B345" i="3"/>
  <c r="B365" i="3"/>
  <c r="C379" i="3"/>
  <c r="C404" i="3"/>
  <c r="B409" i="3"/>
  <c r="C424" i="3"/>
  <c r="C429" i="3"/>
  <c r="D432" i="3"/>
  <c r="C436" i="3"/>
  <c r="C453" i="3"/>
  <c r="C462" i="3"/>
  <c r="C474" i="3"/>
  <c r="C481" i="3"/>
  <c r="B497" i="3"/>
  <c r="D114" i="3"/>
  <c r="B121" i="3"/>
  <c r="C125" i="3"/>
  <c r="D134" i="3"/>
  <c r="D177" i="3"/>
  <c r="B182" i="3"/>
  <c r="D216" i="3"/>
  <c r="C247" i="3"/>
  <c r="D250" i="3"/>
  <c r="B262" i="3"/>
  <c r="D268" i="3"/>
  <c r="D342" i="3"/>
  <c r="B356" i="3"/>
  <c r="D362" i="3"/>
  <c r="B441" i="3"/>
  <c r="B471" i="3"/>
  <c r="C490" i="3"/>
  <c r="C89" i="3"/>
  <c r="C95" i="3"/>
  <c r="C100" i="3"/>
  <c r="B39" i="3"/>
  <c r="D39" i="3" s="1"/>
  <c r="C61" i="3"/>
  <c r="C9" i="3"/>
  <c r="C25" i="3"/>
  <c r="D9" i="3"/>
  <c r="B72" i="3"/>
  <c r="D72" i="3" s="1"/>
  <c r="B22" i="3"/>
  <c r="B46" i="3"/>
  <c r="D46" i="3" s="1"/>
  <c r="B62" i="3"/>
  <c r="D62" i="3" s="1"/>
  <c r="C86" i="3"/>
  <c r="D86" i="3" s="1"/>
  <c r="C97" i="3"/>
  <c r="C64" i="3"/>
  <c r="B50" i="3"/>
  <c r="B6" i="3"/>
  <c r="C50" i="3"/>
  <c r="C3" i="7"/>
  <c r="P3" i="7"/>
  <c r="G3" i="7"/>
  <c r="L3" i="7"/>
  <c r="D90" i="3"/>
  <c r="C30" i="3"/>
  <c r="D822" i="3"/>
  <c r="C822" i="3"/>
  <c r="B822" i="3"/>
  <c r="C283" i="3"/>
  <c r="B283" i="3"/>
  <c r="B416" i="3"/>
  <c r="B570" i="3"/>
  <c r="B752" i="3"/>
  <c r="D503" i="3"/>
  <c r="C503" i="3"/>
  <c r="B503" i="3"/>
  <c r="D681" i="3"/>
  <c r="C681" i="3"/>
  <c r="B681" i="3"/>
  <c r="C834" i="3"/>
  <c r="D834" i="3"/>
  <c r="B277" i="3"/>
  <c r="C385" i="3"/>
  <c r="B385" i="3"/>
  <c r="D459" i="3"/>
  <c r="C459" i="3"/>
  <c r="C580" i="3"/>
  <c r="B15" i="3"/>
  <c r="D15" i="3" s="1"/>
  <c r="C15" i="3"/>
  <c r="D104" i="3"/>
  <c r="B174" i="3"/>
  <c r="D245" i="3"/>
  <c r="C277" i="3"/>
  <c r="D385" i="3"/>
  <c r="D672" i="3"/>
  <c r="C672" i="3"/>
  <c r="B672" i="3"/>
  <c r="C159" i="3"/>
  <c r="D159" i="3"/>
  <c r="D802" i="3"/>
  <c r="C802" i="3"/>
  <c r="C278" i="3"/>
  <c r="B278" i="3"/>
  <c r="D402" i="3"/>
  <c r="B505" i="3"/>
  <c r="C734" i="3"/>
  <c r="D24" i="3"/>
  <c r="D40" i="3"/>
  <c r="D112" i="3"/>
  <c r="D217" i="3"/>
  <c r="D278" i="3"/>
  <c r="C515" i="3"/>
  <c r="B34" i="3"/>
  <c r="D34" i="3" s="1"/>
  <c r="B145" i="3"/>
  <c r="B184" i="3"/>
  <c r="D246" i="3"/>
  <c r="C325" i="3"/>
  <c r="B325" i="3"/>
  <c r="C378" i="3"/>
  <c r="B378" i="3"/>
  <c r="D378" i="3"/>
  <c r="C444" i="3"/>
  <c r="B444" i="3"/>
  <c r="D488" i="3"/>
  <c r="C488" i="3"/>
  <c r="C564" i="3"/>
  <c r="B564" i="3"/>
  <c r="D635" i="3"/>
  <c r="B635" i="3"/>
  <c r="B655" i="3"/>
  <c r="D655" i="3"/>
  <c r="C780" i="3"/>
  <c r="C34" i="3"/>
  <c r="C57" i="3"/>
  <c r="B74" i="3"/>
  <c r="D74" i="3" s="1"/>
  <c r="B90" i="3"/>
  <c r="C106" i="3"/>
  <c r="D106" i="3" s="1"/>
  <c r="D129" i="3"/>
  <c r="C145" i="3"/>
  <c r="D152" i="3"/>
  <c r="C152" i="3"/>
  <c r="D168" i="3"/>
  <c r="C168" i="3"/>
  <c r="C184" i="3"/>
  <c r="C240" i="3"/>
  <c r="C286" i="3"/>
  <c r="B286" i="3"/>
  <c r="B301" i="3"/>
  <c r="D325" i="3"/>
  <c r="D332" i="3"/>
  <c r="B370" i="3"/>
  <c r="B396" i="3"/>
  <c r="C427" i="3"/>
  <c r="D435" i="3"/>
  <c r="C435" i="3"/>
  <c r="D444" i="3"/>
  <c r="B488" i="3"/>
  <c r="D506" i="3"/>
  <c r="B506" i="3"/>
  <c r="D553" i="3"/>
  <c r="C553" i="3"/>
  <c r="B553" i="3"/>
  <c r="D564" i="3"/>
  <c r="D628" i="3"/>
  <c r="C628" i="3"/>
  <c r="C635" i="3"/>
  <c r="C655" i="3"/>
  <c r="B839" i="3"/>
  <c r="D18" i="3"/>
  <c r="C42" i="3"/>
  <c r="D42" i="3" s="1"/>
  <c r="D57" i="3"/>
  <c r="C74" i="3"/>
  <c r="C90" i="3"/>
  <c r="D130" i="3"/>
  <c r="C130" i="3"/>
  <c r="B152" i="3"/>
  <c r="B168" i="3"/>
  <c r="D192" i="3"/>
  <c r="C192" i="3"/>
  <c r="D240" i="3"/>
  <c r="B266" i="3"/>
  <c r="D286" i="3"/>
  <c r="C301" i="3"/>
  <c r="C333" i="3"/>
  <c r="B333" i="3"/>
  <c r="D333" i="3"/>
  <c r="C362" i="3"/>
  <c r="C370" i="3"/>
  <c r="C396" i="3"/>
  <c r="D427" i="3"/>
  <c r="B435" i="3"/>
  <c r="C506" i="3"/>
  <c r="D517" i="3"/>
  <c r="C517" i="3"/>
  <c r="B535" i="3"/>
  <c r="D574" i="3"/>
  <c r="C574" i="3"/>
  <c r="B574" i="3"/>
  <c r="D619" i="3"/>
  <c r="C619" i="3"/>
  <c r="B628" i="3"/>
  <c r="D636" i="3"/>
  <c r="C636" i="3"/>
  <c r="C695" i="3"/>
  <c r="C839" i="3"/>
  <c r="D173" i="3"/>
  <c r="C173" i="3"/>
  <c r="B522" i="3"/>
  <c r="D513" i="3"/>
  <c r="C513" i="3"/>
  <c r="B513" i="3"/>
  <c r="C63" i="3"/>
  <c r="C7" i="3"/>
  <c r="D203" i="3"/>
  <c r="C203" i="3"/>
  <c r="C56" i="3"/>
  <c r="C174" i="3"/>
  <c r="D551" i="3"/>
  <c r="C551" i="3"/>
  <c r="C81" i="3"/>
  <c r="D81" i="3"/>
  <c r="D792" i="3"/>
  <c r="C792" i="3"/>
  <c r="D191" i="3"/>
  <c r="C191" i="3"/>
  <c r="D169" i="3"/>
  <c r="C169" i="3"/>
  <c r="C59" i="3"/>
  <c r="B59" i="3"/>
  <c r="D59" i="3" s="1"/>
  <c r="C107" i="3"/>
  <c r="C146" i="3"/>
  <c r="C170" i="3"/>
  <c r="D170" i="3"/>
  <c r="D178" i="3"/>
  <c r="C178" i="3"/>
  <c r="C185" i="3"/>
  <c r="B206" i="3"/>
  <c r="C212" i="3"/>
  <c r="C242" i="3"/>
  <c r="D242" i="3"/>
  <c r="C261" i="3"/>
  <c r="B295" i="3"/>
  <c r="B302" i="3"/>
  <c r="B372" i="3"/>
  <c r="D372" i="3"/>
  <c r="B390" i="3"/>
  <c r="C398" i="3"/>
  <c r="B398" i="3"/>
  <c r="C405" i="3"/>
  <c r="D405" i="3"/>
  <c r="C437" i="3"/>
  <c r="D437" i="3"/>
  <c r="B437" i="3"/>
  <c r="D498" i="3"/>
  <c r="C498" i="3"/>
  <c r="B498" i="3"/>
  <c r="B604" i="3"/>
  <c r="C611" i="3"/>
  <c r="D629" i="3"/>
  <c r="D647" i="3"/>
  <c r="B647" i="3"/>
  <c r="C647" i="3"/>
  <c r="D707" i="3"/>
  <c r="C707" i="3"/>
  <c r="B707" i="3"/>
  <c r="D718" i="3"/>
  <c r="C718" i="3"/>
  <c r="B718" i="3"/>
  <c r="C760" i="3"/>
  <c r="C297" i="3"/>
  <c r="B297" i="3"/>
  <c r="D297" i="3"/>
  <c r="C540" i="3"/>
  <c r="D540" i="3"/>
  <c r="D142" i="3"/>
  <c r="C142" i="3"/>
  <c r="C416" i="3"/>
  <c r="B24" i="3"/>
  <c r="D135" i="3"/>
  <c r="D8" i="3"/>
  <c r="R3" i="3" s="1"/>
  <c r="C307" i="3"/>
  <c r="D151" i="3"/>
  <c r="D505" i="3"/>
  <c r="D91" i="3"/>
  <c r="C91" i="3"/>
  <c r="D536" i="3"/>
  <c r="C536" i="3"/>
  <c r="D841" i="3"/>
  <c r="C841" i="3"/>
  <c r="D67" i="3"/>
  <c r="D107" i="3"/>
  <c r="D146" i="3"/>
  <c r="B162" i="3"/>
  <c r="B170" i="3"/>
  <c r="B178" i="3"/>
  <c r="D185" i="3"/>
  <c r="C206" i="3"/>
  <c r="D212" i="3"/>
  <c r="D220" i="3"/>
  <c r="C220" i="3"/>
  <c r="B242" i="3"/>
  <c r="D261" i="3"/>
  <c r="B267" i="3"/>
  <c r="C273" i="3"/>
  <c r="D273" i="3"/>
  <c r="C295" i="3"/>
  <c r="C302" i="3"/>
  <c r="C327" i="3"/>
  <c r="B327" i="3"/>
  <c r="B350" i="3"/>
  <c r="C372" i="3"/>
  <c r="C390" i="3"/>
  <c r="D398" i="3"/>
  <c r="B405" i="3"/>
  <c r="D438" i="3"/>
  <c r="C438" i="3"/>
  <c r="D446" i="3"/>
  <c r="B446" i="3"/>
  <c r="C446" i="3"/>
  <c r="B529" i="3"/>
  <c r="D594" i="3"/>
  <c r="C594" i="3"/>
  <c r="B594" i="3"/>
  <c r="C604" i="3"/>
  <c r="B687" i="3"/>
  <c r="D698" i="3"/>
  <c r="C698" i="3"/>
  <c r="B698" i="3"/>
  <c r="D760" i="3"/>
  <c r="C785" i="3"/>
  <c r="B785" i="3"/>
  <c r="D842" i="3"/>
  <c r="C842" i="3"/>
  <c r="B842" i="3"/>
  <c r="C321" i="3"/>
  <c r="B321" i="3"/>
  <c r="B775" i="3"/>
  <c r="D775" i="3"/>
  <c r="B30" i="3"/>
  <c r="D30" i="3" s="1"/>
  <c r="D291" i="3"/>
  <c r="C291" i="3"/>
  <c r="B540" i="3"/>
  <c r="D119" i="3"/>
  <c r="C119" i="3"/>
  <c r="D223" i="3"/>
  <c r="C223" i="3"/>
  <c r="B451" i="3"/>
  <c r="B562" i="3"/>
  <c r="D251" i="3"/>
  <c r="C410" i="3"/>
  <c r="D563" i="3"/>
  <c r="C563" i="3"/>
  <c r="B17" i="3"/>
  <c r="D17" i="3" s="1"/>
  <c r="C308" i="3"/>
  <c r="B308" i="3"/>
  <c r="D308" i="3"/>
  <c r="C452" i="3"/>
  <c r="D123" i="3"/>
  <c r="C123" i="3"/>
  <c r="C19" i="3"/>
  <c r="D19" i="3" s="1"/>
  <c r="B124" i="3"/>
  <c r="C162" i="3"/>
  <c r="D213" i="3"/>
  <c r="C213" i="3"/>
  <c r="B220" i="3"/>
  <c r="D228" i="3"/>
  <c r="C228" i="3"/>
  <c r="B235" i="3"/>
  <c r="C267" i="3"/>
  <c r="B273" i="3"/>
  <c r="D327" i="3"/>
  <c r="C350" i="3"/>
  <c r="C357" i="3"/>
  <c r="B438" i="3"/>
  <c r="C472" i="3"/>
  <c r="B472" i="3"/>
  <c r="C529" i="3"/>
  <c r="D556" i="3"/>
  <c r="C556" i="3"/>
  <c r="C612" i="3"/>
  <c r="B621" i="3"/>
  <c r="B679" i="3"/>
  <c r="C687" i="3"/>
  <c r="D761" i="3"/>
  <c r="C761" i="3"/>
  <c r="D772" i="3"/>
  <c r="C772" i="3"/>
  <c r="B772" i="3"/>
  <c r="D785" i="3"/>
  <c r="C775" i="3"/>
  <c r="C23" i="3"/>
  <c r="D23" i="3" s="1"/>
  <c r="B142" i="3"/>
  <c r="C258" i="3"/>
  <c r="D258" i="3"/>
  <c r="D801" i="3"/>
  <c r="C801" i="3"/>
  <c r="B56" i="3"/>
  <c r="D56" i="3" s="1"/>
  <c r="B801" i="3"/>
  <c r="B40" i="3"/>
  <c r="B112" i="3"/>
  <c r="B190" i="3"/>
  <c r="D96" i="3"/>
  <c r="B246" i="3"/>
  <c r="C425" i="3"/>
  <c r="B425" i="3"/>
  <c r="D425" i="3"/>
  <c r="B802" i="3"/>
  <c r="C151" i="3"/>
  <c r="B780" i="3"/>
  <c r="C129" i="3"/>
  <c r="D515" i="3"/>
  <c r="C20" i="3"/>
  <c r="B12" i="3"/>
  <c r="D12" i="3" s="1"/>
  <c r="B213" i="3"/>
  <c r="B228" i="3"/>
  <c r="C235" i="3"/>
  <c r="C328" i="3"/>
  <c r="B328" i="3"/>
  <c r="D328" i="3"/>
  <c r="D357" i="3"/>
  <c r="C391" i="3"/>
  <c r="B391" i="3"/>
  <c r="D472" i="3"/>
  <c r="B556" i="3"/>
  <c r="D586" i="3"/>
  <c r="B586" i="3"/>
  <c r="D612" i="3"/>
  <c r="C621" i="3"/>
  <c r="C679" i="3"/>
  <c r="D688" i="3"/>
  <c r="C688" i="3"/>
  <c r="B688" i="3"/>
  <c r="B761" i="3"/>
  <c r="D786" i="3"/>
  <c r="B786" i="3"/>
  <c r="C786" i="3"/>
  <c r="B820" i="3"/>
  <c r="C423" i="3"/>
  <c r="B423" i="3"/>
  <c r="C579" i="3"/>
  <c r="B579" i="3"/>
  <c r="D579" i="3"/>
  <c r="C338" i="3"/>
  <c r="B338" i="3"/>
  <c r="B458" i="3"/>
  <c r="C31" i="3"/>
  <c r="D31" i="3" s="1"/>
  <c r="B245" i="3"/>
  <c r="D283" i="3"/>
  <c r="D598" i="3"/>
  <c r="C598" i="3"/>
  <c r="B598" i="3"/>
  <c r="D79" i="3"/>
  <c r="B196" i="3"/>
  <c r="C251" i="3"/>
  <c r="B223" i="3"/>
  <c r="D376" i="3"/>
  <c r="C376" i="3"/>
  <c r="B417" i="3"/>
  <c r="D417" i="3"/>
  <c r="C417" i="3"/>
  <c r="D442" i="3"/>
  <c r="C442" i="3"/>
  <c r="B442" i="3"/>
  <c r="D523" i="3"/>
  <c r="C523" i="3"/>
  <c r="B523" i="3"/>
  <c r="C562" i="3"/>
  <c r="B386" i="3"/>
  <c r="C386" i="3"/>
  <c r="D386" i="3"/>
  <c r="B524" i="3"/>
  <c r="D524" i="3"/>
  <c r="D653" i="3"/>
  <c r="C653" i="3"/>
  <c r="B653" i="3"/>
  <c r="B167" i="3"/>
  <c r="B452" i="3"/>
  <c r="D654" i="3"/>
  <c r="C654" i="3"/>
  <c r="D812" i="3"/>
  <c r="B812" i="3"/>
  <c r="C812" i="3"/>
  <c r="C8" i="3"/>
  <c r="D218" i="3"/>
  <c r="C218" i="3"/>
  <c r="D241" i="3"/>
  <c r="C241" i="3"/>
  <c r="C428" i="3"/>
  <c r="B428" i="3"/>
  <c r="B169" i="3"/>
  <c r="D508" i="3"/>
  <c r="C508" i="3"/>
  <c r="B508" i="3"/>
  <c r="B91" i="3"/>
  <c r="C28" i="3"/>
  <c r="D28" i="3" s="1"/>
  <c r="C68" i="3"/>
  <c r="D68" i="3" s="1"/>
  <c r="B20" i="3"/>
  <c r="D20" i="3" s="1"/>
  <c r="D109" i="3"/>
  <c r="C109" i="3"/>
  <c r="B29" i="3"/>
  <c r="D29" i="3" s="1"/>
  <c r="C45" i="3"/>
  <c r="C69" i="3"/>
  <c r="C85" i="3"/>
  <c r="B101" i="3"/>
  <c r="D101" i="3" s="1"/>
  <c r="B109" i="3"/>
  <c r="B117" i="3"/>
  <c r="D124" i="3"/>
  <c r="C140" i="3"/>
  <c r="B156" i="3"/>
  <c r="D163" i="3"/>
  <c r="C163" i="3"/>
  <c r="C179" i="3"/>
  <c r="B207" i="3"/>
  <c r="B256" i="3"/>
  <c r="C262" i="3"/>
  <c r="B296" i="3"/>
  <c r="C358" i="3"/>
  <c r="B358" i="3"/>
  <c r="D358" i="3"/>
  <c r="B382" i="3"/>
  <c r="D382" i="3"/>
  <c r="C382" i="3"/>
  <c r="D391" i="3"/>
  <c r="B415" i="3"/>
  <c r="B457" i="3"/>
  <c r="C586" i="3"/>
  <c r="B605" i="3"/>
  <c r="D613" i="3"/>
  <c r="C613" i="3"/>
  <c r="B613" i="3"/>
  <c r="D762" i="3"/>
  <c r="C762" i="3"/>
  <c r="B762" i="3"/>
  <c r="C820" i="3"/>
  <c r="C102" i="3"/>
  <c r="D102" i="3" s="1"/>
  <c r="D118" i="3"/>
  <c r="C118" i="3"/>
  <c r="D321" i="3"/>
  <c r="C14" i="3"/>
  <c r="B14" i="3"/>
  <c r="D14" i="3" s="1"/>
  <c r="C157" i="3"/>
  <c r="D202" i="3"/>
  <c r="C202" i="3"/>
  <c r="C368" i="3"/>
  <c r="B368" i="3"/>
  <c r="C458" i="3"/>
  <c r="B580" i="3"/>
  <c r="B7" i="3"/>
  <c r="N2" i="3" s="1"/>
  <c r="B135" i="3"/>
  <c r="D231" i="3"/>
  <c r="C231" i="3"/>
  <c r="D375" i="3"/>
  <c r="B834" i="3"/>
  <c r="B63" i="3"/>
  <c r="D63" i="3" s="1"/>
  <c r="D128" i="3"/>
  <c r="C128" i="3"/>
  <c r="B231" i="3"/>
  <c r="C451" i="3"/>
  <c r="B410" i="3"/>
  <c r="D673" i="3"/>
  <c r="C673" i="3"/>
  <c r="B673" i="3"/>
  <c r="C217" i="3"/>
  <c r="B755" i="3"/>
  <c r="D755" i="3"/>
  <c r="C755" i="3"/>
  <c r="B8" i="3"/>
  <c r="R2" i="3" s="1"/>
  <c r="B81" i="3"/>
  <c r="C167" i="3"/>
  <c r="D190" i="3"/>
  <c r="C253" i="3"/>
  <c r="B253" i="3"/>
  <c r="D253" i="3"/>
  <c r="D285" i="3"/>
  <c r="C285" i="3"/>
  <c r="D468" i="3"/>
  <c r="C468" i="3"/>
  <c r="B468" i="3"/>
  <c r="B563" i="3"/>
  <c r="B654" i="3"/>
  <c r="D746" i="3"/>
  <c r="B746" i="3"/>
  <c r="D113" i="3"/>
  <c r="C113" i="3"/>
  <c r="D153" i="3"/>
  <c r="C153" i="3"/>
  <c r="D131" i="3"/>
  <c r="C131" i="3"/>
  <c r="B611" i="3"/>
  <c r="C629" i="3"/>
  <c r="D696" i="3"/>
  <c r="C696" i="3"/>
  <c r="B696" i="3"/>
  <c r="C35" i="3"/>
  <c r="D35" i="3" s="1"/>
  <c r="B51" i="3"/>
  <c r="D51" i="3" s="1"/>
  <c r="C67" i="3"/>
  <c r="C92" i="3"/>
  <c r="D92" i="3" s="1"/>
  <c r="B28" i="3"/>
  <c r="C12" i="3"/>
  <c r="D45" i="3"/>
  <c r="D53" i="3"/>
  <c r="C53" i="3"/>
  <c r="B69" i="3"/>
  <c r="D69" i="3" s="1"/>
  <c r="C78" i="3"/>
  <c r="D85" i="3"/>
  <c r="C117" i="3"/>
  <c r="D140" i="3"/>
  <c r="B163" i="3"/>
  <c r="C207" i="3"/>
  <c r="B250" i="3"/>
  <c r="C256" i="3"/>
  <c r="B290" i="3"/>
  <c r="C296" i="3"/>
  <c r="C313" i="3"/>
  <c r="B313" i="3"/>
  <c r="D313" i="3"/>
  <c r="B351" i="3"/>
  <c r="B392" i="3"/>
  <c r="C392" i="3"/>
  <c r="D392" i="3"/>
  <c r="C408" i="3"/>
  <c r="B408" i="3"/>
  <c r="C415" i="3"/>
  <c r="C422" i="3"/>
  <c r="C457" i="3"/>
  <c r="B464" i="3"/>
  <c r="D482" i="3"/>
  <c r="C482" i="3"/>
  <c r="B482" i="3"/>
  <c r="D587" i="3"/>
  <c r="C587" i="3"/>
  <c r="C605" i="3"/>
  <c r="D821" i="3"/>
  <c r="C821" i="3"/>
  <c r="B845" i="3"/>
  <c r="D845" i="3"/>
  <c r="C845" i="3"/>
  <c r="D257" i="3"/>
  <c r="C257" i="3"/>
  <c r="D742" i="3"/>
  <c r="C742" i="3"/>
  <c r="B79" i="3"/>
  <c r="B157" i="3"/>
  <c r="D181" i="3"/>
  <c r="C181" i="3"/>
  <c r="D230" i="3"/>
  <c r="C230" i="3"/>
  <c r="B257" i="3"/>
  <c r="B352" i="3"/>
  <c r="D352" i="3"/>
  <c r="C352" i="3"/>
  <c r="B375" i="3"/>
  <c r="D423" i="3"/>
  <c r="D561" i="3"/>
  <c r="C561" i="3"/>
  <c r="B561" i="3"/>
  <c r="B662" i="3"/>
  <c r="C103" i="3"/>
  <c r="D103" i="3" s="1"/>
  <c r="B173" i="3"/>
  <c r="B291" i="3"/>
  <c r="C322" i="3"/>
  <c r="B322" i="3"/>
  <c r="D322" i="3"/>
  <c r="D338" i="3"/>
  <c r="C465" i="3"/>
  <c r="C522" i="3"/>
  <c r="C570" i="3"/>
  <c r="C662" i="3"/>
  <c r="C752" i="3"/>
  <c r="B23" i="3"/>
  <c r="B202" i="3"/>
  <c r="C346" i="3"/>
  <c r="B346" i="3"/>
  <c r="D465" i="3"/>
  <c r="D733" i="3"/>
  <c r="C733" i="3"/>
  <c r="B733" i="3"/>
  <c r="D753" i="3"/>
  <c r="C753" i="3"/>
  <c r="B753" i="3"/>
  <c r="C80" i="3"/>
  <c r="D80" i="3" s="1"/>
  <c r="B96" i="3"/>
  <c r="D120" i="3"/>
  <c r="C120" i="3"/>
  <c r="C196" i="3"/>
  <c r="B315" i="3"/>
  <c r="B459" i="3"/>
  <c r="B80" i="3"/>
  <c r="B120" i="3"/>
  <c r="B203" i="3"/>
  <c r="C252" i="3"/>
  <c r="B252" i="3"/>
  <c r="B307" i="3"/>
  <c r="C315" i="3"/>
  <c r="C402" i="3"/>
  <c r="D713" i="3"/>
  <c r="C713" i="3"/>
  <c r="B713" i="3"/>
  <c r="B734" i="3"/>
  <c r="D745" i="3"/>
  <c r="C745" i="3"/>
  <c r="C73" i="3"/>
  <c r="D73" i="3" s="1"/>
  <c r="B159" i="3"/>
  <c r="B551" i="3"/>
  <c r="D643" i="3"/>
  <c r="C643" i="3"/>
  <c r="B643" i="3"/>
  <c r="B745" i="3"/>
  <c r="B332" i="3"/>
  <c r="C403" i="3"/>
  <c r="B403" i="3"/>
  <c r="D726" i="3"/>
  <c r="C726" i="3"/>
  <c r="C41" i="3"/>
  <c r="D41" i="3" s="1"/>
  <c r="B84" i="3"/>
  <c r="D84" i="3" s="1"/>
  <c r="B241" i="3"/>
  <c r="C363" i="3"/>
  <c r="B363" i="3"/>
  <c r="B397" i="3"/>
  <c r="D397" i="3"/>
  <c r="C397" i="3"/>
  <c r="C84" i="3"/>
  <c r="B19" i="3"/>
  <c r="C52" i="3"/>
  <c r="D52" i="3" s="1"/>
  <c r="B68" i="3"/>
  <c r="C29" i="3"/>
  <c r="C101" i="3"/>
  <c r="C156" i="3"/>
  <c r="D13" i="3"/>
  <c r="B53" i="3"/>
  <c r="C70" i="3"/>
  <c r="D70" i="3" s="1"/>
  <c r="B78" i="3"/>
  <c r="D78" i="3" s="1"/>
  <c r="D141" i="3"/>
  <c r="C141" i="3"/>
  <c r="D180" i="3"/>
  <c r="C180" i="3"/>
  <c r="D408" i="3"/>
  <c r="D422" i="3"/>
  <c r="C431" i="3"/>
  <c r="D431" i="3"/>
  <c r="C492" i="3"/>
  <c r="D492" i="3"/>
  <c r="B587" i="3"/>
  <c r="B821" i="3"/>
  <c r="D158" i="3"/>
  <c r="C158" i="3"/>
  <c r="D466" i="3"/>
  <c r="C466" i="3"/>
  <c r="B466" i="3"/>
  <c r="D475" i="3"/>
  <c r="C475" i="3"/>
  <c r="D507" i="3"/>
  <c r="C507" i="3"/>
  <c r="D516" i="3"/>
  <c r="B516" i="3"/>
  <c r="C572" i="3"/>
  <c r="B572" i="3"/>
  <c r="D572" i="3"/>
  <c r="D606" i="3"/>
  <c r="B606" i="3"/>
  <c r="D793" i="3"/>
  <c r="C793" i="3"/>
  <c r="B793" i="3"/>
  <c r="D813" i="3"/>
  <c r="C813" i="3"/>
  <c r="B813" i="3"/>
  <c r="C58" i="3"/>
  <c r="D108" i="3"/>
  <c r="C108" i="3"/>
  <c r="D208" i="3"/>
  <c r="C208" i="3"/>
  <c r="B58" i="3"/>
  <c r="D58" i="3" s="1"/>
  <c r="B108" i="3"/>
  <c r="B158" i="3"/>
  <c r="B208" i="3"/>
  <c r="B268" i="3"/>
  <c r="C298" i="3"/>
  <c r="B298" i="3"/>
  <c r="C467" i="3"/>
  <c r="B467" i="3"/>
  <c r="B475" i="3"/>
  <c r="B507" i="3"/>
  <c r="C516" i="3"/>
  <c r="C606" i="3"/>
  <c r="B646" i="3"/>
  <c r="C735" i="3"/>
  <c r="C754" i="3"/>
  <c r="D814" i="3"/>
  <c r="C814" i="3"/>
  <c r="B814" i="3"/>
  <c r="B852" i="3"/>
  <c r="B137" i="3"/>
  <c r="C293" i="3"/>
  <c r="B293" i="3"/>
  <c r="B311" i="3"/>
  <c r="B366" i="3"/>
  <c r="C373" i="3"/>
  <c r="B373" i="3"/>
  <c r="C413" i="3"/>
  <c r="B413" i="3"/>
  <c r="C454" i="3"/>
  <c r="D469" i="3"/>
  <c r="C469" i="3"/>
  <c r="B469" i="3"/>
  <c r="D533" i="3"/>
  <c r="C533" i="3"/>
  <c r="B600" i="3"/>
  <c r="D656" i="3"/>
  <c r="C656" i="3"/>
  <c r="B656" i="3"/>
  <c r="B702" i="3"/>
  <c r="B720" i="3"/>
  <c r="D738" i="3"/>
  <c r="C738" i="3"/>
  <c r="B738" i="3"/>
  <c r="B795" i="3"/>
  <c r="C795" i="3"/>
  <c r="B826" i="3"/>
  <c r="C854" i="3"/>
  <c r="D625" i="3"/>
  <c r="C625" i="3"/>
  <c r="B625" i="3"/>
  <c r="B37" i="3"/>
  <c r="D37" i="3" s="1"/>
  <c r="B115" i="3"/>
  <c r="C54" i="3"/>
  <c r="C87" i="3"/>
  <c r="C93" i="3"/>
  <c r="D93" i="3" s="1"/>
  <c r="C104" i="3"/>
  <c r="C115" i="3"/>
  <c r="C126" i="3"/>
  <c r="C137" i="3"/>
  <c r="D143" i="3"/>
  <c r="C143" i="3"/>
  <c r="C154" i="3"/>
  <c r="C165" i="3"/>
  <c r="C176" i="3"/>
  <c r="C187" i="3"/>
  <c r="D193" i="3"/>
  <c r="C193" i="3"/>
  <c r="C215" i="3"/>
  <c r="C226" i="3"/>
  <c r="C237" i="3"/>
  <c r="C243" i="3"/>
  <c r="D243" i="3"/>
  <c r="D248" i="3"/>
  <c r="C287" i="3"/>
  <c r="D293" i="3"/>
  <c r="C305" i="3"/>
  <c r="C311" i="3"/>
  <c r="B317" i="3"/>
  <c r="B335" i="3"/>
  <c r="C366" i="3"/>
  <c r="D373" i="3"/>
  <c r="B380" i="3"/>
  <c r="C393" i="3"/>
  <c r="B393" i="3"/>
  <c r="D413" i="3"/>
  <c r="D454" i="3"/>
  <c r="B486" i="3"/>
  <c r="D493" i="3"/>
  <c r="C493" i="3"/>
  <c r="B500" i="3"/>
  <c r="B527" i="3"/>
  <c r="B533" i="3"/>
  <c r="D541" i="3"/>
  <c r="C541" i="3"/>
  <c r="B557" i="3"/>
  <c r="D566" i="3"/>
  <c r="C566" i="3"/>
  <c r="B566" i="3"/>
  <c r="C584" i="3"/>
  <c r="B584" i="3"/>
  <c r="D600" i="3"/>
  <c r="B640" i="3"/>
  <c r="D648" i="3"/>
  <c r="C648" i="3"/>
  <c r="B648" i="3"/>
  <c r="D693" i="3"/>
  <c r="C693" i="3"/>
  <c r="B693" i="3"/>
  <c r="C702" i="3"/>
  <c r="C720" i="3"/>
  <c r="B767" i="3"/>
  <c r="D787" i="3"/>
  <c r="B787" i="3"/>
  <c r="D795" i="3"/>
  <c r="D818" i="3"/>
  <c r="C818" i="3"/>
  <c r="B818" i="3"/>
  <c r="C826" i="3"/>
  <c r="D854" i="3"/>
  <c r="B104" i="3"/>
  <c r="B32" i="3"/>
  <c r="D32" i="3" s="1"/>
  <c r="D76" i="3"/>
  <c r="B99" i="3"/>
  <c r="D99" i="3" s="1"/>
  <c r="D154" i="3"/>
  <c r="D165" i="3"/>
  <c r="D176" i="3"/>
  <c r="D187" i="3"/>
  <c r="D215" i="3"/>
  <c r="D226" i="3"/>
  <c r="D237" i="3"/>
  <c r="D287" i="3"/>
  <c r="D305" i="3"/>
  <c r="C317" i="3"/>
  <c r="C323" i="3"/>
  <c r="B323" i="3"/>
  <c r="C335" i="3"/>
  <c r="C380" i="3"/>
  <c r="C486" i="3"/>
  <c r="D500" i="3"/>
  <c r="D510" i="3"/>
  <c r="C510" i="3"/>
  <c r="C527" i="3"/>
  <c r="D557" i="3"/>
  <c r="D633" i="3"/>
  <c r="C633" i="3"/>
  <c r="C640" i="3"/>
  <c r="D658" i="3"/>
  <c r="C658" i="3"/>
  <c r="B658" i="3"/>
  <c r="C767" i="3"/>
  <c r="D778" i="3"/>
  <c r="C778" i="3"/>
  <c r="B778" i="3"/>
  <c r="C787" i="3"/>
  <c r="C835" i="3"/>
  <c r="C48" i="3"/>
  <c r="D48" i="3" s="1"/>
  <c r="B26" i="3"/>
  <c r="D26" i="3" s="1"/>
  <c r="B87" i="3"/>
  <c r="D87" i="3" s="1"/>
  <c r="C275" i="3"/>
  <c r="B275" i="3"/>
  <c r="C43" i="3"/>
  <c r="D43" i="3" s="1"/>
  <c r="C65" i="3"/>
  <c r="B60" i="3"/>
  <c r="C49" i="3"/>
  <c r="C121" i="3"/>
  <c r="C132" i="3"/>
  <c r="C171" i="3"/>
  <c r="C210" i="3"/>
  <c r="D238" i="3"/>
  <c r="C238" i="3"/>
  <c r="B276" i="3"/>
  <c r="C288" i="3"/>
  <c r="B288" i="3"/>
  <c r="B300" i="3"/>
  <c r="D323" i="3"/>
  <c r="C336" i="3"/>
  <c r="B336" i="3"/>
  <c r="C387" i="3"/>
  <c r="D400" i="3"/>
  <c r="C400" i="3"/>
  <c r="B400" i="3"/>
  <c r="B426" i="3"/>
  <c r="C479" i="3"/>
  <c r="B479" i="3"/>
  <c r="D494" i="3"/>
  <c r="C494" i="3"/>
  <c r="D501" i="3"/>
  <c r="C501" i="3"/>
  <c r="B501" i="3"/>
  <c r="B510" i="3"/>
  <c r="C520" i="3"/>
  <c r="B520" i="3"/>
  <c r="B534" i="3"/>
  <c r="D558" i="3"/>
  <c r="C558" i="3"/>
  <c r="B576" i="3"/>
  <c r="B633" i="3"/>
  <c r="D667" i="3"/>
  <c r="C667" i="3"/>
  <c r="B667" i="3"/>
  <c r="B694" i="3"/>
  <c r="D721" i="3"/>
  <c r="C721" i="3"/>
  <c r="B759" i="3"/>
  <c r="D768" i="3"/>
  <c r="C768" i="3"/>
  <c r="B768" i="3"/>
  <c r="D788" i="3"/>
  <c r="C788" i="3"/>
  <c r="B788" i="3"/>
  <c r="B819" i="3"/>
  <c r="B827" i="3"/>
  <c r="D835" i="3"/>
  <c r="C37" i="3"/>
  <c r="B43" i="3"/>
  <c r="C21" i="3"/>
  <c r="D21" i="3" s="1"/>
  <c r="C38" i="3"/>
  <c r="D38" i="3" s="1"/>
  <c r="C82" i="3"/>
  <c r="D82" i="3" s="1"/>
  <c r="D88" i="3"/>
  <c r="C88" i="3"/>
  <c r="C99" i="3"/>
  <c r="C110" i="3"/>
  <c r="C182" i="3"/>
  <c r="B11" i="3"/>
  <c r="D11" i="3" s="1"/>
  <c r="C16" i="3"/>
  <c r="B27" i="3"/>
  <c r="D27" i="3" s="1"/>
  <c r="B38" i="3"/>
  <c r="B44" i="3"/>
  <c r="D44" i="3" s="1"/>
  <c r="D49" i="3"/>
  <c r="B55" i="3"/>
  <c r="D55" i="3" s="1"/>
  <c r="D60" i="3"/>
  <c r="B66" i="3"/>
  <c r="D66" i="3" s="1"/>
  <c r="D71" i="3"/>
  <c r="B77" i="3"/>
  <c r="D77" i="3" s="1"/>
  <c r="B88" i="3"/>
  <c r="B94" i="3"/>
  <c r="D94" i="3" s="1"/>
  <c r="B105" i="3"/>
  <c r="D105" i="3" s="1"/>
  <c r="B116" i="3"/>
  <c r="B127" i="3"/>
  <c r="B144" i="3"/>
  <c r="D149" i="3"/>
  <c r="B155" i="3"/>
  <c r="D160" i="3"/>
  <c r="B166" i="3"/>
  <c r="B177" i="3"/>
  <c r="B205" i="3"/>
  <c r="B216" i="3"/>
  <c r="B227" i="3"/>
  <c r="B238" i="3"/>
  <c r="C276" i="3"/>
  <c r="B282" i="3"/>
  <c r="D288" i="3"/>
  <c r="C300" i="3"/>
  <c r="B306" i="3"/>
  <c r="B312" i="3"/>
  <c r="C318" i="3"/>
  <c r="B318" i="3"/>
  <c r="D330" i="3"/>
  <c r="B330" i="3"/>
  <c r="D336" i="3"/>
  <c r="C343" i="3"/>
  <c r="B343" i="3"/>
  <c r="B355" i="3"/>
  <c r="C367" i="3"/>
  <c r="D387" i="3"/>
  <c r="C407" i="3"/>
  <c r="C426" i="3"/>
  <c r="C433" i="3"/>
  <c r="B433" i="3"/>
  <c r="D479" i="3"/>
  <c r="B487" i="3"/>
  <c r="B494" i="3"/>
  <c r="D520" i="3"/>
  <c r="D528" i="3"/>
  <c r="C528" i="3"/>
  <c r="C534" i="3"/>
  <c r="B542" i="3"/>
  <c r="B558" i="3"/>
  <c r="C576" i="3"/>
  <c r="D593" i="3"/>
  <c r="C593" i="3"/>
  <c r="B627" i="3"/>
  <c r="C694" i="3"/>
  <c r="B712" i="3"/>
  <c r="B721" i="3"/>
  <c r="C759" i="3"/>
  <c r="B779" i="3"/>
  <c r="D808" i="3"/>
  <c r="C808" i="3"/>
  <c r="B808" i="3"/>
  <c r="C819" i="3"/>
  <c r="C827" i="3"/>
  <c r="C98" i="3"/>
  <c r="D148" i="3"/>
  <c r="C148" i="3"/>
  <c r="D198" i="3"/>
  <c r="C198" i="3"/>
  <c r="D341" i="3"/>
  <c r="B341" i="3"/>
  <c r="D548" i="3"/>
  <c r="C548" i="3"/>
  <c r="D583" i="3"/>
  <c r="C583" i="3"/>
  <c r="D728" i="3"/>
  <c r="C728" i="3"/>
  <c r="B728" i="3"/>
  <c r="D747" i="3"/>
  <c r="C747" i="3"/>
  <c r="B10" i="3"/>
  <c r="D10" i="3" s="1"/>
  <c r="B54" i="3"/>
  <c r="D54" i="3" s="1"/>
  <c r="B65" i="3"/>
  <c r="D65" i="3" s="1"/>
  <c r="B76" i="3"/>
  <c r="B98" i="3"/>
  <c r="D98" i="3" s="1"/>
  <c r="B126" i="3"/>
  <c r="B148" i="3"/>
  <c r="B248" i="3"/>
  <c r="C26" i="3"/>
  <c r="B71" i="3"/>
  <c r="B93" i="3"/>
  <c r="B16" i="3"/>
  <c r="D16" i="3" s="1"/>
  <c r="D138" i="3"/>
  <c r="C138" i="3"/>
  <c r="D188" i="3"/>
  <c r="C188" i="3"/>
  <c r="C33" i="3"/>
  <c r="D33" i="3" s="1"/>
  <c r="C83" i="3"/>
  <c r="D83" i="3" s="1"/>
  <c r="D133" i="3"/>
  <c r="C133" i="3"/>
  <c r="D183" i="3"/>
  <c r="C183" i="3"/>
  <c r="D233" i="3"/>
  <c r="C233" i="3"/>
  <c r="D318" i="3"/>
  <c r="C330" i="3"/>
  <c r="D343" i="3"/>
  <c r="D367" i="3"/>
  <c r="C388" i="3"/>
  <c r="B388" i="3"/>
  <c r="D388" i="3"/>
  <c r="D407" i="3"/>
  <c r="D433" i="3"/>
  <c r="D448" i="3"/>
  <c r="C448" i="3"/>
  <c r="B448" i="3"/>
  <c r="C487" i="3"/>
  <c r="B528" i="3"/>
  <c r="C542" i="3"/>
  <c r="B593" i="3"/>
  <c r="B641" i="3"/>
  <c r="D678" i="3"/>
  <c r="C678" i="3"/>
  <c r="B678" i="3"/>
  <c r="B686" i="3"/>
  <c r="C712" i="3"/>
  <c r="C779" i="3"/>
  <c r="D847" i="3"/>
  <c r="C847" i="3"/>
  <c r="B847" i="3"/>
  <c r="D607" i="3"/>
  <c r="C607" i="3"/>
  <c r="C455" i="3"/>
  <c r="B455" i="3"/>
  <c r="C525" i="3"/>
  <c r="B525" i="3"/>
  <c r="C567" i="3"/>
  <c r="B567" i="3"/>
  <c r="D601" i="3"/>
  <c r="C601" i="3"/>
  <c r="D623" i="3"/>
  <c r="C623" i="3"/>
  <c r="D798" i="3"/>
  <c r="C798" i="3"/>
  <c r="B798" i="3"/>
  <c r="C855" i="3"/>
  <c r="C353" i="3"/>
  <c r="B353" i="3"/>
  <c r="D455" i="3"/>
  <c r="D525" i="3"/>
  <c r="B545" i="3"/>
  <c r="B559" i="3"/>
  <c r="D567" i="3"/>
  <c r="B601" i="3"/>
  <c r="B616" i="3"/>
  <c r="B623" i="3"/>
  <c r="B660" i="3"/>
  <c r="C675" i="3"/>
  <c r="B700" i="3"/>
  <c r="C715" i="3"/>
  <c r="B740" i="3"/>
  <c r="D748" i="3"/>
  <c r="C748" i="3"/>
  <c r="B748" i="3"/>
  <c r="B765" i="3"/>
  <c r="D781" i="3"/>
  <c r="C781" i="3"/>
  <c r="B806" i="3"/>
  <c r="D855" i="3"/>
  <c r="C418" i="3"/>
  <c r="B418" i="3"/>
  <c r="D483" i="3"/>
  <c r="C483" i="3"/>
  <c r="C545" i="3"/>
  <c r="D559" i="3"/>
  <c r="D568" i="3"/>
  <c r="C568" i="3"/>
  <c r="D588" i="3"/>
  <c r="C588" i="3"/>
  <c r="C616" i="3"/>
  <c r="C660" i="3"/>
  <c r="D668" i="3"/>
  <c r="C668" i="3"/>
  <c r="B668" i="3"/>
  <c r="D675" i="3"/>
  <c r="C700" i="3"/>
  <c r="D708" i="3"/>
  <c r="C708" i="3"/>
  <c r="B708" i="3"/>
  <c r="D715" i="3"/>
  <c r="C740" i="3"/>
  <c r="C765" i="3"/>
  <c r="D773" i="3"/>
  <c r="C773" i="3"/>
  <c r="B773" i="3"/>
  <c r="B781" i="3"/>
  <c r="B799" i="3"/>
  <c r="C806" i="3"/>
  <c r="B840" i="3"/>
  <c r="D347" i="3"/>
  <c r="C365" i="3"/>
  <c r="B371" i="3"/>
  <c r="C383" i="3"/>
  <c r="B383" i="3"/>
  <c r="C406" i="3"/>
  <c r="C412" i="3"/>
  <c r="D418" i="3"/>
  <c r="B430" i="3"/>
  <c r="B449" i="3"/>
  <c r="B476" i="3"/>
  <c r="B483" i="3"/>
  <c r="C504" i="3"/>
  <c r="B511" i="3"/>
  <c r="C539" i="3"/>
  <c r="C552" i="3"/>
  <c r="D560" i="3"/>
  <c r="C560" i="3"/>
  <c r="B568" i="3"/>
  <c r="C581" i="3"/>
  <c r="B588" i="3"/>
  <c r="B595" i="3"/>
  <c r="C624" i="3"/>
  <c r="B645" i="3"/>
  <c r="B652" i="3"/>
  <c r="D676" i="3"/>
  <c r="C676" i="3"/>
  <c r="B676" i="3"/>
  <c r="B685" i="3"/>
  <c r="B692" i="3"/>
  <c r="D716" i="3"/>
  <c r="C716" i="3"/>
  <c r="B716" i="3"/>
  <c r="B725" i="3"/>
  <c r="B732" i="3"/>
  <c r="D782" i="3"/>
  <c r="C782" i="3"/>
  <c r="C799" i="3"/>
  <c r="C840" i="3"/>
  <c r="C303" i="3"/>
  <c r="B303" i="3"/>
  <c r="C348" i="3"/>
  <c r="B348" i="3"/>
  <c r="C377" i="3"/>
  <c r="D383" i="3"/>
  <c r="D412" i="3"/>
  <c r="B436" i="3"/>
  <c r="C449" i="3"/>
  <c r="C476" i="3"/>
  <c r="C484" i="3"/>
  <c r="B484" i="3"/>
  <c r="C511" i="3"/>
  <c r="D519" i="3"/>
  <c r="C519" i="3"/>
  <c r="B560" i="3"/>
  <c r="C595" i="3"/>
  <c r="D603" i="3"/>
  <c r="C603" i="3"/>
  <c r="D624" i="3"/>
  <c r="C652" i="3"/>
  <c r="D661" i="3"/>
  <c r="C661" i="3"/>
  <c r="C692" i="3"/>
  <c r="D701" i="3"/>
  <c r="C701" i="3"/>
  <c r="C732" i="3"/>
  <c r="D741" i="3"/>
  <c r="C741" i="3"/>
  <c r="D758" i="3"/>
  <c r="C758" i="3"/>
  <c r="B758" i="3"/>
  <c r="B782" i="3"/>
  <c r="B807" i="3"/>
  <c r="C815" i="3"/>
  <c r="B832" i="3"/>
  <c r="D518" i="3"/>
  <c r="C518" i="3"/>
  <c r="D618" i="3"/>
  <c r="C618" i="3"/>
  <c r="D478" i="3"/>
  <c r="C478" i="3"/>
  <c r="D578" i="3"/>
  <c r="C578" i="3"/>
  <c r="D663" i="3"/>
  <c r="C663" i="3"/>
  <c r="B663" i="3"/>
  <c r="D683" i="3"/>
  <c r="C683" i="3"/>
  <c r="B683" i="3"/>
  <c r="D703" i="3"/>
  <c r="C703" i="3"/>
  <c r="B703" i="3"/>
  <c r="D723" i="3"/>
  <c r="C723" i="3"/>
  <c r="B723" i="3"/>
  <c r="B736" i="3"/>
  <c r="D743" i="3"/>
  <c r="C743" i="3"/>
  <c r="B743" i="3"/>
  <c r="B756" i="3"/>
  <c r="D763" i="3"/>
  <c r="C763" i="3"/>
  <c r="B763" i="3"/>
  <c r="B776" i="3"/>
  <c r="D783" i="3"/>
  <c r="C783" i="3"/>
  <c r="B783" i="3"/>
  <c r="B796" i="3"/>
  <c r="D803" i="3"/>
  <c r="C803" i="3"/>
  <c r="B803" i="3"/>
  <c r="B816" i="3"/>
  <c r="D823" i="3"/>
  <c r="C823" i="3"/>
  <c r="B823" i="3"/>
  <c r="B836" i="3"/>
  <c r="B856" i="3"/>
  <c r="B478" i="3"/>
  <c r="B490" i="3"/>
  <c r="B531" i="3"/>
  <c r="B537" i="3"/>
  <c r="D543" i="3"/>
  <c r="C543" i="3"/>
  <c r="B549" i="3"/>
  <c r="B578" i="3"/>
  <c r="B590" i="3"/>
  <c r="B631" i="3"/>
  <c r="B637" i="3"/>
  <c r="B650" i="3"/>
  <c r="B670" i="3"/>
  <c r="B690" i="3"/>
  <c r="B710" i="3"/>
  <c r="B730" i="3"/>
  <c r="C736" i="3"/>
  <c r="B750" i="3"/>
  <c r="C756" i="3"/>
  <c r="B770" i="3"/>
  <c r="C776" i="3"/>
  <c r="B790" i="3"/>
  <c r="C796" i="3"/>
  <c r="B810" i="3"/>
  <c r="C816" i="3"/>
  <c r="B830" i="3"/>
  <c r="C836" i="3"/>
  <c r="B850" i="3"/>
  <c r="C856" i="3"/>
  <c r="D608" i="3"/>
  <c r="C608" i="3"/>
  <c r="C770" i="3"/>
  <c r="C790" i="3"/>
  <c r="C810" i="3"/>
  <c r="C830" i="3"/>
  <c r="C850" i="3"/>
  <c r="D857" i="3"/>
  <c r="C857" i="3"/>
  <c r="C439" i="3"/>
  <c r="C450" i="3"/>
  <c r="C461" i="3"/>
  <c r="D473" i="3"/>
  <c r="C473" i="3"/>
  <c r="C496" i="3"/>
  <c r="C502" i="3"/>
  <c r="C514" i="3"/>
  <c r="C555" i="3"/>
  <c r="D573" i="3"/>
  <c r="C573" i="3"/>
  <c r="C596" i="3"/>
  <c r="C602" i="3"/>
  <c r="B608" i="3"/>
  <c r="C614" i="3"/>
  <c r="B620" i="3"/>
  <c r="D638" i="3"/>
  <c r="C638" i="3"/>
  <c r="C644" i="3"/>
  <c r="B657" i="3"/>
  <c r="C664" i="3"/>
  <c r="B677" i="3"/>
  <c r="C684" i="3"/>
  <c r="B697" i="3"/>
  <c r="C704" i="3"/>
  <c r="B717" i="3"/>
  <c r="C724" i="3"/>
  <c r="B737" i="3"/>
  <c r="C744" i="3"/>
  <c r="B757" i="3"/>
  <c r="C764" i="3"/>
  <c r="B777" i="3"/>
  <c r="C784" i="3"/>
  <c r="B797" i="3"/>
  <c r="C804" i="3"/>
  <c r="B817" i="3"/>
  <c r="C824" i="3"/>
  <c r="B837" i="3"/>
  <c r="C844" i="3"/>
  <c r="B857" i="3"/>
  <c r="D538" i="3"/>
  <c r="C538" i="3"/>
  <c r="C657" i="3"/>
  <c r="C677" i="3"/>
  <c r="C697" i="3"/>
  <c r="C717" i="3"/>
  <c r="C737" i="3"/>
  <c r="C757" i="3"/>
  <c r="C777" i="3"/>
  <c r="C797" i="3"/>
  <c r="C817" i="3"/>
  <c r="C837" i="3"/>
  <c r="B828" i="3"/>
  <c r="B833" i="3"/>
  <c r="B838" i="3"/>
  <c r="B843" i="3"/>
  <c r="B848" i="3"/>
  <c r="B853" i="3"/>
  <c r="B858" i="3"/>
  <c r="C828" i="3"/>
  <c r="C833" i="3"/>
  <c r="C838" i="3"/>
  <c r="C843" i="3"/>
  <c r="C848" i="3"/>
  <c r="C853" i="3"/>
  <c r="C858" i="3"/>
  <c r="R4" i="3" l="1"/>
  <c r="R5" i="3" s="1"/>
  <c r="R3" i="7" s="1"/>
  <c r="Q3" i="7"/>
  <c r="S3" i="7" s="1"/>
  <c r="H3" i="7"/>
  <c r="J3" i="7" s="1"/>
  <c r="D7" i="3"/>
  <c r="N3" i="3" s="1"/>
  <c r="N4" i="3" s="1"/>
  <c r="N5" i="3" s="1"/>
  <c r="I3" i="7" s="1"/>
  <c r="Z4" i="7" l="1"/>
  <c r="V4" i="7"/>
  <c r="W4" i="7" s="1"/>
  <c r="Z5" i="7"/>
  <c r="V5" i="7"/>
  <c r="W5" i="7" s="1"/>
  <c r="N26" i="2"/>
  <c r="M26" i="2"/>
  <c r="E26" i="2"/>
  <c r="D26" i="2"/>
  <c r="N25" i="2"/>
  <c r="M25" i="2"/>
  <c r="E25" i="2"/>
  <c r="D25" i="2"/>
  <c r="N24" i="2"/>
  <c r="M24" i="2"/>
  <c r="E24" i="2"/>
  <c r="D24" i="2"/>
  <c r="N23" i="2"/>
  <c r="M23" i="2"/>
  <c r="E23" i="2"/>
  <c r="D23" i="2"/>
  <c r="N22" i="2"/>
  <c r="M22" i="2"/>
  <c r="E22" i="2"/>
  <c r="D22" i="2"/>
  <c r="N21" i="2"/>
  <c r="M21" i="2"/>
  <c r="E21" i="2"/>
  <c r="D21" i="2"/>
  <c r="N20" i="2"/>
  <c r="M20" i="2"/>
  <c r="E20" i="2"/>
  <c r="D20" i="2"/>
  <c r="N19" i="2"/>
  <c r="M19" i="2"/>
  <c r="E19" i="2"/>
  <c r="D19" i="2"/>
  <c r="N18" i="2"/>
  <c r="M18" i="2"/>
  <c r="E18" i="2"/>
  <c r="D18" i="2"/>
  <c r="N17" i="2"/>
  <c r="M17" i="2"/>
  <c r="E17" i="2"/>
  <c r="D17" i="2"/>
  <c r="N16" i="2"/>
  <c r="M16" i="2"/>
  <c r="E16" i="2"/>
  <c r="D16" i="2"/>
  <c r="N15" i="2"/>
  <c r="M15" i="2"/>
  <c r="E15" i="2"/>
  <c r="D15" i="2"/>
  <c r="N14" i="2"/>
  <c r="M14" i="2"/>
  <c r="E14" i="2"/>
  <c r="D14" i="2"/>
  <c r="N13" i="2"/>
  <c r="M13" i="2"/>
  <c r="E13" i="2"/>
  <c r="D13" i="2"/>
  <c r="N12" i="2"/>
  <c r="M12" i="2"/>
  <c r="E12" i="2"/>
  <c r="D12" i="2"/>
  <c r="N11" i="2"/>
  <c r="M11" i="2"/>
  <c r="E11" i="2"/>
  <c r="D11" i="2"/>
  <c r="N10" i="2"/>
  <c r="M10" i="2"/>
  <c r="E10" i="2"/>
  <c r="D10" i="2"/>
  <c r="N9" i="2"/>
  <c r="M9" i="2"/>
  <c r="E9" i="2"/>
  <c r="D9" i="2"/>
  <c r="N8" i="2"/>
  <c r="M8" i="2"/>
  <c r="E8" i="2"/>
  <c r="D8" i="2"/>
  <c r="P7" i="2"/>
  <c r="N7" i="2"/>
  <c r="M7" i="2"/>
  <c r="L7" i="2"/>
  <c r="G7" i="2"/>
  <c r="E7" i="2"/>
  <c r="D7" i="2"/>
  <c r="C7" i="2"/>
  <c r="O5" i="2"/>
  <c r="E5" i="2"/>
  <c r="F5" i="2" s="1"/>
  <c r="O4" i="2"/>
  <c r="F4" i="2"/>
  <c r="P3" i="2"/>
  <c r="Q3" i="2" s="1"/>
  <c r="O3" i="2"/>
  <c r="G3" i="2"/>
  <c r="F3" i="2"/>
  <c r="C3" i="2"/>
  <c r="H3" i="2" s="1"/>
  <c r="J3" i="2" s="1"/>
  <c r="G4" i="2" s="1"/>
  <c r="F2" i="2"/>
  <c r="Y5" i="7" l="1"/>
  <c r="Y4" i="7"/>
  <c r="F12" i="2"/>
  <c r="O7" i="2"/>
  <c r="Q7" i="2" s="1"/>
  <c r="O17" i="2"/>
  <c r="F23" i="2"/>
  <c r="F26" i="2"/>
  <c r="F22" i="2"/>
  <c r="F15" i="2"/>
  <c r="F20" i="2"/>
  <c r="F25" i="2"/>
  <c r="O10" i="2"/>
  <c r="O15" i="2"/>
  <c r="O25" i="2"/>
  <c r="F11" i="2"/>
  <c r="F16" i="2"/>
  <c r="F21" i="2"/>
  <c r="O20" i="2"/>
  <c r="F8" i="2"/>
  <c r="F13" i="2"/>
  <c r="F18" i="2"/>
  <c r="O11" i="2"/>
  <c r="O21" i="2"/>
  <c r="O23" i="2"/>
  <c r="F9" i="2"/>
  <c r="F19" i="2"/>
  <c r="F24" i="2"/>
  <c r="O14" i="2"/>
  <c r="O19" i="2"/>
  <c r="O24" i="2"/>
  <c r="O13" i="2"/>
  <c r="O18" i="2"/>
  <c r="O8" i="2"/>
  <c r="O12" i="2"/>
  <c r="O22" i="2"/>
  <c r="O16" i="2"/>
  <c r="F17" i="2"/>
  <c r="O9" i="2"/>
  <c r="F10" i="2"/>
  <c r="F14" i="2"/>
  <c r="F7" i="2"/>
  <c r="H7" i="2" s="1"/>
  <c r="C8" i="2" s="1"/>
  <c r="O26" i="2"/>
  <c r="C4" i="2"/>
  <c r="H4" i="2" s="1"/>
  <c r="L4" i="2"/>
  <c r="Q4" i="2" s="1"/>
  <c r="S3" i="2"/>
  <c r="P4" i="2" s="1"/>
  <c r="L8" i="2" l="1"/>
  <c r="J4" i="2"/>
  <c r="G5" i="2" s="1"/>
  <c r="C5" i="2"/>
  <c r="L5" i="2"/>
  <c r="S4" i="2"/>
  <c r="P5" i="2" s="1"/>
  <c r="I24" i="2" l="1"/>
  <c r="I17" i="2"/>
  <c r="I12" i="2"/>
  <c r="I7" i="2"/>
  <c r="J7" i="2" s="1"/>
  <c r="G8" i="2" s="1"/>
  <c r="H8" i="2" s="1"/>
  <c r="I22" i="2"/>
  <c r="I25" i="2"/>
  <c r="I8" i="2"/>
  <c r="I18" i="2"/>
  <c r="I13" i="2"/>
  <c r="I19" i="2"/>
  <c r="I14" i="2"/>
  <c r="I9" i="2"/>
  <c r="I26" i="2"/>
  <c r="I23" i="2"/>
  <c r="I20" i="2"/>
  <c r="I15" i="2"/>
  <c r="I10" i="2"/>
  <c r="I16" i="2"/>
  <c r="I21" i="2"/>
  <c r="I11" i="2"/>
  <c r="R19" i="2"/>
  <c r="R14" i="2"/>
  <c r="R9" i="2"/>
  <c r="R23" i="2"/>
  <c r="R15" i="2"/>
  <c r="R26" i="2"/>
  <c r="R20" i="2"/>
  <c r="R10" i="2"/>
  <c r="R24" i="2"/>
  <c r="R16" i="2"/>
  <c r="R11" i="2"/>
  <c r="R21" i="2"/>
  <c r="R17" i="2"/>
  <c r="R12" i="2"/>
  <c r="R7" i="2"/>
  <c r="S7" i="2" s="1"/>
  <c r="P8" i="2" s="1"/>
  <c r="Q8" i="2" s="1"/>
  <c r="R13" i="2"/>
  <c r="R18" i="2"/>
  <c r="R22" i="2"/>
  <c r="R8" i="2"/>
  <c r="R25" i="2"/>
  <c r="Q5" i="2"/>
  <c r="S5" i="2" s="1"/>
  <c r="H5" i="2"/>
  <c r="J5" i="2" s="1"/>
  <c r="L9" i="2" l="1"/>
  <c r="S8" i="2"/>
  <c r="P9" i="2" s="1"/>
  <c r="J8" i="2"/>
  <c r="G9" i="2" s="1"/>
  <c r="C9" i="2"/>
  <c r="H9" i="2" l="1"/>
  <c r="C10" i="2" s="1"/>
  <c r="Q9" i="2"/>
  <c r="J9" i="2" l="1"/>
  <c r="G10" i="2" s="1"/>
  <c r="H10" i="2" s="1"/>
  <c r="L10" i="2"/>
  <c r="S9" i="2"/>
  <c r="P10" i="2" s="1"/>
  <c r="C11" i="2" l="1"/>
  <c r="J10" i="2"/>
  <c r="G11" i="2" s="1"/>
  <c r="Q10" i="2"/>
  <c r="S10" i="2" l="1"/>
  <c r="P11" i="2" s="1"/>
  <c r="L11" i="2"/>
  <c r="H11" i="2"/>
  <c r="Q11" i="2" l="1"/>
  <c r="L12" i="2" s="1"/>
  <c r="J11" i="2"/>
  <c r="G12" i="2" s="1"/>
  <c r="C12" i="2"/>
  <c r="S11" i="2" l="1"/>
  <c r="P12" i="2" s="1"/>
  <c r="Q12" i="2" s="1"/>
  <c r="H12" i="2"/>
  <c r="C13" i="2" s="1"/>
  <c r="J12" i="2" l="1"/>
  <c r="G13" i="2" s="1"/>
  <c r="H13" i="2" s="1"/>
  <c r="L13" i="2"/>
  <c r="S12" i="2"/>
  <c r="P13" i="2" s="1"/>
  <c r="J13" i="2" l="1"/>
  <c r="G14" i="2" s="1"/>
  <c r="C14" i="2"/>
  <c r="Q13" i="2"/>
  <c r="H14" i="2" l="1"/>
  <c r="J14" i="2" s="1"/>
  <c r="G15" i="2" s="1"/>
  <c r="L14" i="2"/>
  <c r="S13" i="2"/>
  <c r="P14" i="2" s="1"/>
  <c r="C15" i="2" l="1"/>
  <c r="H15" i="2" s="1"/>
  <c r="C16" i="2" s="1"/>
  <c r="Q14" i="2"/>
  <c r="J15" i="2" l="1"/>
  <c r="G16" i="2" s="1"/>
  <c r="H16" i="2" s="1"/>
  <c r="L15" i="2"/>
  <c r="S14" i="2"/>
  <c r="P15" i="2" s="1"/>
  <c r="J16" i="2" l="1"/>
  <c r="G17" i="2" s="1"/>
  <c r="C17" i="2"/>
  <c r="Q15" i="2"/>
  <c r="H17" i="2" l="1"/>
  <c r="C18" i="2" s="1"/>
  <c r="S15" i="2"/>
  <c r="P16" i="2" s="1"/>
  <c r="L16" i="2"/>
  <c r="J17" i="2" l="1"/>
  <c r="G18" i="2" s="1"/>
  <c r="H18" i="2" s="1"/>
  <c r="Q16" i="2"/>
  <c r="L17" i="2" s="1"/>
  <c r="S16" i="2" l="1"/>
  <c r="P17" i="2" s="1"/>
  <c r="Q17" i="2" s="1"/>
  <c r="L18" i="2" s="1"/>
  <c r="J18" i="2"/>
  <c r="G19" i="2" s="1"/>
  <c r="C19" i="2"/>
  <c r="H19" i="2" l="1"/>
  <c r="C20" i="2" s="1"/>
  <c r="S17" i="2"/>
  <c r="P18" i="2" s="1"/>
  <c r="Q18" i="2" s="1"/>
  <c r="J19" i="2" l="1"/>
  <c r="G20" i="2" s="1"/>
  <c r="H20" i="2" s="1"/>
  <c r="L19" i="2"/>
  <c r="S18" i="2"/>
  <c r="P19" i="2" s="1"/>
  <c r="C21" i="2" l="1"/>
  <c r="J20" i="2"/>
  <c r="G21" i="2" s="1"/>
  <c r="Q19" i="2"/>
  <c r="L20" i="2" l="1"/>
  <c r="S19" i="2"/>
  <c r="P20" i="2" s="1"/>
  <c r="H21" i="2"/>
  <c r="C22" i="2" l="1"/>
  <c r="J21" i="2"/>
  <c r="G22" i="2" s="1"/>
  <c r="Q20" i="2"/>
  <c r="S20" i="2" l="1"/>
  <c r="P21" i="2" s="1"/>
  <c r="L21" i="2"/>
  <c r="H22" i="2"/>
  <c r="Q21" i="2" l="1"/>
  <c r="L22" i="2" s="1"/>
  <c r="C23" i="2"/>
  <c r="J22" i="2"/>
  <c r="G23" i="2" s="1"/>
  <c r="S21" i="2" l="1"/>
  <c r="P22" i="2" s="1"/>
  <c r="Q22" i="2" s="1"/>
  <c r="H23" i="2"/>
  <c r="C24" i="2" l="1"/>
  <c r="J23" i="2"/>
  <c r="G24" i="2" s="1"/>
  <c r="S22" i="2"/>
  <c r="P23" i="2" s="1"/>
  <c r="L23" i="2"/>
  <c r="Q23" i="2" l="1"/>
  <c r="S23" i="2" s="1"/>
  <c r="P24" i="2" s="1"/>
  <c r="H24" i="2"/>
  <c r="L24" i="2" l="1"/>
  <c r="Q24" i="2" s="1"/>
  <c r="S24" i="2" s="1"/>
  <c r="P25" i="2" s="1"/>
  <c r="J24" i="2"/>
  <c r="G25" i="2" s="1"/>
  <c r="C25" i="2"/>
  <c r="L25" i="2" l="1"/>
  <c r="Q25" i="2" s="1"/>
  <c r="H25" i="2"/>
  <c r="J25" i="2" s="1"/>
  <c r="G26" i="2" s="1"/>
  <c r="C26" i="2" l="1"/>
  <c r="H26" i="2" s="1"/>
  <c r="J26" i="2" s="1"/>
  <c r="L26" i="2"/>
  <c r="S25" i="2"/>
  <c r="P26" i="2" s="1"/>
  <c r="Q26" i="2" l="1"/>
  <c r="S2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<sst xmlns="http://schemas.openxmlformats.org/spreadsheetml/2006/main" count="472" uniqueCount="85">
  <si>
    <t>IndexIQ Advisors LLC</t>
  </si>
  <si>
    <t>COB Date</t>
  </si>
  <si>
    <t>Account</t>
  </si>
  <si>
    <t>Account Name</t>
  </si>
  <si>
    <t>Market</t>
  </si>
  <si>
    <t>Trade Date</t>
  </si>
  <si>
    <t>Long Qty</t>
  </si>
  <si>
    <t>Short Qty</t>
  </si>
  <si>
    <t>Curr</t>
  </si>
  <si>
    <t>GMI Exch Code</t>
  </si>
  <si>
    <t>GMI Prod Code</t>
  </si>
  <si>
    <t>Product</t>
  </si>
  <si>
    <t>Month</t>
  </si>
  <si>
    <t>Year</t>
  </si>
  <si>
    <t>Contract Day</t>
  </si>
  <si>
    <t>P/C</t>
  </si>
  <si>
    <t>Strike Price</t>
  </si>
  <si>
    <t>Trade Price</t>
  </si>
  <si>
    <t>Stl Price</t>
  </si>
  <si>
    <t>00102703</t>
  </si>
  <si>
    <t>00102702</t>
  </si>
  <si>
    <t>VM Formula:</t>
  </si>
  <si>
    <t>Ending Balance + Open Trade Equity</t>
  </si>
  <si>
    <t>OTE:</t>
  </si>
  <si>
    <t>(Settlement Price - Trade Price)*# of contracts*contract size</t>
  </si>
  <si>
    <t>Ending Balance:</t>
  </si>
  <si>
    <t>Beginning Cash Balance+/-any realized cash movements (PNL,cash movements,fees,comms)</t>
  </si>
  <si>
    <t>Beginning 
Account Balance</t>
  </si>
  <si>
    <t>Total Comms/
Fees</t>
  </si>
  <si>
    <t>Gross P/L</t>
  </si>
  <si>
    <t>Net P/L</t>
  </si>
  <si>
    <t>Cash Amount
(Trade Date-1 VM)</t>
  </si>
  <si>
    <t>Ending Account Balance/
Trade Date +1 Beginning Account Balance</t>
  </si>
  <si>
    <t>Open Trade Equity</t>
  </si>
  <si>
    <t>Total Equity 
(Trade Date VM)</t>
  </si>
  <si>
    <t>VPIE</t>
  </si>
  <si>
    <t>MAINSP</t>
  </si>
  <si>
    <t>Contracts</t>
  </si>
  <si>
    <t>Total Notional Long</t>
  </si>
  <si>
    <t>Notional</t>
  </si>
  <si>
    <t>Avg Long Px</t>
  </si>
  <si>
    <t>SETTLEMENT PRICE</t>
  </si>
  <si>
    <t>TOTAL OTE</t>
  </si>
  <si>
    <t>Trade Type</t>
  </si>
  <si>
    <t>Buy/ Sell</t>
  </si>
  <si>
    <t>Quantity</t>
  </si>
  <si>
    <t>Contract Month</t>
  </si>
  <si>
    <t>Contract Year</t>
  </si>
  <si>
    <t>Contract Currency</t>
  </si>
  <si>
    <t>Executing Broker</t>
  </si>
  <si>
    <t>Clearing + Execution Commission (local)</t>
  </si>
  <si>
    <t>Total Fees (local)</t>
  </si>
  <si>
    <t>Option Premium (local)</t>
  </si>
  <si>
    <t>Account name</t>
  </si>
  <si>
    <t>Buy/Sell</t>
  </si>
  <si>
    <t>Put/Call Indicator</t>
  </si>
  <si>
    <t>Realized P&amp;L (local)</t>
  </si>
  <si>
    <t>Net Realized P&amp;L (local)</t>
  </si>
  <si>
    <t>REFRESH BB</t>
  </si>
  <si>
    <t>VPIE - HAD TO ADJUST COMMS WHICH AFFECTED VM BY $100</t>
  </si>
  <si>
    <t>MAINSP - GS DIDN’T INCLUDE PRIOR DAY VM IN CALC</t>
  </si>
  <si>
    <t xml:space="preserve">BNYMO - Didn’t send out 9/22 VM. Have to adjust to keep running sheet going </t>
  </si>
  <si>
    <t>MONTH END INTEREST HITS ON THE 3RD BIZZ DAY OF THE MONTH</t>
  </si>
  <si>
    <t>VM DIDN’T GO OUT - DELETED FROM SHEET</t>
  </si>
  <si>
    <r>
      <t>SA2 pls set up the below:</t>
    </r>
    <r>
      <rPr>
        <sz val="12"/>
        <color rgb="FF242424"/>
        <rFont val="Aptos"/>
        <family val="2"/>
      </rPr>
      <t xml:space="preserve"> </t>
    </r>
  </si>
  <si>
    <t>Make sure matches GS statement</t>
  </si>
  <si>
    <t>EMAIL:</t>
  </si>
  <si>
    <t xml:space="preserve">SA2 pls set up the below: </t>
  </si>
  <si>
    <t>REFRESH BB CODES</t>
  </si>
  <si>
    <t>IMR FEE</t>
  </si>
  <si>
    <t>Adjusted for IME FEE ON STATEMENT</t>
  </si>
  <si>
    <t>Was off slighly again</t>
  </si>
  <si>
    <t>Adjusted beg bal this time, diff was carryingeach day due to formula</t>
  </si>
  <si>
    <t>Tuesday, enter Sat date above</t>
  </si>
  <si>
    <t>On Tuesday's change date in A3 to match Sat date</t>
  </si>
  <si>
    <t>Matched</t>
  </si>
  <si>
    <t>*Any differences, plug into Beg bal in VM history so it doesn't carry each day</t>
  </si>
  <si>
    <t>Formula</t>
  </si>
  <si>
    <t>If doesn't Match see if diff is off by yesterdays wires. Call GS</t>
  </si>
  <si>
    <t>All Accounts 
02/28/2025</t>
  </si>
  <si>
    <t xml:space="preserve">Securites on Deposit </t>
  </si>
  <si>
    <t>Initial Margin Requirement</t>
  </si>
  <si>
    <t>GS Account</t>
  </si>
  <si>
    <t>Initial Margin Call</t>
  </si>
  <si>
    <t>ESU5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</si>
</sst>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  <numFmt numFmtId="165" formatCode="_(&quot;$&quot;* #,##0.00000_);_(&quot;$&quot;* \(#,##0.00000\);_(&quot;$&quot;* &quot;-&quot;??_);_(@_)"/>
    <numFmt numFmtId="166" formatCode="0.0000%"/>
    <numFmt numFmtId="167" formatCode="#,##0.00000000"/>
    <numFmt numFmtId="168" formatCode="yyyy\-mm\-dd"/>
    <numFmt numFmtId="169" formatCode="mmm\ dd\,\ 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rgb="FF242424"/>
      <name val="Aptos"/>
      <family val="2"/>
    </font>
    <font>
      <sz val="12"/>
      <color rgb="FF242424"/>
      <name val="Calibri"/>
      <family val="2"/>
      <scheme val="minor"/>
    </font>
    <font>
      <sz val="12"/>
      <color rgb="FF000000"/>
      <name val="Aptos"/>
      <family val="2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4" fillId="10" borderId="0" applyNumberFormat="0" applyBorder="0" applyAlignment="0" applyProtection="0"/>
    <xf numFmtId="0" fontId="15" fillId="11" borderId="9" applyNumberFormat="0" applyAlignment="0" applyProtection="0"/>
    <xf numFmtId="0" fontId="16" fillId="12" borderId="10" applyNumberFormat="0" applyAlignment="0" applyProtection="0"/>
    <xf numFmtId="0" fontId="17" fillId="12" borderId="9" applyNumberFormat="0" applyAlignment="0" applyProtection="0"/>
    <xf numFmtId="0" fontId="18" fillId="0" borderId="11" applyNumberFormat="0" applyFill="0" applyAlignment="0" applyProtection="0"/>
    <xf numFmtId="0" fontId="19" fillId="13" borderId="12" applyNumberFormat="0" applyAlignment="0" applyProtection="0"/>
    <xf numFmtId="0" fontId="20" fillId="0" borderId="0" applyNumberFormat="0" applyFill="0" applyBorder="0" applyAlignment="0" applyProtection="0"/>
    <xf numFmtId="0" fontId="1" fillId="14" borderId="13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14" applyNumberFormat="0" applyFill="0" applyAlignment="0" applyProtection="0"/>
    <xf numFmtId="0" fontId="22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7" fillId="0" borderId="0"/>
  </cellStyleXfs>
  <cellXfs count="70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0" borderId="2" xfId="0" applyFont="1" applyBorder="1"/>
    <xf numFmtId="14" fontId="0" fillId="0" borderId="0" xfId="0" applyNumberFormat="1"/>
    <xf numFmtId="0" fontId="0" fillId="2" borderId="0" xfId="0" applyFill="1"/>
    <xf numFmtId="44" fontId="0" fillId="0" borderId="0" xfId="0" applyNumberFormat="1"/>
    <xf numFmtId="44" fontId="0" fillId="0" borderId="0" xfId="1" applyFont="1"/>
    <xf numFmtId="0" fontId="2" fillId="0" borderId="0" xfId="0" applyFont="1"/>
    <xf numFmtId="165" fontId="0" fillId="0" borderId="0" xfId="1" applyNumberFormat="1" applyFont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0" fontId="2" fillId="3" borderId="0" xfId="0" applyFont="1" applyFill="1" applyAlignment="1">
      <alignment horizontal="right"/>
    </xf>
    <xf numFmtId="0" fontId="2" fillId="3" borderId="0" xfId="0" applyFont="1" applyFill="1"/>
    <xf numFmtId="44" fontId="2" fillId="3" borderId="0" xfId="1" applyFont="1" applyFill="1"/>
    <xf numFmtId="0" fontId="2" fillId="0" borderId="4" xfId="0" applyFont="1" applyBorder="1"/>
    <xf numFmtId="44" fontId="0" fillId="0" borderId="5" xfId="0" applyNumberFormat="1" applyBorder="1"/>
    <xf numFmtId="0" fontId="0" fillId="4" borderId="1" xfId="0" applyFill="1" applyBorder="1"/>
    <xf numFmtId="0" fontId="2" fillId="4" borderId="3" xfId="0" applyFont="1" applyFill="1" applyBorder="1" applyAlignment="1">
      <alignment wrapText="1"/>
    </xf>
    <xf numFmtId="44" fontId="0" fillId="4" borderId="1" xfId="1" applyFont="1" applyFill="1" applyBorder="1"/>
    <xf numFmtId="0" fontId="0" fillId="4" borderId="0" xfId="0" applyFill="1"/>
    <xf numFmtId="14" fontId="0" fillId="3" borderId="0" xfId="0" applyNumberFormat="1" applyFill="1"/>
    <xf numFmtId="0" fontId="0" fillId="3" borderId="0" xfId="0" applyFill="1"/>
    <xf numFmtId="44" fontId="0" fillId="3" borderId="0" xfId="0" applyNumberFormat="1" applyFill="1"/>
    <xf numFmtId="44" fontId="0" fillId="3" borderId="0" xfId="1" applyFont="1" applyFill="1"/>
    <xf numFmtId="44" fontId="0" fillId="3" borderId="5" xfId="0" applyNumberFormat="1" applyFill="1" applyBorder="1"/>
    <xf numFmtId="44" fontId="0" fillId="3" borderId="1" xfId="1" applyFont="1" applyFill="1" applyBorder="1"/>
    <xf numFmtId="44" fontId="0" fillId="0" borderId="0" xfId="1" applyFont="1" applyFill="1"/>
    <xf numFmtId="44" fontId="0" fillId="0" borderId="1" xfId="1" applyFont="1" applyFill="1" applyBorder="1"/>
    <xf numFmtId="14" fontId="2" fillId="3" borderId="0" xfId="0" applyNumberFormat="1" applyFont="1" applyFill="1"/>
    <xf numFmtId="44" fontId="0" fillId="4" borderId="1" xfId="0" applyNumberFormat="1" applyFill="1" applyBorder="1"/>
    <xf numFmtId="44" fontId="0" fillId="4" borderId="0" xfId="0" applyNumberFormat="1" applyFill="1"/>
    <xf numFmtId="14" fontId="0" fillId="0" borderId="0" xfId="0" applyNumberFormat="1" applyAlignment="1">
      <alignment wrapText="1"/>
    </xf>
    <xf numFmtId="166" fontId="0" fillId="0" borderId="0" xfId="2" applyNumberFormat="1" applyFont="1"/>
    <xf numFmtId="44" fontId="0" fillId="5" borderId="1" xfId="1" applyFont="1" applyFill="1" applyBorder="1"/>
    <xf numFmtId="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6" borderId="0" xfId="0" applyFont="1" applyFill="1"/>
    <xf numFmtId="0" fontId="0" fillId="6" borderId="0" xfId="0" applyFill="1"/>
    <xf numFmtId="44" fontId="0" fillId="6" borderId="0" xfId="0" applyNumberFormat="1" applyFill="1"/>
    <xf numFmtId="0" fontId="0" fillId="5" borderId="0" xfId="0" applyFill="1"/>
    <xf numFmtId="44" fontId="0" fillId="7" borderId="0" xfId="1" applyFont="1" applyFill="1"/>
    <xf numFmtId="44" fontId="0" fillId="7" borderId="0" xfId="0" applyNumberFormat="1" applyFill="1"/>
    <xf numFmtId="0" fontId="0" fillId="7" borderId="0" xfId="0" applyFill="1"/>
    <xf numFmtId="9" fontId="0" fillId="40" borderId="0" xfId="0" applyNumberFormat="1" applyFill="1"/>
    <xf numFmtId="0" fontId="2" fillId="39" borderId="0" xfId="0" applyFont="1" applyFill="1"/>
    <xf numFmtId="0" fontId="0" fillId="39" borderId="0" xfId="0" applyFill="1"/>
    <xf numFmtId="0" fontId="2" fillId="40" borderId="0" xfId="0" applyFont="1" applyFill="1"/>
    <xf numFmtId="0" fontId="0" fillId="40" borderId="0" xfId="0" applyFill="1"/>
    <xf numFmtId="49" fontId="3" fillId="0" borderId="0" xfId="0" applyNumberFormat="1" applyFont="1"/>
    <xf numFmtId="0" fontId="7" fillId="0" borderId="0" xfId="0" applyFont="1"/>
    <xf numFmtId="49" fontId="7" fillId="0" borderId="0" xfId="0" applyNumberFormat="1" applyFont="1" applyAlignment="1">
      <alignment vertical="top" wrapText="1"/>
    </xf>
    <xf numFmtId="168" fontId="7" fillId="0" borderId="0" xfId="0" applyNumberFormat="1" applyFont="1" applyAlignment="1">
      <alignment horizontal="center"/>
    </xf>
    <xf numFmtId="49" fontId="7" fillId="0" borderId="0" xfId="0" applyNumberFormat="1" applyFont="1"/>
    <xf numFmtId="49" fontId="7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right"/>
    </xf>
    <xf numFmtId="167" fontId="7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169" fontId="7" fillId="0" borderId="0" xfId="0" applyNumberFormat="1" applyFont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3" fillId="0" borderId="15" xfId="0" applyFont="1" applyBorder="1"/>
    <xf numFmtId="0" fontId="2" fillId="3" borderId="15" xfId="0" applyFont="1" applyFill="1" applyBorder="1"/>
    <xf numFmtId="168" fontId="0" fillId="0" borderId="0" xfId="0" applyNumberFormat="1"/>
    <xf numFmtId="44" fontId="1" fillId="0" borderId="15" xfId="1" applyBorder="1"/>
    <xf numFmtId="49" fontId="3" fillId="0" borderId="0" xfId="0" applyNumberFormat="1" applyFont="1" applyAlignment="1">
      <alignment horizontal="right" vertical="top" wrapText="1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4" xr:uid="{05776FE8-3772-4B6D-9ACA-51274358EB2F}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6</xdr:row>
      <xdr:rowOff>38100</xdr:rowOff>
    </xdr:from>
    <xdr:to>
      <xdr:col>14</xdr:col>
      <xdr:colOff>952500</xdr:colOff>
      <xdr:row>13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4370ED-5CB1-CE9C-7ED2-197C7815C30C}"/>
            </a:ext>
          </a:extLst>
        </xdr:cNvPr>
        <xdr:cNvSpPr txBox="1"/>
      </xdr:nvSpPr>
      <xdr:spPr>
        <a:xfrm>
          <a:off x="6572250" y="2162175"/>
          <a:ext cx="9201150" cy="134302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Make sure to paste above into VM History Tab</a:t>
          </a:r>
          <a:r>
            <a:rPr lang="en-US" sz="1800" baseline="0"/>
            <a:t> or this sheet won't work the next day.</a:t>
          </a:r>
          <a:endParaRPr 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200025</xdr:colOff>
      <xdr:row>356</xdr:row>
      <xdr:rowOff>152400</xdr:rowOff>
    </xdr:from>
    <xdr:to>
      <xdr:col>51</xdr:col>
      <xdr:colOff>284438</xdr:colOff>
      <xdr:row>370</xdr:row>
      <xdr:rowOff>39182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7B373C-DAE6-49B0-8CBB-08F22E0FE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78925" y="69970650"/>
          <a:ext cx="17770433" cy="2683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9EA8-EF54-4571-AB5E-D908C32C56D2}">
  <sheetPr codeName="Sheet1"/>
  <dimension ref="A1:R500"/>
  <sheetViews>
    <sheetView workbookViewId="0">
      <selection activeCell="A441" sqref="A441"/>
    </sheetView>
  </sheetViews>
  <sheetFormatPr defaultColWidth="9.109375" defaultRowHeight="13.2" x14ac:dyDescent="0.25"/>
  <cols>
    <col min="1" max="1" width="36.5546875" style="55" customWidth="1"/>
    <col min="2" max="2" width="20" style="55" customWidth="1"/>
    <col min="3" max="3" width="31.6640625" style="55" customWidth="1"/>
    <col min="4" max="4" width="23.109375" style="55" customWidth="1"/>
    <col min="5" max="5" width="24.44140625" style="55" customWidth="1"/>
    <col min="6" max="6" width="20.33203125" style="55" customWidth="1"/>
    <col min="7" max="7" width="21" style="55" customWidth="1"/>
    <col min="8" max="8" width="10.6640625" style="55" customWidth="1"/>
    <col min="9" max="9" width="33.44140625" style="55" customWidth="1"/>
    <col min="10" max="10" width="33" style="55" customWidth="1"/>
    <col min="11" max="11" width="31.44140625" style="55" customWidth="1"/>
    <col min="12" max="12" width="14.5546875" style="55" customWidth="1"/>
    <col min="13" max="13" width="11.44140625" style="55" customWidth="1"/>
    <col min="14" max="14" width="28" style="55" customWidth="1"/>
    <col min="15" max="15" width="9.109375" style="55"/>
    <col min="16" max="16" width="25.6640625" style="55" customWidth="1"/>
    <col min="17" max="18" width="31.6640625" style="55" customWidth="1"/>
    <col min="19" max="16384" width="9.109375" style="55"/>
  </cols>
  <sheetData>
    <row r="1" spans="1:18" x14ac:dyDescent="0.25">
      <c r="A1" s="54"/>
    </row>
    <row r="2" spans="1:18" ht="25.5" customHeight="1" x14ac:dyDescent="0.25">
      <c r="A2" s="56" t="s">
        <v>79</v>
      </c>
      <c r="B2" s="69" t="s">
        <v>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x14ac:dyDescent="0.25">
      <c r="A4" s="57"/>
      <c r="B4" s="58"/>
      <c r="C4" s="59"/>
      <c r="D4" s="59"/>
      <c r="E4" s="57"/>
      <c r="F4" s="60"/>
      <c r="G4" s="60"/>
      <c r="H4" s="59"/>
      <c r="I4" s="59"/>
      <c r="J4" s="59"/>
      <c r="K4" s="59"/>
      <c r="L4" s="59"/>
      <c r="M4" s="59"/>
      <c r="N4" s="59"/>
      <c r="O4" s="59"/>
      <c r="P4" s="60"/>
      <c r="Q4" s="61"/>
      <c r="R4" s="61"/>
    </row>
    <row r="5" spans="1:18" x14ac:dyDescent="0.25">
      <c r="A5" s="57"/>
      <c r="B5" s="58"/>
      <c r="C5" s="59"/>
      <c r="D5" s="59"/>
      <c r="E5" s="57"/>
      <c r="F5" s="60"/>
      <c r="G5" s="60"/>
      <c r="H5" s="59"/>
      <c r="I5" s="59"/>
      <c r="J5" s="59"/>
      <c r="K5" s="59"/>
      <c r="L5" s="59"/>
      <c r="M5" s="59"/>
      <c r="N5" s="59"/>
      <c r="O5" s="59"/>
      <c r="P5" s="60"/>
      <c r="Q5" s="61"/>
      <c r="R5" s="61"/>
    </row>
    <row r="6" spans="1:18" x14ac:dyDescent="0.25">
      <c r="A6" s="57"/>
      <c r="B6" s="58"/>
      <c r="C6" s="59"/>
      <c r="D6" s="59"/>
      <c r="E6" s="57"/>
      <c r="F6" s="60"/>
      <c r="G6" s="60"/>
      <c r="H6" s="59"/>
      <c r="I6" s="59"/>
      <c r="J6" s="59"/>
      <c r="K6" s="59"/>
      <c r="L6" s="59"/>
      <c r="M6" s="59"/>
      <c r="N6" s="59"/>
      <c r="O6" s="59"/>
      <c r="P6" s="60"/>
      <c r="Q6" s="61"/>
      <c r="R6" s="61"/>
    </row>
    <row r="7" spans="1:18" x14ac:dyDescent="0.25">
      <c r="A7" s="57"/>
      <c r="B7" s="58"/>
      <c r="C7" s="59"/>
      <c r="D7" s="59"/>
      <c r="E7" s="57"/>
      <c r="F7" s="60"/>
      <c r="G7" s="60"/>
      <c r="H7" s="59"/>
      <c r="I7" s="59"/>
      <c r="J7" s="59"/>
      <c r="K7" s="59"/>
      <c r="L7" s="59"/>
      <c r="M7" s="59"/>
      <c r="N7" s="59"/>
      <c r="O7" s="59"/>
      <c r="P7" s="60"/>
      <c r="Q7" s="61"/>
      <c r="R7" s="61"/>
    </row>
    <row r="8" spans="1:18" x14ac:dyDescent="0.25">
      <c r="A8" s="57"/>
      <c r="B8" s="58"/>
      <c r="C8" s="59"/>
      <c r="D8" s="59"/>
      <c r="E8" s="57"/>
      <c r="F8" s="60"/>
      <c r="G8" s="60"/>
      <c r="H8" s="59"/>
      <c r="I8" s="59"/>
      <c r="J8" s="59"/>
      <c r="K8" s="59"/>
      <c r="L8" s="59"/>
      <c r="M8" s="59"/>
      <c r="N8" s="59"/>
      <c r="O8" s="59"/>
      <c r="P8" s="60"/>
      <c r="Q8" s="61"/>
      <c r="R8" s="61"/>
    </row>
    <row r="9" spans="1:18" x14ac:dyDescent="0.25">
      <c r="A9" s="57"/>
      <c r="B9" s="58"/>
      <c r="C9" s="59"/>
      <c r="D9" s="59"/>
      <c r="E9" s="57"/>
      <c r="F9" s="60"/>
      <c r="G9" s="60"/>
      <c r="H9" s="59"/>
      <c r="I9" s="59"/>
      <c r="J9" s="59"/>
      <c r="K9" s="59"/>
      <c r="L9" s="59"/>
      <c r="M9" s="59"/>
      <c r="N9" s="59"/>
      <c r="O9" s="59"/>
      <c r="P9" s="60"/>
      <c r="Q9" s="61"/>
      <c r="R9" s="61"/>
    </row>
    <row r="10" spans="1:18" x14ac:dyDescent="0.25">
      <c r="A10" s="57"/>
      <c r="B10" s="58"/>
      <c r="C10" s="59"/>
      <c r="D10" s="59"/>
      <c r="E10" s="57"/>
      <c r="F10" s="60"/>
      <c r="G10" s="60"/>
      <c r="H10" s="59"/>
      <c r="I10" s="59"/>
      <c r="J10" s="59"/>
      <c r="K10" s="59"/>
      <c r="L10" s="59"/>
      <c r="M10" s="59"/>
      <c r="N10" s="59"/>
      <c r="O10" s="59"/>
      <c r="P10" s="60"/>
      <c r="Q10" s="61"/>
      <c r="R10" s="61"/>
    </row>
    <row r="11" spans="1:18" x14ac:dyDescent="0.25">
      <c r="A11" s="57"/>
      <c r="B11" s="58"/>
      <c r="C11" s="59"/>
      <c r="D11" s="59"/>
      <c r="E11" s="57"/>
      <c r="F11" s="60"/>
      <c r="G11" s="60"/>
      <c r="H11" s="59"/>
      <c r="I11" s="59"/>
      <c r="J11" s="59"/>
      <c r="K11" s="59"/>
      <c r="L11" s="59"/>
      <c r="M11" s="59"/>
      <c r="N11" s="59"/>
      <c r="O11" s="59"/>
      <c r="P11" s="60"/>
      <c r="Q11" s="61"/>
      <c r="R11" s="61"/>
    </row>
    <row r="12" spans="1:18" x14ac:dyDescent="0.25">
      <c r="A12" s="57"/>
      <c r="B12" s="58"/>
      <c r="C12" s="59"/>
      <c r="D12" s="59"/>
      <c r="E12" s="57"/>
      <c r="F12" s="60"/>
      <c r="G12" s="60"/>
      <c r="H12" s="59"/>
      <c r="I12" s="59"/>
      <c r="J12" s="59"/>
      <c r="K12" s="59"/>
      <c r="L12" s="59"/>
      <c r="M12" s="59"/>
      <c r="N12" s="59"/>
      <c r="O12" s="59"/>
      <c r="P12" s="60"/>
      <c r="Q12" s="61"/>
      <c r="R12" s="61"/>
    </row>
    <row r="13" spans="1:18" x14ac:dyDescent="0.25">
      <c r="A13" s="57"/>
      <c r="B13" s="58"/>
      <c r="C13" s="59"/>
      <c r="D13" s="59"/>
      <c r="E13" s="57"/>
      <c r="F13" s="60"/>
      <c r="G13" s="60"/>
      <c r="H13" s="59"/>
      <c r="I13" s="59"/>
      <c r="J13" s="59"/>
      <c r="K13" s="59"/>
      <c r="L13" s="59"/>
      <c r="M13" s="59"/>
      <c r="N13" s="59"/>
      <c r="O13" s="59"/>
      <c r="P13" s="60"/>
      <c r="Q13" s="61"/>
      <c r="R13" s="61"/>
    </row>
    <row r="14" spans="1:18" x14ac:dyDescent="0.25">
      <c r="A14" s="57"/>
      <c r="B14" s="58"/>
      <c r="C14" s="59"/>
      <c r="D14" s="59"/>
      <c r="E14" s="57"/>
      <c r="F14" s="60"/>
      <c r="G14" s="60"/>
      <c r="H14" s="59"/>
      <c r="I14" s="59"/>
      <c r="J14" s="59"/>
      <c r="K14" s="59"/>
      <c r="L14" s="59"/>
      <c r="M14" s="59"/>
      <c r="N14" s="59"/>
      <c r="O14" s="59"/>
      <c r="P14" s="60"/>
      <c r="Q14" s="61"/>
      <c r="R14" s="61"/>
    </row>
    <row r="15" spans="1:18" x14ac:dyDescent="0.25">
      <c r="A15" s="57"/>
      <c r="B15" s="58"/>
      <c r="C15" s="59"/>
      <c r="D15" s="59"/>
      <c r="E15" s="57"/>
      <c r="F15" s="60"/>
      <c r="G15" s="60"/>
      <c r="H15" s="59"/>
      <c r="I15" s="59"/>
      <c r="J15" s="59"/>
      <c r="K15" s="59"/>
      <c r="L15" s="59"/>
      <c r="M15" s="59"/>
      <c r="N15" s="59"/>
      <c r="O15" s="59"/>
      <c r="P15" s="60"/>
      <c r="Q15" s="61"/>
      <c r="R15" s="61"/>
    </row>
    <row r="16" spans="1:18" x14ac:dyDescent="0.25">
      <c r="A16" s="57"/>
      <c r="B16" s="58"/>
      <c r="C16" s="59"/>
      <c r="D16" s="59"/>
      <c r="E16" s="57"/>
      <c r="F16" s="60"/>
      <c r="G16" s="60"/>
      <c r="H16" s="59"/>
      <c r="I16" s="59"/>
      <c r="J16" s="59"/>
      <c r="K16" s="59"/>
      <c r="L16" s="59"/>
      <c r="M16" s="59"/>
      <c r="N16" s="59"/>
      <c r="O16" s="59"/>
      <c r="P16" s="60"/>
      <c r="Q16" s="61"/>
      <c r="R16" s="61"/>
    </row>
    <row r="17" spans="1:18" x14ac:dyDescent="0.25">
      <c r="A17" s="57"/>
      <c r="B17" s="58"/>
      <c r="C17" s="59"/>
      <c r="D17" s="59"/>
      <c r="E17" s="57"/>
      <c r="F17" s="60"/>
      <c r="G17" s="60"/>
      <c r="H17" s="59"/>
      <c r="I17" s="59"/>
      <c r="J17" s="59"/>
      <c r="K17" s="59"/>
      <c r="L17" s="59"/>
      <c r="M17" s="59"/>
      <c r="N17" s="59"/>
      <c r="O17" s="59"/>
      <c r="P17" s="60"/>
      <c r="Q17" s="61"/>
      <c r="R17" s="61"/>
    </row>
    <row r="18" spans="1:18" x14ac:dyDescent="0.25">
      <c r="A18" s="57"/>
      <c r="B18" s="58"/>
      <c r="C18" s="59"/>
      <c r="D18" s="59"/>
      <c r="E18" s="57"/>
      <c r="F18" s="60"/>
      <c r="G18" s="60"/>
      <c r="H18" s="59"/>
      <c r="I18" s="59"/>
      <c r="J18" s="59"/>
      <c r="K18" s="59"/>
      <c r="L18" s="59"/>
      <c r="M18" s="59"/>
      <c r="N18" s="59"/>
      <c r="O18" s="59"/>
      <c r="P18" s="60"/>
      <c r="Q18" s="61"/>
      <c r="R18" s="61"/>
    </row>
    <row r="19" spans="1:18" x14ac:dyDescent="0.25">
      <c r="A19" s="57"/>
      <c r="B19" s="58"/>
      <c r="C19" s="59"/>
      <c r="D19" s="59"/>
      <c r="E19" s="57"/>
      <c r="F19" s="60"/>
      <c r="G19" s="60"/>
      <c r="H19" s="59"/>
      <c r="I19" s="59"/>
      <c r="J19" s="59"/>
      <c r="K19" s="59"/>
      <c r="L19" s="59"/>
      <c r="M19" s="59"/>
      <c r="N19" s="59"/>
      <c r="O19" s="59"/>
      <c r="P19" s="60"/>
      <c r="Q19" s="61"/>
      <c r="R19" s="61"/>
    </row>
    <row r="20" spans="1:18" x14ac:dyDescent="0.25">
      <c r="A20" s="57"/>
      <c r="B20" s="58"/>
      <c r="C20" s="59"/>
      <c r="D20" s="59"/>
      <c r="E20" s="57"/>
      <c r="F20" s="60"/>
      <c r="G20" s="60"/>
      <c r="H20" s="59"/>
      <c r="I20" s="59"/>
      <c r="J20" s="59"/>
      <c r="K20" s="59"/>
      <c r="L20" s="59"/>
      <c r="M20" s="59"/>
      <c r="N20" s="59"/>
      <c r="O20" s="59"/>
      <c r="P20" s="60"/>
      <c r="Q20" s="61"/>
      <c r="R20" s="61"/>
    </row>
    <row r="21" spans="1:18" x14ac:dyDescent="0.25">
      <c r="A21" s="57"/>
      <c r="B21" s="58"/>
      <c r="C21" s="59"/>
      <c r="D21" s="59"/>
      <c r="E21" s="57"/>
      <c r="F21" s="60"/>
      <c r="G21" s="60"/>
      <c r="H21" s="59"/>
      <c r="I21" s="59"/>
      <c r="J21" s="59"/>
      <c r="K21" s="59"/>
      <c r="L21" s="59"/>
      <c r="M21" s="59"/>
      <c r="N21" s="59"/>
      <c r="O21" s="59"/>
      <c r="P21" s="60"/>
      <c r="Q21" s="61"/>
      <c r="R21" s="61"/>
    </row>
    <row r="22" spans="1:18" x14ac:dyDescent="0.25">
      <c r="A22" s="57"/>
      <c r="B22" s="58"/>
      <c r="C22" s="59"/>
      <c r="D22" s="59"/>
      <c r="E22" s="57"/>
      <c r="F22" s="60"/>
      <c r="G22" s="60"/>
      <c r="H22" s="59"/>
      <c r="I22" s="59"/>
      <c r="J22" s="59"/>
      <c r="K22" s="59"/>
      <c r="L22" s="59"/>
      <c r="M22" s="59"/>
      <c r="N22" s="59"/>
      <c r="O22" s="59"/>
      <c r="P22" s="60"/>
      <c r="Q22" s="61"/>
      <c r="R22" s="61"/>
    </row>
    <row r="23" spans="1:18" x14ac:dyDescent="0.25">
      <c r="A23" s="57"/>
      <c r="B23" s="58"/>
      <c r="C23" s="59"/>
      <c r="D23" s="59"/>
      <c r="E23" s="57"/>
      <c r="F23" s="60"/>
      <c r="G23" s="60"/>
      <c r="H23" s="59"/>
      <c r="I23" s="59"/>
      <c r="J23" s="59"/>
      <c r="K23" s="59"/>
      <c r="L23" s="59"/>
      <c r="M23" s="59"/>
      <c r="N23" s="59"/>
      <c r="O23" s="59"/>
      <c r="P23" s="60"/>
      <c r="Q23" s="61"/>
      <c r="R23" s="61"/>
    </row>
    <row r="24" spans="1:18" x14ac:dyDescent="0.25">
      <c r="A24" s="57"/>
      <c r="B24" s="58"/>
      <c r="C24" s="59"/>
      <c r="D24" s="59"/>
      <c r="E24" s="57"/>
      <c r="F24" s="60"/>
      <c r="G24" s="60"/>
      <c r="H24" s="59"/>
      <c r="I24" s="59"/>
      <c r="J24" s="59"/>
      <c r="K24" s="59"/>
      <c r="L24" s="59"/>
      <c r="M24" s="59"/>
      <c r="N24" s="59"/>
      <c r="O24" s="59"/>
      <c r="P24" s="60"/>
      <c r="Q24" s="61"/>
      <c r="R24" s="61"/>
    </row>
    <row r="25" spans="1:18" x14ac:dyDescent="0.25">
      <c r="A25" s="57"/>
      <c r="B25" s="58"/>
      <c r="C25" s="59"/>
      <c r="D25" s="59"/>
      <c r="E25" s="57"/>
      <c r="F25" s="60"/>
      <c r="G25" s="60"/>
      <c r="H25" s="59"/>
      <c r="I25" s="59"/>
      <c r="J25" s="59"/>
      <c r="K25" s="59"/>
      <c r="L25" s="59"/>
      <c r="M25" s="59"/>
      <c r="N25" s="59"/>
      <c r="O25" s="59"/>
      <c r="P25" s="60"/>
      <c r="Q25" s="61"/>
      <c r="R25" s="61"/>
    </row>
    <row r="26" spans="1:18" x14ac:dyDescent="0.25">
      <c r="A26" s="57"/>
      <c r="B26" s="58"/>
      <c r="C26" s="59"/>
      <c r="D26" s="59"/>
      <c r="E26" s="57"/>
      <c r="F26" s="60"/>
      <c r="G26" s="60"/>
      <c r="H26" s="59"/>
      <c r="I26" s="59"/>
      <c r="J26" s="59"/>
      <c r="K26" s="59"/>
      <c r="L26" s="59"/>
      <c r="M26" s="59"/>
      <c r="N26" s="59"/>
      <c r="O26" s="59"/>
      <c r="P26" s="60"/>
      <c r="Q26" s="61"/>
      <c r="R26" s="61"/>
    </row>
    <row r="27" spans="1:18" x14ac:dyDescent="0.25">
      <c r="A27" s="57"/>
      <c r="B27" s="58"/>
      <c r="C27" s="59"/>
      <c r="D27" s="59"/>
      <c r="E27" s="57"/>
      <c r="F27" s="60"/>
      <c r="G27" s="60"/>
      <c r="H27" s="59"/>
      <c r="I27" s="59"/>
      <c r="J27" s="59"/>
      <c r="K27" s="59"/>
      <c r="L27" s="59"/>
      <c r="M27" s="59"/>
      <c r="N27" s="59"/>
      <c r="O27" s="59"/>
      <c r="P27" s="60"/>
      <c r="Q27" s="61"/>
      <c r="R27" s="61"/>
    </row>
    <row r="28" spans="1:18" x14ac:dyDescent="0.25">
      <c r="A28" s="57"/>
      <c r="B28" s="58"/>
      <c r="C28" s="59"/>
      <c r="D28" s="59"/>
      <c r="E28" s="57"/>
      <c r="F28" s="60"/>
      <c r="G28" s="60"/>
      <c r="H28" s="59"/>
      <c r="I28" s="59"/>
      <c r="J28" s="59"/>
      <c r="K28" s="59"/>
      <c r="L28" s="59"/>
      <c r="M28" s="59"/>
      <c r="N28" s="59"/>
      <c r="O28" s="59"/>
      <c r="P28" s="60"/>
      <c r="Q28" s="61"/>
      <c r="R28" s="61"/>
    </row>
    <row r="29" spans="1:18" x14ac:dyDescent="0.25">
      <c r="A29" s="57"/>
      <c r="B29" s="58"/>
      <c r="C29" s="59"/>
      <c r="D29" s="59"/>
      <c r="E29" s="57"/>
      <c r="F29" s="60"/>
      <c r="G29" s="60"/>
      <c r="H29" s="59"/>
      <c r="I29" s="59"/>
      <c r="J29" s="59"/>
      <c r="K29" s="59"/>
      <c r="L29" s="59"/>
      <c r="M29" s="59"/>
      <c r="N29" s="59"/>
      <c r="O29" s="59"/>
      <c r="P29" s="60"/>
      <c r="Q29" s="61"/>
      <c r="R29" s="61"/>
    </row>
    <row r="30" spans="1:18" x14ac:dyDescent="0.25">
      <c r="A30" s="57"/>
      <c r="B30" s="58"/>
      <c r="C30" s="59"/>
      <c r="D30" s="59"/>
      <c r="E30" s="57"/>
      <c r="F30" s="60"/>
      <c r="G30" s="60"/>
      <c r="H30" s="59"/>
      <c r="I30" s="59"/>
      <c r="J30" s="59"/>
      <c r="K30" s="59"/>
      <c r="L30" s="59"/>
      <c r="M30" s="59"/>
      <c r="N30" s="59"/>
      <c r="O30" s="59"/>
      <c r="P30" s="60"/>
      <c r="Q30" s="61"/>
      <c r="R30" s="61"/>
    </row>
    <row r="31" spans="1:18" x14ac:dyDescent="0.25">
      <c r="A31" s="57"/>
      <c r="B31" s="58"/>
      <c r="C31" s="59"/>
      <c r="D31" s="59"/>
      <c r="E31" s="57"/>
      <c r="F31" s="60"/>
      <c r="G31" s="60"/>
      <c r="H31" s="59"/>
      <c r="I31" s="59"/>
      <c r="J31" s="59"/>
      <c r="K31" s="59"/>
      <c r="L31" s="59"/>
      <c r="M31" s="59"/>
      <c r="N31" s="59"/>
      <c r="O31" s="59"/>
      <c r="P31" s="60"/>
      <c r="Q31" s="61"/>
      <c r="R31" s="61"/>
    </row>
    <row r="32" spans="1:18" x14ac:dyDescent="0.25">
      <c r="A32" s="57"/>
      <c r="B32" s="58"/>
      <c r="C32" s="59"/>
      <c r="D32" s="59"/>
      <c r="E32" s="57"/>
      <c r="F32" s="60"/>
      <c r="G32" s="60"/>
      <c r="H32" s="59"/>
      <c r="I32" s="59"/>
      <c r="J32" s="59"/>
      <c r="K32" s="59"/>
      <c r="L32" s="59"/>
      <c r="M32" s="59"/>
      <c r="N32" s="59"/>
      <c r="O32" s="59"/>
      <c r="P32" s="60"/>
      <c r="Q32" s="61"/>
      <c r="R32" s="61"/>
    </row>
    <row r="33" spans="1:18" x14ac:dyDescent="0.25">
      <c r="A33" s="57"/>
      <c r="B33" s="58"/>
      <c r="C33" s="59"/>
      <c r="D33" s="59"/>
      <c r="E33" s="57"/>
      <c r="F33" s="60"/>
      <c r="G33" s="60"/>
      <c r="H33" s="59"/>
      <c r="I33" s="59"/>
      <c r="J33" s="59"/>
      <c r="K33" s="59"/>
      <c r="L33" s="59"/>
      <c r="M33" s="59"/>
      <c r="N33" s="59"/>
      <c r="O33" s="59"/>
      <c r="P33" s="60"/>
      <c r="Q33" s="61"/>
      <c r="R33" s="61"/>
    </row>
    <row r="34" spans="1:18" x14ac:dyDescent="0.25">
      <c r="A34" s="57"/>
      <c r="B34" s="58"/>
      <c r="C34" s="59"/>
      <c r="D34" s="59"/>
      <c r="E34" s="57"/>
      <c r="F34" s="60"/>
      <c r="G34" s="60"/>
      <c r="H34" s="59"/>
      <c r="I34" s="59"/>
      <c r="J34" s="59"/>
      <c r="K34" s="59"/>
      <c r="L34" s="59"/>
      <c r="M34" s="59"/>
      <c r="N34" s="59"/>
      <c r="O34" s="59"/>
      <c r="P34" s="60"/>
      <c r="Q34" s="61"/>
      <c r="R34" s="61"/>
    </row>
    <row r="35" spans="1:18" x14ac:dyDescent="0.25">
      <c r="A35" s="57"/>
      <c r="B35" s="58"/>
      <c r="C35" s="59"/>
      <c r="D35" s="59"/>
      <c r="E35" s="57"/>
      <c r="F35" s="60"/>
      <c r="G35" s="60"/>
      <c r="H35" s="59"/>
      <c r="I35" s="59"/>
      <c r="J35" s="59"/>
      <c r="K35" s="59"/>
      <c r="L35" s="59"/>
      <c r="M35" s="59"/>
      <c r="N35" s="59"/>
      <c r="O35" s="59"/>
      <c r="P35" s="60"/>
      <c r="Q35" s="61"/>
      <c r="R35" s="61"/>
    </row>
    <row r="36" spans="1:18" x14ac:dyDescent="0.25">
      <c r="A36" s="57"/>
      <c r="B36" s="58"/>
      <c r="C36" s="59"/>
      <c r="D36" s="59"/>
      <c r="E36" s="57"/>
      <c r="F36" s="60"/>
      <c r="G36" s="60"/>
      <c r="H36" s="59"/>
      <c r="I36" s="59"/>
      <c r="J36" s="59"/>
      <c r="K36" s="59"/>
      <c r="L36" s="59"/>
      <c r="M36" s="59"/>
      <c r="N36" s="59"/>
      <c r="O36" s="59"/>
      <c r="P36" s="60"/>
      <c r="Q36" s="61"/>
      <c r="R36" s="61"/>
    </row>
    <row r="37" spans="1:18" x14ac:dyDescent="0.25">
      <c r="A37" s="57"/>
      <c r="B37" s="58"/>
      <c r="C37" s="59"/>
      <c r="D37" s="59"/>
      <c r="E37" s="57"/>
      <c r="F37" s="60"/>
      <c r="G37" s="60"/>
      <c r="H37" s="59"/>
      <c r="I37" s="59"/>
      <c r="J37" s="59"/>
      <c r="K37" s="59"/>
      <c r="L37" s="59"/>
      <c r="M37" s="59"/>
      <c r="N37" s="59"/>
      <c r="O37" s="59"/>
      <c r="P37" s="60"/>
      <c r="Q37" s="61"/>
      <c r="R37" s="61"/>
    </row>
    <row r="38" spans="1:18" x14ac:dyDescent="0.25">
      <c r="A38" s="57"/>
      <c r="B38" s="58"/>
      <c r="C38" s="59"/>
      <c r="D38" s="59"/>
      <c r="E38" s="57"/>
      <c r="F38" s="60"/>
      <c r="G38" s="60"/>
      <c r="H38" s="59"/>
      <c r="I38" s="59"/>
      <c r="J38" s="59"/>
      <c r="K38" s="59"/>
      <c r="L38" s="59"/>
      <c r="M38" s="59"/>
      <c r="N38" s="59"/>
      <c r="O38" s="59"/>
      <c r="P38" s="60"/>
      <c r="Q38" s="61"/>
      <c r="R38" s="61"/>
    </row>
    <row r="39" spans="1:18" x14ac:dyDescent="0.25">
      <c r="A39" s="57"/>
      <c r="B39" s="58"/>
      <c r="C39" s="59"/>
      <c r="D39" s="59"/>
      <c r="E39" s="57"/>
      <c r="F39" s="60"/>
      <c r="G39" s="60"/>
      <c r="H39" s="59"/>
      <c r="I39" s="59"/>
      <c r="J39" s="59"/>
      <c r="K39" s="59"/>
      <c r="L39" s="59"/>
      <c r="M39" s="59"/>
      <c r="N39" s="59"/>
      <c r="O39" s="59"/>
      <c r="P39" s="60"/>
      <c r="Q39" s="61"/>
      <c r="R39" s="61"/>
    </row>
    <row r="40" spans="1:18" x14ac:dyDescent="0.25">
      <c r="A40" s="57"/>
      <c r="B40" s="58"/>
      <c r="C40" s="59"/>
      <c r="D40" s="59"/>
      <c r="E40" s="57"/>
      <c r="F40" s="60"/>
      <c r="G40" s="60"/>
      <c r="H40" s="59"/>
      <c r="I40" s="59"/>
      <c r="J40" s="59"/>
      <c r="K40" s="59"/>
      <c r="L40" s="59"/>
      <c r="M40" s="59"/>
      <c r="N40" s="59"/>
      <c r="O40" s="59"/>
      <c r="P40" s="60"/>
      <c r="Q40" s="61"/>
      <c r="R40" s="61"/>
    </row>
    <row r="41" spans="1:18" x14ac:dyDescent="0.25">
      <c r="A41" s="57"/>
      <c r="B41" s="58"/>
      <c r="C41" s="59"/>
      <c r="D41" s="59"/>
      <c r="E41" s="57"/>
      <c r="F41" s="60"/>
      <c r="G41" s="60"/>
      <c r="H41" s="59"/>
      <c r="I41" s="59"/>
      <c r="J41" s="59"/>
      <c r="K41" s="59"/>
      <c r="L41" s="59"/>
      <c r="M41" s="59"/>
      <c r="N41" s="59"/>
      <c r="O41" s="59"/>
      <c r="P41" s="60"/>
      <c r="Q41" s="61"/>
      <c r="R41" s="61"/>
    </row>
    <row r="42" spans="1:18" x14ac:dyDescent="0.25">
      <c r="A42" s="57"/>
      <c r="B42" s="58"/>
      <c r="C42" s="59"/>
      <c r="D42" s="59"/>
      <c r="E42" s="57"/>
      <c r="F42" s="60"/>
      <c r="G42" s="60"/>
      <c r="H42" s="59"/>
      <c r="I42" s="59"/>
      <c r="J42" s="59"/>
      <c r="K42" s="59"/>
      <c r="L42" s="59"/>
      <c r="M42" s="59"/>
      <c r="N42" s="59"/>
      <c r="O42" s="59"/>
      <c r="P42" s="60"/>
      <c r="Q42" s="61"/>
      <c r="R42" s="61"/>
    </row>
    <row r="43" spans="1:18" x14ac:dyDescent="0.25">
      <c r="A43" s="57"/>
      <c r="B43" s="58"/>
      <c r="C43" s="59"/>
      <c r="D43" s="59"/>
      <c r="E43" s="57"/>
      <c r="F43" s="60"/>
      <c r="G43" s="60"/>
      <c r="H43" s="59"/>
      <c r="I43" s="59"/>
      <c r="J43" s="59"/>
      <c r="K43" s="59"/>
      <c r="L43" s="59"/>
      <c r="M43" s="59"/>
      <c r="N43" s="59"/>
      <c r="O43" s="59"/>
      <c r="P43" s="60"/>
      <c r="Q43" s="61"/>
      <c r="R43" s="61"/>
    </row>
    <row r="44" spans="1:18" x14ac:dyDescent="0.25">
      <c r="A44" s="57"/>
      <c r="B44" s="58"/>
      <c r="C44" s="59"/>
      <c r="D44" s="59"/>
      <c r="E44" s="57"/>
      <c r="F44" s="60"/>
      <c r="G44" s="60"/>
      <c r="H44" s="59"/>
      <c r="I44" s="59"/>
      <c r="J44" s="59"/>
      <c r="K44" s="59"/>
      <c r="L44" s="59"/>
      <c r="M44" s="59"/>
      <c r="N44" s="59"/>
      <c r="O44" s="59"/>
      <c r="P44" s="60"/>
      <c r="Q44" s="61"/>
      <c r="R44" s="61"/>
    </row>
    <row r="45" spans="1:18" x14ac:dyDescent="0.25">
      <c r="A45" s="57"/>
      <c r="B45" s="58"/>
      <c r="C45" s="59"/>
      <c r="D45" s="59"/>
      <c r="E45" s="57"/>
      <c r="F45" s="60"/>
      <c r="G45" s="60"/>
      <c r="H45" s="59"/>
      <c r="I45" s="59"/>
      <c r="J45" s="59"/>
      <c r="K45" s="59"/>
      <c r="L45" s="59"/>
      <c r="M45" s="59"/>
      <c r="N45" s="59"/>
      <c r="O45" s="59"/>
      <c r="P45" s="60"/>
      <c r="Q45" s="61"/>
      <c r="R45" s="61"/>
    </row>
    <row r="46" spans="1:18" x14ac:dyDescent="0.25">
      <c r="A46" s="57"/>
      <c r="B46" s="58"/>
      <c r="C46" s="59"/>
      <c r="D46" s="59"/>
      <c r="E46" s="57"/>
      <c r="F46" s="60"/>
      <c r="G46" s="60"/>
      <c r="H46" s="59"/>
      <c r="I46" s="59"/>
      <c r="J46" s="59"/>
      <c r="K46" s="59"/>
      <c r="L46" s="59"/>
      <c r="M46" s="59"/>
      <c r="N46" s="59"/>
      <c r="O46" s="59"/>
      <c r="P46" s="60"/>
      <c r="Q46" s="61"/>
      <c r="R46" s="61"/>
    </row>
    <row r="47" spans="1:18" x14ac:dyDescent="0.25">
      <c r="A47" s="57"/>
      <c r="B47" s="58"/>
      <c r="C47" s="59"/>
      <c r="D47" s="59"/>
      <c r="E47" s="57"/>
      <c r="F47" s="60"/>
      <c r="G47" s="60"/>
      <c r="H47" s="59"/>
      <c r="I47" s="59"/>
      <c r="J47" s="59"/>
      <c r="K47" s="59"/>
      <c r="L47" s="59"/>
      <c r="M47" s="59"/>
      <c r="N47" s="59"/>
      <c r="O47" s="59"/>
      <c r="P47" s="60"/>
      <c r="Q47" s="61"/>
      <c r="R47" s="61"/>
    </row>
    <row r="48" spans="1:18" x14ac:dyDescent="0.25">
      <c r="A48" s="57"/>
      <c r="B48" s="58"/>
      <c r="C48" s="59"/>
      <c r="D48" s="59"/>
      <c r="E48" s="57"/>
      <c r="F48" s="60"/>
      <c r="G48" s="60"/>
      <c r="H48" s="59"/>
      <c r="I48" s="59"/>
      <c r="J48" s="59"/>
      <c r="K48" s="59"/>
      <c r="L48" s="59"/>
      <c r="M48" s="59"/>
      <c r="N48" s="59"/>
      <c r="O48" s="59"/>
      <c r="P48" s="60"/>
      <c r="Q48" s="61"/>
      <c r="R48" s="61"/>
    </row>
    <row r="49" spans="1:18" x14ac:dyDescent="0.25">
      <c r="A49" s="57"/>
      <c r="B49" s="58"/>
      <c r="C49" s="59"/>
      <c r="D49" s="59"/>
      <c r="E49" s="57"/>
      <c r="F49" s="60"/>
      <c r="G49" s="60"/>
      <c r="H49" s="59"/>
      <c r="I49" s="59"/>
      <c r="J49" s="59"/>
      <c r="K49" s="59"/>
      <c r="L49" s="59"/>
      <c r="M49" s="59"/>
      <c r="N49" s="59"/>
      <c r="O49" s="59"/>
      <c r="P49" s="60"/>
      <c r="Q49" s="61"/>
      <c r="R49" s="61"/>
    </row>
    <row r="50" spans="1:18" x14ac:dyDescent="0.25">
      <c r="A50" s="57"/>
      <c r="B50" s="58"/>
      <c r="C50" s="59"/>
      <c r="D50" s="59"/>
      <c r="E50" s="57"/>
      <c r="F50" s="60"/>
      <c r="G50" s="60"/>
      <c r="H50" s="59"/>
      <c r="I50" s="59"/>
      <c r="J50" s="59"/>
      <c r="K50" s="59"/>
      <c r="L50" s="59"/>
      <c r="M50" s="59"/>
      <c r="N50" s="59"/>
      <c r="O50" s="59"/>
      <c r="P50" s="60"/>
      <c r="Q50" s="61"/>
      <c r="R50" s="61"/>
    </row>
    <row r="51" spans="1:18" x14ac:dyDescent="0.25">
      <c r="A51" s="57"/>
      <c r="B51" s="58"/>
      <c r="C51" s="59"/>
      <c r="D51" s="59"/>
      <c r="E51" s="57"/>
      <c r="F51" s="60"/>
      <c r="G51" s="60"/>
      <c r="H51" s="59"/>
      <c r="I51" s="59"/>
      <c r="J51" s="59"/>
      <c r="K51" s="59"/>
      <c r="L51" s="59"/>
      <c r="M51" s="59"/>
      <c r="N51" s="59"/>
      <c r="O51" s="59"/>
      <c r="P51" s="60"/>
      <c r="Q51" s="61"/>
      <c r="R51" s="61"/>
    </row>
    <row r="52" spans="1:18" x14ac:dyDescent="0.25">
      <c r="A52" s="57"/>
      <c r="B52" s="58"/>
      <c r="C52" s="59"/>
      <c r="D52" s="59"/>
      <c r="E52" s="57"/>
      <c r="F52" s="60"/>
      <c r="G52" s="60"/>
      <c r="H52" s="59"/>
      <c r="I52" s="59"/>
      <c r="J52" s="59"/>
      <c r="K52" s="59"/>
      <c r="L52" s="59"/>
      <c r="M52" s="59"/>
      <c r="N52" s="59"/>
      <c r="O52" s="59"/>
      <c r="P52" s="60"/>
      <c r="Q52" s="61"/>
      <c r="R52" s="61"/>
    </row>
    <row r="53" spans="1:18" x14ac:dyDescent="0.25">
      <c r="A53" s="57"/>
      <c r="B53" s="58"/>
      <c r="C53" s="59"/>
      <c r="D53" s="59"/>
      <c r="E53" s="57"/>
      <c r="F53" s="60"/>
      <c r="G53" s="60"/>
      <c r="H53" s="59"/>
      <c r="I53" s="59"/>
      <c r="J53" s="59"/>
      <c r="K53" s="59"/>
      <c r="L53" s="59"/>
      <c r="M53" s="59"/>
      <c r="N53" s="59"/>
      <c r="O53" s="59"/>
      <c r="P53" s="60"/>
      <c r="Q53" s="61"/>
      <c r="R53" s="61"/>
    </row>
    <row r="54" spans="1:18" x14ac:dyDescent="0.25">
      <c r="A54" s="57"/>
      <c r="B54" s="58"/>
      <c r="C54" s="59"/>
      <c r="D54" s="59"/>
      <c r="E54" s="57"/>
      <c r="F54" s="60"/>
      <c r="G54" s="60"/>
      <c r="H54" s="59"/>
      <c r="I54" s="59"/>
      <c r="J54" s="59"/>
      <c r="K54" s="59"/>
      <c r="L54" s="59"/>
      <c r="M54" s="59"/>
      <c r="N54" s="59"/>
      <c r="O54" s="59"/>
      <c r="P54" s="60"/>
      <c r="Q54" s="61"/>
      <c r="R54" s="61"/>
    </row>
    <row r="55" spans="1:18" x14ac:dyDescent="0.25">
      <c r="A55" s="57"/>
      <c r="B55" s="58"/>
      <c r="C55" s="59"/>
      <c r="D55" s="59"/>
      <c r="E55" s="57"/>
      <c r="F55" s="60"/>
      <c r="G55" s="60"/>
      <c r="H55" s="59"/>
      <c r="I55" s="59"/>
      <c r="J55" s="59"/>
      <c r="K55" s="59"/>
      <c r="L55" s="59"/>
      <c r="M55" s="59"/>
      <c r="N55" s="59"/>
      <c r="O55" s="59"/>
      <c r="P55" s="60"/>
      <c r="Q55" s="61"/>
      <c r="R55" s="61"/>
    </row>
    <row r="56" spans="1:18" x14ac:dyDescent="0.25">
      <c r="A56" s="57"/>
      <c r="B56" s="58"/>
      <c r="C56" s="59"/>
      <c r="D56" s="59"/>
      <c r="E56" s="57"/>
      <c r="F56" s="60"/>
      <c r="G56" s="60"/>
      <c r="H56" s="59"/>
      <c r="I56" s="59"/>
      <c r="J56" s="59"/>
      <c r="K56" s="59"/>
      <c r="L56" s="59"/>
      <c r="M56" s="59"/>
      <c r="N56" s="59"/>
      <c r="O56" s="59"/>
      <c r="P56" s="60"/>
      <c r="Q56" s="61"/>
      <c r="R56" s="61"/>
    </row>
    <row r="57" spans="1:18" x14ac:dyDescent="0.25">
      <c r="A57" s="57"/>
      <c r="B57" s="58"/>
      <c r="C57" s="59"/>
      <c r="D57" s="59"/>
      <c r="E57" s="57"/>
      <c r="F57" s="60"/>
      <c r="G57" s="60"/>
      <c r="H57" s="59"/>
      <c r="I57" s="59"/>
      <c r="J57" s="59"/>
      <c r="K57" s="59"/>
      <c r="L57" s="59"/>
      <c r="M57" s="59"/>
      <c r="N57" s="59"/>
      <c r="O57" s="59"/>
      <c r="P57" s="60"/>
      <c r="Q57" s="61"/>
      <c r="R57" s="61"/>
    </row>
    <row r="58" spans="1:18" x14ac:dyDescent="0.25">
      <c r="A58" s="57"/>
      <c r="B58" s="58"/>
      <c r="C58" s="59"/>
      <c r="D58" s="59"/>
      <c r="E58" s="57"/>
      <c r="F58" s="60"/>
      <c r="G58" s="60"/>
      <c r="H58" s="59"/>
      <c r="I58" s="59"/>
      <c r="J58" s="59"/>
      <c r="K58" s="59"/>
      <c r="L58" s="59"/>
      <c r="M58" s="59"/>
      <c r="N58" s="59"/>
      <c r="O58" s="59"/>
      <c r="P58" s="60"/>
      <c r="Q58" s="61"/>
      <c r="R58" s="61"/>
    </row>
    <row r="59" spans="1:18" x14ac:dyDescent="0.25">
      <c r="A59" s="57"/>
      <c r="B59" s="58"/>
      <c r="C59" s="59"/>
      <c r="D59" s="59"/>
      <c r="E59" s="57"/>
      <c r="F59" s="60"/>
      <c r="G59" s="60"/>
      <c r="H59" s="59"/>
      <c r="I59" s="59"/>
      <c r="J59" s="59"/>
      <c r="K59" s="59"/>
      <c r="L59" s="59"/>
      <c r="M59" s="59"/>
      <c r="N59" s="59"/>
      <c r="O59" s="59"/>
      <c r="P59" s="60"/>
      <c r="Q59" s="61"/>
      <c r="R59" s="61"/>
    </row>
    <row r="60" spans="1:18" x14ac:dyDescent="0.25">
      <c r="A60" s="57"/>
      <c r="B60" s="58"/>
      <c r="C60" s="59"/>
      <c r="D60" s="59"/>
      <c r="E60" s="57"/>
      <c r="F60" s="60"/>
      <c r="G60" s="60"/>
      <c r="H60" s="59"/>
      <c r="I60" s="59"/>
      <c r="J60" s="59"/>
      <c r="K60" s="59"/>
      <c r="L60" s="59"/>
      <c r="M60" s="59"/>
      <c r="N60" s="59"/>
      <c r="O60" s="59"/>
      <c r="P60" s="60"/>
      <c r="Q60" s="61"/>
      <c r="R60" s="61"/>
    </row>
    <row r="61" spans="1:18" x14ac:dyDescent="0.25">
      <c r="A61" s="57"/>
      <c r="B61" s="58"/>
      <c r="C61" s="59"/>
      <c r="D61" s="59"/>
      <c r="E61" s="57"/>
      <c r="F61" s="60"/>
      <c r="G61" s="60"/>
      <c r="H61" s="59"/>
      <c r="I61" s="59"/>
      <c r="J61" s="59"/>
      <c r="K61" s="59"/>
      <c r="L61" s="59"/>
      <c r="M61" s="59"/>
      <c r="N61" s="59"/>
      <c r="O61" s="59"/>
      <c r="P61" s="60"/>
      <c r="Q61" s="61"/>
      <c r="R61" s="61"/>
    </row>
    <row r="62" spans="1:18" x14ac:dyDescent="0.25">
      <c r="A62" s="57"/>
      <c r="B62" s="58"/>
      <c r="C62" s="59"/>
      <c r="D62" s="59"/>
      <c r="E62" s="57"/>
      <c r="F62" s="60"/>
      <c r="G62" s="60"/>
      <c r="H62" s="59"/>
      <c r="I62" s="59"/>
      <c r="J62" s="59"/>
      <c r="K62" s="59"/>
      <c r="L62" s="59"/>
      <c r="M62" s="59"/>
      <c r="N62" s="59"/>
      <c r="O62" s="59"/>
      <c r="P62" s="60"/>
      <c r="Q62" s="61"/>
      <c r="R62" s="61"/>
    </row>
    <row r="63" spans="1:18" x14ac:dyDescent="0.25">
      <c r="A63" s="57"/>
      <c r="B63" s="58"/>
      <c r="C63" s="59"/>
      <c r="D63" s="59"/>
      <c r="E63" s="57"/>
      <c r="F63" s="60"/>
      <c r="G63" s="60"/>
      <c r="H63" s="59"/>
      <c r="I63" s="59"/>
      <c r="J63" s="59"/>
      <c r="K63" s="59"/>
      <c r="L63" s="59"/>
      <c r="M63" s="59"/>
      <c r="N63" s="59"/>
      <c r="O63" s="59"/>
      <c r="P63" s="60"/>
      <c r="Q63" s="61"/>
      <c r="R63" s="61"/>
    </row>
    <row r="64" spans="1:18" x14ac:dyDescent="0.25">
      <c r="A64" s="57"/>
      <c r="B64" s="58"/>
      <c r="C64" s="59"/>
      <c r="D64" s="59"/>
      <c r="E64" s="57"/>
      <c r="F64" s="60"/>
      <c r="G64" s="60"/>
      <c r="H64" s="59"/>
      <c r="I64" s="59"/>
      <c r="J64" s="59"/>
      <c r="K64" s="59"/>
      <c r="L64" s="59"/>
      <c r="M64" s="59"/>
      <c r="N64" s="59"/>
      <c r="O64" s="59"/>
      <c r="P64" s="60"/>
      <c r="Q64" s="61"/>
      <c r="R64" s="61"/>
    </row>
    <row r="65" spans="1:18" x14ac:dyDescent="0.25">
      <c r="A65" s="57"/>
      <c r="B65" s="58"/>
      <c r="C65" s="59"/>
      <c r="D65" s="59"/>
      <c r="E65" s="57"/>
      <c r="F65" s="60"/>
      <c r="G65" s="60"/>
      <c r="H65" s="59"/>
      <c r="I65" s="59"/>
      <c r="J65" s="59"/>
      <c r="K65" s="59"/>
      <c r="L65" s="59"/>
      <c r="M65" s="59"/>
      <c r="N65" s="59"/>
      <c r="O65" s="59"/>
      <c r="P65" s="60"/>
      <c r="Q65" s="61"/>
      <c r="R65" s="61"/>
    </row>
    <row r="66" spans="1:18" x14ac:dyDescent="0.25">
      <c r="A66" s="57"/>
      <c r="B66" s="58"/>
      <c r="C66" s="59"/>
      <c r="D66" s="59"/>
      <c r="E66" s="57"/>
      <c r="F66" s="60"/>
      <c r="G66" s="60"/>
      <c r="H66" s="59"/>
      <c r="I66" s="59"/>
      <c r="J66" s="59"/>
      <c r="K66" s="59"/>
      <c r="L66" s="59"/>
      <c r="M66" s="59"/>
      <c r="N66" s="59"/>
      <c r="O66" s="59"/>
      <c r="P66" s="60"/>
      <c r="Q66" s="61"/>
      <c r="R66" s="61"/>
    </row>
    <row r="67" spans="1:18" x14ac:dyDescent="0.25">
      <c r="A67" s="57"/>
      <c r="B67" s="58"/>
      <c r="C67" s="59"/>
      <c r="D67" s="59"/>
      <c r="E67" s="57"/>
      <c r="F67" s="60"/>
      <c r="G67" s="60"/>
      <c r="H67" s="59"/>
      <c r="I67" s="59"/>
      <c r="J67" s="59"/>
      <c r="K67" s="59"/>
      <c r="L67" s="59"/>
      <c r="M67" s="59"/>
      <c r="N67" s="59"/>
      <c r="O67" s="59"/>
      <c r="P67" s="60"/>
      <c r="Q67" s="61"/>
      <c r="R67" s="61"/>
    </row>
    <row r="68" spans="1:18" x14ac:dyDescent="0.25">
      <c r="A68" s="57"/>
      <c r="B68" s="58"/>
      <c r="C68" s="59"/>
      <c r="D68" s="59"/>
      <c r="E68" s="57"/>
      <c r="F68" s="60"/>
      <c r="G68" s="60"/>
      <c r="H68" s="59"/>
      <c r="I68" s="59"/>
      <c r="J68" s="59"/>
      <c r="K68" s="59"/>
      <c r="L68" s="59"/>
      <c r="M68" s="59"/>
      <c r="N68" s="59"/>
      <c r="O68" s="59"/>
      <c r="P68" s="60"/>
      <c r="Q68" s="61"/>
      <c r="R68" s="61"/>
    </row>
    <row r="69" spans="1:18" x14ac:dyDescent="0.25">
      <c r="A69" s="57"/>
      <c r="B69" s="58"/>
      <c r="C69" s="59"/>
      <c r="D69" s="59"/>
      <c r="E69" s="57"/>
      <c r="F69" s="60"/>
      <c r="G69" s="60"/>
      <c r="H69" s="59"/>
      <c r="I69" s="59"/>
      <c r="J69" s="59"/>
      <c r="K69" s="59"/>
      <c r="L69" s="59"/>
      <c r="M69" s="59"/>
      <c r="N69" s="59"/>
      <c r="O69" s="59"/>
      <c r="P69" s="60"/>
      <c r="Q69" s="61"/>
      <c r="R69" s="61"/>
    </row>
    <row r="70" spans="1:18" x14ac:dyDescent="0.25">
      <c r="A70" s="57"/>
      <c r="B70" s="58"/>
      <c r="C70" s="59"/>
      <c r="D70" s="59"/>
      <c r="E70" s="57"/>
      <c r="F70" s="60"/>
      <c r="G70" s="60"/>
      <c r="H70" s="59"/>
      <c r="I70" s="59"/>
      <c r="J70" s="59"/>
      <c r="K70" s="59"/>
      <c r="L70" s="59"/>
      <c r="M70" s="59"/>
      <c r="N70" s="59"/>
      <c r="O70" s="59"/>
      <c r="P70" s="60"/>
      <c r="Q70" s="61"/>
      <c r="R70" s="61"/>
    </row>
    <row r="71" spans="1:18" x14ac:dyDescent="0.25">
      <c r="A71" s="57"/>
      <c r="B71" s="58"/>
      <c r="C71" s="59"/>
      <c r="D71" s="59"/>
      <c r="E71" s="57"/>
      <c r="F71" s="60"/>
      <c r="G71" s="60"/>
      <c r="H71" s="59"/>
      <c r="I71" s="59"/>
      <c r="J71" s="59"/>
      <c r="K71" s="59"/>
      <c r="L71" s="59"/>
      <c r="M71" s="59"/>
      <c r="N71" s="59"/>
      <c r="O71" s="59"/>
      <c r="P71" s="60"/>
      <c r="Q71" s="61"/>
      <c r="R71" s="61"/>
    </row>
    <row r="72" spans="1:18" x14ac:dyDescent="0.25">
      <c r="A72" s="57"/>
      <c r="B72" s="58"/>
      <c r="C72" s="59"/>
      <c r="D72" s="59"/>
      <c r="E72" s="57"/>
      <c r="F72" s="60"/>
      <c r="G72" s="60"/>
      <c r="H72" s="59"/>
      <c r="I72" s="59"/>
      <c r="J72" s="59"/>
      <c r="K72" s="59"/>
      <c r="L72" s="59"/>
      <c r="M72" s="59"/>
      <c r="N72" s="59"/>
      <c r="O72" s="59"/>
      <c r="P72" s="60"/>
      <c r="Q72" s="61"/>
      <c r="R72" s="61"/>
    </row>
    <row r="73" spans="1:18" x14ac:dyDescent="0.25">
      <c r="A73" s="57"/>
      <c r="B73" s="58"/>
      <c r="C73" s="59"/>
      <c r="D73" s="59"/>
      <c r="E73" s="57"/>
      <c r="F73" s="60"/>
      <c r="G73" s="60"/>
      <c r="H73" s="59"/>
      <c r="I73" s="59"/>
      <c r="J73" s="59"/>
      <c r="K73" s="59"/>
      <c r="L73" s="59"/>
      <c r="M73" s="59"/>
      <c r="N73" s="59"/>
      <c r="O73" s="59"/>
      <c r="P73" s="60"/>
      <c r="Q73" s="61"/>
      <c r="R73" s="61"/>
    </row>
    <row r="74" spans="1:18" x14ac:dyDescent="0.25">
      <c r="A74" s="57"/>
      <c r="B74" s="58"/>
      <c r="C74" s="59"/>
      <c r="D74" s="59"/>
      <c r="E74" s="57"/>
      <c r="F74" s="60"/>
      <c r="G74" s="60"/>
      <c r="H74" s="59"/>
      <c r="I74" s="59"/>
      <c r="J74" s="59"/>
      <c r="K74" s="59"/>
      <c r="L74" s="59"/>
      <c r="M74" s="59"/>
      <c r="N74" s="59"/>
      <c r="O74" s="59"/>
      <c r="P74" s="60"/>
      <c r="Q74" s="61"/>
      <c r="R74" s="61"/>
    </row>
    <row r="75" spans="1:18" x14ac:dyDescent="0.25">
      <c r="A75" s="57"/>
      <c r="B75" s="58"/>
      <c r="C75" s="59"/>
      <c r="D75" s="59"/>
      <c r="E75" s="57"/>
      <c r="F75" s="60"/>
      <c r="G75" s="60"/>
      <c r="H75" s="59"/>
      <c r="I75" s="59"/>
      <c r="J75" s="59"/>
      <c r="K75" s="59"/>
      <c r="L75" s="59"/>
      <c r="M75" s="59"/>
      <c r="N75" s="59"/>
      <c r="O75" s="59"/>
      <c r="P75" s="60"/>
      <c r="Q75" s="61"/>
      <c r="R75" s="61"/>
    </row>
    <row r="76" spans="1:18" x14ac:dyDescent="0.25">
      <c r="A76" s="57"/>
      <c r="B76" s="58"/>
      <c r="C76" s="59"/>
      <c r="D76" s="59"/>
      <c r="E76" s="57"/>
      <c r="F76" s="60"/>
      <c r="G76" s="60"/>
      <c r="H76" s="59"/>
      <c r="I76" s="59"/>
      <c r="J76" s="59"/>
      <c r="K76" s="59"/>
      <c r="L76" s="59"/>
      <c r="M76" s="59"/>
      <c r="N76" s="59"/>
      <c r="O76" s="59"/>
      <c r="P76" s="60"/>
      <c r="Q76" s="61"/>
      <c r="R76" s="61"/>
    </row>
    <row r="77" spans="1:18" x14ac:dyDescent="0.25">
      <c r="A77" s="57"/>
      <c r="B77" s="58"/>
      <c r="C77" s="59"/>
      <c r="D77" s="59"/>
      <c r="E77" s="57"/>
      <c r="F77" s="60"/>
      <c r="G77" s="60"/>
      <c r="H77" s="59"/>
      <c r="I77" s="59"/>
      <c r="J77" s="59"/>
      <c r="K77" s="59"/>
      <c r="L77" s="59"/>
      <c r="M77" s="59"/>
      <c r="N77" s="59"/>
      <c r="O77" s="59"/>
      <c r="P77" s="60"/>
      <c r="Q77" s="61"/>
      <c r="R77" s="61"/>
    </row>
    <row r="78" spans="1:18" x14ac:dyDescent="0.25">
      <c r="A78" s="57"/>
      <c r="B78" s="58"/>
      <c r="C78" s="59"/>
      <c r="D78" s="59"/>
      <c r="E78" s="57"/>
      <c r="F78" s="60"/>
      <c r="G78" s="60"/>
      <c r="H78" s="59"/>
      <c r="I78" s="59"/>
      <c r="J78" s="59"/>
      <c r="K78" s="59"/>
      <c r="L78" s="59"/>
      <c r="M78" s="59"/>
      <c r="N78" s="59"/>
      <c r="O78" s="59"/>
      <c r="P78" s="60"/>
      <c r="Q78" s="61"/>
      <c r="R78" s="61"/>
    </row>
    <row r="79" spans="1:18" x14ac:dyDescent="0.25">
      <c r="A79" s="57"/>
      <c r="B79" s="58"/>
      <c r="C79" s="59"/>
      <c r="D79" s="59"/>
      <c r="E79" s="57"/>
      <c r="F79" s="60"/>
      <c r="G79" s="60"/>
      <c r="H79" s="59"/>
      <c r="I79" s="59"/>
      <c r="J79" s="59"/>
      <c r="K79" s="59"/>
      <c r="L79" s="59"/>
      <c r="M79" s="59"/>
      <c r="N79" s="59"/>
      <c r="O79" s="59"/>
      <c r="P79" s="60"/>
      <c r="Q79" s="61"/>
      <c r="R79" s="61"/>
    </row>
    <row r="80" spans="1:18" x14ac:dyDescent="0.25">
      <c r="A80" s="57"/>
      <c r="B80" s="58"/>
      <c r="C80" s="59"/>
      <c r="D80" s="59"/>
      <c r="E80" s="57"/>
      <c r="F80" s="60"/>
      <c r="G80" s="60"/>
      <c r="H80" s="59"/>
      <c r="I80" s="59"/>
      <c r="J80" s="59"/>
      <c r="K80" s="59"/>
      <c r="L80" s="59"/>
      <c r="M80" s="59"/>
      <c r="N80" s="59"/>
      <c r="O80" s="59"/>
      <c r="P80" s="60"/>
      <c r="Q80" s="61"/>
      <c r="R80" s="61"/>
    </row>
    <row r="81" spans="1:18" x14ac:dyDescent="0.25">
      <c r="A81" s="57"/>
      <c r="B81" s="58"/>
      <c r="C81" s="59"/>
      <c r="D81" s="59"/>
      <c r="E81" s="57"/>
      <c r="F81" s="60"/>
      <c r="G81" s="60"/>
      <c r="H81" s="59"/>
      <c r="I81" s="59"/>
      <c r="J81" s="59"/>
      <c r="K81" s="59"/>
      <c r="L81" s="59"/>
      <c r="M81" s="59"/>
      <c r="N81" s="59"/>
      <c r="O81" s="59"/>
      <c r="P81" s="60"/>
      <c r="Q81" s="61"/>
      <c r="R81" s="61"/>
    </row>
    <row r="82" spans="1:18" x14ac:dyDescent="0.25">
      <c r="A82" s="57"/>
      <c r="B82" s="58"/>
      <c r="C82" s="59"/>
      <c r="D82" s="59"/>
      <c r="E82" s="57"/>
      <c r="F82" s="60"/>
      <c r="G82" s="60"/>
      <c r="H82" s="59"/>
      <c r="I82" s="59"/>
      <c r="J82" s="59"/>
      <c r="K82" s="59"/>
      <c r="L82" s="59"/>
      <c r="M82" s="59"/>
      <c r="N82" s="59"/>
      <c r="O82" s="59"/>
      <c r="P82" s="60"/>
      <c r="Q82" s="61"/>
      <c r="R82" s="61"/>
    </row>
    <row r="83" spans="1:18" x14ac:dyDescent="0.25">
      <c r="A83" s="57"/>
      <c r="B83" s="58"/>
      <c r="C83" s="59"/>
      <c r="D83" s="59"/>
      <c r="E83" s="57"/>
      <c r="F83" s="60"/>
      <c r="G83" s="60"/>
      <c r="H83" s="59"/>
      <c r="I83" s="59"/>
      <c r="J83" s="59"/>
      <c r="K83" s="59"/>
      <c r="L83" s="59"/>
      <c r="M83" s="59"/>
      <c r="N83" s="59"/>
      <c r="O83" s="59"/>
      <c r="P83" s="60"/>
      <c r="Q83" s="61"/>
      <c r="R83" s="61"/>
    </row>
    <row r="84" spans="1:18" x14ac:dyDescent="0.25">
      <c r="A84" s="57"/>
      <c r="B84" s="58"/>
      <c r="C84" s="59"/>
      <c r="D84" s="59"/>
      <c r="E84" s="57"/>
      <c r="F84" s="60"/>
      <c r="G84" s="60"/>
      <c r="H84" s="59"/>
      <c r="I84" s="59"/>
      <c r="J84" s="59"/>
      <c r="K84" s="59"/>
      <c r="L84" s="59"/>
      <c r="M84" s="59"/>
      <c r="N84" s="59"/>
      <c r="O84" s="59"/>
      <c r="P84" s="60"/>
      <c r="Q84" s="61"/>
      <c r="R84" s="61"/>
    </row>
    <row r="85" spans="1:18" x14ac:dyDescent="0.25">
      <c r="A85" s="57"/>
      <c r="B85" s="58"/>
      <c r="C85" s="59"/>
      <c r="D85" s="59"/>
      <c r="E85" s="57"/>
      <c r="F85" s="60"/>
      <c r="G85" s="60"/>
      <c r="H85" s="59"/>
      <c r="I85" s="59"/>
      <c r="J85" s="59"/>
      <c r="K85" s="59"/>
      <c r="L85" s="59"/>
      <c r="M85" s="59"/>
      <c r="N85" s="59"/>
      <c r="O85" s="59"/>
      <c r="P85" s="60"/>
      <c r="Q85" s="61"/>
      <c r="R85" s="61"/>
    </row>
    <row r="86" spans="1:18" x14ac:dyDescent="0.25">
      <c r="A86" s="57"/>
      <c r="B86" s="58"/>
      <c r="C86" s="59"/>
      <c r="D86" s="59"/>
      <c r="E86" s="57"/>
      <c r="F86" s="60"/>
      <c r="G86" s="60"/>
      <c r="H86" s="59"/>
      <c r="I86" s="59"/>
      <c r="J86" s="59"/>
      <c r="K86" s="59"/>
      <c r="L86" s="59"/>
      <c r="M86" s="59"/>
      <c r="N86" s="59"/>
      <c r="O86" s="59"/>
      <c r="P86" s="60"/>
      <c r="Q86" s="61"/>
      <c r="R86" s="61"/>
    </row>
    <row r="87" spans="1:18" x14ac:dyDescent="0.25">
      <c r="A87" s="57"/>
      <c r="B87" s="58"/>
      <c r="C87" s="59"/>
      <c r="D87" s="59"/>
      <c r="E87" s="57"/>
      <c r="F87" s="60"/>
      <c r="G87" s="60"/>
      <c r="H87" s="59"/>
      <c r="I87" s="59"/>
      <c r="J87" s="59"/>
      <c r="K87" s="59"/>
      <c r="L87" s="59"/>
      <c r="M87" s="59"/>
      <c r="N87" s="59"/>
      <c r="O87" s="59"/>
      <c r="P87" s="60"/>
      <c r="Q87" s="61"/>
      <c r="R87" s="61"/>
    </row>
    <row r="88" spans="1:18" x14ac:dyDescent="0.25">
      <c r="A88" s="57"/>
      <c r="B88" s="58"/>
      <c r="C88" s="59"/>
      <c r="D88" s="59"/>
      <c r="E88" s="57"/>
      <c r="F88" s="60"/>
      <c r="G88" s="60"/>
      <c r="H88" s="59"/>
      <c r="I88" s="59"/>
      <c r="J88" s="59"/>
      <c r="K88" s="59"/>
      <c r="L88" s="59"/>
      <c r="M88" s="59"/>
      <c r="N88" s="59"/>
      <c r="O88" s="59"/>
      <c r="P88" s="60"/>
      <c r="Q88" s="61"/>
      <c r="R88" s="61"/>
    </row>
    <row r="89" spans="1:18" x14ac:dyDescent="0.25">
      <c r="A89" s="57"/>
      <c r="B89" s="58"/>
      <c r="C89" s="59"/>
      <c r="D89" s="59"/>
      <c r="E89" s="57"/>
      <c r="F89" s="60"/>
      <c r="G89" s="60"/>
      <c r="H89" s="59"/>
      <c r="I89" s="59"/>
      <c r="J89" s="59"/>
      <c r="K89" s="59"/>
      <c r="L89" s="59"/>
      <c r="M89" s="59"/>
      <c r="N89" s="59"/>
      <c r="O89" s="59"/>
      <c r="P89" s="60"/>
      <c r="Q89" s="61"/>
      <c r="R89" s="61"/>
    </row>
    <row r="90" spans="1:18" x14ac:dyDescent="0.25">
      <c r="A90" s="57"/>
      <c r="B90" s="58"/>
      <c r="C90" s="59"/>
      <c r="D90" s="59"/>
      <c r="E90" s="57"/>
      <c r="F90" s="60"/>
      <c r="G90" s="60"/>
      <c r="H90" s="59"/>
      <c r="I90" s="59"/>
      <c r="J90" s="59"/>
      <c r="K90" s="59"/>
      <c r="L90" s="59"/>
      <c r="M90" s="59"/>
      <c r="N90" s="59"/>
      <c r="O90" s="59"/>
      <c r="P90" s="60"/>
      <c r="Q90" s="61"/>
      <c r="R90" s="61"/>
    </row>
    <row r="91" spans="1:18" x14ac:dyDescent="0.25">
      <c r="A91" s="57"/>
      <c r="B91" s="58"/>
      <c r="C91" s="59"/>
      <c r="D91" s="59"/>
      <c r="E91" s="57"/>
      <c r="F91" s="60"/>
      <c r="G91" s="60"/>
      <c r="H91" s="59"/>
      <c r="I91" s="59"/>
      <c r="J91" s="59"/>
      <c r="K91" s="59"/>
      <c r="L91" s="59"/>
      <c r="M91" s="59"/>
      <c r="N91" s="59"/>
      <c r="O91" s="59"/>
      <c r="P91" s="60"/>
      <c r="Q91" s="61"/>
      <c r="R91" s="61"/>
    </row>
    <row r="92" spans="1:18" x14ac:dyDescent="0.25">
      <c r="A92" s="57"/>
      <c r="B92" s="58"/>
      <c r="C92" s="59"/>
      <c r="D92" s="59"/>
      <c r="E92" s="57"/>
      <c r="F92" s="60"/>
      <c r="G92" s="60"/>
      <c r="H92" s="59"/>
      <c r="I92" s="59"/>
      <c r="J92" s="59"/>
      <c r="K92" s="59"/>
      <c r="L92" s="59"/>
      <c r="M92" s="59"/>
      <c r="N92" s="59"/>
      <c r="O92" s="59"/>
      <c r="P92" s="60"/>
      <c r="Q92" s="61"/>
      <c r="R92" s="61"/>
    </row>
    <row r="93" spans="1:18" x14ac:dyDescent="0.25">
      <c r="A93" s="57"/>
      <c r="B93" s="58"/>
      <c r="C93" s="59"/>
      <c r="D93" s="59"/>
      <c r="E93" s="57"/>
      <c r="F93" s="60"/>
      <c r="G93" s="60"/>
      <c r="H93" s="59"/>
      <c r="I93" s="59"/>
      <c r="J93" s="59"/>
      <c r="K93" s="59"/>
      <c r="L93" s="59"/>
      <c r="M93" s="59"/>
      <c r="N93" s="59"/>
      <c r="O93" s="59"/>
      <c r="P93" s="60"/>
      <c r="Q93" s="61"/>
      <c r="R93" s="61"/>
    </row>
    <row r="94" spans="1:18" x14ac:dyDescent="0.25">
      <c r="A94" s="57"/>
      <c r="B94" s="58"/>
      <c r="C94" s="59"/>
      <c r="D94" s="59"/>
      <c r="E94" s="57"/>
      <c r="F94" s="60"/>
      <c r="G94" s="60"/>
      <c r="H94" s="59"/>
      <c r="I94" s="59"/>
      <c r="J94" s="59"/>
      <c r="K94" s="59"/>
      <c r="L94" s="59"/>
      <c r="M94" s="59"/>
      <c r="N94" s="59"/>
      <c r="O94" s="59"/>
      <c r="P94" s="60"/>
      <c r="Q94" s="61"/>
      <c r="R94" s="61"/>
    </row>
    <row r="95" spans="1:18" x14ac:dyDescent="0.25">
      <c r="A95" s="57"/>
      <c r="B95" s="58"/>
      <c r="C95" s="59"/>
      <c r="D95" s="59"/>
      <c r="E95" s="57"/>
      <c r="F95" s="60"/>
      <c r="G95" s="60"/>
      <c r="H95" s="59"/>
      <c r="I95" s="59"/>
      <c r="J95" s="59"/>
      <c r="K95" s="59"/>
      <c r="L95" s="59"/>
      <c r="M95" s="59"/>
      <c r="N95" s="59"/>
      <c r="O95" s="59"/>
      <c r="P95" s="60"/>
      <c r="Q95" s="61"/>
      <c r="R95" s="61"/>
    </row>
    <row r="96" spans="1:18" x14ac:dyDescent="0.25">
      <c r="A96" s="57"/>
      <c r="B96" s="58"/>
      <c r="C96" s="59"/>
      <c r="D96" s="59"/>
      <c r="E96" s="57"/>
      <c r="F96" s="60"/>
      <c r="G96" s="60"/>
      <c r="H96" s="59"/>
      <c r="I96" s="59"/>
      <c r="J96" s="59"/>
      <c r="K96" s="59"/>
      <c r="L96" s="59"/>
      <c r="M96" s="59"/>
      <c r="N96" s="59"/>
      <c r="O96" s="59"/>
      <c r="P96" s="60"/>
      <c r="Q96" s="61"/>
      <c r="R96" s="61"/>
    </row>
    <row r="97" spans="1:18" x14ac:dyDescent="0.25">
      <c r="A97" s="57"/>
      <c r="B97" s="58"/>
      <c r="C97" s="59"/>
      <c r="D97" s="59"/>
      <c r="E97" s="57"/>
      <c r="F97" s="60"/>
      <c r="G97" s="60"/>
      <c r="H97" s="59"/>
      <c r="I97" s="59"/>
      <c r="J97" s="59"/>
      <c r="K97" s="59"/>
      <c r="L97" s="59"/>
      <c r="M97" s="59"/>
      <c r="N97" s="59"/>
      <c r="O97" s="59"/>
      <c r="P97" s="60"/>
      <c r="Q97" s="61"/>
      <c r="R97" s="61"/>
    </row>
    <row r="98" spans="1:18" x14ac:dyDescent="0.25">
      <c r="A98" s="57"/>
      <c r="B98" s="58"/>
      <c r="C98" s="59"/>
      <c r="D98" s="59"/>
      <c r="E98" s="57"/>
      <c r="F98" s="60"/>
      <c r="G98" s="60"/>
      <c r="H98" s="59"/>
      <c r="I98" s="59"/>
      <c r="J98" s="59"/>
      <c r="K98" s="59"/>
      <c r="L98" s="59"/>
      <c r="M98" s="59"/>
      <c r="N98" s="59"/>
      <c r="O98" s="59"/>
      <c r="P98" s="60"/>
      <c r="Q98" s="61"/>
      <c r="R98" s="61"/>
    </row>
    <row r="99" spans="1:18" x14ac:dyDescent="0.25">
      <c r="A99" s="57"/>
      <c r="B99" s="58"/>
      <c r="C99" s="59"/>
      <c r="D99" s="59"/>
      <c r="E99" s="57"/>
      <c r="F99" s="60"/>
      <c r="G99" s="60"/>
      <c r="H99" s="59"/>
      <c r="I99" s="59"/>
      <c r="J99" s="59"/>
      <c r="K99" s="59"/>
      <c r="L99" s="59"/>
      <c r="M99" s="59"/>
      <c r="N99" s="59"/>
      <c r="O99" s="59"/>
      <c r="P99" s="60"/>
      <c r="Q99" s="61"/>
      <c r="R99" s="61"/>
    </row>
    <row r="100" spans="1:18" x14ac:dyDescent="0.25">
      <c r="A100" s="57"/>
      <c r="B100" s="58"/>
      <c r="C100" s="59"/>
      <c r="D100" s="59"/>
      <c r="E100" s="57"/>
      <c r="F100" s="60"/>
      <c r="G100" s="60"/>
      <c r="H100" s="59"/>
      <c r="I100" s="59"/>
      <c r="J100" s="59"/>
      <c r="K100" s="59"/>
      <c r="L100" s="59"/>
      <c r="M100" s="59"/>
      <c r="N100" s="59"/>
      <c r="O100" s="59"/>
      <c r="P100" s="60"/>
      <c r="Q100" s="61"/>
      <c r="R100" s="61"/>
    </row>
    <row r="101" spans="1:18" x14ac:dyDescent="0.25">
      <c r="A101" s="57"/>
      <c r="B101" s="58"/>
      <c r="C101" s="59"/>
      <c r="D101" s="59"/>
      <c r="E101" s="57"/>
      <c r="F101" s="60"/>
      <c r="G101" s="60"/>
      <c r="H101" s="59"/>
      <c r="I101" s="59"/>
      <c r="J101" s="59"/>
      <c r="K101" s="59"/>
      <c r="L101" s="59"/>
      <c r="M101" s="59"/>
      <c r="N101" s="59"/>
      <c r="O101" s="59"/>
      <c r="P101" s="60"/>
      <c r="Q101" s="61"/>
      <c r="R101" s="61"/>
    </row>
    <row r="102" spans="1:18" x14ac:dyDescent="0.25">
      <c r="A102" s="57"/>
      <c r="B102" s="58"/>
      <c r="C102" s="59"/>
      <c r="D102" s="59"/>
      <c r="E102" s="57"/>
      <c r="F102" s="60"/>
      <c r="G102" s="60"/>
      <c r="H102" s="59"/>
      <c r="I102" s="59"/>
      <c r="J102" s="59"/>
      <c r="K102" s="59"/>
      <c r="L102" s="59"/>
      <c r="M102" s="59"/>
      <c r="N102" s="59"/>
      <c r="O102" s="59"/>
      <c r="P102" s="60"/>
      <c r="Q102" s="61"/>
      <c r="R102" s="61"/>
    </row>
    <row r="103" spans="1:18" x14ac:dyDescent="0.25">
      <c r="A103" s="57"/>
      <c r="B103" s="58"/>
      <c r="C103" s="59"/>
      <c r="D103" s="59"/>
      <c r="E103" s="57"/>
      <c r="F103" s="60"/>
      <c r="G103" s="60"/>
      <c r="H103" s="59"/>
      <c r="I103" s="59"/>
      <c r="J103" s="59"/>
      <c r="K103" s="59"/>
      <c r="L103" s="59"/>
      <c r="M103" s="59"/>
      <c r="N103" s="59"/>
      <c r="O103" s="59"/>
      <c r="P103" s="60"/>
      <c r="Q103" s="61"/>
      <c r="R103" s="61"/>
    </row>
    <row r="104" spans="1:18" x14ac:dyDescent="0.25">
      <c r="A104" s="57"/>
      <c r="B104" s="58"/>
      <c r="C104" s="59"/>
      <c r="D104" s="59"/>
      <c r="E104" s="57"/>
      <c r="F104" s="60"/>
      <c r="G104" s="60"/>
      <c r="H104" s="59"/>
      <c r="I104" s="59"/>
      <c r="J104" s="59"/>
      <c r="K104" s="59"/>
      <c r="L104" s="59"/>
      <c r="M104" s="59"/>
      <c r="N104" s="59"/>
      <c r="O104" s="59"/>
      <c r="P104" s="60"/>
      <c r="Q104" s="61"/>
      <c r="R104" s="61"/>
    </row>
    <row r="105" spans="1:18" x14ac:dyDescent="0.25">
      <c r="A105" s="57"/>
      <c r="B105" s="58"/>
      <c r="C105" s="59"/>
      <c r="D105" s="59"/>
      <c r="E105" s="57"/>
      <c r="F105" s="60"/>
      <c r="G105" s="60"/>
      <c r="H105" s="59"/>
      <c r="I105" s="59"/>
      <c r="J105" s="59"/>
      <c r="K105" s="59"/>
      <c r="L105" s="59"/>
      <c r="M105" s="59"/>
      <c r="N105" s="59"/>
      <c r="O105" s="59"/>
      <c r="P105" s="60"/>
      <c r="Q105" s="61"/>
      <c r="R105" s="61"/>
    </row>
    <row r="106" spans="1:18" x14ac:dyDescent="0.25">
      <c r="A106" s="57"/>
      <c r="B106" s="58"/>
      <c r="C106" s="59"/>
      <c r="D106" s="59"/>
      <c r="E106" s="57"/>
      <c r="F106" s="60"/>
      <c r="G106" s="60"/>
      <c r="H106" s="59"/>
      <c r="I106" s="59"/>
      <c r="J106" s="59"/>
      <c r="K106" s="59"/>
      <c r="L106" s="59"/>
      <c r="M106" s="59"/>
      <c r="N106" s="59"/>
      <c r="O106" s="59"/>
      <c r="P106" s="60"/>
      <c r="Q106" s="61"/>
      <c r="R106" s="61"/>
    </row>
    <row r="107" spans="1:18" x14ac:dyDescent="0.25">
      <c r="A107" s="57"/>
      <c r="B107" s="58"/>
      <c r="C107" s="59"/>
      <c r="D107" s="59"/>
      <c r="E107" s="57"/>
      <c r="F107" s="60"/>
      <c r="G107" s="60"/>
      <c r="H107" s="59"/>
      <c r="I107" s="59"/>
      <c r="J107" s="59"/>
      <c r="K107" s="59"/>
      <c r="L107" s="59"/>
      <c r="M107" s="59"/>
      <c r="N107" s="59"/>
      <c r="O107" s="59"/>
      <c r="P107" s="60"/>
      <c r="Q107" s="61"/>
      <c r="R107" s="61"/>
    </row>
    <row r="108" spans="1:18" x14ac:dyDescent="0.25">
      <c r="A108" s="57"/>
      <c r="B108" s="58"/>
      <c r="C108" s="59"/>
      <c r="D108" s="59"/>
      <c r="E108" s="57"/>
      <c r="F108" s="60"/>
      <c r="G108" s="60"/>
      <c r="H108" s="59"/>
      <c r="I108" s="59"/>
      <c r="J108" s="59"/>
      <c r="K108" s="59"/>
      <c r="L108" s="59"/>
      <c r="M108" s="59"/>
      <c r="N108" s="59"/>
      <c r="O108" s="59"/>
      <c r="P108" s="60"/>
      <c r="Q108" s="61"/>
      <c r="R108" s="61"/>
    </row>
    <row r="109" spans="1:18" x14ac:dyDescent="0.25">
      <c r="A109" s="57"/>
      <c r="B109" s="58"/>
      <c r="C109" s="59"/>
      <c r="D109" s="59"/>
      <c r="E109" s="57"/>
      <c r="F109" s="60"/>
      <c r="G109" s="60"/>
      <c r="H109" s="59"/>
      <c r="I109" s="59"/>
      <c r="J109" s="59"/>
      <c r="K109" s="59"/>
      <c r="L109" s="59"/>
      <c r="M109" s="59"/>
      <c r="N109" s="59"/>
      <c r="O109" s="59"/>
      <c r="P109" s="60"/>
      <c r="Q109" s="61"/>
      <c r="R109" s="61"/>
    </row>
    <row r="110" spans="1:18" x14ac:dyDescent="0.25">
      <c r="A110" s="57"/>
      <c r="B110" s="58"/>
      <c r="C110" s="59"/>
      <c r="D110" s="59"/>
      <c r="E110" s="57"/>
      <c r="F110" s="60"/>
      <c r="G110" s="60"/>
      <c r="H110" s="59"/>
      <c r="I110" s="59"/>
      <c r="J110" s="59"/>
      <c r="K110" s="59"/>
      <c r="L110" s="59"/>
      <c r="M110" s="59"/>
      <c r="N110" s="59"/>
      <c r="O110" s="59"/>
      <c r="P110" s="60"/>
      <c r="Q110" s="61"/>
      <c r="R110" s="61"/>
    </row>
    <row r="111" spans="1:18" x14ac:dyDescent="0.25">
      <c r="A111" s="57"/>
      <c r="B111" s="58"/>
      <c r="C111" s="59"/>
      <c r="D111" s="59"/>
      <c r="E111" s="57"/>
      <c r="F111" s="60"/>
      <c r="G111" s="60"/>
      <c r="H111" s="59"/>
      <c r="I111" s="59"/>
      <c r="J111" s="59"/>
      <c r="K111" s="59"/>
      <c r="L111" s="59"/>
      <c r="M111" s="59"/>
      <c r="N111" s="59"/>
      <c r="O111" s="59"/>
      <c r="P111" s="60"/>
      <c r="Q111" s="61"/>
      <c r="R111" s="61"/>
    </row>
    <row r="112" spans="1:18" x14ac:dyDescent="0.25">
      <c r="A112" s="57"/>
      <c r="B112" s="58"/>
      <c r="C112" s="59"/>
      <c r="D112" s="59"/>
      <c r="E112" s="57"/>
      <c r="F112" s="60"/>
      <c r="G112" s="60"/>
      <c r="H112" s="59"/>
      <c r="I112" s="59"/>
      <c r="J112" s="59"/>
      <c r="K112" s="59"/>
      <c r="L112" s="59"/>
      <c r="M112" s="59"/>
      <c r="N112" s="59"/>
      <c r="O112" s="59"/>
      <c r="P112" s="60"/>
      <c r="Q112" s="61"/>
      <c r="R112" s="61"/>
    </row>
    <row r="113" spans="1:18" x14ac:dyDescent="0.25">
      <c r="A113" s="57"/>
      <c r="B113" s="58"/>
      <c r="C113" s="59"/>
      <c r="D113" s="59"/>
      <c r="E113" s="57"/>
      <c r="F113" s="60"/>
      <c r="G113" s="60"/>
      <c r="H113" s="59"/>
      <c r="I113" s="59"/>
      <c r="J113" s="59"/>
      <c r="K113" s="59"/>
      <c r="L113" s="59"/>
      <c r="M113" s="59"/>
      <c r="N113" s="59"/>
      <c r="O113" s="59"/>
      <c r="P113" s="60"/>
      <c r="Q113" s="61"/>
      <c r="R113" s="61"/>
    </row>
    <row r="114" spans="1:18" x14ac:dyDescent="0.25">
      <c r="A114" s="57"/>
      <c r="B114" s="58"/>
      <c r="C114" s="59"/>
      <c r="D114" s="59"/>
      <c r="E114" s="57"/>
      <c r="F114" s="60"/>
      <c r="G114" s="60"/>
      <c r="H114" s="59"/>
      <c r="I114" s="59"/>
      <c r="J114" s="59"/>
      <c r="K114" s="59"/>
      <c r="L114" s="59"/>
      <c r="M114" s="59"/>
      <c r="N114" s="59"/>
      <c r="O114" s="59"/>
      <c r="P114" s="60"/>
      <c r="Q114" s="61"/>
      <c r="R114" s="61"/>
    </row>
    <row r="115" spans="1:18" x14ac:dyDescent="0.25">
      <c r="A115" s="57"/>
      <c r="B115" s="58"/>
      <c r="C115" s="59"/>
      <c r="D115" s="59"/>
      <c r="E115" s="57"/>
      <c r="F115" s="60"/>
      <c r="G115" s="60"/>
      <c r="H115" s="59"/>
      <c r="I115" s="59"/>
      <c r="J115" s="59"/>
      <c r="K115" s="59"/>
      <c r="L115" s="59"/>
      <c r="M115" s="59"/>
      <c r="N115" s="59"/>
      <c r="O115" s="59"/>
      <c r="P115" s="60"/>
      <c r="Q115" s="61"/>
      <c r="R115" s="61"/>
    </row>
    <row r="116" spans="1:18" x14ac:dyDescent="0.25">
      <c r="A116" s="57"/>
      <c r="B116" s="58"/>
      <c r="C116" s="59"/>
      <c r="D116" s="59"/>
      <c r="E116" s="57"/>
      <c r="F116" s="60"/>
      <c r="G116" s="60"/>
      <c r="H116" s="59"/>
      <c r="I116" s="59"/>
      <c r="J116" s="59"/>
      <c r="K116" s="59"/>
      <c r="L116" s="59"/>
      <c r="M116" s="59"/>
      <c r="N116" s="59"/>
      <c r="O116" s="59"/>
      <c r="P116" s="60"/>
      <c r="Q116" s="61"/>
      <c r="R116" s="61"/>
    </row>
    <row r="117" spans="1:18" x14ac:dyDescent="0.25">
      <c r="A117" s="57"/>
      <c r="B117" s="58"/>
      <c r="C117" s="59"/>
      <c r="D117" s="59"/>
      <c r="E117" s="57"/>
      <c r="F117" s="60"/>
      <c r="G117" s="60"/>
      <c r="H117" s="59"/>
      <c r="I117" s="59"/>
      <c r="J117" s="59"/>
      <c r="K117" s="59"/>
      <c r="L117" s="59"/>
      <c r="M117" s="59"/>
      <c r="N117" s="59"/>
      <c r="O117" s="59"/>
      <c r="P117" s="60"/>
      <c r="Q117" s="61"/>
      <c r="R117" s="61"/>
    </row>
    <row r="118" spans="1:18" x14ac:dyDescent="0.25">
      <c r="A118" s="57"/>
      <c r="B118" s="58"/>
      <c r="C118" s="59"/>
      <c r="D118" s="59"/>
      <c r="E118" s="57"/>
      <c r="F118" s="60"/>
      <c r="G118" s="60"/>
      <c r="H118" s="59"/>
      <c r="I118" s="59"/>
      <c r="J118" s="59"/>
      <c r="K118" s="59"/>
      <c r="L118" s="59"/>
      <c r="M118" s="59"/>
      <c r="N118" s="59"/>
      <c r="O118" s="59"/>
      <c r="P118" s="60"/>
      <c r="Q118" s="61"/>
      <c r="R118" s="61"/>
    </row>
    <row r="119" spans="1:18" x14ac:dyDescent="0.25">
      <c r="A119" s="57"/>
      <c r="B119" s="58"/>
      <c r="C119" s="59"/>
      <c r="D119" s="59"/>
      <c r="E119" s="57"/>
      <c r="F119" s="60"/>
      <c r="G119" s="60"/>
      <c r="H119" s="59"/>
      <c r="I119" s="59"/>
      <c r="J119" s="59"/>
      <c r="K119" s="59"/>
      <c r="L119" s="59"/>
      <c r="M119" s="59"/>
      <c r="N119" s="59"/>
      <c r="O119" s="59"/>
      <c r="P119" s="60"/>
      <c r="Q119" s="61"/>
      <c r="R119" s="61"/>
    </row>
    <row r="120" spans="1:18" x14ac:dyDescent="0.25">
      <c r="A120" s="57"/>
      <c r="B120" s="58"/>
      <c r="C120" s="59"/>
      <c r="D120" s="59"/>
      <c r="E120" s="57"/>
      <c r="F120" s="60"/>
      <c r="G120" s="60"/>
      <c r="H120" s="59"/>
      <c r="I120" s="59"/>
      <c r="J120" s="59"/>
      <c r="K120" s="59"/>
      <c r="L120" s="59"/>
      <c r="M120" s="59"/>
      <c r="N120" s="59"/>
      <c r="O120" s="59"/>
      <c r="P120" s="60"/>
      <c r="Q120" s="61"/>
      <c r="R120" s="61"/>
    </row>
    <row r="121" spans="1:18" x14ac:dyDescent="0.25">
      <c r="A121" s="57"/>
      <c r="B121" s="58"/>
      <c r="C121" s="59"/>
      <c r="D121" s="59"/>
      <c r="E121" s="57"/>
      <c r="F121" s="60"/>
      <c r="G121" s="60"/>
      <c r="H121" s="59"/>
      <c r="I121" s="59"/>
      <c r="J121" s="59"/>
      <c r="K121" s="59"/>
      <c r="L121" s="59"/>
      <c r="M121" s="59"/>
      <c r="N121" s="59"/>
      <c r="O121" s="59"/>
      <c r="P121" s="60"/>
      <c r="Q121" s="61"/>
      <c r="R121" s="61"/>
    </row>
    <row r="122" spans="1:18" x14ac:dyDescent="0.25">
      <c r="A122" s="57"/>
      <c r="B122" s="58"/>
      <c r="C122" s="59"/>
      <c r="D122" s="59"/>
      <c r="E122" s="57"/>
      <c r="F122" s="60"/>
      <c r="G122" s="60"/>
      <c r="H122" s="59"/>
      <c r="I122" s="59"/>
      <c r="J122" s="59"/>
      <c r="K122" s="59"/>
      <c r="L122" s="59"/>
      <c r="M122" s="59"/>
      <c r="N122" s="59"/>
      <c r="O122" s="59"/>
      <c r="P122" s="60"/>
      <c r="Q122" s="61"/>
      <c r="R122" s="61"/>
    </row>
    <row r="123" spans="1:18" x14ac:dyDescent="0.25">
      <c r="A123" s="57"/>
      <c r="B123" s="58"/>
      <c r="C123" s="59"/>
      <c r="D123" s="59"/>
      <c r="E123" s="57"/>
      <c r="F123" s="60"/>
      <c r="G123" s="60"/>
      <c r="H123" s="59"/>
      <c r="I123" s="59"/>
      <c r="J123" s="59"/>
      <c r="K123" s="59"/>
      <c r="L123" s="59"/>
      <c r="M123" s="59"/>
      <c r="N123" s="59"/>
      <c r="O123" s="59"/>
      <c r="P123" s="60"/>
      <c r="Q123" s="61"/>
      <c r="R123" s="61"/>
    </row>
    <row r="124" spans="1:18" x14ac:dyDescent="0.25">
      <c r="A124" s="57"/>
      <c r="B124" s="58"/>
      <c r="C124" s="59"/>
      <c r="D124" s="59"/>
      <c r="E124" s="57"/>
      <c r="F124" s="60"/>
      <c r="G124" s="60"/>
      <c r="H124" s="59"/>
      <c r="I124" s="59"/>
      <c r="J124" s="59"/>
      <c r="K124" s="59"/>
      <c r="L124" s="59"/>
      <c r="M124" s="59"/>
      <c r="N124" s="59"/>
      <c r="O124" s="59"/>
      <c r="P124" s="60"/>
      <c r="Q124" s="61"/>
      <c r="R124" s="61"/>
    </row>
    <row r="125" spans="1:18" x14ac:dyDescent="0.25">
      <c r="A125" s="57"/>
      <c r="B125" s="58"/>
      <c r="C125" s="59"/>
      <c r="D125" s="59"/>
      <c r="E125" s="57"/>
      <c r="F125" s="60"/>
      <c r="G125" s="60"/>
      <c r="H125" s="59"/>
      <c r="I125" s="59"/>
      <c r="J125" s="59"/>
      <c r="K125" s="59"/>
      <c r="L125" s="59"/>
      <c r="M125" s="59"/>
      <c r="N125" s="59"/>
      <c r="O125" s="59"/>
      <c r="P125" s="60"/>
      <c r="Q125" s="61"/>
      <c r="R125" s="61"/>
    </row>
    <row r="126" spans="1:18" x14ac:dyDescent="0.25">
      <c r="A126" s="57"/>
      <c r="B126" s="58"/>
      <c r="C126" s="59"/>
      <c r="D126" s="59"/>
      <c r="E126" s="57"/>
      <c r="F126" s="60"/>
      <c r="G126" s="60"/>
      <c r="H126" s="59"/>
      <c r="I126" s="59"/>
      <c r="J126" s="59"/>
      <c r="K126" s="59"/>
      <c r="L126" s="59"/>
      <c r="M126" s="59"/>
      <c r="N126" s="59"/>
      <c r="O126" s="59"/>
      <c r="P126" s="60"/>
      <c r="Q126" s="61"/>
      <c r="R126" s="61"/>
    </row>
    <row r="127" spans="1:18" x14ac:dyDescent="0.25">
      <c r="A127" s="57"/>
      <c r="B127" s="58"/>
      <c r="C127" s="59"/>
      <c r="D127" s="59"/>
      <c r="E127" s="57"/>
      <c r="F127" s="60"/>
      <c r="G127" s="60"/>
      <c r="H127" s="59"/>
      <c r="I127" s="59"/>
      <c r="J127" s="59"/>
      <c r="K127" s="59"/>
      <c r="L127" s="59"/>
      <c r="M127" s="59"/>
      <c r="N127" s="59"/>
      <c r="O127" s="59"/>
      <c r="P127" s="60"/>
      <c r="Q127" s="61"/>
      <c r="R127" s="61"/>
    </row>
    <row r="128" spans="1:18" x14ac:dyDescent="0.25">
      <c r="A128" s="57"/>
      <c r="B128" s="58"/>
      <c r="C128" s="59"/>
      <c r="D128" s="59"/>
      <c r="E128" s="57"/>
      <c r="F128" s="60"/>
      <c r="G128" s="60"/>
      <c r="H128" s="59"/>
      <c r="I128" s="59"/>
      <c r="J128" s="59"/>
      <c r="K128" s="59"/>
      <c r="L128" s="59"/>
      <c r="M128" s="59"/>
      <c r="N128" s="59"/>
      <c r="O128" s="59"/>
      <c r="P128" s="60"/>
      <c r="Q128" s="61"/>
      <c r="R128" s="61"/>
    </row>
    <row r="129" spans="1:18" x14ac:dyDescent="0.25">
      <c r="A129" s="57"/>
      <c r="B129" s="58"/>
      <c r="C129" s="59"/>
      <c r="D129" s="59"/>
      <c r="E129" s="57"/>
      <c r="F129" s="60"/>
      <c r="G129" s="60"/>
      <c r="H129" s="59"/>
      <c r="I129" s="59"/>
      <c r="J129" s="59"/>
      <c r="K129" s="59"/>
      <c r="L129" s="59"/>
      <c r="M129" s="59"/>
      <c r="N129" s="59"/>
      <c r="O129" s="59"/>
      <c r="P129" s="60"/>
      <c r="Q129" s="61"/>
      <c r="R129" s="61"/>
    </row>
    <row r="130" spans="1:18" x14ac:dyDescent="0.25">
      <c r="A130" s="57"/>
      <c r="B130" s="58"/>
      <c r="C130" s="59"/>
      <c r="D130" s="59"/>
      <c r="E130" s="57"/>
      <c r="F130" s="60"/>
      <c r="G130" s="60"/>
      <c r="H130" s="59"/>
      <c r="I130" s="59"/>
      <c r="J130" s="59"/>
      <c r="K130" s="59"/>
      <c r="L130" s="59"/>
      <c r="M130" s="59"/>
      <c r="N130" s="59"/>
      <c r="O130" s="59"/>
      <c r="P130" s="60"/>
      <c r="Q130" s="61"/>
      <c r="R130" s="61"/>
    </row>
    <row r="131" spans="1:18" x14ac:dyDescent="0.25">
      <c r="A131" s="57"/>
      <c r="B131" s="58"/>
      <c r="C131" s="59"/>
      <c r="D131" s="59"/>
      <c r="E131" s="57"/>
      <c r="F131" s="60"/>
      <c r="G131" s="60"/>
      <c r="H131" s="59"/>
      <c r="I131" s="59"/>
      <c r="J131" s="59"/>
      <c r="K131" s="59"/>
      <c r="L131" s="59"/>
      <c r="M131" s="59"/>
      <c r="N131" s="59"/>
      <c r="O131" s="59"/>
      <c r="P131" s="60"/>
      <c r="Q131" s="61"/>
      <c r="R131" s="61"/>
    </row>
    <row r="132" spans="1:18" x14ac:dyDescent="0.25">
      <c r="A132" s="57"/>
      <c r="B132" s="58"/>
      <c r="C132" s="59"/>
      <c r="D132" s="59"/>
      <c r="E132" s="57"/>
      <c r="F132" s="60"/>
      <c r="G132" s="60"/>
      <c r="H132" s="59"/>
      <c r="I132" s="59"/>
      <c r="J132" s="59"/>
      <c r="K132" s="59"/>
      <c r="L132" s="59"/>
      <c r="M132" s="59"/>
      <c r="N132" s="59"/>
      <c r="O132" s="59"/>
      <c r="P132" s="60"/>
      <c r="Q132" s="61"/>
      <c r="R132" s="61"/>
    </row>
    <row r="133" spans="1:18" x14ac:dyDescent="0.25">
      <c r="A133" s="57"/>
      <c r="B133" s="58"/>
      <c r="C133" s="59"/>
      <c r="D133" s="59"/>
      <c r="E133" s="57"/>
      <c r="F133" s="60"/>
      <c r="G133" s="60"/>
      <c r="H133" s="59"/>
      <c r="I133" s="59"/>
      <c r="J133" s="59"/>
      <c r="K133" s="59"/>
      <c r="L133" s="59"/>
      <c r="M133" s="59"/>
      <c r="N133" s="59"/>
      <c r="O133" s="59"/>
      <c r="P133" s="60"/>
      <c r="Q133" s="61"/>
      <c r="R133" s="61"/>
    </row>
    <row r="134" spans="1:18" x14ac:dyDescent="0.25">
      <c r="A134" s="57"/>
      <c r="B134" s="58"/>
      <c r="C134" s="59"/>
      <c r="D134" s="59"/>
      <c r="E134" s="57"/>
      <c r="F134" s="60"/>
      <c r="G134" s="60"/>
      <c r="H134" s="59"/>
      <c r="I134" s="59"/>
      <c r="J134" s="59"/>
      <c r="K134" s="59"/>
      <c r="L134" s="59"/>
      <c r="M134" s="59"/>
      <c r="N134" s="59"/>
      <c r="O134" s="59"/>
      <c r="P134" s="60"/>
      <c r="Q134" s="61"/>
      <c r="R134" s="61"/>
    </row>
    <row r="135" spans="1:18" x14ac:dyDescent="0.25">
      <c r="A135" s="57"/>
      <c r="B135" s="58"/>
      <c r="C135" s="59"/>
      <c r="D135" s="59"/>
      <c r="E135" s="57"/>
      <c r="F135" s="60"/>
      <c r="G135" s="60"/>
      <c r="H135" s="59"/>
      <c r="I135" s="59"/>
      <c r="J135" s="59"/>
      <c r="K135" s="59"/>
      <c r="L135" s="59"/>
      <c r="M135" s="59"/>
      <c r="N135" s="59"/>
      <c r="O135" s="59"/>
      <c r="P135" s="60"/>
      <c r="Q135" s="61"/>
      <c r="R135" s="61"/>
    </row>
    <row r="136" spans="1:18" x14ac:dyDescent="0.25">
      <c r="A136" s="57"/>
      <c r="B136" s="58"/>
      <c r="C136" s="59"/>
      <c r="D136" s="59"/>
      <c r="E136" s="57"/>
      <c r="F136" s="60"/>
      <c r="G136" s="60"/>
      <c r="H136" s="59"/>
      <c r="I136" s="59"/>
      <c r="J136" s="59"/>
      <c r="K136" s="59"/>
      <c r="L136" s="59"/>
      <c r="M136" s="59"/>
      <c r="N136" s="59"/>
      <c r="O136" s="59"/>
      <c r="P136" s="60"/>
      <c r="Q136" s="61"/>
      <c r="R136" s="61"/>
    </row>
    <row r="137" spans="1:18" x14ac:dyDescent="0.25">
      <c r="A137" s="57"/>
      <c r="B137" s="58"/>
      <c r="C137" s="59"/>
      <c r="D137" s="59"/>
      <c r="E137" s="57"/>
      <c r="F137" s="60"/>
      <c r="G137" s="60"/>
      <c r="H137" s="59"/>
      <c r="I137" s="59"/>
      <c r="J137" s="59"/>
      <c r="K137" s="59"/>
      <c r="L137" s="59"/>
      <c r="M137" s="59"/>
      <c r="N137" s="59"/>
      <c r="O137" s="59"/>
      <c r="P137" s="60"/>
      <c r="Q137" s="61"/>
      <c r="R137" s="61"/>
    </row>
    <row r="138" spans="1:18" x14ac:dyDescent="0.25">
      <c r="A138" s="57"/>
      <c r="B138" s="58"/>
      <c r="C138" s="59"/>
      <c r="D138" s="59"/>
      <c r="E138" s="57"/>
      <c r="F138" s="60"/>
      <c r="G138" s="60"/>
      <c r="H138" s="59"/>
      <c r="I138" s="59"/>
      <c r="J138" s="59"/>
      <c r="K138" s="59"/>
      <c r="L138" s="59"/>
      <c r="M138" s="59"/>
      <c r="N138" s="59"/>
      <c r="O138" s="59"/>
      <c r="P138" s="60"/>
      <c r="Q138" s="61"/>
      <c r="R138" s="61"/>
    </row>
    <row r="139" spans="1:18" x14ac:dyDescent="0.25">
      <c r="A139" s="57"/>
      <c r="B139" s="58"/>
      <c r="C139" s="59"/>
      <c r="D139" s="59"/>
      <c r="E139" s="57"/>
      <c r="F139" s="60"/>
      <c r="G139" s="60"/>
      <c r="H139" s="59"/>
      <c r="I139" s="59"/>
      <c r="J139" s="59"/>
      <c r="K139" s="59"/>
      <c r="L139" s="59"/>
      <c r="M139" s="59"/>
      <c r="N139" s="59"/>
      <c r="O139" s="59"/>
      <c r="P139" s="60"/>
      <c r="Q139" s="61"/>
      <c r="R139" s="61"/>
    </row>
    <row r="140" spans="1:18" x14ac:dyDescent="0.25">
      <c r="A140" s="57"/>
      <c r="B140" s="58"/>
      <c r="C140" s="59"/>
      <c r="D140" s="59"/>
      <c r="E140" s="57"/>
      <c r="F140" s="60"/>
      <c r="G140" s="60"/>
      <c r="H140" s="59"/>
      <c r="I140" s="59"/>
      <c r="J140" s="59"/>
      <c r="K140" s="59"/>
      <c r="L140" s="59"/>
      <c r="M140" s="59"/>
      <c r="N140" s="59"/>
      <c r="O140" s="59"/>
      <c r="P140" s="60"/>
      <c r="Q140" s="61"/>
      <c r="R140" s="61"/>
    </row>
    <row r="141" spans="1:18" x14ac:dyDescent="0.25">
      <c r="A141" s="57"/>
      <c r="B141" s="58"/>
      <c r="C141" s="59"/>
      <c r="D141" s="59"/>
      <c r="E141" s="57"/>
      <c r="F141" s="60"/>
      <c r="G141" s="60"/>
      <c r="H141" s="59"/>
      <c r="I141" s="59"/>
      <c r="J141" s="59"/>
      <c r="K141" s="59"/>
      <c r="L141" s="59"/>
      <c r="M141" s="59"/>
      <c r="N141" s="59"/>
      <c r="O141" s="59"/>
      <c r="P141" s="60"/>
      <c r="Q141" s="61"/>
      <c r="R141" s="61"/>
    </row>
    <row r="142" spans="1:18" x14ac:dyDescent="0.25">
      <c r="A142" s="57"/>
      <c r="B142" s="58"/>
      <c r="C142" s="59"/>
      <c r="D142" s="59"/>
      <c r="E142" s="57"/>
      <c r="F142" s="60"/>
      <c r="G142" s="60"/>
      <c r="H142" s="59"/>
      <c r="I142" s="59"/>
      <c r="J142" s="59"/>
      <c r="K142" s="59"/>
      <c r="L142" s="59"/>
      <c r="M142" s="59"/>
      <c r="N142" s="59"/>
      <c r="O142" s="59"/>
      <c r="P142" s="60"/>
      <c r="Q142" s="61"/>
      <c r="R142" s="61"/>
    </row>
    <row r="143" spans="1:18" x14ac:dyDescent="0.25">
      <c r="A143" s="57"/>
      <c r="B143" s="58"/>
      <c r="C143" s="59"/>
      <c r="D143" s="59"/>
      <c r="E143" s="57"/>
      <c r="F143" s="60"/>
      <c r="G143" s="60"/>
      <c r="H143" s="59"/>
      <c r="I143" s="59"/>
      <c r="J143" s="59"/>
      <c r="K143" s="59"/>
      <c r="L143" s="59"/>
      <c r="M143" s="59"/>
      <c r="N143" s="59"/>
      <c r="O143" s="59"/>
      <c r="P143" s="60"/>
      <c r="Q143" s="61"/>
      <c r="R143" s="61"/>
    </row>
    <row r="144" spans="1:18" x14ac:dyDescent="0.25">
      <c r="A144" s="57"/>
      <c r="B144" s="58"/>
      <c r="C144" s="59"/>
      <c r="D144" s="59"/>
      <c r="E144" s="57"/>
      <c r="F144" s="60"/>
      <c r="G144" s="60"/>
      <c r="H144" s="59"/>
      <c r="I144" s="59"/>
      <c r="J144" s="59"/>
      <c r="K144" s="59"/>
      <c r="L144" s="59"/>
      <c r="M144" s="59"/>
      <c r="N144" s="59"/>
      <c r="O144" s="59"/>
      <c r="P144" s="60"/>
      <c r="Q144" s="61"/>
      <c r="R144" s="61"/>
    </row>
    <row r="145" spans="1:18" x14ac:dyDescent="0.25">
      <c r="A145" s="57"/>
      <c r="B145" s="58"/>
      <c r="C145" s="59"/>
      <c r="D145" s="59"/>
      <c r="E145" s="57"/>
      <c r="F145" s="60"/>
      <c r="G145" s="60"/>
      <c r="H145" s="59"/>
      <c r="I145" s="59"/>
      <c r="J145" s="59"/>
      <c r="K145" s="59"/>
      <c r="L145" s="59"/>
      <c r="M145" s="59"/>
      <c r="N145" s="59"/>
      <c r="O145" s="59"/>
      <c r="P145" s="60"/>
      <c r="Q145" s="61"/>
      <c r="R145" s="61"/>
    </row>
    <row r="146" spans="1:18" x14ac:dyDescent="0.25">
      <c r="A146" s="57"/>
      <c r="B146" s="58"/>
      <c r="C146" s="59"/>
      <c r="D146" s="59"/>
      <c r="E146" s="57"/>
      <c r="F146" s="60"/>
      <c r="G146" s="60"/>
      <c r="H146" s="59"/>
      <c r="I146" s="59"/>
      <c r="J146" s="59"/>
      <c r="K146" s="59"/>
      <c r="L146" s="59"/>
      <c r="M146" s="59"/>
      <c r="N146" s="59"/>
      <c r="O146" s="59"/>
      <c r="P146" s="60"/>
      <c r="Q146" s="61"/>
      <c r="R146" s="61"/>
    </row>
    <row r="147" spans="1:18" x14ac:dyDescent="0.25">
      <c r="A147" s="57"/>
      <c r="B147" s="58"/>
      <c r="C147" s="59"/>
      <c r="D147" s="59"/>
      <c r="E147" s="57"/>
      <c r="F147" s="60"/>
      <c r="G147" s="60"/>
      <c r="H147" s="59"/>
      <c r="I147" s="59"/>
      <c r="J147" s="59"/>
      <c r="K147" s="59"/>
      <c r="L147" s="59"/>
      <c r="M147" s="59"/>
      <c r="N147" s="59"/>
      <c r="O147" s="59"/>
      <c r="P147" s="60"/>
      <c r="Q147" s="61"/>
      <c r="R147" s="61"/>
    </row>
    <row r="148" spans="1:18" x14ac:dyDescent="0.25">
      <c r="A148" s="57"/>
      <c r="B148" s="58"/>
      <c r="C148" s="59"/>
      <c r="D148" s="59"/>
      <c r="E148" s="57"/>
      <c r="F148" s="60"/>
      <c r="G148" s="60"/>
      <c r="H148" s="59"/>
      <c r="I148" s="59"/>
      <c r="J148" s="59"/>
      <c r="K148" s="59"/>
      <c r="L148" s="59"/>
      <c r="M148" s="59"/>
      <c r="N148" s="59"/>
      <c r="O148" s="59"/>
      <c r="P148" s="60"/>
      <c r="Q148" s="61"/>
      <c r="R148" s="61"/>
    </row>
    <row r="149" spans="1:18" x14ac:dyDescent="0.25">
      <c r="A149" s="57"/>
      <c r="B149" s="58"/>
      <c r="C149" s="59"/>
      <c r="D149" s="59"/>
      <c r="E149" s="57"/>
      <c r="F149" s="60"/>
      <c r="G149" s="60"/>
      <c r="H149" s="59"/>
      <c r="I149" s="59"/>
      <c r="J149" s="59"/>
      <c r="K149" s="59"/>
      <c r="L149" s="59"/>
      <c r="M149" s="59"/>
      <c r="N149" s="59"/>
      <c r="O149" s="59"/>
      <c r="P149" s="60"/>
      <c r="Q149" s="61"/>
      <c r="R149" s="61"/>
    </row>
    <row r="150" spans="1:18" x14ac:dyDescent="0.25">
      <c r="A150" s="57"/>
      <c r="B150" s="58"/>
      <c r="C150" s="59"/>
      <c r="D150" s="59"/>
      <c r="E150" s="57"/>
      <c r="F150" s="60"/>
      <c r="G150" s="60"/>
      <c r="H150" s="59"/>
      <c r="I150" s="59"/>
      <c r="J150" s="59"/>
      <c r="K150" s="59"/>
      <c r="L150" s="59"/>
      <c r="M150" s="59"/>
      <c r="N150" s="59"/>
      <c r="O150" s="59"/>
      <c r="P150" s="60"/>
      <c r="Q150" s="61"/>
      <c r="R150" s="61"/>
    </row>
    <row r="151" spans="1:18" x14ac:dyDescent="0.25">
      <c r="A151" s="57"/>
      <c r="B151" s="58"/>
      <c r="C151" s="59"/>
      <c r="D151" s="59"/>
      <c r="E151" s="57"/>
      <c r="F151" s="60"/>
      <c r="G151" s="60"/>
      <c r="H151" s="59"/>
      <c r="I151" s="59"/>
      <c r="J151" s="59"/>
      <c r="K151" s="59"/>
      <c r="L151" s="59"/>
      <c r="M151" s="59"/>
      <c r="N151" s="59"/>
      <c r="O151" s="59"/>
      <c r="P151" s="60"/>
      <c r="Q151" s="61"/>
      <c r="R151" s="61"/>
    </row>
    <row r="152" spans="1:18" x14ac:dyDescent="0.25">
      <c r="A152" s="57"/>
      <c r="B152" s="58"/>
      <c r="C152" s="59"/>
      <c r="D152" s="59"/>
      <c r="E152" s="57"/>
      <c r="F152" s="60"/>
      <c r="G152" s="60"/>
      <c r="H152" s="59"/>
      <c r="I152" s="59"/>
      <c r="J152" s="59"/>
      <c r="K152" s="59"/>
      <c r="L152" s="59"/>
      <c r="M152" s="59"/>
      <c r="N152" s="59"/>
      <c r="O152" s="59"/>
      <c r="P152" s="60"/>
      <c r="Q152" s="61"/>
      <c r="R152" s="61"/>
    </row>
    <row r="153" spans="1:18" x14ac:dyDescent="0.25">
      <c r="A153" s="57"/>
      <c r="B153" s="58"/>
      <c r="C153" s="59"/>
      <c r="D153" s="59"/>
      <c r="E153" s="57"/>
      <c r="F153" s="60"/>
      <c r="G153" s="60"/>
      <c r="H153" s="59"/>
      <c r="I153" s="59"/>
      <c r="J153" s="59"/>
      <c r="K153" s="59"/>
      <c r="L153" s="59"/>
      <c r="M153" s="59"/>
      <c r="N153" s="59"/>
      <c r="O153" s="59"/>
      <c r="P153" s="60"/>
      <c r="Q153" s="61"/>
      <c r="R153" s="61"/>
    </row>
    <row r="154" spans="1:18" x14ac:dyDescent="0.25">
      <c r="A154" s="57"/>
      <c r="B154" s="58"/>
      <c r="C154" s="59"/>
      <c r="D154" s="59"/>
      <c r="E154" s="57"/>
      <c r="F154" s="60"/>
      <c r="G154" s="60"/>
      <c r="H154" s="59"/>
      <c r="I154" s="59"/>
      <c r="J154" s="59"/>
      <c r="K154" s="59"/>
      <c r="L154" s="59"/>
      <c r="M154" s="59"/>
      <c r="N154" s="59"/>
      <c r="O154" s="59"/>
      <c r="P154" s="60"/>
      <c r="Q154" s="61"/>
      <c r="R154" s="61"/>
    </row>
    <row r="155" spans="1:18" x14ac:dyDescent="0.25">
      <c r="A155" s="57"/>
      <c r="B155" s="58"/>
      <c r="C155" s="59"/>
      <c r="D155" s="59"/>
      <c r="E155" s="57"/>
      <c r="F155" s="60"/>
      <c r="G155" s="60"/>
      <c r="H155" s="59"/>
      <c r="I155" s="59"/>
      <c r="J155" s="59"/>
      <c r="K155" s="59"/>
      <c r="L155" s="59"/>
      <c r="M155" s="59"/>
      <c r="N155" s="59"/>
      <c r="O155" s="59"/>
      <c r="P155" s="60"/>
      <c r="Q155" s="61"/>
      <c r="R155" s="61"/>
    </row>
    <row r="156" spans="1:18" x14ac:dyDescent="0.25">
      <c r="A156" s="57"/>
      <c r="B156" s="58"/>
      <c r="C156" s="59"/>
      <c r="D156" s="59"/>
      <c r="E156" s="57"/>
      <c r="F156" s="60"/>
      <c r="G156" s="60"/>
      <c r="H156" s="59"/>
      <c r="I156" s="59"/>
      <c r="J156" s="59"/>
      <c r="K156" s="59"/>
      <c r="L156" s="59"/>
      <c r="M156" s="59"/>
      <c r="N156" s="59"/>
      <c r="O156" s="59"/>
      <c r="P156" s="60"/>
      <c r="Q156" s="61"/>
      <c r="R156" s="61"/>
    </row>
    <row r="157" spans="1:18" x14ac:dyDescent="0.25">
      <c r="A157" s="57"/>
      <c r="B157" s="58"/>
      <c r="C157" s="59"/>
      <c r="D157" s="59"/>
      <c r="E157" s="57"/>
      <c r="F157" s="60"/>
      <c r="G157" s="60"/>
      <c r="H157" s="59"/>
      <c r="I157" s="59"/>
      <c r="J157" s="59"/>
      <c r="K157" s="59"/>
      <c r="L157" s="59"/>
      <c r="M157" s="59"/>
      <c r="N157" s="59"/>
      <c r="O157" s="59"/>
      <c r="P157" s="60"/>
      <c r="Q157" s="61"/>
      <c r="R157" s="61"/>
    </row>
    <row r="158" spans="1:18" x14ac:dyDescent="0.25">
      <c r="A158" s="57"/>
      <c r="B158" s="58"/>
      <c r="C158" s="59"/>
      <c r="D158" s="59"/>
      <c r="E158" s="57"/>
      <c r="F158" s="60"/>
      <c r="G158" s="60"/>
      <c r="H158" s="59"/>
      <c r="I158" s="59"/>
      <c r="J158" s="59"/>
      <c r="K158" s="59"/>
      <c r="L158" s="59"/>
      <c r="M158" s="59"/>
      <c r="N158" s="59"/>
      <c r="O158" s="59"/>
      <c r="P158" s="60"/>
      <c r="Q158" s="61"/>
      <c r="R158" s="61"/>
    </row>
    <row r="159" spans="1:18" x14ac:dyDescent="0.25">
      <c r="A159" s="57"/>
      <c r="B159" s="58"/>
      <c r="C159" s="59"/>
      <c r="D159" s="59"/>
      <c r="E159" s="57"/>
      <c r="F159" s="60"/>
      <c r="G159" s="60"/>
      <c r="H159" s="59"/>
      <c r="I159" s="59"/>
      <c r="J159" s="59"/>
      <c r="K159" s="59"/>
      <c r="L159" s="59"/>
      <c r="M159" s="59"/>
      <c r="N159" s="59"/>
      <c r="O159" s="59"/>
      <c r="P159" s="60"/>
      <c r="Q159" s="61"/>
      <c r="R159" s="61"/>
    </row>
    <row r="160" spans="1:18" x14ac:dyDescent="0.25">
      <c r="A160" s="57"/>
      <c r="B160" s="58"/>
      <c r="C160" s="59"/>
      <c r="D160" s="59"/>
      <c r="E160" s="57"/>
      <c r="F160" s="60"/>
      <c r="G160" s="60"/>
      <c r="H160" s="59"/>
      <c r="I160" s="59"/>
      <c r="J160" s="59"/>
      <c r="K160" s="59"/>
      <c r="L160" s="59"/>
      <c r="M160" s="59"/>
      <c r="N160" s="59"/>
      <c r="O160" s="59"/>
      <c r="P160" s="60"/>
      <c r="Q160" s="61"/>
      <c r="R160" s="61"/>
    </row>
    <row r="161" spans="1:18" x14ac:dyDescent="0.25">
      <c r="A161" s="57"/>
      <c r="B161" s="58"/>
      <c r="C161" s="59"/>
      <c r="D161" s="59"/>
      <c r="E161" s="57"/>
      <c r="F161" s="60"/>
      <c r="G161" s="60"/>
      <c r="H161" s="59"/>
      <c r="I161" s="59"/>
      <c r="J161" s="59"/>
      <c r="K161" s="59"/>
      <c r="L161" s="59"/>
      <c r="M161" s="59"/>
      <c r="N161" s="59"/>
      <c r="O161" s="59"/>
      <c r="P161" s="60"/>
      <c r="Q161" s="61"/>
      <c r="R161" s="61"/>
    </row>
    <row r="162" spans="1:18" x14ac:dyDescent="0.25">
      <c r="A162" s="57"/>
      <c r="B162" s="58"/>
      <c r="C162" s="59"/>
      <c r="D162" s="59"/>
      <c r="E162" s="57"/>
      <c r="F162" s="60"/>
      <c r="G162" s="60"/>
      <c r="H162" s="59"/>
      <c r="I162" s="59"/>
      <c r="J162" s="59"/>
      <c r="K162" s="59"/>
      <c r="L162" s="59"/>
      <c r="M162" s="59"/>
      <c r="N162" s="59"/>
      <c r="O162" s="59"/>
      <c r="P162" s="60"/>
      <c r="Q162" s="61"/>
      <c r="R162" s="61"/>
    </row>
    <row r="163" spans="1:18" x14ac:dyDescent="0.25">
      <c r="A163" s="57"/>
      <c r="B163" s="58"/>
      <c r="C163" s="59"/>
      <c r="D163" s="59"/>
      <c r="E163" s="57"/>
      <c r="F163" s="60"/>
      <c r="G163" s="60"/>
      <c r="H163" s="59"/>
      <c r="I163" s="59"/>
      <c r="J163" s="59"/>
      <c r="K163" s="59"/>
      <c r="L163" s="59"/>
      <c r="M163" s="59"/>
      <c r="N163" s="59"/>
      <c r="O163" s="59"/>
      <c r="P163" s="60"/>
      <c r="Q163" s="61"/>
      <c r="R163" s="61"/>
    </row>
    <row r="164" spans="1:18" x14ac:dyDescent="0.25">
      <c r="A164" s="57"/>
      <c r="B164" s="58"/>
      <c r="C164" s="59"/>
      <c r="D164" s="59"/>
      <c r="E164" s="57"/>
      <c r="F164" s="60"/>
      <c r="G164" s="60"/>
      <c r="H164" s="59"/>
      <c r="I164" s="59"/>
      <c r="J164" s="59"/>
      <c r="K164" s="59"/>
      <c r="L164" s="59"/>
      <c r="M164" s="59"/>
      <c r="N164" s="59"/>
      <c r="O164" s="59"/>
      <c r="P164" s="60"/>
      <c r="Q164" s="61"/>
      <c r="R164" s="61"/>
    </row>
    <row r="165" spans="1:18" x14ac:dyDescent="0.25">
      <c r="A165" s="57"/>
      <c r="B165" s="58"/>
      <c r="C165" s="59"/>
      <c r="D165" s="59"/>
      <c r="E165" s="57"/>
      <c r="F165" s="60"/>
      <c r="G165" s="60"/>
      <c r="H165" s="59"/>
      <c r="I165" s="59"/>
      <c r="J165" s="59"/>
      <c r="K165" s="59"/>
      <c r="L165" s="59"/>
      <c r="M165" s="59"/>
      <c r="N165" s="59"/>
      <c r="O165" s="59"/>
      <c r="P165" s="60"/>
      <c r="Q165" s="61"/>
      <c r="R165" s="61"/>
    </row>
    <row r="166" spans="1:18" x14ac:dyDescent="0.25">
      <c r="A166" s="57"/>
      <c r="B166" s="58"/>
      <c r="C166" s="59"/>
      <c r="D166" s="59"/>
      <c r="E166" s="57"/>
      <c r="F166" s="60"/>
      <c r="G166" s="60"/>
      <c r="H166" s="59"/>
      <c r="I166" s="59"/>
      <c r="J166" s="59"/>
      <c r="K166" s="59"/>
      <c r="L166" s="59"/>
      <c r="M166" s="59"/>
      <c r="N166" s="59"/>
      <c r="O166" s="59"/>
      <c r="P166" s="60"/>
      <c r="Q166" s="61"/>
      <c r="R166" s="61"/>
    </row>
    <row r="167" spans="1:18" x14ac:dyDescent="0.25">
      <c r="A167" s="57"/>
      <c r="B167" s="58"/>
      <c r="C167" s="59"/>
      <c r="D167" s="59"/>
      <c r="E167" s="57"/>
      <c r="F167" s="60"/>
      <c r="G167" s="60"/>
      <c r="H167" s="59"/>
      <c r="I167" s="59"/>
      <c r="J167" s="59"/>
      <c r="K167" s="59"/>
      <c r="L167" s="59"/>
      <c r="M167" s="59"/>
      <c r="N167" s="59"/>
      <c r="O167" s="59"/>
      <c r="P167" s="60"/>
      <c r="Q167" s="61"/>
      <c r="R167" s="61"/>
    </row>
    <row r="168" spans="1:18" x14ac:dyDescent="0.25">
      <c r="A168" s="57"/>
      <c r="B168" s="58"/>
      <c r="C168" s="59"/>
      <c r="D168" s="59"/>
      <c r="E168" s="57"/>
      <c r="F168" s="60"/>
      <c r="G168" s="60"/>
      <c r="H168" s="59"/>
      <c r="I168" s="59"/>
      <c r="J168" s="59"/>
      <c r="K168" s="59"/>
      <c r="L168" s="59"/>
      <c r="M168" s="59"/>
      <c r="N168" s="59"/>
      <c r="O168" s="59"/>
      <c r="P168" s="60"/>
      <c r="Q168" s="61"/>
      <c r="R168" s="61"/>
    </row>
    <row r="169" spans="1:18" x14ac:dyDescent="0.25">
      <c r="A169" s="57"/>
      <c r="B169" s="58"/>
      <c r="C169" s="59"/>
      <c r="D169" s="59"/>
      <c r="E169" s="57"/>
      <c r="F169" s="60"/>
      <c r="G169" s="60"/>
      <c r="H169" s="59"/>
      <c r="I169" s="59"/>
      <c r="J169" s="59"/>
      <c r="K169" s="59"/>
      <c r="L169" s="59"/>
      <c r="M169" s="59"/>
      <c r="N169" s="59"/>
      <c r="O169" s="59"/>
      <c r="P169" s="60"/>
      <c r="Q169" s="61"/>
      <c r="R169" s="61"/>
    </row>
    <row r="170" spans="1:18" x14ac:dyDescent="0.25">
      <c r="A170" s="57"/>
      <c r="B170" s="58"/>
      <c r="C170" s="59"/>
      <c r="D170" s="59"/>
      <c r="E170" s="57"/>
      <c r="F170" s="60"/>
      <c r="G170" s="60"/>
      <c r="H170" s="59"/>
      <c r="I170" s="59"/>
      <c r="J170" s="59"/>
      <c r="K170" s="59"/>
      <c r="L170" s="59"/>
      <c r="M170" s="59"/>
      <c r="N170" s="59"/>
      <c r="O170" s="59"/>
      <c r="P170" s="60"/>
      <c r="Q170" s="61"/>
      <c r="R170" s="61"/>
    </row>
    <row r="171" spans="1:18" x14ac:dyDescent="0.25">
      <c r="A171" s="57"/>
      <c r="B171" s="58"/>
      <c r="C171" s="59"/>
      <c r="D171" s="59"/>
      <c r="E171" s="57"/>
      <c r="F171" s="60"/>
      <c r="G171" s="60"/>
      <c r="H171" s="59"/>
      <c r="I171" s="59"/>
      <c r="J171" s="59"/>
      <c r="K171" s="59"/>
      <c r="L171" s="59"/>
      <c r="M171" s="59"/>
      <c r="N171" s="59"/>
      <c r="O171" s="59"/>
      <c r="P171" s="60"/>
      <c r="Q171" s="61"/>
      <c r="R171" s="61"/>
    </row>
    <row r="172" spans="1:18" x14ac:dyDescent="0.25">
      <c r="A172" s="57"/>
      <c r="B172" s="58"/>
      <c r="C172" s="59"/>
      <c r="D172" s="59"/>
      <c r="E172" s="57"/>
      <c r="F172" s="60"/>
      <c r="G172" s="60"/>
      <c r="H172" s="59"/>
      <c r="I172" s="59"/>
      <c r="J172" s="59"/>
      <c r="K172" s="59"/>
      <c r="L172" s="59"/>
      <c r="M172" s="59"/>
      <c r="N172" s="59"/>
      <c r="O172" s="59"/>
      <c r="P172" s="60"/>
      <c r="Q172" s="61"/>
      <c r="R172" s="61"/>
    </row>
    <row r="173" spans="1:18" x14ac:dyDescent="0.25">
      <c r="A173" s="57"/>
      <c r="B173" s="58"/>
      <c r="C173" s="59"/>
      <c r="D173" s="59"/>
      <c r="E173" s="57"/>
      <c r="F173" s="60"/>
      <c r="G173" s="60"/>
      <c r="H173" s="59"/>
      <c r="I173" s="59"/>
      <c r="J173" s="59"/>
      <c r="K173" s="59"/>
      <c r="L173" s="59"/>
      <c r="M173" s="59"/>
      <c r="N173" s="59"/>
      <c r="O173" s="59"/>
      <c r="P173" s="60"/>
      <c r="Q173" s="61"/>
      <c r="R173" s="61"/>
    </row>
    <row r="174" spans="1:18" x14ac:dyDescent="0.25">
      <c r="A174" s="57"/>
      <c r="B174" s="58"/>
      <c r="C174" s="59"/>
      <c r="D174" s="59"/>
      <c r="E174" s="57"/>
      <c r="F174" s="60"/>
      <c r="G174" s="60"/>
      <c r="H174" s="59"/>
      <c r="I174" s="59"/>
      <c r="J174" s="59"/>
      <c r="K174" s="59"/>
      <c r="L174" s="59"/>
      <c r="M174" s="59"/>
      <c r="N174" s="59"/>
      <c r="O174" s="59"/>
      <c r="P174" s="60"/>
      <c r="Q174" s="61"/>
      <c r="R174" s="61"/>
    </row>
    <row r="175" spans="1:18" x14ac:dyDescent="0.25">
      <c r="A175" s="57"/>
      <c r="B175" s="58"/>
      <c r="C175" s="59"/>
      <c r="D175" s="59"/>
      <c r="E175" s="57"/>
      <c r="F175" s="60"/>
      <c r="G175" s="60"/>
      <c r="H175" s="59"/>
      <c r="I175" s="59"/>
      <c r="J175" s="59"/>
      <c r="K175" s="59"/>
      <c r="L175" s="59"/>
      <c r="M175" s="59"/>
      <c r="N175" s="59"/>
      <c r="O175" s="59"/>
      <c r="P175" s="60"/>
      <c r="Q175" s="61"/>
      <c r="R175" s="61"/>
    </row>
    <row r="176" spans="1:18" x14ac:dyDescent="0.25">
      <c r="A176" s="57"/>
      <c r="B176" s="58"/>
      <c r="C176" s="59"/>
      <c r="D176" s="59"/>
      <c r="E176" s="57"/>
      <c r="F176" s="60"/>
      <c r="G176" s="60"/>
      <c r="H176" s="59"/>
      <c r="I176" s="59"/>
      <c r="J176" s="59"/>
      <c r="K176" s="59"/>
      <c r="L176" s="59"/>
      <c r="M176" s="59"/>
      <c r="N176" s="59"/>
      <c r="O176" s="59"/>
      <c r="P176" s="60"/>
      <c r="Q176" s="61"/>
      <c r="R176" s="61"/>
    </row>
    <row r="177" spans="1:18" x14ac:dyDescent="0.25">
      <c r="A177" s="57"/>
      <c r="B177" s="58"/>
      <c r="C177" s="59"/>
      <c r="D177" s="59"/>
      <c r="E177" s="57"/>
      <c r="F177" s="60"/>
      <c r="G177" s="60"/>
      <c r="H177" s="59"/>
      <c r="I177" s="59"/>
      <c r="J177" s="59"/>
      <c r="K177" s="59"/>
      <c r="L177" s="59"/>
      <c r="M177" s="59"/>
      <c r="N177" s="59"/>
      <c r="O177" s="59"/>
      <c r="P177" s="60"/>
      <c r="Q177" s="61"/>
      <c r="R177" s="61"/>
    </row>
    <row r="178" spans="1:18" x14ac:dyDescent="0.25">
      <c r="A178" s="57"/>
      <c r="B178" s="58"/>
      <c r="C178" s="59"/>
      <c r="D178" s="59"/>
      <c r="E178" s="57"/>
      <c r="F178" s="60"/>
      <c r="G178" s="60"/>
      <c r="H178" s="59"/>
      <c r="I178" s="59"/>
      <c r="J178" s="59"/>
      <c r="K178" s="59"/>
      <c r="L178" s="59"/>
      <c r="M178" s="59"/>
      <c r="N178" s="59"/>
      <c r="O178" s="59"/>
      <c r="P178" s="60"/>
      <c r="Q178" s="61"/>
      <c r="R178" s="61"/>
    </row>
    <row r="179" spans="1:18" x14ac:dyDescent="0.25">
      <c r="A179" s="57"/>
      <c r="B179" s="58"/>
      <c r="C179" s="59"/>
      <c r="D179" s="59"/>
      <c r="E179" s="57"/>
      <c r="F179" s="60"/>
      <c r="G179" s="60"/>
      <c r="H179" s="59"/>
      <c r="I179" s="59"/>
      <c r="J179" s="59"/>
      <c r="K179" s="59"/>
      <c r="L179" s="59"/>
      <c r="M179" s="59"/>
      <c r="N179" s="59"/>
      <c r="O179" s="59"/>
      <c r="P179" s="60"/>
      <c r="Q179" s="61"/>
      <c r="R179" s="61"/>
    </row>
    <row r="180" spans="1:18" x14ac:dyDescent="0.25">
      <c r="A180" s="57"/>
      <c r="B180" s="58"/>
      <c r="C180" s="59"/>
      <c r="D180" s="59"/>
      <c r="E180" s="57"/>
      <c r="F180" s="60"/>
      <c r="G180" s="60"/>
      <c r="H180" s="59"/>
      <c r="I180" s="59"/>
      <c r="J180" s="59"/>
      <c r="K180" s="59"/>
      <c r="L180" s="59"/>
      <c r="M180" s="59"/>
      <c r="N180" s="59"/>
      <c r="O180" s="59"/>
      <c r="P180" s="60"/>
      <c r="Q180" s="61"/>
      <c r="R180" s="61"/>
    </row>
    <row r="181" spans="1:18" x14ac:dyDescent="0.25">
      <c r="A181" s="57"/>
      <c r="B181" s="58"/>
      <c r="C181" s="59"/>
      <c r="D181" s="59"/>
      <c r="E181" s="57"/>
      <c r="F181" s="60"/>
      <c r="G181" s="60"/>
      <c r="H181" s="59"/>
      <c r="I181" s="59"/>
      <c r="J181" s="59"/>
      <c r="K181" s="59"/>
      <c r="L181" s="59"/>
      <c r="M181" s="59"/>
      <c r="N181" s="59"/>
      <c r="O181" s="59"/>
      <c r="P181" s="60"/>
      <c r="Q181" s="61"/>
      <c r="R181" s="61"/>
    </row>
    <row r="182" spans="1:18" x14ac:dyDescent="0.25">
      <c r="A182" s="57"/>
      <c r="B182" s="58"/>
      <c r="C182" s="59"/>
      <c r="D182" s="59"/>
      <c r="E182" s="57"/>
      <c r="F182" s="60"/>
      <c r="G182" s="60"/>
      <c r="H182" s="59"/>
      <c r="I182" s="59"/>
      <c r="J182" s="59"/>
      <c r="K182" s="59"/>
      <c r="L182" s="59"/>
      <c r="M182" s="59"/>
      <c r="N182" s="59"/>
      <c r="O182" s="59"/>
      <c r="P182" s="60"/>
      <c r="Q182" s="61"/>
      <c r="R182" s="61"/>
    </row>
    <row r="183" spans="1:18" x14ac:dyDescent="0.25">
      <c r="A183" s="57"/>
      <c r="B183" s="58"/>
      <c r="C183" s="59"/>
      <c r="D183" s="59"/>
      <c r="E183" s="57"/>
      <c r="F183" s="60"/>
      <c r="G183" s="60"/>
      <c r="H183" s="59"/>
      <c r="I183" s="59"/>
      <c r="J183" s="59"/>
      <c r="K183" s="59"/>
      <c r="L183" s="59"/>
      <c r="M183" s="59"/>
      <c r="N183" s="59"/>
      <c r="O183" s="59"/>
      <c r="P183" s="60"/>
      <c r="Q183" s="61"/>
      <c r="R183" s="61"/>
    </row>
    <row r="184" spans="1:18" x14ac:dyDescent="0.25">
      <c r="A184" s="57"/>
      <c r="B184" s="58"/>
      <c r="C184" s="59"/>
      <c r="D184" s="59"/>
      <c r="E184" s="57"/>
      <c r="F184" s="60"/>
      <c r="G184" s="60"/>
      <c r="H184" s="59"/>
      <c r="I184" s="59"/>
      <c r="J184" s="59"/>
      <c r="K184" s="59"/>
      <c r="L184" s="59"/>
      <c r="M184" s="59"/>
      <c r="N184" s="59"/>
      <c r="O184" s="59"/>
      <c r="P184" s="60"/>
      <c r="Q184" s="61"/>
      <c r="R184" s="61"/>
    </row>
    <row r="185" spans="1:18" x14ac:dyDescent="0.25">
      <c r="A185" s="57"/>
      <c r="B185" s="58"/>
      <c r="C185" s="59"/>
      <c r="D185" s="59"/>
      <c r="E185" s="57"/>
      <c r="F185" s="60"/>
      <c r="G185" s="60"/>
      <c r="H185" s="59"/>
      <c r="I185" s="59"/>
      <c r="J185" s="59"/>
      <c r="K185" s="59"/>
      <c r="L185" s="59"/>
      <c r="M185" s="59"/>
      <c r="N185" s="59"/>
      <c r="O185" s="59"/>
      <c r="P185" s="60"/>
      <c r="Q185" s="61"/>
      <c r="R185" s="61"/>
    </row>
    <row r="186" spans="1:18" x14ac:dyDescent="0.25">
      <c r="A186" s="57"/>
      <c r="B186" s="58"/>
      <c r="C186" s="59"/>
      <c r="D186" s="59"/>
      <c r="E186" s="57"/>
      <c r="F186" s="60"/>
      <c r="G186" s="60"/>
      <c r="H186" s="59"/>
      <c r="I186" s="59"/>
      <c r="J186" s="59"/>
      <c r="K186" s="59"/>
      <c r="L186" s="59"/>
      <c r="M186" s="59"/>
      <c r="N186" s="59"/>
      <c r="O186" s="59"/>
      <c r="P186" s="60"/>
      <c r="Q186" s="61"/>
      <c r="R186" s="61"/>
    </row>
    <row r="187" spans="1:18" x14ac:dyDescent="0.25">
      <c r="A187" s="57"/>
      <c r="B187" s="58"/>
      <c r="C187" s="59"/>
      <c r="D187" s="59"/>
      <c r="E187" s="57"/>
      <c r="F187" s="60"/>
      <c r="G187" s="60"/>
      <c r="H187" s="59"/>
      <c r="I187" s="59"/>
      <c r="J187" s="59"/>
      <c r="K187" s="59"/>
      <c r="L187" s="59"/>
      <c r="M187" s="59"/>
      <c r="N187" s="59"/>
      <c r="O187" s="59"/>
      <c r="P187" s="60"/>
      <c r="Q187" s="61"/>
      <c r="R187" s="61"/>
    </row>
    <row r="188" spans="1:18" x14ac:dyDescent="0.25">
      <c r="A188" s="57"/>
      <c r="B188" s="58"/>
      <c r="C188" s="59"/>
      <c r="D188" s="59"/>
      <c r="E188" s="57"/>
      <c r="F188" s="60"/>
      <c r="G188" s="60"/>
      <c r="H188" s="59"/>
      <c r="I188" s="59"/>
      <c r="J188" s="59"/>
      <c r="K188" s="59"/>
      <c r="L188" s="59"/>
      <c r="M188" s="59"/>
      <c r="N188" s="59"/>
      <c r="O188" s="59"/>
      <c r="P188" s="60"/>
      <c r="Q188" s="61"/>
      <c r="R188" s="61"/>
    </row>
    <row r="189" spans="1:18" x14ac:dyDescent="0.25">
      <c r="A189" s="57"/>
      <c r="B189" s="58"/>
      <c r="C189" s="59"/>
      <c r="D189" s="59"/>
      <c r="E189" s="57"/>
      <c r="F189" s="60"/>
      <c r="G189" s="60"/>
      <c r="H189" s="59"/>
      <c r="I189" s="59"/>
      <c r="J189" s="59"/>
      <c r="K189" s="59"/>
      <c r="L189" s="59"/>
      <c r="M189" s="59"/>
      <c r="N189" s="59"/>
      <c r="O189" s="59"/>
      <c r="P189" s="60"/>
      <c r="Q189" s="61"/>
      <c r="R189" s="61"/>
    </row>
    <row r="190" spans="1:18" x14ac:dyDescent="0.25">
      <c r="A190" s="57"/>
      <c r="B190" s="58"/>
      <c r="C190" s="59"/>
      <c r="D190" s="59"/>
      <c r="E190" s="57"/>
      <c r="F190" s="60"/>
      <c r="G190" s="60"/>
      <c r="H190" s="59"/>
      <c r="I190" s="59"/>
      <c r="J190" s="59"/>
      <c r="K190" s="59"/>
      <c r="L190" s="59"/>
      <c r="M190" s="59"/>
      <c r="N190" s="59"/>
      <c r="O190" s="59"/>
      <c r="P190" s="60"/>
      <c r="Q190" s="61"/>
      <c r="R190" s="61"/>
    </row>
    <row r="191" spans="1:18" x14ac:dyDescent="0.25">
      <c r="A191" s="57"/>
      <c r="B191" s="58"/>
      <c r="C191" s="59"/>
      <c r="D191" s="59"/>
      <c r="E191" s="57"/>
      <c r="F191" s="60"/>
      <c r="G191" s="60"/>
      <c r="H191" s="59"/>
      <c r="I191" s="59"/>
      <c r="J191" s="59"/>
      <c r="K191" s="59"/>
      <c r="L191" s="59"/>
      <c r="M191" s="59"/>
      <c r="N191" s="59"/>
      <c r="O191" s="59"/>
      <c r="P191" s="60"/>
      <c r="Q191" s="61"/>
      <c r="R191" s="61"/>
    </row>
    <row r="192" spans="1:18" x14ac:dyDescent="0.25">
      <c r="A192" s="57"/>
      <c r="B192" s="58"/>
      <c r="C192" s="59"/>
      <c r="D192" s="59"/>
      <c r="E192" s="57"/>
      <c r="F192" s="60"/>
      <c r="G192" s="60"/>
      <c r="H192" s="59"/>
      <c r="I192" s="59"/>
      <c r="J192" s="59"/>
      <c r="K192" s="59"/>
      <c r="L192" s="59"/>
      <c r="M192" s="59"/>
      <c r="N192" s="59"/>
      <c r="O192" s="59"/>
      <c r="P192" s="60"/>
      <c r="Q192" s="61"/>
      <c r="R192" s="61"/>
    </row>
    <row r="193" spans="1:18" x14ac:dyDescent="0.25">
      <c r="A193" s="57"/>
      <c r="B193" s="58"/>
      <c r="C193" s="59"/>
      <c r="D193" s="59"/>
      <c r="E193" s="57"/>
      <c r="F193" s="60"/>
      <c r="G193" s="60"/>
      <c r="H193" s="59"/>
      <c r="I193" s="59"/>
      <c r="J193" s="59"/>
      <c r="K193" s="59"/>
      <c r="L193" s="59"/>
      <c r="M193" s="59"/>
      <c r="N193" s="59"/>
      <c r="O193" s="59"/>
      <c r="P193" s="60"/>
      <c r="Q193" s="61"/>
      <c r="R193" s="61"/>
    </row>
    <row r="194" spans="1:18" x14ac:dyDescent="0.25">
      <c r="A194" s="57"/>
      <c r="B194" s="58"/>
      <c r="C194" s="59"/>
      <c r="D194" s="59"/>
      <c r="E194" s="57"/>
      <c r="F194" s="60"/>
      <c r="G194" s="60"/>
      <c r="H194" s="59"/>
      <c r="I194" s="59"/>
      <c r="J194" s="59"/>
      <c r="K194" s="59"/>
      <c r="L194" s="59"/>
      <c r="M194" s="59"/>
      <c r="N194" s="59"/>
      <c r="O194" s="59"/>
      <c r="P194" s="60"/>
      <c r="Q194" s="61"/>
      <c r="R194" s="61"/>
    </row>
    <row r="195" spans="1:18" x14ac:dyDescent="0.25">
      <c r="A195" s="57"/>
      <c r="B195" s="58"/>
      <c r="C195" s="59"/>
      <c r="D195" s="59"/>
      <c r="E195" s="57"/>
      <c r="F195" s="60"/>
      <c r="G195" s="60"/>
      <c r="H195" s="59"/>
      <c r="I195" s="59"/>
      <c r="J195" s="59"/>
      <c r="K195" s="59"/>
      <c r="L195" s="59"/>
      <c r="M195" s="59"/>
      <c r="N195" s="59"/>
      <c r="O195" s="59"/>
      <c r="P195" s="60"/>
      <c r="Q195" s="61"/>
      <c r="R195" s="61"/>
    </row>
    <row r="196" spans="1:18" x14ac:dyDescent="0.25">
      <c r="A196" s="57"/>
      <c r="B196" s="58"/>
      <c r="C196" s="59"/>
      <c r="D196" s="59"/>
      <c r="E196" s="57"/>
      <c r="F196" s="60"/>
      <c r="G196" s="60"/>
      <c r="H196" s="59"/>
      <c r="I196" s="59"/>
      <c r="J196" s="59"/>
      <c r="K196" s="59"/>
      <c r="L196" s="59"/>
      <c r="M196" s="59"/>
      <c r="N196" s="59"/>
      <c r="O196" s="59"/>
      <c r="P196" s="60"/>
      <c r="Q196" s="61"/>
      <c r="R196" s="61"/>
    </row>
    <row r="197" spans="1:18" x14ac:dyDescent="0.25">
      <c r="A197" s="57"/>
      <c r="B197" s="58"/>
      <c r="C197" s="59"/>
      <c r="D197" s="59"/>
      <c r="E197" s="57"/>
      <c r="F197" s="60"/>
      <c r="G197" s="60"/>
      <c r="H197" s="59"/>
      <c r="I197" s="59"/>
      <c r="J197" s="59"/>
      <c r="K197" s="59"/>
      <c r="L197" s="59"/>
      <c r="M197" s="59"/>
      <c r="N197" s="59"/>
      <c r="O197" s="59"/>
      <c r="P197" s="60"/>
      <c r="Q197" s="61"/>
      <c r="R197" s="61"/>
    </row>
    <row r="198" spans="1:18" x14ac:dyDescent="0.25">
      <c r="A198" s="57"/>
      <c r="B198" s="58"/>
      <c r="C198" s="59"/>
      <c r="D198" s="59"/>
      <c r="E198" s="57"/>
      <c r="F198" s="60"/>
      <c r="G198" s="60"/>
      <c r="H198" s="59"/>
      <c r="I198" s="59"/>
      <c r="J198" s="59"/>
      <c r="K198" s="59"/>
      <c r="L198" s="59"/>
      <c r="M198" s="59"/>
      <c r="N198" s="59"/>
      <c r="O198" s="59"/>
      <c r="P198" s="60"/>
      <c r="Q198" s="61"/>
      <c r="R198" s="61"/>
    </row>
    <row r="199" spans="1:18" x14ac:dyDescent="0.25">
      <c r="A199" s="57"/>
      <c r="B199" s="58"/>
      <c r="C199" s="59"/>
      <c r="D199" s="59"/>
      <c r="E199" s="57"/>
      <c r="F199" s="60"/>
      <c r="G199" s="60"/>
      <c r="H199" s="59"/>
      <c r="I199" s="59"/>
      <c r="J199" s="59"/>
      <c r="K199" s="59"/>
      <c r="L199" s="59"/>
      <c r="M199" s="59"/>
      <c r="N199" s="59"/>
      <c r="O199" s="59"/>
      <c r="P199" s="60"/>
      <c r="Q199" s="61"/>
      <c r="R199" s="61"/>
    </row>
    <row r="200" spans="1:18" x14ac:dyDescent="0.25">
      <c r="A200" s="57"/>
      <c r="B200" s="58"/>
      <c r="C200" s="59"/>
      <c r="D200" s="59"/>
      <c r="E200" s="57"/>
      <c r="F200" s="60"/>
      <c r="G200" s="60"/>
      <c r="H200" s="59"/>
      <c r="I200" s="59"/>
      <c r="J200" s="59"/>
      <c r="K200" s="59"/>
      <c r="L200" s="59"/>
      <c r="M200" s="59"/>
      <c r="N200" s="59"/>
      <c r="O200" s="59"/>
      <c r="P200" s="60"/>
      <c r="Q200" s="61"/>
      <c r="R200" s="61"/>
    </row>
    <row r="201" spans="1:18" x14ac:dyDescent="0.25">
      <c r="A201" s="57"/>
      <c r="B201" s="58"/>
      <c r="C201" s="59"/>
      <c r="D201" s="59"/>
      <c r="E201" s="57"/>
      <c r="F201" s="60"/>
      <c r="G201" s="60"/>
      <c r="H201" s="59"/>
      <c r="I201" s="59"/>
      <c r="J201" s="59"/>
      <c r="K201" s="59"/>
      <c r="L201" s="59"/>
      <c r="M201" s="59"/>
      <c r="N201" s="59"/>
      <c r="O201" s="59"/>
      <c r="P201" s="60"/>
      <c r="Q201" s="61"/>
      <c r="R201" s="61"/>
    </row>
    <row r="202" spans="1:18" x14ac:dyDescent="0.25">
      <c r="A202" s="57"/>
      <c r="B202" s="58"/>
      <c r="C202" s="59"/>
      <c r="D202" s="59"/>
      <c r="E202" s="57"/>
      <c r="F202" s="60"/>
      <c r="G202" s="60"/>
      <c r="H202" s="59"/>
      <c r="I202" s="59"/>
      <c r="J202" s="59"/>
      <c r="K202" s="59"/>
      <c r="L202" s="59"/>
      <c r="M202" s="59"/>
      <c r="N202" s="59"/>
      <c r="O202" s="59"/>
      <c r="P202" s="60"/>
      <c r="Q202" s="61"/>
      <c r="R202" s="61"/>
    </row>
    <row r="203" spans="1:18" x14ac:dyDescent="0.25">
      <c r="A203" s="57"/>
      <c r="B203" s="58"/>
      <c r="C203" s="59"/>
      <c r="D203" s="59"/>
      <c r="E203" s="57"/>
      <c r="F203" s="60"/>
      <c r="G203" s="60"/>
      <c r="H203" s="59"/>
      <c r="I203" s="59"/>
      <c r="J203" s="59"/>
      <c r="K203" s="59"/>
      <c r="L203" s="59"/>
      <c r="M203" s="59"/>
      <c r="N203" s="59"/>
      <c r="O203" s="59"/>
      <c r="P203" s="60"/>
      <c r="Q203" s="61"/>
      <c r="R203" s="61"/>
    </row>
    <row r="204" spans="1:18" x14ac:dyDescent="0.25">
      <c r="A204" s="57"/>
      <c r="B204" s="58"/>
      <c r="C204" s="59"/>
      <c r="D204" s="59"/>
      <c r="E204" s="57"/>
      <c r="F204" s="60"/>
      <c r="G204" s="60"/>
      <c r="H204" s="59"/>
      <c r="I204" s="59"/>
      <c r="J204" s="59"/>
      <c r="K204" s="59"/>
      <c r="L204" s="59"/>
      <c r="M204" s="59"/>
      <c r="N204" s="59"/>
      <c r="O204" s="59"/>
      <c r="P204" s="60"/>
      <c r="Q204" s="61"/>
      <c r="R204" s="61"/>
    </row>
    <row r="205" spans="1:18" x14ac:dyDescent="0.25">
      <c r="A205" s="57"/>
      <c r="B205" s="58"/>
      <c r="C205" s="59"/>
      <c r="D205" s="59"/>
      <c r="E205" s="57"/>
      <c r="F205" s="60"/>
      <c r="G205" s="60"/>
      <c r="H205" s="59"/>
      <c r="I205" s="59"/>
      <c r="J205" s="59"/>
      <c r="K205" s="59"/>
      <c r="L205" s="59"/>
      <c r="M205" s="59"/>
      <c r="N205" s="59"/>
      <c r="O205" s="59"/>
      <c r="P205" s="60"/>
      <c r="Q205" s="61"/>
      <c r="R205" s="61"/>
    </row>
    <row r="206" spans="1:18" x14ac:dyDescent="0.25">
      <c r="A206" s="57"/>
      <c r="B206" s="58"/>
      <c r="C206" s="59"/>
      <c r="D206" s="59"/>
      <c r="E206" s="57"/>
      <c r="F206" s="60"/>
      <c r="G206" s="60"/>
      <c r="H206" s="59"/>
      <c r="I206" s="59"/>
      <c r="J206" s="59"/>
      <c r="K206" s="59"/>
      <c r="L206" s="59"/>
      <c r="M206" s="59"/>
      <c r="N206" s="59"/>
      <c r="O206" s="59"/>
      <c r="P206" s="60"/>
      <c r="Q206" s="61"/>
      <c r="R206" s="61"/>
    </row>
    <row r="207" spans="1:18" x14ac:dyDescent="0.25">
      <c r="A207" s="57"/>
      <c r="B207" s="58"/>
      <c r="C207" s="59"/>
      <c r="D207" s="59"/>
      <c r="E207" s="57"/>
      <c r="F207" s="60"/>
      <c r="G207" s="60"/>
      <c r="H207" s="59"/>
      <c r="I207" s="59"/>
      <c r="J207" s="59"/>
      <c r="K207" s="59"/>
      <c r="L207" s="59"/>
      <c r="M207" s="59"/>
      <c r="N207" s="59"/>
      <c r="O207" s="59"/>
      <c r="P207" s="60"/>
      <c r="Q207" s="61"/>
      <c r="R207" s="61"/>
    </row>
    <row r="208" spans="1:18" x14ac:dyDescent="0.25">
      <c r="A208" s="57"/>
      <c r="B208" s="58"/>
      <c r="C208" s="59"/>
      <c r="D208" s="59"/>
      <c r="E208" s="57"/>
      <c r="F208" s="60"/>
      <c r="G208" s="60"/>
      <c r="H208" s="59"/>
      <c r="I208" s="59"/>
      <c r="J208" s="59"/>
      <c r="K208" s="59"/>
      <c r="L208" s="59"/>
      <c r="M208" s="59"/>
      <c r="N208" s="59"/>
      <c r="O208" s="59"/>
      <c r="P208" s="60"/>
      <c r="Q208" s="61"/>
      <c r="R208" s="61"/>
    </row>
    <row r="209" spans="1:18" x14ac:dyDescent="0.25">
      <c r="A209" s="57"/>
      <c r="B209" s="58"/>
      <c r="C209" s="59"/>
      <c r="D209" s="59"/>
      <c r="E209" s="57"/>
      <c r="F209" s="60"/>
      <c r="G209" s="60"/>
      <c r="H209" s="59"/>
      <c r="I209" s="59"/>
      <c r="J209" s="59"/>
      <c r="K209" s="59"/>
      <c r="L209" s="59"/>
      <c r="M209" s="59"/>
      <c r="N209" s="59"/>
      <c r="O209" s="59"/>
      <c r="P209" s="60"/>
      <c r="Q209" s="61"/>
      <c r="R209" s="61"/>
    </row>
    <row r="210" spans="1:18" x14ac:dyDescent="0.25">
      <c r="A210" s="57"/>
      <c r="B210" s="58"/>
      <c r="C210" s="59"/>
      <c r="D210" s="59"/>
      <c r="E210" s="57"/>
      <c r="F210" s="60"/>
      <c r="G210" s="60"/>
      <c r="H210" s="59"/>
      <c r="I210" s="59"/>
      <c r="J210" s="59"/>
      <c r="K210" s="59"/>
      <c r="L210" s="59"/>
      <c r="M210" s="59"/>
      <c r="N210" s="59"/>
      <c r="O210" s="59"/>
      <c r="P210" s="60"/>
      <c r="Q210" s="61"/>
      <c r="R210" s="61"/>
    </row>
    <row r="211" spans="1:18" x14ac:dyDescent="0.25">
      <c r="A211" s="57"/>
      <c r="B211" s="58"/>
      <c r="C211" s="59"/>
      <c r="D211" s="59"/>
      <c r="E211" s="57"/>
      <c r="F211" s="60"/>
      <c r="G211" s="60"/>
      <c r="H211" s="59"/>
      <c r="I211" s="59"/>
      <c r="J211" s="59"/>
      <c r="K211" s="59"/>
      <c r="L211" s="59"/>
      <c r="M211" s="59"/>
      <c r="N211" s="59"/>
      <c r="O211" s="59"/>
      <c r="P211" s="60"/>
      <c r="Q211" s="61"/>
      <c r="R211" s="61"/>
    </row>
    <row r="212" spans="1:18" x14ac:dyDescent="0.25">
      <c r="A212" s="57"/>
      <c r="B212" s="58"/>
      <c r="C212" s="59"/>
      <c r="D212" s="59"/>
      <c r="E212" s="57"/>
      <c r="F212" s="60"/>
      <c r="G212" s="60"/>
      <c r="H212" s="59"/>
      <c r="I212" s="59"/>
      <c r="J212" s="59"/>
      <c r="K212" s="59"/>
      <c r="L212" s="59"/>
      <c r="M212" s="59"/>
      <c r="N212" s="59"/>
      <c r="O212" s="59"/>
      <c r="P212" s="60"/>
      <c r="Q212" s="61"/>
      <c r="R212" s="61"/>
    </row>
    <row r="213" spans="1:18" x14ac:dyDescent="0.25">
      <c r="A213" s="57"/>
      <c r="B213" s="58"/>
      <c r="C213" s="59"/>
      <c r="D213" s="59"/>
      <c r="E213" s="57"/>
      <c r="F213" s="60"/>
      <c r="G213" s="60"/>
      <c r="H213" s="59"/>
      <c r="I213" s="59"/>
      <c r="J213" s="59"/>
      <c r="K213" s="59"/>
      <c r="L213" s="59"/>
      <c r="M213" s="59"/>
      <c r="N213" s="59"/>
      <c r="O213" s="59"/>
      <c r="P213" s="60"/>
      <c r="Q213" s="61"/>
      <c r="R213" s="61"/>
    </row>
    <row r="214" spans="1:18" x14ac:dyDescent="0.25">
      <c r="A214" s="57"/>
      <c r="B214" s="58"/>
      <c r="C214" s="59"/>
      <c r="D214" s="59"/>
      <c r="E214" s="57"/>
      <c r="F214" s="60"/>
      <c r="G214" s="60"/>
      <c r="H214" s="59"/>
      <c r="I214" s="59"/>
      <c r="J214" s="59"/>
      <c r="K214" s="59"/>
      <c r="L214" s="59"/>
      <c r="M214" s="59"/>
      <c r="N214" s="59"/>
      <c r="O214" s="59"/>
      <c r="P214" s="60"/>
      <c r="Q214" s="61"/>
      <c r="R214" s="61"/>
    </row>
    <row r="215" spans="1:18" x14ac:dyDescent="0.25">
      <c r="A215" s="57"/>
      <c r="B215" s="58"/>
      <c r="C215" s="59"/>
      <c r="D215" s="59"/>
      <c r="E215" s="57"/>
      <c r="F215" s="60"/>
      <c r="G215" s="60"/>
      <c r="H215" s="59"/>
      <c r="I215" s="59"/>
      <c r="J215" s="59"/>
      <c r="K215" s="59"/>
      <c r="L215" s="59"/>
      <c r="M215" s="59"/>
      <c r="N215" s="59"/>
      <c r="O215" s="59"/>
      <c r="P215" s="60"/>
      <c r="Q215" s="61"/>
      <c r="R215" s="61"/>
    </row>
    <row r="216" spans="1:18" x14ac:dyDescent="0.25">
      <c r="A216" s="57"/>
      <c r="B216" s="58"/>
      <c r="C216" s="59"/>
      <c r="D216" s="59"/>
      <c r="E216" s="57"/>
      <c r="F216" s="60"/>
      <c r="G216" s="60"/>
      <c r="H216" s="59"/>
      <c r="I216" s="59"/>
      <c r="J216" s="59"/>
      <c r="K216" s="59"/>
      <c r="L216" s="59"/>
      <c r="M216" s="59"/>
      <c r="N216" s="59"/>
      <c r="O216" s="59"/>
      <c r="P216" s="60"/>
      <c r="Q216" s="61"/>
      <c r="R216" s="61"/>
    </row>
    <row r="217" spans="1:18" x14ac:dyDescent="0.25">
      <c r="A217" s="57"/>
      <c r="B217" s="58"/>
      <c r="C217" s="59"/>
      <c r="D217" s="59"/>
      <c r="E217" s="57"/>
      <c r="F217" s="60"/>
      <c r="G217" s="60"/>
      <c r="H217" s="59"/>
      <c r="I217" s="59"/>
      <c r="J217" s="59"/>
      <c r="K217" s="59"/>
      <c r="L217" s="59"/>
      <c r="M217" s="59"/>
      <c r="N217" s="59"/>
      <c r="O217" s="59"/>
      <c r="P217" s="60"/>
      <c r="Q217" s="61"/>
      <c r="R217" s="61"/>
    </row>
    <row r="218" spans="1:18" x14ac:dyDescent="0.25">
      <c r="A218" s="57"/>
      <c r="B218" s="58"/>
      <c r="C218" s="59"/>
      <c r="D218" s="59"/>
      <c r="E218" s="57"/>
      <c r="F218" s="60"/>
      <c r="G218" s="60"/>
      <c r="H218" s="59"/>
      <c r="I218" s="59"/>
      <c r="J218" s="59"/>
      <c r="K218" s="59"/>
      <c r="L218" s="59"/>
      <c r="M218" s="59"/>
      <c r="N218" s="59"/>
      <c r="O218" s="59"/>
      <c r="P218" s="60"/>
      <c r="Q218" s="61"/>
      <c r="R218" s="61"/>
    </row>
    <row r="219" spans="1:18" x14ac:dyDescent="0.25">
      <c r="A219" s="57"/>
      <c r="B219" s="58"/>
      <c r="C219" s="59"/>
      <c r="D219" s="59"/>
      <c r="E219" s="57"/>
      <c r="F219" s="60"/>
      <c r="G219" s="60"/>
      <c r="H219" s="59"/>
      <c r="I219" s="59"/>
      <c r="J219" s="59"/>
      <c r="K219" s="59"/>
      <c r="L219" s="59"/>
      <c r="M219" s="59"/>
      <c r="N219" s="59"/>
      <c r="O219" s="59"/>
      <c r="P219" s="60"/>
      <c r="Q219" s="61"/>
      <c r="R219" s="61"/>
    </row>
    <row r="220" spans="1:18" x14ac:dyDescent="0.25">
      <c r="A220" s="57"/>
      <c r="B220" s="58"/>
      <c r="C220" s="59"/>
      <c r="D220" s="59"/>
      <c r="E220" s="57"/>
      <c r="F220" s="60"/>
      <c r="G220" s="60"/>
      <c r="H220" s="59"/>
      <c r="I220" s="59"/>
      <c r="J220" s="59"/>
      <c r="K220" s="59"/>
      <c r="L220" s="59"/>
      <c r="M220" s="59"/>
      <c r="N220" s="59"/>
      <c r="O220" s="59"/>
      <c r="P220" s="60"/>
      <c r="Q220" s="61"/>
      <c r="R220" s="61"/>
    </row>
    <row r="221" spans="1:18" x14ac:dyDescent="0.25">
      <c r="A221" s="57"/>
      <c r="B221" s="58"/>
      <c r="C221" s="59"/>
      <c r="D221" s="59"/>
      <c r="E221" s="57"/>
      <c r="F221" s="60"/>
      <c r="G221" s="60"/>
      <c r="H221" s="59"/>
      <c r="I221" s="59"/>
      <c r="J221" s="59"/>
      <c r="K221" s="59"/>
      <c r="L221" s="59"/>
      <c r="M221" s="59"/>
      <c r="N221" s="59"/>
      <c r="O221" s="59"/>
      <c r="P221" s="60"/>
      <c r="Q221" s="61"/>
      <c r="R221" s="61"/>
    </row>
    <row r="222" spans="1:18" x14ac:dyDescent="0.25">
      <c r="A222" s="57"/>
      <c r="B222" s="58"/>
      <c r="C222" s="59"/>
      <c r="D222" s="59"/>
      <c r="E222" s="57"/>
      <c r="F222" s="60"/>
      <c r="G222" s="60"/>
      <c r="H222" s="59"/>
      <c r="I222" s="59"/>
      <c r="J222" s="59"/>
      <c r="K222" s="59"/>
      <c r="L222" s="59"/>
      <c r="M222" s="59"/>
      <c r="N222" s="59"/>
      <c r="O222" s="59"/>
      <c r="P222" s="60"/>
      <c r="Q222" s="61"/>
      <c r="R222" s="61"/>
    </row>
    <row r="223" spans="1:18" x14ac:dyDescent="0.25">
      <c r="A223" s="57"/>
      <c r="B223" s="58"/>
      <c r="C223" s="59"/>
      <c r="D223" s="59"/>
      <c r="E223" s="57"/>
      <c r="F223" s="60"/>
      <c r="G223" s="60"/>
      <c r="H223" s="59"/>
      <c r="I223" s="59"/>
      <c r="J223" s="59"/>
      <c r="K223" s="59"/>
      <c r="L223" s="59"/>
      <c r="M223" s="59"/>
      <c r="N223" s="59"/>
      <c r="O223" s="59"/>
      <c r="P223" s="60"/>
      <c r="Q223" s="61"/>
      <c r="R223" s="61"/>
    </row>
    <row r="224" spans="1:18" x14ac:dyDescent="0.25">
      <c r="A224" s="57"/>
      <c r="B224" s="58"/>
      <c r="C224" s="59"/>
      <c r="D224" s="59"/>
      <c r="E224" s="57"/>
      <c r="F224" s="60"/>
      <c r="G224" s="60"/>
      <c r="H224" s="59"/>
      <c r="I224" s="59"/>
      <c r="J224" s="59"/>
      <c r="K224" s="59"/>
      <c r="L224" s="59"/>
      <c r="M224" s="59"/>
      <c r="N224" s="59"/>
      <c r="O224" s="59"/>
      <c r="P224" s="60"/>
      <c r="Q224" s="61"/>
      <c r="R224" s="61"/>
    </row>
    <row r="225" spans="1:18" x14ac:dyDescent="0.25">
      <c r="A225" s="57"/>
      <c r="B225" s="58"/>
      <c r="C225" s="59"/>
      <c r="D225" s="59"/>
      <c r="E225" s="57"/>
      <c r="F225" s="60"/>
      <c r="G225" s="60"/>
      <c r="H225" s="59"/>
      <c r="I225" s="59"/>
      <c r="J225" s="59"/>
      <c r="K225" s="59"/>
      <c r="L225" s="59"/>
      <c r="M225" s="59"/>
      <c r="N225" s="59"/>
      <c r="O225" s="59"/>
      <c r="P225" s="60"/>
      <c r="Q225" s="61"/>
      <c r="R225" s="61"/>
    </row>
    <row r="226" spans="1:18" x14ac:dyDescent="0.25">
      <c r="A226" s="57"/>
      <c r="B226" s="58"/>
      <c r="C226" s="59"/>
      <c r="D226" s="59"/>
      <c r="E226" s="57"/>
      <c r="F226" s="60"/>
      <c r="G226" s="60"/>
      <c r="H226" s="59"/>
      <c r="I226" s="59"/>
      <c r="J226" s="59"/>
      <c r="K226" s="59"/>
      <c r="L226" s="59"/>
      <c r="M226" s="59"/>
      <c r="N226" s="59"/>
      <c r="O226" s="59"/>
      <c r="P226" s="60"/>
      <c r="Q226" s="61"/>
      <c r="R226" s="61"/>
    </row>
    <row r="227" spans="1:18" x14ac:dyDescent="0.25">
      <c r="A227" s="57"/>
      <c r="B227" s="58"/>
      <c r="C227" s="59"/>
      <c r="D227" s="59"/>
      <c r="E227" s="57"/>
      <c r="F227" s="60"/>
      <c r="G227" s="60"/>
      <c r="H227" s="59"/>
      <c r="I227" s="59"/>
      <c r="J227" s="59"/>
      <c r="K227" s="59"/>
      <c r="L227" s="59"/>
      <c r="M227" s="59"/>
      <c r="N227" s="59"/>
      <c r="O227" s="59"/>
      <c r="P227" s="60"/>
      <c r="Q227" s="61"/>
      <c r="R227" s="61"/>
    </row>
    <row r="228" spans="1:18" x14ac:dyDescent="0.25">
      <c r="A228" s="57"/>
      <c r="B228" s="58"/>
      <c r="C228" s="59"/>
      <c r="D228" s="59"/>
      <c r="E228" s="57"/>
      <c r="F228" s="60"/>
      <c r="G228" s="60"/>
      <c r="H228" s="59"/>
      <c r="I228" s="59"/>
      <c r="J228" s="59"/>
      <c r="K228" s="59"/>
      <c r="L228" s="59"/>
      <c r="M228" s="59"/>
      <c r="N228" s="59"/>
      <c r="O228" s="59"/>
      <c r="P228" s="60"/>
      <c r="Q228" s="61"/>
      <c r="R228" s="61"/>
    </row>
    <row r="229" spans="1:18" x14ac:dyDescent="0.25">
      <c r="A229" s="57"/>
      <c r="B229" s="58"/>
      <c r="C229" s="59"/>
      <c r="D229" s="59"/>
      <c r="E229" s="57"/>
      <c r="F229" s="60"/>
      <c r="G229" s="60"/>
      <c r="H229" s="59"/>
      <c r="I229" s="59"/>
      <c r="J229" s="59"/>
      <c r="K229" s="59"/>
      <c r="L229" s="59"/>
      <c r="M229" s="59"/>
      <c r="N229" s="59"/>
      <c r="O229" s="59"/>
      <c r="P229" s="60"/>
      <c r="Q229" s="61"/>
      <c r="R229" s="61"/>
    </row>
    <row r="230" spans="1:18" x14ac:dyDescent="0.25">
      <c r="A230" s="57"/>
      <c r="B230" s="58"/>
      <c r="C230" s="59"/>
      <c r="D230" s="59"/>
      <c r="E230" s="57"/>
      <c r="F230" s="60"/>
      <c r="G230" s="60"/>
      <c r="H230" s="59"/>
      <c r="I230" s="59"/>
      <c r="J230" s="59"/>
      <c r="K230" s="59"/>
      <c r="L230" s="59"/>
      <c r="M230" s="59"/>
      <c r="N230" s="59"/>
      <c r="O230" s="59"/>
      <c r="P230" s="60"/>
      <c r="Q230" s="61"/>
      <c r="R230" s="61"/>
    </row>
    <row r="231" spans="1:18" x14ac:dyDescent="0.25">
      <c r="A231" s="57"/>
      <c r="B231" s="58"/>
      <c r="C231" s="59"/>
      <c r="D231" s="59"/>
      <c r="E231" s="57"/>
      <c r="F231" s="60"/>
      <c r="G231" s="60"/>
      <c r="H231" s="59"/>
      <c r="I231" s="59"/>
      <c r="J231" s="59"/>
      <c r="K231" s="59"/>
      <c r="L231" s="59"/>
      <c r="M231" s="59"/>
      <c r="N231" s="59"/>
      <c r="O231" s="59"/>
      <c r="P231" s="60"/>
      <c r="Q231" s="61"/>
      <c r="R231" s="61"/>
    </row>
    <row r="232" spans="1:18" x14ac:dyDescent="0.25">
      <c r="A232" s="57"/>
      <c r="B232" s="58"/>
      <c r="C232" s="59"/>
      <c r="D232" s="59"/>
      <c r="E232" s="57"/>
      <c r="F232" s="60"/>
      <c r="G232" s="60"/>
      <c r="H232" s="59"/>
      <c r="I232" s="59"/>
      <c r="J232" s="59"/>
      <c r="K232" s="59"/>
      <c r="L232" s="59"/>
      <c r="M232" s="59"/>
      <c r="N232" s="59"/>
      <c r="O232" s="59"/>
      <c r="P232" s="60"/>
      <c r="Q232" s="61"/>
      <c r="R232" s="61"/>
    </row>
    <row r="233" spans="1:18" x14ac:dyDescent="0.25">
      <c r="A233" s="57"/>
      <c r="B233" s="58"/>
      <c r="C233" s="59"/>
      <c r="D233" s="59"/>
      <c r="E233" s="57"/>
      <c r="F233" s="60"/>
      <c r="G233" s="60"/>
      <c r="H233" s="59"/>
      <c r="I233" s="59"/>
      <c r="J233" s="59"/>
      <c r="K233" s="59"/>
      <c r="L233" s="59"/>
      <c r="M233" s="59"/>
      <c r="N233" s="59"/>
      <c r="O233" s="59"/>
      <c r="P233" s="60"/>
      <c r="Q233" s="61"/>
      <c r="R233" s="61"/>
    </row>
    <row r="234" spans="1:18" x14ac:dyDescent="0.25">
      <c r="A234" s="57"/>
      <c r="B234" s="58"/>
      <c r="C234" s="59"/>
      <c r="D234" s="59"/>
      <c r="E234" s="57"/>
      <c r="F234" s="60"/>
      <c r="G234" s="60"/>
      <c r="H234" s="59"/>
      <c r="I234" s="59"/>
      <c r="J234" s="59"/>
      <c r="K234" s="59"/>
      <c r="L234" s="59"/>
      <c r="M234" s="59"/>
      <c r="N234" s="59"/>
      <c r="O234" s="59"/>
      <c r="P234" s="60"/>
      <c r="Q234" s="61"/>
      <c r="R234" s="61"/>
    </row>
    <row r="235" spans="1:18" x14ac:dyDescent="0.25">
      <c r="A235" s="57"/>
      <c r="B235" s="58"/>
      <c r="C235" s="59"/>
      <c r="D235" s="59"/>
      <c r="E235" s="57"/>
      <c r="F235" s="60"/>
      <c r="G235" s="60"/>
      <c r="H235" s="59"/>
      <c r="I235" s="59"/>
      <c r="J235" s="59"/>
      <c r="K235" s="59"/>
      <c r="L235" s="59"/>
      <c r="M235" s="59"/>
      <c r="N235" s="59"/>
      <c r="O235" s="59"/>
      <c r="P235" s="60"/>
      <c r="Q235" s="61"/>
      <c r="R235" s="61"/>
    </row>
    <row r="236" spans="1:18" x14ac:dyDescent="0.25">
      <c r="A236" s="57"/>
      <c r="B236" s="58"/>
      <c r="C236" s="59"/>
      <c r="D236" s="59"/>
      <c r="E236" s="57"/>
      <c r="F236" s="60"/>
      <c r="G236" s="60"/>
      <c r="H236" s="59"/>
      <c r="I236" s="59"/>
      <c r="J236" s="59"/>
      <c r="K236" s="59"/>
      <c r="L236" s="59"/>
      <c r="M236" s="59"/>
      <c r="N236" s="59"/>
      <c r="O236" s="59"/>
      <c r="P236" s="60"/>
      <c r="Q236" s="61"/>
      <c r="R236" s="61"/>
    </row>
    <row r="237" spans="1:18" x14ac:dyDescent="0.25">
      <c r="A237" s="57"/>
      <c r="B237" s="58"/>
      <c r="C237" s="59"/>
      <c r="D237" s="59"/>
      <c r="E237" s="57"/>
      <c r="F237" s="60"/>
      <c r="G237" s="60"/>
      <c r="H237" s="59"/>
      <c r="I237" s="59"/>
      <c r="J237" s="59"/>
      <c r="K237" s="59"/>
      <c r="L237" s="59"/>
      <c r="M237" s="59"/>
      <c r="N237" s="59"/>
      <c r="O237" s="59"/>
      <c r="P237" s="60"/>
      <c r="Q237" s="61"/>
      <c r="R237" s="61"/>
    </row>
    <row r="238" spans="1:18" x14ac:dyDescent="0.25">
      <c r="A238" s="57"/>
      <c r="B238" s="58"/>
      <c r="C238" s="59"/>
      <c r="D238" s="59"/>
      <c r="E238" s="57"/>
      <c r="F238" s="60"/>
      <c r="G238" s="60"/>
      <c r="H238" s="59"/>
      <c r="I238" s="59"/>
      <c r="J238" s="59"/>
      <c r="K238" s="59"/>
      <c r="L238" s="59"/>
      <c r="M238" s="59"/>
      <c r="N238" s="59"/>
      <c r="O238" s="59"/>
      <c r="P238" s="60"/>
      <c r="Q238" s="61"/>
      <c r="R238" s="61"/>
    </row>
    <row r="239" spans="1:18" x14ac:dyDescent="0.25">
      <c r="A239" s="57"/>
      <c r="B239" s="58"/>
      <c r="C239" s="59"/>
      <c r="D239" s="59"/>
      <c r="E239" s="57"/>
      <c r="F239" s="60"/>
      <c r="G239" s="60"/>
      <c r="H239" s="59"/>
      <c r="I239" s="59"/>
      <c r="J239" s="59"/>
      <c r="K239" s="59"/>
      <c r="L239" s="59"/>
      <c r="M239" s="59"/>
      <c r="N239" s="59"/>
      <c r="O239" s="59"/>
      <c r="P239" s="60"/>
      <c r="Q239" s="61"/>
      <c r="R239" s="61"/>
    </row>
    <row r="240" spans="1:18" x14ac:dyDescent="0.25">
      <c r="A240" s="57"/>
      <c r="B240" s="58"/>
      <c r="C240" s="59"/>
      <c r="D240" s="59"/>
      <c r="E240" s="57"/>
      <c r="F240" s="60"/>
      <c r="G240" s="60"/>
      <c r="H240" s="59"/>
      <c r="I240" s="59"/>
      <c r="J240" s="59"/>
      <c r="K240" s="59"/>
      <c r="L240" s="59"/>
      <c r="M240" s="59"/>
      <c r="N240" s="59"/>
      <c r="O240" s="59"/>
      <c r="P240" s="60"/>
      <c r="Q240" s="61"/>
      <c r="R240" s="61"/>
    </row>
    <row r="241" spans="1:18" x14ac:dyDescent="0.25">
      <c r="A241" s="57"/>
      <c r="B241" s="58"/>
      <c r="C241" s="59"/>
      <c r="D241" s="59"/>
      <c r="E241" s="57"/>
      <c r="F241" s="60"/>
      <c r="G241" s="60"/>
      <c r="H241" s="59"/>
      <c r="I241" s="59"/>
      <c r="J241" s="59"/>
      <c r="K241" s="59"/>
      <c r="L241" s="59"/>
      <c r="M241" s="59"/>
      <c r="N241" s="59"/>
      <c r="O241" s="59"/>
      <c r="P241" s="60"/>
      <c r="Q241" s="61"/>
      <c r="R241" s="61"/>
    </row>
    <row r="242" spans="1:18" x14ac:dyDescent="0.25">
      <c r="A242" s="57"/>
      <c r="B242" s="58"/>
      <c r="C242" s="59"/>
      <c r="D242" s="59"/>
      <c r="E242" s="57"/>
      <c r="F242" s="60"/>
      <c r="G242" s="60"/>
      <c r="H242" s="59"/>
      <c r="I242" s="59"/>
      <c r="J242" s="59"/>
      <c r="K242" s="59"/>
      <c r="L242" s="59"/>
      <c r="M242" s="59"/>
      <c r="N242" s="59"/>
      <c r="O242" s="59"/>
      <c r="P242" s="60"/>
      <c r="Q242" s="61"/>
      <c r="R242" s="61"/>
    </row>
    <row r="243" spans="1:18" x14ac:dyDescent="0.25">
      <c r="A243" s="57"/>
      <c r="B243" s="58"/>
      <c r="C243" s="59"/>
      <c r="D243" s="59"/>
      <c r="E243" s="57"/>
      <c r="F243" s="60"/>
      <c r="G243" s="60"/>
      <c r="H243" s="59"/>
      <c r="I243" s="59"/>
      <c r="J243" s="59"/>
      <c r="K243" s="59"/>
      <c r="L243" s="59"/>
      <c r="M243" s="59"/>
      <c r="N243" s="59"/>
      <c r="O243" s="59"/>
      <c r="P243" s="60"/>
      <c r="Q243" s="61"/>
      <c r="R243" s="61"/>
    </row>
    <row r="244" spans="1:18" x14ac:dyDescent="0.25">
      <c r="A244" s="57"/>
      <c r="B244" s="58"/>
      <c r="C244" s="59"/>
      <c r="D244" s="59"/>
      <c r="E244" s="57"/>
      <c r="F244" s="60"/>
      <c r="G244" s="60"/>
      <c r="H244" s="59"/>
      <c r="I244" s="59"/>
      <c r="J244" s="59"/>
      <c r="K244" s="59"/>
      <c r="L244" s="59"/>
      <c r="M244" s="59"/>
      <c r="N244" s="59"/>
      <c r="O244" s="59"/>
      <c r="P244" s="60"/>
      <c r="Q244" s="61"/>
      <c r="R244" s="61"/>
    </row>
    <row r="245" spans="1:18" x14ac:dyDescent="0.25">
      <c r="A245" s="57"/>
      <c r="B245" s="58"/>
      <c r="C245" s="59"/>
      <c r="D245" s="59"/>
      <c r="E245" s="57"/>
      <c r="F245" s="60"/>
      <c r="G245" s="60"/>
      <c r="H245" s="59"/>
      <c r="I245" s="59"/>
      <c r="J245" s="59"/>
      <c r="K245" s="59"/>
      <c r="L245" s="59"/>
      <c r="M245" s="59"/>
      <c r="N245" s="59"/>
      <c r="O245" s="59"/>
      <c r="P245" s="60"/>
      <c r="Q245" s="61"/>
      <c r="R245" s="61"/>
    </row>
    <row r="246" spans="1:18" x14ac:dyDescent="0.25">
      <c r="A246" s="57"/>
      <c r="B246" s="58"/>
      <c r="C246" s="59"/>
      <c r="D246" s="59"/>
      <c r="E246" s="57"/>
      <c r="F246" s="60"/>
      <c r="G246" s="60"/>
      <c r="H246" s="59"/>
      <c r="I246" s="59"/>
      <c r="J246" s="59"/>
      <c r="K246" s="59"/>
      <c r="L246" s="59"/>
      <c r="M246" s="59"/>
      <c r="N246" s="59"/>
      <c r="O246" s="59"/>
      <c r="P246" s="60"/>
      <c r="Q246" s="61"/>
      <c r="R246" s="61"/>
    </row>
    <row r="247" spans="1:18" x14ac:dyDescent="0.25">
      <c r="A247" s="57"/>
      <c r="B247" s="58"/>
      <c r="C247" s="59"/>
      <c r="D247" s="59"/>
      <c r="E247" s="57"/>
      <c r="F247" s="60"/>
      <c r="G247" s="60"/>
      <c r="H247" s="59"/>
      <c r="I247" s="59"/>
      <c r="J247" s="59"/>
      <c r="K247" s="59"/>
      <c r="L247" s="59"/>
      <c r="M247" s="59"/>
      <c r="N247" s="59"/>
      <c r="O247" s="59"/>
      <c r="P247" s="60"/>
      <c r="Q247" s="61"/>
      <c r="R247" s="61"/>
    </row>
    <row r="248" spans="1:18" x14ac:dyDescent="0.25">
      <c r="A248" s="57"/>
      <c r="B248" s="58"/>
      <c r="C248" s="59"/>
      <c r="D248" s="59"/>
      <c r="E248" s="57"/>
      <c r="F248" s="60"/>
      <c r="G248" s="60"/>
      <c r="H248" s="59"/>
      <c r="I248" s="59"/>
      <c r="J248" s="59"/>
      <c r="K248" s="59"/>
      <c r="L248" s="59"/>
      <c r="M248" s="59"/>
      <c r="N248" s="59"/>
      <c r="O248" s="59"/>
      <c r="P248" s="60"/>
      <c r="Q248" s="61"/>
      <c r="R248" s="61"/>
    </row>
    <row r="249" spans="1:18" x14ac:dyDescent="0.25">
      <c r="A249" s="57"/>
      <c r="B249" s="58"/>
      <c r="C249" s="59"/>
      <c r="D249" s="59"/>
      <c r="E249" s="57"/>
      <c r="F249" s="60"/>
      <c r="G249" s="60"/>
      <c r="H249" s="59"/>
      <c r="I249" s="59"/>
      <c r="J249" s="59"/>
      <c r="K249" s="59"/>
      <c r="L249" s="59"/>
      <c r="M249" s="59"/>
      <c r="N249" s="59"/>
      <c r="O249" s="59"/>
      <c r="P249" s="60"/>
      <c r="Q249" s="61"/>
      <c r="R249" s="61"/>
    </row>
    <row r="250" spans="1:18" x14ac:dyDescent="0.25">
      <c r="A250" s="57"/>
      <c r="B250" s="58"/>
      <c r="C250" s="59"/>
      <c r="D250" s="59"/>
      <c r="E250" s="57"/>
      <c r="F250" s="60"/>
      <c r="G250" s="60"/>
      <c r="H250" s="59"/>
      <c r="I250" s="59"/>
      <c r="J250" s="59"/>
      <c r="K250" s="59"/>
      <c r="L250" s="59"/>
      <c r="M250" s="59"/>
      <c r="N250" s="59"/>
      <c r="O250" s="59"/>
      <c r="P250" s="60"/>
      <c r="Q250" s="61"/>
      <c r="R250" s="61"/>
    </row>
    <row r="251" spans="1:18" x14ac:dyDescent="0.25">
      <c r="A251" s="57"/>
      <c r="B251" s="58"/>
      <c r="C251" s="59"/>
      <c r="D251" s="59"/>
      <c r="E251" s="57"/>
      <c r="F251" s="60"/>
      <c r="G251" s="60"/>
      <c r="H251" s="59"/>
      <c r="I251" s="59"/>
      <c r="J251" s="59"/>
      <c r="K251" s="59"/>
      <c r="L251" s="59"/>
      <c r="M251" s="59"/>
      <c r="N251" s="59"/>
      <c r="O251" s="59"/>
      <c r="P251" s="60"/>
      <c r="Q251" s="61"/>
      <c r="R251" s="61"/>
    </row>
    <row r="252" spans="1:18" x14ac:dyDescent="0.25">
      <c r="A252" s="57"/>
      <c r="B252" s="58"/>
      <c r="C252" s="59"/>
      <c r="D252" s="59"/>
      <c r="E252" s="57"/>
      <c r="F252" s="60"/>
      <c r="G252" s="60"/>
      <c r="H252" s="59"/>
      <c r="I252" s="59"/>
      <c r="J252" s="59"/>
      <c r="K252" s="59"/>
      <c r="L252" s="59"/>
      <c r="M252" s="59"/>
      <c r="N252" s="59"/>
      <c r="O252" s="59"/>
      <c r="P252" s="60"/>
      <c r="Q252" s="61"/>
      <c r="R252" s="61"/>
    </row>
    <row r="253" spans="1:18" x14ac:dyDescent="0.25">
      <c r="A253" s="57"/>
      <c r="B253" s="58"/>
      <c r="C253" s="59"/>
      <c r="D253" s="59"/>
      <c r="E253" s="57"/>
      <c r="F253" s="60"/>
      <c r="G253" s="60"/>
      <c r="H253" s="59"/>
      <c r="I253" s="59"/>
      <c r="J253" s="59"/>
      <c r="K253" s="59"/>
      <c r="L253" s="59"/>
      <c r="M253" s="59"/>
      <c r="N253" s="59"/>
      <c r="O253" s="59"/>
      <c r="P253" s="60"/>
      <c r="Q253" s="61"/>
      <c r="R253" s="61"/>
    </row>
    <row r="254" spans="1:18" x14ac:dyDescent="0.25">
      <c r="A254" s="57"/>
      <c r="B254" s="58"/>
      <c r="C254" s="59"/>
      <c r="D254" s="59"/>
      <c r="E254" s="57"/>
      <c r="F254" s="60"/>
      <c r="G254" s="60"/>
      <c r="H254" s="59"/>
      <c r="I254" s="59"/>
      <c r="J254" s="59"/>
      <c r="K254" s="59"/>
      <c r="L254" s="59"/>
      <c r="M254" s="59"/>
      <c r="N254" s="59"/>
      <c r="O254" s="59"/>
      <c r="P254" s="60"/>
      <c r="Q254" s="61"/>
      <c r="R254" s="61"/>
    </row>
    <row r="255" spans="1:18" x14ac:dyDescent="0.25">
      <c r="A255" s="57"/>
      <c r="B255" s="58"/>
      <c r="C255" s="59"/>
      <c r="D255" s="59"/>
      <c r="E255" s="57"/>
      <c r="F255" s="60"/>
      <c r="G255" s="60"/>
      <c r="H255" s="59"/>
      <c r="I255" s="59"/>
      <c r="J255" s="59"/>
      <c r="K255" s="59"/>
      <c r="L255" s="59"/>
      <c r="M255" s="59"/>
      <c r="N255" s="59"/>
      <c r="O255" s="59"/>
      <c r="P255" s="60"/>
      <c r="Q255" s="61"/>
      <c r="R255" s="61"/>
    </row>
    <row r="256" spans="1:18" x14ac:dyDescent="0.25">
      <c r="A256" s="57"/>
      <c r="B256" s="58"/>
      <c r="C256" s="59"/>
      <c r="D256" s="59"/>
      <c r="E256" s="57"/>
      <c r="F256" s="60"/>
      <c r="G256" s="60"/>
      <c r="H256" s="59"/>
      <c r="I256" s="59"/>
      <c r="J256" s="59"/>
      <c r="K256" s="59"/>
      <c r="L256" s="59"/>
      <c r="M256" s="59"/>
      <c r="N256" s="59"/>
      <c r="O256" s="59"/>
      <c r="P256" s="60"/>
      <c r="Q256" s="61"/>
      <c r="R256" s="61"/>
    </row>
    <row r="257" spans="1:18" x14ac:dyDescent="0.25">
      <c r="A257" s="57"/>
      <c r="B257" s="58"/>
      <c r="C257" s="59"/>
      <c r="D257" s="59"/>
      <c r="E257" s="57"/>
      <c r="F257" s="60"/>
      <c r="G257" s="60"/>
      <c r="H257" s="59"/>
      <c r="I257" s="59"/>
      <c r="J257" s="59"/>
      <c r="K257" s="59"/>
      <c r="L257" s="59"/>
      <c r="M257" s="59"/>
      <c r="N257" s="59"/>
      <c r="O257" s="59"/>
      <c r="P257" s="60"/>
      <c r="Q257" s="61"/>
      <c r="R257" s="61"/>
    </row>
    <row r="258" spans="1:18" x14ac:dyDescent="0.25">
      <c r="A258" s="57"/>
      <c r="B258" s="58"/>
      <c r="C258" s="59"/>
      <c r="D258" s="59"/>
      <c r="E258" s="57"/>
      <c r="F258" s="60"/>
      <c r="G258" s="60"/>
      <c r="H258" s="59"/>
      <c r="I258" s="59"/>
      <c r="J258" s="59"/>
      <c r="K258" s="59"/>
      <c r="L258" s="59"/>
      <c r="M258" s="59"/>
      <c r="N258" s="59"/>
      <c r="O258" s="59"/>
      <c r="P258" s="60"/>
      <c r="Q258" s="61"/>
      <c r="R258" s="61"/>
    </row>
    <row r="259" spans="1:18" x14ac:dyDescent="0.25">
      <c r="A259" s="57"/>
      <c r="B259" s="58"/>
      <c r="C259" s="59"/>
      <c r="D259" s="59"/>
      <c r="E259" s="57"/>
      <c r="F259" s="60"/>
      <c r="G259" s="60"/>
      <c r="H259" s="59"/>
      <c r="I259" s="59"/>
      <c r="J259" s="59"/>
      <c r="K259" s="59"/>
      <c r="L259" s="59"/>
      <c r="M259" s="59"/>
      <c r="N259" s="59"/>
      <c r="O259" s="59"/>
      <c r="P259" s="60"/>
      <c r="Q259" s="61"/>
      <c r="R259" s="61"/>
    </row>
    <row r="260" spans="1:18" x14ac:dyDescent="0.25">
      <c r="A260" s="57"/>
      <c r="B260" s="58"/>
      <c r="C260" s="59"/>
      <c r="D260" s="59"/>
      <c r="E260" s="57"/>
      <c r="F260" s="60"/>
      <c r="G260" s="60"/>
      <c r="H260" s="59"/>
      <c r="I260" s="59"/>
      <c r="J260" s="59"/>
      <c r="K260" s="59"/>
      <c r="L260" s="59"/>
      <c r="M260" s="59"/>
      <c r="N260" s="59"/>
      <c r="O260" s="59"/>
      <c r="P260" s="60"/>
      <c r="Q260" s="61"/>
      <c r="R260" s="61"/>
    </row>
    <row r="261" spans="1:18" x14ac:dyDescent="0.25">
      <c r="A261" s="57"/>
      <c r="B261" s="58"/>
      <c r="C261" s="59"/>
      <c r="D261" s="59"/>
      <c r="E261" s="57"/>
      <c r="F261" s="60"/>
      <c r="G261" s="60"/>
      <c r="H261" s="59"/>
      <c r="I261" s="59"/>
      <c r="J261" s="59"/>
      <c r="K261" s="59"/>
      <c r="L261" s="59"/>
      <c r="M261" s="59"/>
      <c r="N261" s="59"/>
      <c r="O261" s="59"/>
      <c r="P261" s="60"/>
      <c r="Q261" s="61"/>
      <c r="R261" s="61"/>
    </row>
    <row r="262" spans="1:18" x14ac:dyDescent="0.25">
      <c r="A262" s="57"/>
      <c r="B262" s="58"/>
      <c r="C262" s="59"/>
      <c r="D262" s="59"/>
      <c r="E262" s="57"/>
      <c r="F262" s="60"/>
      <c r="G262" s="60"/>
      <c r="H262" s="59"/>
      <c r="I262" s="59"/>
      <c r="J262" s="59"/>
      <c r="K262" s="59"/>
      <c r="L262" s="59"/>
      <c r="M262" s="59"/>
      <c r="N262" s="59"/>
      <c r="O262" s="59"/>
      <c r="P262" s="60"/>
      <c r="Q262" s="61"/>
      <c r="R262" s="61"/>
    </row>
    <row r="263" spans="1:18" x14ac:dyDescent="0.25">
      <c r="A263" s="57"/>
      <c r="B263" s="58"/>
      <c r="C263" s="59"/>
      <c r="D263" s="59"/>
      <c r="E263" s="57"/>
      <c r="F263" s="60"/>
      <c r="G263" s="60"/>
      <c r="H263" s="59"/>
      <c r="I263" s="59"/>
      <c r="J263" s="59"/>
      <c r="K263" s="59"/>
      <c r="L263" s="59"/>
      <c r="M263" s="59"/>
      <c r="N263" s="59"/>
      <c r="O263" s="59"/>
      <c r="P263" s="60"/>
      <c r="Q263" s="61"/>
      <c r="R263" s="61"/>
    </row>
    <row r="264" spans="1:18" x14ac:dyDescent="0.25">
      <c r="A264" s="57"/>
      <c r="B264" s="58"/>
      <c r="C264" s="59"/>
      <c r="D264" s="59"/>
      <c r="E264" s="57"/>
      <c r="F264" s="60"/>
      <c r="G264" s="60"/>
      <c r="H264" s="59"/>
      <c r="I264" s="59"/>
      <c r="J264" s="59"/>
      <c r="K264" s="59"/>
      <c r="L264" s="59"/>
      <c r="M264" s="59"/>
      <c r="N264" s="59"/>
      <c r="O264" s="59"/>
      <c r="P264" s="60"/>
      <c r="Q264" s="61"/>
      <c r="R264" s="61"/>
    </row>
    <row r="265" spans="1:18" x14ac:dyDescent="0.25">
      <c r="A265" s="57"/>
      <c r="B265" s="58"/>
      <c r="C265" s="59"/>
      <c r="D265" s="59"/>
      <c r="E265" s="57"/>
      <c r="F265" s="60"/>
      <c r="G265" s="60"/>
      <c r="H265" s="59"/>
      <c r="I265" s="59"/>
      <c r="J265" s="59"/>
      <c r="K265" s="59"/>
      <c r="L265" s="59"/>
      <c r="M265" s="59"/>
      <c r="N265" s="59"/>
      <c r="O265" s="59"/>
      <c r="P265" s="60"/>
      <c r="Q265" s="61"/>
      <c r="R265" s="61"/>
    </row>
    <row r="266" spans="1:18" x14ac:dyDescent="0.25">
      <c r="A266" s="57"/>
      <c r="B266" s="58"/>
      <c r="C266" s="59"/>
      <c r="D266" s="59"/>
      <c r="E266" s="57"/>
      <c r="F266" s="60"/>
      <c r="G266" s="60"/>
      <c r="H266" s="59"/>
      <c r="I266" s="59"/>
      <c r="J266" s="59"/>
      <c r="K266" s="59"/>
      <c r="L266" s="59"/>
      <c r="M266" s="59"/>
      <c r="N266" s="59"/>
      <c r="O266" s="59"/>
      <c r="P266" s="60"/>
      <c r="Q266" s="61"/>
      <c r="R266" s="61"/>
    </row>
    <row r="267" spans="1:18" x14ac:dyDescent="0.25">
      <c r="A267" s="57"/>
      <c r="B267" s="58"/>
      <c r="C267" s="59"/>
      <c r="D267" s="59"/>
      <c r="E267" s="57"/>
      <c r="F267" s="60"/>
      <c r="G267" s="60"/>
      <c r="H267" s="59"/>
      <c r="I267" s="59"/>
      <c r="J267" s="59"/>
      <c r="K267" s="59"/>
      <c r="L267" s="59"/>
      <c r="M267" s="59"/>
      <c r="N267" s="59"/>
      <c r="O267" s="59"/>
      <c r="P267" s="60"/>
      <c r="Q267" s="61"/>
      <c r="R267" s="61"/>
    </row>
    <row r="268" spans="1:18" x14ac:dyDescent="0.25">
      <c r="A268" s="57"/>
      <c r="B268" s="58"/>
      <c r="C268" s="59"/>
      <c r="D268" s="59"/>
      <c r="E268" s="57"/>
      <c r="F268" s="60"/>
      <c r="G268" s="60"/>
      <c r="H268" s="59"/>
      <c r="I268" s="59"/>
      <c r="J268" s="59"/>
      <c r="K268" s="59"/>
      <c r="L268" s="59"/>
      <c r="M268" s="59"/>
      <c r="N268" s="59"/>
      <c r="O268" s="59"/>
      <c r="P268" s="60"/>
      <c r="Q268" s="61"/>
      <c r="R268" s="61"/>
    </row>
    <row r="269" spans="1:18" x14ac:dyDescent="0.25">
      <c r="A269" s="57"/>
      <c r="B269" s="58"/>
      <c r="C269" s="59"/>
      <c r="D269" s="59"/>
      <c r="E269" s="57"/>
      <c r="F269" s="60"/>
      <c r="G269" s="60"/>
      <c r="H269" s="59"/>
      <c r="I269" s="59"/>
      <c r="J269" s="59"/>
      <c r="K269" s="59"/>
      <c r="L269" s="59"/>
      <c r="M269" s="59"/>
      <c r="N269" s="59"/>
      <c r="O269" s="59"/>
      <c r="P269" s="60"/>
      <c r="Q269" s="61"/>
      <c r="R269" s="61"/>
    </row>
    <row r="270" spans="1:18" x14ac:dyDescent="0.25">
      <c r="A270" s="57"/>
      <c r="B270" s="58"/>
      <c r="C270" s="59"/>
      <c r="D270" s="59"/>
      <c r="E270" s="57"/>
      <c r="F270" s="60"/>
      <c r="G270" s="60"/>
      <c r="H270" s="59"/>
      <c r="I270" s="59"/>
      <c r="J270" s="59"/>
      <c r="K270" s="59"/>
      <c r="L270" s="59"/>
      <c r="M270" s="59"/>
      <c r="N270" s="59"/>
      <c r="O270" s="59"/>
      <c r="P270" s="60"/>
      <c r="Q270" s="61"/>
      <c r="R270" s="61"/>
    </row>
    <row r="271" spans="1:18" x14ac:dyDescent="0.25">
      <c r="A271" s="57"/>
      <c r="B271" s="58"/>
      <c r="C271" s="59"/>
      <c r="D271" s="59"/>
      <c r="E271" s="57"/>
      <c r="F271" s="60"/>
      <c r="G271" s="60"/>
      <c r="H271" s="59"/>
      <c r="I271" s="59"/>
      <c r="J271" s="59"/>
      <c r="K271" s="59"/>
      <c r="L271" s="59"/>
      <c r="M271" s="59"/>
      <c r="N271" s="59"/>
      <c r="O271" s="59"/>
      <c r="P271" s="60"/>
      <c r="Q271" s="61"/>
      <c r="R271" s="61"/>
    </row>
    <row r="272" spans="1:18" x14ac:dyDescent="0.25">
      <c r="A272" s="57"/>
      <c r="B272" s="58"/>
      <c r="C272" s="59"/>
      <c r="D272" s="59"/>
      <c r="E272" s="57"/>
      <c r="F272" s="60"/>
      <c r="G272" s="60"/>
      <c r="H272" s="59"/>
      <c r="I272" s="59"/>
      <c r="J272" s="59"/>
      <c r="K272" s="59"/>
      <c r="L272" s="59"/>
      <c r="M272" s="59"/>
      <c r="N272" s="59"/>
      <c r="O272" s="59"/>
      <c r="P272" s="60"/>
      <c r="Q272" s="61"/>
      <c r="R272" s="61"/>
    </row>
    <row r="273" spans="1:18" x14ac:dyDescent="0.25">
      <c r="A273" s="57"/>
      <c r="B273" s="58"/>
      <c r="C273" s="59"/>
      <c r="D273" s="59"/>
      <c r="E273" s="57"/>
      <c r="F273" s="60"/>
      <c r="G273" s="60"/>
      <c r="H273" s="59"/>
      <c r="I273" s="59"/>
      <c r="J273" s="59"/>
      <c r="K273" s="59"/>
      <c r="L273" s="59"/>
      <c r="M273" s="59"/>
      <c r="N273" s="59"/>
      <c r="O273" s="59"/>
      <c r="P273" s="60"/>
      <c r="Q273" s="61"/>
      <c r="R273" s="61"/>
    </row>
    <row r="274" spans="1:18" x14ac:dyDescent="0.25">
      <c r="A274" s="57"/>
      <c r="B274" s="58"/>
      <c r="C274" s="59"/>
      <c r="D274" s="59"/>
      <c r="E274" s="57"/>
      <c r="F274" s="60"/>
      <c r="G274" s="60"/>
      <c r="H274" s="59"/>
      <c r="I274" s="59"/>
      <c r="J274" s="59"/>
      <c r="K274" s="59"/>
      <c r="L274" s="59"/>
      <c r="M274" s="59"/>
      <c r="N274" s="59"/>
      <c r="O274" s="59"/>
      <c r="P274" s="60"/>
      <c r="Q274" s="61"/>
      <c r="R274" s="61"/>
    </row>
    <row r="275" spans="1:18" x14ac:dyDescent="0.25">
      <c r="A275" s="57"/>
      <c r="B275" s="58"/>
      <c r="C275" s="59"/>
      <c r="D275" s="59"/>
      <c r="E275" s="57"/>
      <c r="F275" s="60"/>
      <c r="G275" s="60"/>
      <c r="H275" s="59"/>
      <c r="I275" s="59"/>
      <c r="J275" s="59"/>
      <c r="K275" s="59"/>
      <c r="L275" s="59"/>
      <c r="M275" s="59"/>
      <c r="N275" s="59"/>
      <c r="O275" s="59"/>
      <c r="P275" s="60"/>
      <c r="Q275" s="61"/>
      <c r="R275" s="61"/>
    </row>
    <row r="276" spans="1:18" x14ac:dyDescent="0.25">
      <c r="A276" s="57"/>
      <c r="B276" s="58"/>
      <c r="C276" s="59"/>
      <c r="D276" s="59"/>
      <c r="E276" s="57"/>
      <c r="F276" s="60"/>
      <c r="G276" s="60"/>
      <c r="H276" s="59"/>
      <c r="I276" s="59"/>
      <c r="J276" s="59"/>
      <c r="K276" s="59"/>
      <c r="L276" s="59"/>
      <c r="M276" s="59"/>
      <c r="N276" s="59"/>
      <c r="O276" s="59"/>
      <c r="P276" s="60"/>
      <c r="Q276" s="61"/>
      <c r="R276" s="61"/>
    </row>
    <row r="277" spans="1:18" x14ac:dyDescent="0.25">
      <c r="A277" s="57"/>
      <c r="B277" s="58"/>
      <c r="C277" s="59"/>
      <c r="D277" s="59"/>
      <c r="E277" s="57"/>
      <c r="F277" s="60"/>
      <c r="G277" s="60"/>
      <c r="H277" s="59"/>
      <c r="I277" s="59"/>
      <c r="J277" s="59"/>
      <c r="K277" s="59"/>
      <c r="L277" s="59"/>
      <c r="M277" s="59"/>
      <c r="N277" s="59"/>
      <c r="O277" s="59"/>
      <c r="P277" s="60"/>
      <c r="Q277" s="61"/>
      <c r="R277" s="61"/>
    </row>
    <row r="278" spans="1:18" x14ac:dyDescent="0.25">
      <c r="A278" s="57"/>
      <c r="B278" s="58"/>
      <c r="C278" s="59"/>
      <c r="D278" s="59"/>
      <c r="E278" s="57"/>
      <c r="F278" s="60"/>
      <c r="G278" s="60"/>
      <c r="H278" s="59"/>
      <c r="I278" s="59"/>
      <c r="J278" s="59"/>
      <c r="K278" s="59"/>
      <c r="L278" s="59"/>
      <c r="M278" s="59"/>
      <c r="N278" s="59"/>
      <c r="O278" s="59"/>
      <c r="P278" s="60"/>
      <c r="Q278" s="61"/>
      <c r="R278" s="61"/>
    </row>
    <row r="279" spans="1:18" x14ac:dyDescent="0.25">
      <c r="A279" s="57"/>
      <c r="B279" s="58"/>
      <c r="C279" s="59"/>
      <c r="D279" s="59"/>
      <c r="E279" s="57"/>
      <c r="F279" s="60"/>
      <c r="G279" s="60"/>
      <c r="H279" s="59"/>
      <c r="I279" s="59"/>
      <c r="J279" s="59"/>
      <c r="K279" s="59"/>
      <c r="L279" s="59"/>
      <c r="M279" s="59"/>
      <c r="N279" s="59"/>
      <c r="O279" s="59"/>
      <c r="P279" s="60"/>
      <c r="Q279" s="61"/>
      <c r="R279" s="61"/>
    </row>
    <row r="280" spans="1:18" x14ac:dyDescent="0.25">
      <c r="A280" s="57"/>
      <c r="B280" s="58"/>
      <c r="C280" s="59"/>
      <c r="D280" s="59"/>
      <c r="E280" s="57"/>
      <c r="F280" s="60"/>
      <c r="G280" s="60"/>
      <c r="H280" s="59"/>
      <c r="I280" s="59"/>
      <c r="J280" s="59"/>
      <c r="K280" s="59"/>
      <c r="L280" s="59"/>
      <c r="M280" s="59"/>
      <c r="N280" s="59"/>
      <c r="O280" s="59"/>
      <c r="P280" s="60"/>
      <c r="Q280" s="61"/>
      <c r="R280" s="61"/>
    </row>
    <row r="281" spans="1:18" x14ac:dyDescent="0.25">
      <c r="A281" s="57"/>
      <c r="B281" s="58"/>
      <c r="C281" s="59"/>
      <c r="D281" s="59"/>
      <c r="E281" s="57"/>
      <c r="F281" s="60"/>
      <c r="G281" s="60"/>
      <c r="H281" s="59"/>
      <c r="I281" s="59"/>
      <c r="J281" s="59"/>
      <c r="K281" s="59"/>
      <c r="L281" s="59"/>
      <c r="M281" s="59"/>
      <c r="N281" s="59"/>
      <c r="O281" s="59"/>
      <c r="P281" s="60"/>
      <c r="Q281" s="61"/>
      <c r="R281" s="61"/>
    </row>
    <row r="282" spans="1:18" x14ac:dyDescent="0.25">
      <c r="A282" s="57"/>
      <c r="B282" s="58"/>
      <c r="C282" s="59"/>
      <c r="D282" s="59"/>
      <c r="E282" s="57"/>
      <c r="F282" s="60"/>
      <c r="G282" s="60"/>
      <c r="H282" s="59"/>
      <c r="I282" s="59"/>
      <c r="J282" s="59"/>
      <c r="K282" s="59"/>
      <c r="L282" s="59"/>
      <c r="M282" s="59"/>
      <c r="N282" s="59"/>
      <c r="O282" s="59"/>
      <c r="P282" s="60"/>
      <c r="Q282" s="61"/>
      <c r="R282" s="61"/>
    </row>
    <row r="283" spans="1:18" x14ac:dyDescent="0.25">
      <c r="A283" s="57"/>
      <c r="B283" s="58"/>
      <c r="C283" s="59"/>
      <c r="D283" s="59"/>
      <c r="E283" s="57"/>
      <c r="F283" s="60"/>
      <c r="G283" s="60"/>
      <c r="H283" s="59"/>
      <c r="I283" s="59"/>
      <c r="J283" s="59"/>
      <c r="K283" s="59"/>
      <c r="L283" s="59"/>
      <c r="M283" s="59"/>
      <c r="N283" s="59"/>
      <c r="O283" s="59"/>
      <c r="P283" s="60"/>
      <c r="Q283" s="61"/>
      <c r="R283" s="61"/>
    </row>
    <row r="284" spans="1:18" x14ac:dyDescent="0.25">
      <c r="A284" s="57"/>
      <c r="B284" s="58"/>
      <c r="C284" s="59"/>
      <c r="D284" s="59"/>
      <c r="E284" s="57"/>
      <c r="F284" s="60"/>
      <c r="G284" s="60"/>
      <c r="H284" s="59"/>
      <c r="I284" s="59"/>
      <c r="J284" s="59"/>
      <c r="K284" s="59"/>
      <c r="L284" s="59"/>
      <c r="M284" s="59"/>
      <c r="N284" s="59"/>
      <c r="O284" s="59"/>
      <c r="P284" s="60"/>
      <c r="Q284" s="61"/>
      <c r="R284" s="61"/>
    </row>
    <row r="285" spans="1:18" x14ac:dyDescent="0.25">
      <c r="A285" s="57"/>
      <c r="B285" s="58"/>
      <c r="C285" s="59"/>
      <c r="D285" s="59"/>
      <c r="E285" s="57"/>
      <c r="F285" s="60"/>
      <c r="G285" s="60"/>
      <c r="H285" s="59"/>
      <c r="I285" s="59"/>
      <c r="J285" s="59"/>
      <c r="K285" s="59"/>
      <c r="L285" s="59"/>
      <c r="M285" s="59"/>
      <c r="N285" s="59"/>
      <c r="O285" s="59"/>
      <c r="P285" s="60"/>
      <c r="Q285" s="61"/>
      <c r="R285" s="61"/>
    </row>
    <row r="286" spans="1:18" x14ac:dyDescent="0.25">
      <c r="A286" s="57"/>
      <c r="B286" s="58"/>
      <c r="C286" s="59"/>
      <c r="D286" s="59"/>
      <c r="E286" s="57"/>
      <c r="F286" s="60"/>
      <c r="G286" s="60"/>
      <c r="H286" s="59"/>
      <c r="I286" s="59"/>
      <c r="J286" s="59"/>
      <c r="K286" s="59"/>
      <c r="L286" s="59"/>
      <c r="M286" s="59"/>
      <c r="N286" s="59"/>
      <c r="O286" s="59"/>
      <c r="P286" s="60"/>
      <c r="Q286" s="61"/>
      <c r="R286" s="61"/>
    </row>
    <row r="287" spans="1:18" x14ac:dyDescent="0.25">
      <c r="A287" s="57"/>
      <c r="B287" s="58"/>
      <c r="C287" s="59"/>
      <c r="D287" s="59"/>
      <c r="E287" s="57"/>
      <c r="F287" s="60"/>
      <c r="G287" s="60"/>
      <c r="H287" s="59"/>
      <c r="I287" s="59"/>
      <c r="J287" s="59"/>
      <c r="K287" s="59"/>
      <c r="L287" s="59"/>
      <c r="M287" s="59"/>
      <c r="N287" s="59"/>
      <c r="O287" s="59"/>
      <c r="P287" s="60"/>
      <c r="Q287" s="61"/>
      <c r="R287" s="61"/>
    </row>
    <row r="288" spans="1:18" x14ac:dyDescent="0.25">
      <c r="A288" s="57"/>
      <c r="B288" s="58"/>
      <c r="C288" s="59"/>
      <c r="D288" s="59"/>
      <c r="E288" s="57"/>
      <c r="F288" s="60"/>
      <c r="G288" s="60"/>
      <c r="H288" s="59"/>
      <c r="I288" s="59"/>
      <c r="J288" s="59"/>
      <c r="K288" s="59"/>
      <c r="L288" s="59"/>
      <c r="M288" s="59"/>
      <c r="N288" s="59"/>
      <c r="O288" s="59"/>
      <c r="P288" s="60"/>
      <c r="Q288" s="61"/>
      <c r="R288" s="61"/>
    </row>
    <row r="289" spans="1:18" x14ac:dyDescent="0.25">
      <c r="A289" s="57"/>
      <c r="B289" s="58"/>
      <c r="C289" s="59"/>
      <c r="D289" s="59"/>
      <c r="E289" s="57"/>
      <c r="F289" s="60"/>
      <c r="G289" s="60"/>
      <c r="H289" s="59"/>
      <c r="I289" s="59"/>
      <c r="J289" s="59"/>
      <c r="K289" s="59"/>
      <c r="L289" s="59"/>
      <c r="M289" s="59"/>
      <c r="N289" s="59"/>
      <c r="O289" s="59"/>
      <c r="P289" s="60"/>
      <c r="Q289" s="61"/>
      <c r="R289" s="61"/>
    </row>
    <row r="290" spans="1:18" x14ac:dyDescent="0.25">
      <c r="A290" s="57"/>
      <c r="B290" s="58"/>
      <c r="C290" s="59"/>
      <c r="D290" s="59"/>
      <c r="E290" s="57"/>
      <c r="F290" s="60"/>
      <c r="G290" s="60"/>
      <c r="H290" s="59"/>
      <c r="I290" s="59"/>
      <c r="J290" s="59"/>
      <c r="K290" s="59"/>
      <c r="L290" s="59"/>
      <c r="M290" s="59"/>
      <c r="N290" s="59"/>
      <c r="O290" s="59"/>
      <c r="P290" s="60"/>
      <c r="Q290" s="61"/>
      <c r="R290" s="61"/>
    </row>
    <row r="291" spans="1:18" x14ac:dyDescent="0.25">
      <c r="A291" s="57"/>
      <c r="B291" s="58"/>
      <c r="C291" s="59"/>
      <c r="D291" s="59"/>
      <c r="E291" s="57"/>
      <c r="F291" s="60"/>
      <c r="G291" s="60"/>
      <c r="H291" s="59"/>
      <c r="I291" s="59"/>
      <c r="J291" s="59"/>
      <c r="K291" s="59"/>
      <c r="L291" s="59"/>
      <c r="M291" s="59"/>
      <c r="N291" s="59"/>
      <c r="O291" s="59"/>
      <c r="P291" s="60"/>
      <c r="Q291" s="61"/>
      <c r="R291" s="61"/>
    </row>
    <row r="292" spans="1:18" x14ac:dyDescent="0.25">
      <c r="A292" s="57"/>
      <c r="B292" s="58"/>
      <c r="C292" s="59"/>
      <c r="D292" s="59"/>
      <c r="E292" s="57"/>
      <c r="F292" s="60"/>
      <c r="G292" s="60"/>
      <c r="H292" s="59"/>
      <c r="I292" s="59"/>
      <c r="J292" s="59"/>
      <c r="K292" s="59"/>
      <c r="L292" s="59"/>
      <c r="M292" s="59"/>
      <c r="N292" s="59"/>
      <c r="O292" s="59"/>
      <c r="P292" s="60"/>
      <c r="Q292" s="61"/>
      <c r="R292" s="61"/>
    </row>
    <row r="293" spans="1:18" x14ac:dyDescent="0.25">
      <c r="A293" s="57"/>
      <c r="B293" s="58"/>
      <c r="C293" s="59"/>
      <c r="D293" s="59"/>
      <c r="E293" s="57"/>
      <c r="F293" s="60"/>
      <c r="G293" s="60"/>
      <c r="H293" s="59"/>
      <c r="I293" s="59"/>
      <c r="J293" s="59"/>
      <c r="K293" s="59"/>
      <c r="L293" s="59"/>
      <c r="M293" s="59"/>
      <c r="N293" s="59"/>
      <c r="O293" s="59"/>
      <c r="P293" s="60"/>
      <c r="Q293" s="61"/>
      <c r="R293" s="61"/>
    </row>
    <row r="294" spans="1:18" x14ac:dyDescent="0.25">
      <c r="A294" s="57"/>
      <c r="B294" s="58"/>
      <c r="C294" s="59"/>
      <c r="D294" s="59"/>
      <c r="E294" s="57"/>
      <c r="F294" s="60"/>
      <c r="G294" s="60"/>
      <c r="H294" s="59"/>
      <c r="I294" s="59"/>
      <c r="J294" s="59"/>
      <c r="K294" s="59"/>
      <c r="L294" s="59"/>
      <c r="M294" s="59"/>
      <c r="N294" s="59"/>
      <c r="O294" s="59"/>
      <c r="P294" s="60"/>
      <c r="Q294" s="61"/>
      <c r="R294" s="61"/>
    </row>
    <row r="295" spans="1:18" x14ac:dyDescent="0.25">
      <c r="A295" s="57"/>
      <c r="B295" s="58"/>
      <c r="C295" s="59"/>
      <c r="D295" s="59"/>
      <c r="E295" s="57"/>
      <c r="F295" s="60"/>
      <c r="G295" s="60"/>
      <c r="H295" s="59"/>
      <c r="I295" s="59"/>
      <c r="J295" s="59"/>
      <c r="K295" s="59"/>
      <c r="L295" s="59"/>
      <c r="M295" s="59"/>
      <c r="N295" s="59"/>
      <c r="O295" s="59"/>
      <c r="P295" s="60"/>
      <c r="Q295" s="61"/>
      <c r="R295" s="61"/>
    </row>
    <row r="296" spans="1:18" x14ac:dyDescent="0.25">
      <c r="A296" s="57"/>
      <c r="B296" s="58"/>
      <c r="C296" s="59"/>
      <c r="D296" s="59"/>
      <c r="E296" s="57"/>
      <c r="F296" s="60"/>
      <c r="G296" s="60"/>
      <c r="H296" s="59"/>
      <c r="I296" s="59"/>
      <c r="J296" s="59"/>
      <c r="K296" s="59"/>
      <c r="L296" s="59"/>
      <c r="M296" s="59"/>
      <c r="N296" s="59"/>
      <c r="O296" s="59"/>
      <c r="P296" s="60"/>
      <c r="Q296" s="61"/>
      <c r="R296" s="61"/>
    </row>
    <row r="297" spans="1:18" x14ac:dyDescent="0.25">
      <c r="A297" s="57"/>
      <c r="B297" s="58"/>
      <c r="C297" s="59"/>
      <c r="D297" s="59"/>
      <c r="E297" s="57"/>
      <c r="F297" s="60"/>
      <c r="G297" s="60"/>
      <c r="H297" s="59"/>
      <c r="I297" s="59"/>
      <c r="J297" s="59"/>
      <c r="K297" s="59"/>
      <c r="L297" s="59"/>
      <c r="M297" s="59"/>
      <c r="N297" s="59"/>
      <c r="O297" s="59"/>
      <c r="P297" s="60"/>
      <c r="Q297" s="61"/>
      <c r="R297" s="61"/>
    </row>
    <row r="298" spans="1:18" x14ac:dyDescent="0.25">
      <c r="A298" s="57"/>
      <c r="B298" s="58"/>
      <c r="C298" s="59"/>
      <c r="D298" s="59"/>
      <c r="E298" s="57"/>
      <c r="F298" s="60"/>
      <c r="G298" s="60"/>
      <c r="H298" s="59"/>
      <c r="I298" s="59"/>
      <c r="J298" s="59"/>
      <c r="K298" s="59"/>
      <c r="L298" s="59"/>
      <c r="M298" s="59"/>
      <c r="N298" s="59"/>
      <c r="O298" s="59"/>
      <c r="P298" s="60"/>
      <c r="Q298" s="61"/>
      <c r="R298" s="61"/>
    </row>
    <row r="299" spans="1:18" x14ac:dyDescent="0.25">
      <c r="A299" s="57"/>
      <c r="B299" s="58"/>
      <c r="C299" s="59"/>
      <c r="D299" s="59"/>
      <c r="E299" s="57"/>
      <c r="F299" s="60"/>
      <c r="G299" s="60"/>
      <c r="H299" s="59"/>
      <c r="I299" s="59"/>
      <c r="J299" s="59"/>
      <c r="K299" s="59"/>
      <c r="L299" s="59"/>
      <c r="M299" s="59"/>
      <c r="N299" s="59"/>
      <c r="O299" s="59"/>
      <c r="P299" s="60"/>
      <c r="Q299" s="61"/>
      <c r="R299" s="61"/>
    </row>
    <row r="300" spans="1:18" x14ac:dyDescent="0.25">
      <c r="A300" s="57"/>
      <c r="B300" s="58"/>
      <c r="C300" s="59"/>
      <c r="D300" s="59"/>
      <c r="E300" s="57"/>
      <c r="F300" s="60"/>
      <c r="G300" s="60"/>
      <c r="H300" s="59"/>
      <c r="I300" s="59"/>
      <c r="J300" s="59"/>
      <c r="K300" s="59"/>
      <c r="L300" s="59"/>
      <c r="M300" s="59"/>
      <c r="N300" s="59"/>
      <c r="O300" s="59"/>
      <c r="P300" s="60"/>
      <c r="Q300" s="61"/>
      <c r="R300" s="61"/>
    </row>
    <row r="301" spans="1:18" x14ac:dyDescent="0.25">
      <c r="A301" s="57"/>
      <c r="B301" s="58"/>
      <c r="C301" s="59"/>
      <c r="D301" s="59"/>
      <c r="E301" s="57"/>
      <c r="F301" s="60"/>
      <c r="G301" s="60"/>
      <c r="H301" s="59"/>
      <c r="I301" s="59"/>
      <c r="J301" s="59"/>
      <c r="K301" s="59"/>
      <c r="L301" s="59"/>
      <c r="M301" s="59"/>
      <c r="N301" s="59"/>
      <c r="O301" s="59"/>
      <c r="P301" s="60"/>
      <c r="Q301" s="61"/>
      <c r="R301" s="61"/>
    </row>
    <row r="302" spans="1:18" x14ac:dyDescent="0.25">
      <c r="A302" s="57"/>
      <c r="B302" s="58"/>
      <c r="C302" s="59"/>
      <c r="D302" s="59"/>
      <c r="E302" s="57"/>
      <c r="F302" s="60"/>
      <c r="G302" s="60"/>
      <c r="H302" s="59"/>
      <c r="I302" s="59"/>
      <c r="J302" s="59"/>
      <c r="K302" s="59"/>
      <c r="L302" s="59"/>
      <c r="M302" s="59"/>
      <c r="N302" s="59"/>
      <c r="O302" s="59"/>
      <c r="P302" s="60"/>
      <c r="Q302" s="61"/>
      <c r="R302" s="61"/>
    </row>
    <row r="303" spans="1:18" x14ac:dyDescent="0.25">
      <c r="A303" s="57"/>
      <c r="B303" s="58"/>
      <c r="C303" s="59"/>
      <c r="D303" s="59"/>
      <c r="E303" s="57"/>
      <c r="F303" s="60"/>
      <c r="G303" s="60"/>
      <c r="H303" s="59"/>
      <c r="I303" s="59"/>
      <c r="J303" s="59"/>
      <c r="K303" s="59"/>
      <c r="L303" s="59"/>
      <c r="M303" s="59"/>
      <c r="N303" s="59"/>
      <c r="O303" s="59"/>
      <c r="P303" s="60"/>
      <c r="Q303" s="61"/>
      <c r="R303" s="61"/>
    </row>
    <row r="304" spans="1:18" x14ac:dyDescent="0.25">
      <c r="A304" s="57"/>
      <c r="B304" s="58"/>
      <c r="C304" s="59"/>
      <c r="D304" s="59"/>
      <c r="E304" s="57"/>
      <c r="F304" s="60"/>
      <c r="G304" s="60"/>
      <c r="H304" s="59"/>
      <c r="I304" s="59"/>
      <c r="J304" s="59"/>
      <c r="K304" s="59"/>
      <c r="L304" s="59"/>
      <c r="M304" s="59"/>
      <c r="N304" s="59"/>
      <c r="O304" s="59"/>
      <c r="P304" s="60"/>
      <c r="Q304" s="61"/>
      <c r="R304" s="61"/>
    </row>
    <row r="305" spans="1:18" x14ac:dyDescent="0.25">
      <c r="A305" s="57"/>
      <c r="B305" s="58"/>
      <c r="C305" s="59"/>
      <c r="D305" s="59"/>
      <c r="E305" s="57"/>
      <c r="F305" s="60"/>
      <c r="G305" s="60"/>
      <c r="H305" s="59"/>
      <c r="I305" s="59"/>
      <c r="J305" s="59"/>
      <c r="K305" s="59"/>
      <c r="L305" s="59"/>
      <c r="M305" s="59"/>
      <c r="N305" s="59"/>
      <c r="O305" s="59"/>
      <c r="P305" s="60"/>
      <c r="Q305" s="61"/>
      <c r="R305" s="61"/>
    </row>
    <row r="306" spans="1:18" x14ac:dyDescent="0.25">
      <c r="A306" s="57"/>
      <c r="B306" s="58"/>
      <c r="C306" s="59"/>
      <c r="D306" s="59"/>
      <c r="E306" s="57"/>
      <c r="F306" s="60"/>
      <c r="G306" s="60"/>
      <c r="H306" s="59"/>
      <c r="I306" s="59"/>
      <c r="J306" s="59"/>
      <c r="K306" s="59"/>
      <c r="L306" s="59"/>
      <c r="M306" s="59"/>
      <c r="N306" s="59"/>
      <c r="O306" s="59"/>
      <c r="P306" s="60"/>
      <c r="Q306" s="61"/>
      <c r="R306" s="61"/>
    </row>
    <row r="307" spans="1:18" x14ac:dyDescent="0.25">
      <c r="A307" s="57"/>
      <c r="B307" s="58"/>
      <c r="C307" s="59"/>
      <c r="D307" s="59"/>
      <c r="E307" s="57"/>
      <c r="F307" s="60"/>
      <c r="G307" s="60"/>
      <c r="H307" s="59"/>
      <c r="I307" s="59"/>
      <c r="J307" s="59"/>
      <c r="K307" s="59"/>
      <c r="L307" s="59"/>
      <c r="M307" s="59"/>
      <c r="N307" s="59"/>
      <c r="O307" s="59"/>
      <c r="P307" s="60"/>
      <c r="Q307" s="61"/>
      <c r="R307" s="61"/>
    </row>
    <row r="308" spans="1:18" x14ac:dyDescent="0.25">
      <c r="A308" s="57"/>
      <c r="B308" s="58"/>
      <c r="C308" s="59"/>
      <c r="D308" s="59"/>
      <c r="E308" s="57"/>
      <c r="F308" s="60"/>
      <c r="G308" s="60"/>
      <c r="H308" s="59"/>
      <c r="I308" s="59"/>
      <c r="J308" s="59"/>
      <c r="K308" s="59"/>
      <c r="L308" s="59"/>
      <c r="M308" s="59"/>
      <c r="N308" s="59"/>
      <c r="O308" s="59"/>
      <c r="P308" s="60"/>
      <c r="Q308" s="61"/>
      <c r="R308" s="61"/>
    </row>
    <row r="309" spans="1:18" x14ac:dyDescent="0.25">
      <c r="A309" s="57"/>
      <c r="B309" s="58"/>
      <c r="C309" s="59"/>
      <c r="D309" s="59"/>
      <c r="E309" s="57"/>
      <c r="F309" s="60"/>
      <c r="G309" s="60"/>
      <c r="H309" s="59"/>
      <c r="I309" s="59"/>
      <c r="J309" s="59"/>
      <c r="K309" s="59"/>
      <c r="L309" s="59"/>
      <c r="M309" s="59"/>
      <c r="N309" s="59"/>
      <c r="O309" s="59"/>
      <c r="P309" s="60"/>
      <c r="Q309" s="61"/>
      <c r="R309" s="61"/>
    </row>
    <row r="310" spans="1:18" x14ac:dyDescent="0.25">
      <c r="A310" s="57"/>
      <c r="B310" s="58"/>
      <c r="C310" s="59"/>
      <c r="D310" s="59"/>
      <c r="E310" s="57"/>
      <c r="F310" s="60"/>
      <c r="G310" s="60"/>
      <c r="H310" s="59"/>
      <c r="I310" s="59"/>
      <c r="J310" s="59"/>
      <c r="K310" s="59"/>
      <c r="L310" s="59"/>
      <c r="M310" s="59"/>
      <c r="N310" s="59"/>
      <c r="O310" s="59"/>
      <c r="P310" s="60"/>
      <c r="Q310" s="61"/>
      <c r="R310" s="61"/>
    </row>
    <row r="311" spans="1:18" x14ac:dyDescent="0.25">
      <c r="A311" s="57"/>
      <c r="B311" s="58"/>
      <c r="C311" s="59"/>
      <c r="D311" s="59"/>
      <c r="E311" s="57"/>
      <c r="F311" s="60"/>
      <c r="G311" s="60"/>
      <c r="H311" s="59"/>
      <c r="I311" s="59"/>
      <c r="J311" s="59"/>
      <c r="K311" s="59"/>
      <c r="L311" s="59"/>
      <c r="M311" s="59"/>
      <c r="N311" s="59"/>
      <c r="O311" s="59"/>
      <c r="P311" s="60"/>
      <c r="Q311" s="61"/>
      <c r="R311" s="61"/>
    </row>
    <row r="312" spans="1:18" x14ac:dyDescent="0.25">
      <c r="A312" s="57"/>
      <c r="B312" s="58"/>
      <c r="C312" s="59"/>
      <c r="D312" s="59"/>
      <c r="E312" s="57"/>
      <c r="F312" s="60"/>
      <c r="G312" s="60"/>
      <c r="H312" s="59"/>
      <c r="I312" s="59"/>
      <c r="J312" s="59"/>
      <c r="K312" s="59"/>
      <c r="L312" s="59"/>
      <c r="M312" s="59"/>
      <c r="N312" s="59"/>
      <c r="O312" s="59"/>
      <c r="P312" s="60"/>
      <c r="Q312" s="61"/>
      <c r="R312" s="61"/>
    </row>
    <row r="313" spans="1:18" x14ac:dyDescent="0.25">
      <c r="A313" s="57"/>
      <c r="B313" s="58"/>
      <c r="C313" s="59"/>
      <c r="D313" s="59"/>
      <c r="E313" s="57"/>
      <c r="F313" s="60"/>
      <c r="G313" s="60"/>
      <c r="H313" s="59"/>
      <c r="I313" s="59"/>
      <c r="J313" s="59"/>
      <c r="K313" s="59"/>
      <c r="L313" s="59"/>
      <c r="M313" s="59"/>
      <c r="N313" s="59"/>
      <c r="O313" s="59"/>
      <c r="P313" s="60"/>
      <c r="Q313" s="61"/>
      <c r="R313" s="61"/>
    </row>
    <row r="314" spans="1:18" x14ac:dyDescent="0.25">
      <c r="A314" s="57"/>
      <c r="B314" s="58"/>
      <c r="C314" s="59"/>
      <c r="D314" s="59"/>
      <c r="E314" s="57"/>
      <c r="F314" s="60"/>
      <c r="G314" s="60"/>
      <c r="H314" s="59"/>
      <c r="I314" s="59"/>
      <c r="J314" s="59"/>
      <c r="K314" s="59"/>
      <c r="L314" s="59"/>
      <c r="M314" s="59"/>
      <c r="N314" s="59"/>
      <c r="O314" s="59"/>
      <c r="P314" s="60"/>
      <c r="Q314" s="61"/>
      <c r="R314" s="61"/>
    </row>
    <row r="315" spans="1:18" x14ac:dyDescent="0.25">
      <c r="A315" s="57"/>
      <c r="B315" s="58"/>
      <c r="C315" s="59"/>
      <c r="D315" s="59"/>
      <c r="E315" s="57"/>
      <c r="F315" s="60"/>
      <c r="G315" s="60"/>
      <c r="H315" s="59"/>
      <c r="I315" s="59"/>
      <c r="J315" s="59"/>
      <c r="K315" s="59"/>
      <c r="L315" s="59"/>
      <c r="M315" s="59"/>
      <c r="N315" s="59"/>
      <c r="O315" s="59"/>
      <c r="P315" s="60"/>
      <c r="Q315" s="61"/>
      <c r="R315" s="61"/>
    </row>
    <row r="316" spans="1:18" x14ac:dyDescent="0.25">
      <c r="A316" s="57"/>
      <c r="B316" s="58"/>
      <c r="C316" s="59"/>
      <c r="D316" s="59"/>
      <c r="E316" s="57"/>
      <c r="F316" s="60"/>
      <c r="G316" s="60"/>
      <c r="H316" s="59"/>
      <c r="I316" s="59"/>
      <c r="J316" s="59"/>
      <c r="K316" s="59"/>
      <c r="L316" s="59"/>
      <c r="M316" s="59"/>
      <c r="N316" s="59"/>
      <c r="O316" s="59"/>
      <c r="P316" s="60"/>
      <c r="Q316" s="61"/>
      <c r="R316" s="61"/>
    </row>
    <row r="317" spans="1:18" x14ac:dyDescent="0.25">
      <c r="A317" s="57"/>
      <c r="B317" s="58"/>
      <c r="C317" s="59"/>
      <c r="D317" s="59"/>
      <c r="E317" s="57"/>
      <c r="F317" s="60"/>
      <c r="G317" s="60"/>
      <c r="H317" s="59"/>
      <c r="I317" s="59"/>
      <c r="J317" s="59"/>
      <c r="K317" s="59"/>
      <c r="L317" s="59"/>
      <c r="M317" s="59"/>
      <c r="N317" s="59"/>
      <c r="O317" s="59"/>
      <c r="P317" s="60"/>
      <c r="Q317" s="61"/>
      <c r="R317" s="61"/>
    </row>
    <row r="318" spans="1:18" x14ac:dyDescent="0.25">
      <c r="A318" s="57"/>
      <c r="B318" s="58"/>
      <c r="C318" s="59"/>
      <c r="D318" s="59"/>
      <c r="E318" s="57"/>
      <c r="F318" s="60"/>
      <c r="G318" s="60"/>
      <c r="H318" s="59"/>
      <c r="I318" s="59"/>
      <c r="J318" s="59"/>
      <c r="K318" s="59"/>
      <c r="L318" s="59"/>
      <c r="M318" s="59"/>
      <c r="N318" s="59"/>
      <c r="O318" s="59"/>
      <c r="P318" s="60"/>
      <c r="Q318" s="61"/>
      <c r="R318" s="61"/>
    </row>
    <row r="319" spans="1:18" x14ac:dyDescent="0.25">
      <c r="A319" s="57"/>
      <c r="B319" s="58"/>
      <c r="C319" s="59"/>
      <c r="D319" s="59"/>
      <c r="E319" s="57"/>
      <c r="F319" s="60"/>
      <c r="G319" s="60"/>
      <c r="H319" s="59"/>
      <c r="I319" s="59"/>
      <c r="J319" s="59"/>
      <c r="K319" s="59"/>
      <c r="L319" s="59"/>
      <c r="M319" s="59"/>
      <c r="N319" s="59"/>
      <c r="O319" s="59"/>
      <c r="P319" s="60"/>
      <c r="Q319" s="61"/>
      <c r="R319" s="61"/>
    </row>
    <row r="320" spans="1:18" x14ac:dyDescent="0.25">
      <c r="A320" s="57"/>
      <c r="B320" s="58"/>
      <c r="C320" s="59"/>
      <c r="D320" s="59"/>
      <c r="E320" s="57"/>
      <c r="F320" s="60"/>
      <c r="G320" s="60"/>
      <c r="H320" s="59"/>
      <c r="I320" s="59"/>
      <c r="J320" s="59"/>
      <c r="K320" s="59"/>
      <c r="L320" s="59"/>
      <c r="M320" s="59"/>
      <c r="N320" s="59"/>
      <c r="O320" s="59"/>
      <c r="P320" s="60"/>
      <c r="Q320" s="61"/>
      <c r="R320" s="61"/>
    </row>
    <row r="321" spans="1:18" x14ac:dyDescent="0.25">
      <c r="A321" s="57"/>
      <c r="B321" s="58"/>
      <c r="C321" s="59"/>
      <c r="D321" s="59"/>
      <c r="E321" s="57"/>
      <c r="F321" s="60"/>
      <c r="G321" s="60"/>
      <c r="H321" s="59"/>
      <c r="I321" s="59"/>
      <c r="J321" s="59"/>
      <c r="K321" s="59"/>
      <c r="L321" s="59"/>
      <c r="M321" s="59"/>
      <c r="N321" s="59"/>
      <c r="O321" s="59"/>
      <c r="P321" s="60"/>
      <c r="Q321" s="61"/>
      <c r="R321" s="61"/>
    </row>
    <row r="322" spans="1:18" x14ac:dyDescent="0.25">
      <c r="A322" s="57"/>
      <c r="B322" s="58"/>
      <c r="C322" s="59"/>
      <c r="D322" s="59"/>
      <c r="E322" s="57"/>
      <c r="F322" s="60"/>
      <c r="G322" s="60"/>
      <c r="H322" s="59"/>
      <c r="I322" s="59"/>
      <c r="J322" s="59"/>
      <c r="K322" s="59"/>
      <c r="L322" s="59"/>
      <c r="M322" s="59"/>
      <c r="N322" s="59"/>
      <c r="O322" s="59"/>
      <c r="P322" s="60"/>
      <c r="Q322" s="61"/>
      <c r="R322" s="61"/>
    </row>
    <row r="323" spans="1:18" x14ac:dyDescent="0.25">
      <c r="A323" s="57"/>
      <c r="B323" s="58"/>
      <c r="C323" s="59"/>
      <c r="D323" s="59"/>
      <c r="E323" s="57"/>
      <c r="F323" s="60"/>
      <c r="G323" s="60"/>
      <c r="H323" s="59"/>
      <c r="I323" s="59"/>
      <c r="J323" s="59"/>
      <c r="K323" s="59"/>
      <c r="L323" s="59"/>
      <c r="M323" s="59"/>
      <c r="N323" s="59"/>
      <c r="O323" s="59"/>
      <c r="P323" s="60"/>
      <c r="Q323" s="61"/>
      <c r="R323" s="61"/>
    </row>
    <row r="324" spans="1:18" x14ac:dyDescent="0.25">
      <c r="A324" s="57"/>
      <c r="B324" s="58"/>
      <c r="C324" s="59"/>
      <c r="D324" s="59"/>
      <c r="E324" s="57"/>
      <c r="F324" s="60"/>
      <c r="G324" s="60"/>
      <c r="H324" s="59"/>
      <c r="I324" s="59"/>
      <c r="J324" s="59"/>
      <c r="K324" s="59"/>
      <c r="L324" s="59"/>
      <c r="M324" s="59"/>
      <c r="N324" s="59"/>
      <c r="O324" s="59"/>
      <c r="P324" s="60"/>
      <c r="Q324" s="61"/>
      <c r="R324" s="61"/>
    </row>
    <row r="325" spans="1:18" x14ac:dyDescent="0.25">
      <c r="A325" s="57"/>
      <c r="B325" s="58"/>
      <c r="C325" s="59"/>
      <c r="D325" s="59"/>
      <c r="E325" s="57"/>
      <c r="F325" s="60"/>
      <c r="G325" s="60"/>
      <c r="H325" s="59"/>
      <c r="I325" s="59"/>
      <c r="J325" s="59"/>
      <c r="K325" s="59"/>
      <c r="L325" s="59"/>
      <c r="M325" s="59"/>
      <c r="N325" s="59"/>
      <c r="O325" s="59"/>
      <c r="P325" s="60"/>
      <c r="Q325" s="61"/>
      <c r="R325" s="61"/>
    </row>
    <row r="326" spans="1:18" x14ac:dyDescent="0.25">
      <c r="A326" s="57"/>
      <c r="B326" s="58"/>
      <c r="C326" s="59"/>
      <c r="D326" s="59"/>
      <c r="E326" s="57"/>
      <c r="F326" s="60"/>
      <c r="G326" s="60"/>
      <c r="H326" s="59"/>
      <c r="I326" s="59"/>
      <c r="J326" s="59"/>
      <c r="K326" s="59"/>
      <c r="L326" s="59"/>
      <c r="M326" s="59"/>
      <c r="N326" s="59"/>
      <c r="O326" s="59"/>
      <c r="P326" s="60"/>
      <c r="Q326" s="61"/>
      <c r="R326" s="61"/>
    </row>
    <row r="327" spans="1:18" x14ac:dyDescent="0.25">
      <c r="A327" s="57"/>
      <c r="B327" s="58"/>
      <c r="C327" s="59"/>
      <c r="D327" s="59"/>
      <c r="E327" s="57"/>
      <c r="F327" s="60"/>
      <c r="G327" s="60"/>
      <c r="H327" s="59"/>
      <c r="I327" s="59"/>
      <c r="J327" s="59"/>
      <c r="K327" s="59"/>
      <c r="L327" s="59"/>
      <c r="M327" s="59"/>
      <c r="N327" s="59"/>
      <c r="O327" s="59"/>
      <c r="P327" s="60"/>
      <c r="Q327" s="61"/>
      <c r="R327" s="61"/>
    </row>
    <row r="328" spans="1:18" x14ac:dyDescent="0.25">
      <c r="A328" s="57"/>
      <c r="B328" s="58"/>
      <c r="C328" s="59"/>
      <c r="D328" s="59"/>
      <c r="E328" s="57"/>
      <c r="F328" s="60"/>
      <c r="G328" s="60"/>
      <c r="H328" s="59"/>
      <c r="I328" s="59"/>
      <c r="J328" s="59"/>
      <c r="K328" s="59"/>
      <c r="L328" s="59"/>
      <c r="M328" s="59"/>
      <c r="N328" s="59"/>
      <c r="O328" s="59"/>
      <c r="P328" s="60"/>
      <c r="Q328" s="61"/>
      <c r="R328" s="61"/>
    </row>
    <row r="329" spans="1:18" x14ac:dyDescent="0.25">
      <c r="A329" s="57"/>
      <c r="B329" s="58"/>
      <c r="C329" s="59"/>
      <c r="D329" s="59"/>
      <c r="E329" s="57"/>
      <c r="F329" s="60"/>
      <c r="G329" s="60"/>
      <c r="H329" s="59"/>
      <c r="I329" s="59"/>
      <c r="J329" s="59"/>
      <c r="K329" s="59"/>
      <c r="L329" s="59"/>
      <c r="M329" s="59"/>
      <c r="N329" s="59"/>
      <c r="O329" s="59"/>
      <c r="P329" s="60"/>
      <c r="Q329" s="61"/>
      <c r="R329" s="61"/>
    </row>
    <row r="330" spans="1:18" x14ac:dyDescent="0.25">
      <c r="A330" s="57"/>
      <c r="B330" s="58"/>
      <c r="C330" s="59"/>
      <c r="D330" s="59"/>
      <c r="E330" s="57"/>
      <c r="F330" s="60"/>
      <c r="G330" s="60"/>
      <c r="H330" s="59"/>
      <c r="I330" s="59"/>
      <c r="J330" s="59"/>
      <c r="K330" s="59"/>
      <c r="L330" s="59"/>
      <c r="M330" s="59"/>
      <c r="N330" s="59"/>
      <c r="O330" s="59"/>
      <c r="P330" s="60"/>
      <c r="Q330" s="61"/>
      <c r="R330" s="61"/>
    </row>
    <row r="331" spans="1:18" x14ac:dyDescent="0.25">
      <c r="A331" s="57"/>
      <c r="B331" s="58"/>
      <c r="C331" s="59"/>
      <c r="D331" s="59"/>
      <c r="E331" s="57"/>
      <c r="F331" s="60"/>
      <c r="G331" s="60"/>
      <c r="H331" s="59"/>
      <c r="I331" s="59"/>
      <c r="J331" s="59"/>
      <c r="K331" s="59"/>
      <c r="L331" s="59"/>
      <c r="M331" s="59"/>
      <c r="N331" s="59"/>
      <c r="O331" s="59"/>
      <c r="P331" s="60"/>
      <c r="Q331" s="61"/>
      <c r="R331" s="61"/>
    </row>
    <row r="332" spans="1:18" x14ac:dyDescent="0.25">
      <c r="A332" s="57"/>
      <c r="B332" s="58"/>
      <c r="C332" s="59"/>
      <c r="D332" s="59"/>
      <c r="E332" s="57"/>
      <c r="F332" s="60"/>
      <c r="G332" s="60"/>
      <c r="H332" s="59"/>
      <c r="I332" s="59"/>
      <c r="J332" s="59"/>
      <c r="K332" s="59"/>
      <c r="L332" s="59"/>
      <c r="M332" s="59"/>
      <c r="N332" s="59"/>
      <c r="O332" s="59"/>
      <c r="P332" s="60"/>
      <c r="Q332" s="61"/>
      <c r="R332" s="61"/>
    </row>
    <row r="333" spans="1:18" x14ac:dyDescent="0.25">
      <c r="A333" s="57"/>
      <c r="B333" s="58"/>
      <c r="C333" s="59"/>
      <c r="D333" s="59"/>
      <c r="E333" s="57"/>
      <c r="F333" s="60"/>
      <c r="G333" s="60"/>
      <c r="H333" s="59"/>
      <c r="I333" s="59"/>
      <c r="J333" s="59"/>
      <c r="K333" s="59"/>
      <c r="L333" s="59"/>
      <c r="M333" s="59"/>
      <c r="N333" s="59"/>
      <c r="O333" s="59"/>
      <c r="P333" s="60"/>
      <c r="Q333" s="61"/>
      <c r="R333" s="61"/>
    </row>
    <row r="334" spans="1:18" x14ac:dyDescent="0.25">
      <c r="A334" s="57"/>
      <c r="B334" s="58"/>
      <c r="C334" s="59"/>
      <c r="D334" s="59"/>
      <c r="E334" s="57"/>
      <c r="F334" s="60"/>
      <c r="G334" s="60"/>
      <c r="H334" s="59"/>
      <c r="I334" s="59"/>
      <c r="J334" s="59"/>
      <c r="K334" s="59"/>
      <c r="L334" s="59"/>
      <c r="M334" s="59"/>
      <c r="N334" s="59"/>
      <c r="O334" s="59"/>
      <c r="P334" s="60"/>
      <c r="Q334" s="61"/>
      <c r="R334" s="61"/>
    </row>
    <row r="335" spans="1:18" x14ac:dyDescent="0.25">
      <c r="A335" s="57"/>
      <c r="B335" s="58"/>
      <c r="C335" s="59"/>
      <c r="D335" s="59"/>
      <c r="E335" s="57"/>
      <c r="F335" s="60"/>
      <c r="G335" s="60"/>
      <c r="H335" s="59"/>
      <c r="I335" s="59"/>
      <c r="J335" s="59"/>
      <c r="K335" s="59"/>
      <c r="L335" s="59"/>
      <c r="M335" s="59"/>
      <c r="N335" s="59"/>
      <c r="O335" s="59"/>
      <c r="P335" s="60"/>
      <c r="Q335" s="61"/>
      <c r="R335" s="61"/>
    </row>
    <row r="336" spans="1:18" x14ac:dyDescent="0.25">
      <c r="A336" s="57"/>
      <c r="B336" s="58"/>
      <c r="C336" s="59"/>
      <c r="D336" s="59"/>
      <c r="E336" s="57"/>
      <c r="F336" s="60"/>
      <c r="G336" s="60"/>
      <c r="H336" s="59"/>
      <c r="I336" s="59"/>
      <c r="J336" s="59"/>
      <c r="K336" s="59"/>
      <c r="L336" s="59"/>
      <c r="M336" s="59"/>
      <c r="N336" s="59"/>
      <c r="O336" s="59"/>
      <c r="P336" s="60"/>
      <c r="Q336" s="61"/>
      <c r="R336" s="61"/>
    </row>
    <row r="337" spans="1:18" x14ac:dyDescent="0.25">
      <c r="A337" s="57"/>
      <c r="B337" s="58"/>
      <c r="C337" s="59"/>
      <c r="D337" s="59"/>
      <c r="E337" s="57"/>
      <c r="F337" s="60"/>
      <c r="G337" s="60"/>
      <c r="H337" s="59"/>
      <c r="I337" s="59"/>
      <c r="J337" s="59"/>
      <c r="K337" s="59"/>
      <c r="L337" s="59"/>
      <c r="M337" s="59"/>
      <c r="N337" s="59"/>
      <c r="O337" s="59"/>
      <c r="P337" s="60"/>
      <c r="Q337" s="61"/>
      <c r="R337" s="61"/>
    </row>
    <row r="338" spans="1:18" x14ac:dyDescent="0.25">
      <c r="A338" s="57"/>
      <c r="B338" s="58"/>
      <c r="C338" s="59"/>
      <c r="D338" s="59"/>
      <c r="E338" s="57"/>
      <c r="F338" s="60"/>
      <c r="G338" s="60"/>
      <c r="H338" s="59"/>
      <c r="I338" s="59"/>
      <c r="J338" s="59"/>
      <c r="K338" s="59"/>
      <c r="L338" s="59"/>
      <c r="M338" s="59"/>
      <c r="N338" s="59"/>
      <c r="O338" s="59"/>
      <c r="P338" s="60"/>
      <c r="Q338" s="61"/>
      <c r="R338" s="61"/>
    </row>
    <row r="339" spans="1:18" x14ac:dyDescent="0.25">
      <c r="A339" s="57"/>
      <c r="B339" s="58"/>
      <c r="C339" s="59"/>
      <c r="D339" s="59"/>
      <c r="E339" s="57"/>
      <c r="F339" s="60"/>
      <c r="G339" s="60"/>
      <c r="H339" s="59"/>
      <c r="I339" s="59"/>
      <c r="J339" s="59"/>
      <c r="K339" s="59"/>
      <c r="L339" s="59"/>
      <c r="M339" s="59"/>
      <c r="N339" s="59"/>
      <c r="O339" s="59"/>
      <c r="P339" s="60"/>
      <c r="Q339" s="61"/>
      <c r="R339" s="61"/>
    </row>
    <row r="340" spans="1:18" x14ac:dyDescent="0.25">
      <c r="A340" s="57"/>
      <c r="B340" s="58"/>
      <c r="C340" s="59"/>
      <c r="D340" s="59"/>
      <c r="E340" s="57"/>
      <c r="F340" s="60"/>
      <c r="G340" s="60"/>
      <c r="H340" s="59"/>
      <c r="I340" s="59"/>
      <c r="J340" s="59"/>
      <c r="K340" s="59"/>
      <c r="L340" s="59"/>
      <c r="M340" s="59"/>
      <c r="N340" s="59"/>
      <c r="O340" s="59"/>
      <c r="P340" s="60"/>
      <c r="Q340" s="61"/>
      <c r="R340" s="61"/>
    </row>
    <row r="341" spans="1:18" x14ac:dyDescent="0.25">
      <c r="A341" s="57"/>
      <c r="B341" s="58"/>
      <c r="C341" s="59"/>
      <c r="D341" s="59"/>
      <c r="E341" s="57"/>
      <c r="F341" s="60"/>
      <c r="G341" s="60"/>
      <c r="H341" s="59"/>
      <c r="I341" s="59"/>
      <c r="J341" s="59"/>
      <c r="K341" s="59"/>
      <c r="L341" s="59"/>
      <c r="M341" s="59"/>
      <c r="N341" s="59"/>
      <c r="O341" s="59"/>
      <c r="P341" s="60"/>
      <c r="Q341" s="61"/>
      <c r="R341" s="61"/>
    </row>
    <row r="342" spans="1:18" x14ac:dyDescent="0.25">
      <c r="A342" s="57"/>
      <c r="B342" s="58"/>
      <c r="C342" s="59"/>
      <c r="D342" s="59"/>
      <c r="E342" s="57"/>
      <c r="F342" s="60"/>
      <c r="G342" s="60"/>
      <c r="H342" s="59"/>
      <c r="I342" s="59"/>
      <c r="J342" s="59"/>
      <c r="K342" s="59"/>
      <c r="L342" s="59"/>
      <c r="M342" s="59"/>
      <c r="N342" s="59"/>
      <c r="O342" s="59"/>
      <c r="P342" s="60"/>
      <c r="Q342" s="61"/>
      <c r="R342" s="61"/>
    </row>
    <row r="343" spans="1:18" x14ac:dyDescent="0.25">
      <c r="A343" s="57"/>
      <c r="B343" s="58"/>
      <c r="C343" s="59"/>
      <c r="D343" s="59"/>
      <c r="E343" s="57"/>
      <c r="F343" s="60"/>
      <c r="G343" s="60"/>
      <c r="H343" s="59"/>
      <c r="I343" s="59"/>
      <c r="J343" s="59"/>
      <c r="K343" s="59"/>
      <c r="L343" s="59"/>
      <c r="M343" s="59"/>
      <c r="N343" s="59"/>
      <c r="O343" s="59"/>
      <c r="P343" s="60"/>
      <c r="Q343" s="61"/>
      <c r="R343" s="61"/>
    </row>
    <row r="344" spans="1:18" x14ac:dyDescent="0.25">
      <c r="A344" s="57"/>
      <c r="B344" s="58"/>
      <c r="C344" s="59"/>
      <c r="D344" s="59"/>
      <c r="E344" s="57"/>
      <c r="F344" s="60"/>
      <c r="G344" s="60"/>
      <c r="H344" s="59"/>
      <c r="I344" s="59"/>
      <c r="J344" s="59"/>
      <c r="K344" s="59"/>
      <c r="L344" s="59"/>
      <c r="M344" s="59"/>
      <c r="N344" s="59"/>
      <c r="O344" s="59"/>
      <c r="P344" s="60"/>
      <c r="Q344" s="61"/>
      <c r="R344" s="61"/>
    </row>
    <row r="345" spans="1:18" x14ac:dyDescent="0.25">
      <c r="A345" s="57"/>
      <c r="B345" s="58"/>
      <c r="C345" s="59"/>
      <c r="D345" s="59"/>
      <c r="E345" s="57"/>
      <c r="F345" s="60"/>
      <c r="G345" s="60"/>
      <c r="H345" s="59"/>
      <c r="I345" s="59"/>
      <c r="J345" s="59"/>
      <c r="K345" s="59"/>
      <c r="L345" s="59"/>
      <c r="M345" s="59"/>
      <c r="N345" s="59"/>
      <c r="O345" s="59"/>
      <c r="P345" s="60"/>
      <c r="Q345" s="61"/>
      <c r="R345" s="61"/>
    </row>
    <row r="346" spans="1:18" x14ac:dyDescent="0.25">
      <c r="A346" s="57"/>
      <c r="B346" s="58"/>
      <c r="C346" s="59"/>
      <c r="D346" s="59"/>
      <c r="E346" s="57"/>
      <c r="F346" s="60"/>
      <c r="G346" s="60"/>
      <c r="H346" s="59"/>
      <c r="I346" s="59"/>
      <c r="J346" s="59"/>
      <c r="K346" s="59"/>
      <c r="L346" s="59"/>
      <c r="M346" s="59"/>
      <c r="N346" s="59"/>
      <c r="O346" s="59"/>
      <c r="P346" s="60"/>
      <c r="Q346" s="61"/>
      <c r="R346" s="61"/>
    </row>
    <row r="347" spans="1:18" x14ac:dyDescent="0.25">
      <c r="A347" s="57"/>
      <c r="B347" s="58"/>
      <c r="C347" s="59"/>
      <c r="D347" s="59"/>
      <c r="E347" s="57"/>
      <c r="F347" s="60"/>
      <c r="G347" s="60"/>
      <c r="H347" s="59"/>
      <c r="I347" s="59"/>
      <c r="J347" s="59"/>
      <c r="K347" s="59"/>
      <c r="L347" s="59"/>
      <c r="M347" s="59"/>
      <c r="N347" s="59"/>
      <c r="O347" s="59"/>
      <c r="P347" s="60"/>
      <c r="Q347" s="61"/>
      <c r="R347" s="61"/>
    </row>
    <row r="348" spans="1:18" x14ac:dyDescent="0.25">
      <c r="A348" s="57"/>
      <c r="B348" s="58"/>
      <c r="C348" s="59"/>
      <c r="D348" s="59"/>
      <c r="E348" s="57"/>
      <c r="F348" s="60"/>
      <c r="G348" s="60"/>
      <c r="H348" s="59"/>
      <c r="I348" s="59"/>
      <c r="J348" s="59"/>
      <c r="K348" s="59"/>
      <c r="L348" s="59"/>
      <c r="M348" s="59"/>
      <c r="N348" s="59"/>
      <c r="O348" s="59"/>
      <c r="P348" s="60"/>
      <c r="Q348" s="61"/>
      <c r="R348" s="61"/>
    </row>
    <row r="349" spans="1:18" x14ac:dyDescent="0.25">
      <c r="A349" s="57"/>
      <c r="B349" s="58"/>
      <c r="C349" s="59"/>
      <c r="D349" s="59"/>
      <c r="E349" s="57"/>
      <c r="F349" s="60"/>
      <c r="G349" s="60"/>
      <c r="H349" s="59"/>
      <c r="I349" s="59"/>
      <c r="J349" s="59"/>
      <c r="K349" s="59"/>
      <c r="L349" s="59"/>
      <c r="M349" s="59"/>
      <c r="N349" s="59"/>
      <c r="O349" s="59"/>
      <c r="P349" s="60"/>
      <c r="Q349" s="61"/>
      <c r="R349" s="61"/>
    </row>
    <row r="350" spans="1:18" x14ac:dyDescent="0.25">
      <c r="A350" s="57"/>
      <c r="B350" s="58"/>
      <c r="C350" s="59"/>
      <c r="D350" s="59"/>
      <c r="E350" s="57"/>
      <c r="F350" s="60"/>
      <c r="G350" s="60"/>
      <c r="H350" s="59"/>
      <c r="I350" s="59"/>
      <c r="J350" s="59"/>
      <c r="K350" s="59"/>
      <c r="L350" s="59"/>
      <c r="M350" s="59"/>
      <c r="N350" s="59"/>
      <c r="O350" s="59"/>
      <c r="P350" s="60"/>
      <c r="Q350" s="61"/>
      <c r="R350" s="61"/>
    </row>
    <row r="351" spans="1:18" x14ac:dyDescent="0.25">
      <c r="A351" s="57"/>
      <c r="B351" s="58"/>
      <c r="C351" s="59"/>
      <c r="D351" s="59"/>
      <c r="E351" s="57"/>
      <c r="F351" s="60"/>
      <c r="G351" s="60"/>
      <c r="H351" s="59"/>
      <c r="I351" s="59"/>
      <c r="J351" s="59"/>
      <c r="K351" s="59"/>
      <c r="L351" s="59"/>
      <c r="M351" s="59"/>
      <c r="N351" s="59"/>
      <c r="O351" s="59"/>
      <c r="P351" s="60"/>
      <c r="Q351" s="61"/>
      <c r="R351" s="61"/>
    </row>
    <row r="352" spans="1:18" x14ac:dyDescent="0.25">
      <c r="A352" s="57"/>
      <c r="B352" s="58"/>
      <c r="C352" s="59"/>
      <c r="D352" s="59"/>
      <c r="E352" s="57"/>
      <c r="F352" s="60"/>
      <c r="G352" s="60"/>
      <c r="H352" s="59"/>
      <c r="I352" s="59"/>
      <c r="J352" s="59"/>
      <c r="K352" s="59"/>
      <c r="L352" s="59"/>
      <c r="M352" s="59"/>
      <c r="N352" s="59"/>
      <c r="O352" s="59"/>
      <c r="P352" s="60"/>
      <c r="Q352" s="61"/>
      <c r="R352" s="61"/>
    </row>
    <row r="353" spans="1:18" x14ac:dyDescent="0.25">
      <c r="A353" s="57"/>
      <c r="B353" s="58"/>
      <c r="C353" s="59"/>
      <c r="D353" s="59"/>
      <c r="E353" s="57"/>
      <c r="F353" s="60"/>
      <c r="G353" s="60"/>
      <c r="H353" s="59"/>
      <c r="I353" s="59"/>
      <c r="J353" s="59"/>
      <c r="K353" s="59"/>
      <c r="L353" s="59"/>
      <c r="M353" s="59"/>
      <c r="N353" s="59"/>
      <c r="O353" s="59"/>
      <c r="P353" s="60"/>
      <c r="Q353" s="61"/>
      <c r="R353" s="61"/>
    </row>
    <row r="354" spans="1:18" x14ac:dyDescent="0.25">
      <c r="A354" s="57"/>
      <c r="B354" s="58"/>
      <c r="C354" s="59"/>
      <c r="D354" s="59"/>
      <c r="E354" s="57"/>
      <c r="F354" s="60"/>
      <c r="G354" s="60"/>
      <c r="H354" s="59"/>
      <c r="I354" s="59"/>
      <c r="J354" s="59"/>
      <c r="K354" s="59"/>
      <c r="L354" s="59"/>
      <c r="M354" s="59"/>
      <c r="N354" s="59"/>
      <c r="O354" s="59"/>
      <c r="P354" s="60"/>
      <c r="Q354" s="61"/>
      <c r="R354" s="61"/>
    </row>
    <row r="355" spans="1:18" x14ac:dyDescent="0.25">
      <c r="A355" s="57"/>
      <c r="B355" s="58"/>
      <c r="C355" s="59"/>
      <c r="D355" s="59"/>
      <c r="E355" s="57"/>
      <c r="F355" s="60"/>
      <c r="G355" s="60"/>
      <c r="H355" s="59"/>
      <c r="I355" s="59"/>
      <c r="J355" s="59"/>
      <c r="K355" s="59"/>
      <c r="L355" s="59"/>
      <c r="M355" s="59"/>
      <c r="N355" s="59"/>
      <c r="O355" s="59"/>
      <c r="P355" s="60"/>
      <c r="Q355" s="61"/>
      <c r="R355" s="61"/>
    </row>
    <row r="356" spans="1:18" x14ac:dyDescent="0.25">
      <c r="A356" s="57"/>
      <c r="B356" s="58"/>
      <c r="C356" s="59"/>
      <c r="D356" s="59"/>
      <c r="E356" s="57"/>
      <c r="F356" s="60"/>
      <c r="G356" s="60"/>
      <c r="H356" s="59"/>
      <c r="I356" s="59"/>
      <c r="J356" s="59"/>
      <c r="K356" s="59"/>
      <c r="L356" s="59"/>
      <c r="M356" s="59"/>
      <c r="N356" s="59"/>
      <c r="O356" s="59"/>
      <c r="P356" s="60"/>
      <c r="Q356" s="61"/>
      <c r="R356" s="61"/>
    </row>
    <row r="357" spans="1:18" x14ac:dyDescent="0.25">
      <c r="A357" s="57"/>
      <c r="B357" s="58"/>
      <c r="C357" s="59"/>
      <c r="D357" s="59"/>
      <c r="E357" s="57"/>
      <c r="F357" s="60"/>
      <c r="G357" s="60"/>
      <c r="H357" s="59"/>
      <c r="I357" s="59"/>
      <c r="J357" s="59"/>
      <c r="K357" s="59"/>
      <c r="L357" s="59"/>
      <c r="M357" s="59"/>
      <c r="N357" s="59"/>
      <c r="O357" s="59"/>
      <c r="P357" s="60"/>
      <c r="Q357" s="61"/>
      <c r="R357" s="61"/>
    </row>
    <row r="358" spans="1:18" x14ac:dyDescent="0.25">
      <c r="A358" s="57"/>
      <c r="B358" s="58"/>
      <c r="C358" s="59"/>
      <c r="D358" s="59"/>
      <c r="E358" s="57"/>
      <c r="F358" s="60"/>
      <c r="G358" s="60"/>
      <c r="H358" s="59"/>
      <c r="I358" s="59"/>
      <c r="J358" s="59"/>
      <c r="K358" s="59"/>
      <c r="L358" s="59"/>
      <c r="M358" s="59"/>
      <c r="N358" s="59"/>
      <c r="O358" s="59"/>
      <c r="P358" s="60"/>
      <c r="Q358" s="61"/>
      <c r="R358" s="61"/>
    </row>
    <row r="359" spans="1:18" x14ac:dyDescent="0.25">
      <c r="A359" s="57"/>
      <c r="B359" s="58"/>
      <c r="C359" s="59"/>
      <c r="D359" s="59"/>
      <c r="E359" s="57"/>
      <c r="F359" s="60"/>
      <c r="G359" s="60"/>
      <c r="H359" s="59"/>
      <c r="I359" s="59"/>
      <c r="J359" s="59"/>
      <c r="K359" s="59"/>
      <c r="L359" s="59"/>
      <c r="M359" s="59"/>
      <c r="N359" s="59"/>
      <c r="O359" s="59"/>
      <c r="P359" s="60"/>
      <c r="Q359" s="61"/>
      <c r="R359" s="61"/>
    </row>
    <row r="360" spans="1:18" x14ac:dyDescent="0.25">
      <c r="A360" s="57"/>
      <c r="B360" s="58"/>
      <c r="C360" s="59"/>
      <c r="D360" s="59"/>
      <c r="E360" s="57"/>
      <c r="F360" s="60"/>
      <c r="G360" s="60"/>
      <c r="H360" s="59"/>
      <c r="I360" s="59"/>
      <c r="J360" s="59"/>
      <c r="K360" s="59"/>
      <c r="L360" s="59"/>
      <c r="M360" s="59"/>
      <c r="N360" s="59"/>
      <c r="O360" s="59"/>
      <c r="P360" s="60"/>
      <c r="Q360" s="61"/>
      <c r="R360" s="61"/>
    </row>
    <row r="361" spans="1:18" x14ac:dyDescent="0.25">
      <c r="A361" s="57"/>
      <c r="B361" s="58"/>
      <c r="C361" s="59"/>
      <c r="D361" s="59"/>
      <c r="E361" s="57"/>
      <c r="F361" s="60"/>
      <c r="G361" s="60"/>
      <c r="H361" s="59"/>
      <c r="I361" s="59"/>
      <c r="J361" s="59"/>
      <c r="K361" s="59"/>
      <c r="L361" s="59"/>
      <c r="M361" s="59"/>
      <c r="N361" s="59"/>
      <c r="O361" s="59"/>
      <c r="P361" s="60"/>
      <c r="Q361" s="61"/>
      <c r="R361" s="61"/>
    </row>
    <row r="362" spans="1:18" x14ac:dyDescent="0.25">
      <c r="A362" s="57"/>
      <c r="B362" s="58"/>
      <c r="C362" s="59"/>
      <c r="D362" s="59"/>
      <c r="E362" s="57"/>
      <c r="F362" s="60"/>
      <c r="G362" s="60"/>
      <c r="H362" s="59"/>
      <c r="I362" s="59"/>
      <c r="J362" s="59"/>
      <c r="K362" s="59"/>
      <c r="L362" s="59"/>
      <c r="M362" s="59"/>
      <c r="N362" s="59"/>
      <c r="O362" s="59"/>
      <c r="P362" s="60"/>
      <c r="Q362" s="61"/>
      <c r="R362" s="61"/>
    </row>
    <row r="363" spans="1:18" x14ac:dyDescent="0.25">
      <c r="A363" s="57"/>
      <c r="B363" s="58"/>
      <c r="C363" s="59"/>
      <c r="D363" s="59"/>
      <c r="E363" s="57"/>
      <c r="F363" s="60"/>
      <c r="G363" s="60"/>
      <c r="H363" s="59"/>
      <c r="I363" s="59"/>
      <c r="J363" s="59"/>
      <c r="K363" s="59"/>
      <c r="L363" s="59"/>
      <c r="M363" s="59"/>
      <c r="N363" s="59"/>
      <c r="O363" s="59"/>
      <c r="P363" s="60"/>
      <c r="Q363" s="61"/>
      <c r="R363" s="61"/>
    </row>
    <row r="364" spans="1:18" x14ac:dyDescent="0.25">
      <c r="A364" s="57"/>
      <c r="B364" s="58"/>
      <c r="C364" s="59"/>
      <c r="D364" s="59"/>
      <c r="E364" s="57"/>
      <c r="F364" s="60"/>
      <c r="G364" s="60"/>
      <c r="H364" s="59"/>
      <c r="I364" s="59"/>
      <c r="J364" s="59"/>
      <c r="K364" s="59"/>
      <c r="L364" s="59"/>
      <c r="M364" s="59"/>
      <c r="N364" s="59"/>
      <c r="O364" s="59"/>
      <c r="P364" s="60"/>
      <c r="Q364" s="61"/>
      <c r="R364" s="61"/>
    </row>
    <row r="365" spans="1:18" x14ac:dyDescent="0.25">
      <c r="A365" s="57"/>
      <c r="B365" s="58"/>
      <c r="C365" s="59"/>
      <c r="D365" s="59"/>
      <c r="E365" s="57"/>
      <c r="F365" s="60"/>
      <c r="G365" s="60"/>
      <c r="H365" s="59"/>
      <c r="I365" s="59"/>
      <c r="J365" s="59"/>
      <c r="K365" s="59"/>
      <c r="L365" s="59"/>
      <c r="M365" s="59"/>
      <c r="N365" s="59"/>
      <c r="O365" s="59"/>
      <c r="P365" s="60"/>
      <c r="Q365" s="61"/>
      <c r="R365" s="61"/>
    </row>
    <row r="366" spans="1:18" x14ac:dyDescent="0.25">
      <c r="A366" s="57"/>
      <c r="B366" s="58"/>
      <c r="C366" s="59"/>
      <c r="D366" s="59"/>
      <c r="E366" s="57"/>
      <c r="F366" s="60"/>
      <c r="G366" s="60"/>
      <c r="H366" s="59"/>
      <c r="I366" s="59"/>
      <c r="J366" s="59"/>
      <c r="K366" s="59"/>
      <c r="L366" s="59"/>
      <c r="M366" s="59"/>
      <c r="N366" s="59"/>
      <c r="O366" s="59"/>
      <c r="P366" s="60"/>
      <c r="Q366" s="61"/>
      <c r="R366" s="61"/>
    </row>
    <row r="367" spans="1:18" x14ac:dyDescent="0.25">
      <c r="A367" s="57"/>
      <c r="B367" s="58"/>
      <c r="C367" s="59"/>
      <c r="D367" s="59"/>
      <c r="E367" s="57"/>
      <c r="F367" s="60"/>
      <c r="G367" s="60"/>
      <c r="H367" s="59"/>
      <c r="I367" s="59"/>
      <c r="J367" s="59"/>
      <c r="K367" s="59"/>
      <c r="L367" s="59"/>
      <c r="M367" s="59"/>
      <c r="N367" s="59"/>
      <c r="O367" s="59"/>
      <c r="P367" s="60"/>
      <c r="Q367" s="61"/>
      <c r="R367" s="61"/>
    </row>
    <row r="368" spans="1:18" x14ac:dyDescent="0.25">
      <c r="A368" s="57"/>
      <c r="B368" s="58"/>
      <c r="C368" s="59"/>
      <c r="D368" s="59"/>
      <c r="E368" s="57"/>
      <c r="F368" s="60"/>
      <c r="G368" s="60"/>
      <c r="H368" s="59"/>
      <c r="I368" s="59"/>
      <c r="J368" s="59"/>
      <c r="K368" s="59"/>
      <c r="L368" s="59"/>
      <c r="M368" s="59"/>
      <c r="N368" s="59"/>
      <c r="O368" s="59"/>
      <c r="P368" s="60"/>
      <c r="Q368" s="61"/>
      <c r="R368" s="61"/>
    </row>
    <row r="369" spans="1:18" x14ac:dyDescent="0.25">
      <c r="A369" s="57"/>
      <c r="B369" s="58"/>
      <c r="C369" s="59"/>
      <c r="D369" s="59"/>
      <c r="E369" s="57"/>
      <c r="F369" s="60"/>
      <c r="G369" s="60"/>
      <c r="H369" s="59"/>
      <c r="I369" s="59"/>
      <c r="J369" s="59"/>
      <c r="K369" s="59"/>
      <c r="L369" s="59"/>
      <c r="M369" s="59"/>
      <c r="N369" s="59"/>
      <c r="O369" s="59"/>
      <c r="P369" s="60"/>
      <c r="Q369" s="61"/>
      <c r="R369" s="61"/>
    </row>
    <row r="370" spans="1:18" x14ac:dyDescent="0.25">
      <c r="A370" s="57"/>
      <c r="B370" s="58"/>
      <c r="C370" s="59"/>
      <c r="D370" s="59"/>
      <c r="E370" s="57"/>
      <c r="F370" s="60"/>
      <c r="G370" s="60"/>
      <c r="H370" s="59"/>
      <c r="I370" s="59"/>
      <c r="J370" s="59"/>
      <c r="K370" s="59"/>
      <c r="L370" s="59"/>
      <c r="M370" s="59"/>
      <c r="N370" s="59"/>
      <c r="O370" s="59"/>
      <c r="P370" s="60"/>
      <c r="Q370" s="61"/>
      <c r="R370" s="61"/>
    </row>
    <row r="371" spans="1:18" x14ac:dyDescent="0.25">
      <c r="A371" s="57"/>
      <c r="B371" s="58"/>
      <c r="C371" s="59"/>
      <c r="D371" s="59"/>
      <c r="E371" s="57"/>
      <c r="F371" s="60"/>
      <c r="G371" s="60"/>
      <c r="H371" s="59"/>
      <c r="I371" s="59"/>
      <c r="J371" s="59"/>
      <c r="K371" s="59"/>
      <c r="L371" s="59"/>
      <c r="M371" s="59"/>
      <c r="N371" s="59"/>
      <c r="O371" s="59"/>
      <c r="P371" s="60"/>
      <c r="Q371" s="61"/>
      <c r="R371" s="61"/>
    </row>
    <row r="372" spans="1:18" x14ac:dyDescent="0.25">
      <c r="A372" s="57"/>
      <c r="B372" s="58"/>
      <c r="C372" s="59"/>
      <c r="D372" s="59"/>
      <c r="E372" s="57"/>
      <c r="F372" s="60"/>
      <c r="G372" s="60"/>
      <c r="H372" s="59"/>
      <c r="I372" s="59"/>
      <c r="J372" s="59"/>
      <c r="K372" s="59"/>
      <c r="L372" s="59"/>
      <c r="M372" s="59"/>
      <c r="N372" s="59"/>
      <c r="O372" s="59"/>
      <c r="P372" s="60"/>
      <c r="Q372" s="61"/>
      <c r="R372" s="61"/>
    </row>
    <row r="373" spans="1:18" x14ac:dyDescent="0.25">
      <c r="A373" s="57"/>
      <c r="B373" s="58"/>
      <c r="C373" s="59"/>
      <c r="D373" s="59"/>
      <c r="E373" s="57"/>
      <c r="F373" s="60"/>
      <c r="G373" s="60"/>
      <c r="H373" s="59"/>
      <c r="I373" s="59"/>
      <c r="J373" s="59"/>
      <c r="K373" s="59"/>
      <c r="L373" s="59"/>
      <c r="M373" s="59"/>
      <c r="N373" s="59"/>
      <c r="O373" s="59"/>
      <c r="P373" s="60"/>
      <c r="Q373" s="61"/>
      <c r="R373" s="61"/>
    </row>
    <row r="374" spans="1:18" x14ac:dyDescent="0.25">
      <c r="A374" s="57"/>
      <c r="B374" s="58"/>
      <c r="C374" s="59"/>
      <c r="D374" s="59"/>
      <c r="E374" s="57"/>
      <c r="F374" s="60"/>
      <c r="G374" s="60"/>
      <c r="H374" s="59"/>
      <c r="I374" s="59"/>
      <c r="J374" s="59"/>
      <c r="K374" s="59"/>
      <c r="L374" s="59"/>
      <c r="M374" s="59"/>
      <c r="N374" s="59"/>
      <c r="O374" s="59"/>
      <c r="P374" s="60"/>
      <c r="Q374" s="61"/>
      <c r="R374" s="61"/>
    </row>
    <row r="375" spans="1:18" x14ac:dyDescent="0.25">
      <c r="A375" s="57"/>
      <c r="B375" s="58"/>
      <c r="C375" s="59"/>
      <c r="D375" s="59"/>
      <c r="E375" s="57"/>
      <c r="F375" s="60"/>
      <c r="G375" s="60"/>
      <c r="H375" s="59"/>
      <c r="I375" s="59"/>
      <c r="J375" s="59"/>
      <c r="K375" s="59"/>
      <c r="L375" s="59"/>
      <c r="M375" s="59"/>
      <c r="N375" s="59"/>
      <c r="O375" s="59"/>
      <c r="P375" s="60"/>
      <c r="Q375" s="61"/>
      <c r="R375" s="61"/>
    </row>
    <row r="376" spans="1:18" x14ac:dyDescent="0.25">
      <c r="A376" s="57"/>
      <c r="B376" s="58"/>
      <c r="C376" s="59"/>
      <c r="D376" s="59"/>
      <c r="E376" s="57"/>
      <c r="F376" s="60"/>
      <c r="G376" s="60"/>
      <c r="H376" s="59"/>
      <c r="I376" s="59"/>
      <c r="J376" s="59"/>
      <c r="K376" s="59"/>
      <c r="L376" s="59"/>
      <c r="M376" s="59"/>
      <c r="N376" s="59"/>
      <c r="O376" s="59"/>
      <c r="P376" s="60"/>
      <c r="Q376" s="61"/>
      <c r="R376" s="61"/>
    </row>
    <row r="377" spans="1:18" x14ac:dyDescent="0.25">
      <c r="A377" s="57"/>
      <c r="B377" s="58"/>
      <c r="C377" s="59"/>
      <c r="D377" s="59"/>
      <c r="E377" s="57"/>
      <c r="F377" s="60"/>
      <c r="G377" s="60"/>
      <c r="H377" s="59"/>
      <c r="I377" s="59"/>
      <c r="J377" s="59"/>
      <c r="K377" s="59"/>
      <c r="L377" s="59"/>
      <c r="M377" s="59"/>
      <c r="N377" s="59"/>
      <c r="O377" s="59"/>
      <c r="P377" s="60"/>
      <c r="Q377" s="61"/>
      <c r="R377" s="61"/>
    </row>
    <row r="378" spans="1:18" x14ac:dyDescent="0.25">
      <c r="A378" s="57"/>
      <c r="B378" s="58"/>
      <c r="C378" s="59"/>
      <c r="D378" s="59"/>
      <c r="E378" s="57"/>
      <c r="F378" s="60"/>
      <c r="G378" s="60"/>
      <c r="H378" s="59"/>
      <c r="I378" s="59"/>
      <c r="J378" s="59"/>
      <c r="K378" s="59"/>
      <c r="L378" s="59"/>
      <c r="M378" s="59"/>
      <c r="N378" s="59"/>
      <c r="O378" s="59"/>
      <c r="P378" s="60"/>
      <c r="Q378" s="61"/>
      <c r="R378" s="61"/>
    </row>
    <row r="379" spans="1:18" x14ac:dyDescent="0.25">
      <c r="A379" s="57"/>
      <c r="B379" s="58"/>
      <c r="C379" s="59"/>
      <c r="D379" s="59"/>
      <c r="E379" s="57"/>
      <c r="F379" s="60"/>
      <c r="G379" s="60"/>
      <c r="H379" s="59"/>
      <c r="I379" s="59"/>
      <c r="J379" s="59"/>
      <c r="K379" s="59"/>
      <c r="L379" s="59"/>
      <c r="M379" s="59"/>
      <c r="N379" s="59"/>
      <c r="O379" s="59"/>
      <c r="P379" s="60"/>
      <c r="Q379" s="61"/>
      <c r="R379" s="61"/>
    </row>
    <row r="380" spans="1:18" x14ac:dyDescent="0.25">
      <c r="A380" s="57"/>
      <c r="B380" s="58"/>
      <c r="C380" s="59"/>
      <c r="D380" s="59"/>
      <c r="E380" s="57"/>
      <c r="F380" s="60"/>
      <c r="G380" s="60"/>
      <c r="H380" s="59"/>
      <c r="I380" s="59"/>
      <c r="J380" s="59"/>
      <c r="K380" s="59"/>
      <c r="L380" s="59"/>
      <c r="M380" s="59"/>
      <c r="N380" s="59"/>
      <c r="O380" s="59"/>
      <c r="P380" s="60"/>
      <c r="Q380" s="61"/>
      <c r="R380" s="61"/>
    </row>
    <row r="381" spans="1:18" x14ac:dyDescent="0.25">
      <c r="A381" s="57"/>
      <c r="B381" s="58"/>
      <c r="C381" s="59"/>
      <c r="D381" s="59"/>
      <c r="E381" s="57"/>
      <c r="F381" s="60"/>
      <c r="G381" s="60"/>
      <c r="H381" s="59"/>
      <c r="I381" s="59"/>
      <c r="J381" s="59"/>
      <c r="K381" s="59"/>
      <c r="L381" s="59"/>
      <c r="M381" s="59"/>
      <c r="N381" s="59"/>
      <c r="O381" s="59"/>
      <c r="P381" s="60"/>
      <c r="Q381" s="61"/>
      <c r="R381" s="61"/>
    </row>
    <row r="382" spans="1:18" x14ac:dyDescent="0.25">
      <c r="A382" s="57"/>
      <c r="B382" s="58"/>
      <c r="C382" s="59"/>
      <c r="D382" s="59"/>
      <c r="E382" s="57"/>
      <c r="F382" s="60"/>
      <c r="G382" s="60"/>
      <c r="H382" s="59"/>
      <c r="I382" s="59"/>
      <c r="J382" s="59"/>
      <c r="K382" s="59"/>
      <c r="L382" s="59"/>
      <c r="M382" s="59"/>
      <c r="N382" s="59"/>
      <c r="O382" s="59"/>
      <c r="P382" s="60"/>
      <c r="Q382" s="61"/>
      <c r="R382" s="61"/>
    </row>
    <row r="383" spans="1:18" x14ac:dyDescent="0.25">
      <c r="A383" s="57"/>
      <c r="B383" s="58"/>
      <c r="C383" s="59"/>
      <c r="D383" s="59"/>
      <c r="E383" s="57"/>
      <c r="F383" s="60"/>
      <c r="G383" s="60"/>
      <c r="H383" s="59"/>
      <c r="I383" s="59"/>
      <c r="J383" s="59"/>
      <c r="K383" s="59"/>
      <c r="L383" s="59"/>
      <c r="M383" s="59"/>
      <c r="N383" s="59"/>
      <c r="O383" s="59"/>
      <c r="P383" s="60"/>
      <c r="Q383" s="61"/>
      <c r="R383" s="61"/>
    </row>
    <row r="384" spans="1:18" x14ac:dyDescent="0.25">
      <c r="A384" s="57"/>
      <c r="B384" s="58"/>
      <c r="C384" s="59"/>
      <c r="D384" s="59"/>
      <c r="E384" s="57"/>
      <c r="F384" s="60"/>
      <c r="G384" s="60"/>
      <c r="H384" s="59"/>
      <c r="I384" s="59"/>
      <c r="J384" s="59"/>
      <c r="K384" s="59"/>
      <c r="L384" s="59"/>
      <c r="M384" s="59"/>
      <c r="N384" s="59"/>
      <c r="O384" s="59"/>
      <c r="P384" s="60"/>
      <c r="Q384" s="61"/>
      <c r="R384" s="61"/>
    </row>
    <row r="385" spans="1:18" x14ac:dyDescent="0.25">
      <c r="A385" s="57"/>
      <c r="B385" s="58"/>
      <c r="C385" s="59"/>
      <c r="D385" s="59"/>
      <c r="E385" s="57"/>
      <c r="F385" s="60"/>
      <c r="G385" s="60"/>
      <c r="H385" s="59"/>
      <c r="I385" s="59"/>
      <c r="J385" s="59"/>
      <c r="K385" s="59"/>
      <c r="L385" s="59"/>
      <c r="M385" s="59"/>
      <c r="N385" s="59"/>
      <c r="O385" s="59"/>
      <c r="P385" s="60"/>
      <c r="Q385" s="61"/>
      <c r="R385" s="61"/>
    </row>
    <row r="386" spans="1:18" x14ac:dyDescent="0.25">
      <c r="A386" s="57"/>
      <c r="B386" s="58"/>
      <c r="C386" s="59"/>
      <c r="D386" s="59"/>
      <c r="E386" s="57"/>
      <c r="F386" s="60"/>
      <c r="G386" s="60"/>
      <c r="H386" s="59"/>
      <c r="I386" s="59"/>
      <c r="J386" s="59"/>
      <c r="K386" s="59"/>
      <c r="L386" s="59"/>
      <c r="M386" s="59"/>
      <c r="N386" s="59"/>
      <c r="O386" s="59"/>
      <c r="P386" s="60"/>
      <c r="Q386" s="61"/>
      <c r="R386" s="61"/>
    </row>
    <row r="387" spans="1:18" x14ac:dyDescent="0.25">
      <c r="A387" s="57"/>
      <c r="B387" s="58"/>
      <c r="C387" s="59"/>
      <c r="D387" s="59"/>
      <c r="E387" s="57"/>
      <c r="F387" s="60"/>
      <c r="G387" s="60"/>
      <c r="H387" s="59"/>
      <c r="I387" s="59"/>
      <c r="J387" s="59"/>
      <c r="K387" s="59"/>
      <c r="L387" s="59"/>
      <c r="M387" s="59"/>
      <c r="N387" s="59"/>
      <c r="O387" s="59"/>
      <c r="P387" s="60"/>
      <c r="Q387" s="61"/>
      <c r="R387" s="61"/>
    </row>
    <row r="388" spans="1:18" x14ac:dyDescent="0.25">
      <c r="A388" s="57"/>
      <c r="B388" s="58"/>
      <c r="C388" s="59"/>
      <c r="D388" s="59"/>
      <c r="E388" s="57"/>
      <c r="F388" s="60"/>
      <c r="G388" s="60"/>
      <c r="H388" s="59"/>
      <c r="I388" s="59"/>
      <c r="J388" s="59"/>
      <c r="K388" s="59"/>
      <c r="L388" s="59"/>
      <c r="M388" s="59"/>
      <c r="N388" s="59"/>
      <c r="O388" s="59"/>
      <c r="P388" s="60"/>
      <c r="Q388" s="61"/>
      <c r="R388" s="61"/>
    </row>
    <row r="389" spans="1:18" x14ac:dyDescent="0.25">
      <c r="A389" s="57"/>
      <c r="B389" s="58"/>
      <c r="C389" s="59"/>
      <c r="D389" s="59"/>
      <c r="E389" s="57"/>
      <c r="F389" s="60"/>
      <c r="G389" s="60"/>
      <c r="H389" s="59"/>
      <c r="I389" s="59"/>
      <c r="J389" s="59"/>
      <c r="K389" s="59"/>
      <c r="L389" s="59"/>
      <c r="M389" s="59"/>
      <c r="N389" s="59"/>
      <c r="O389" s="59"/>
      <c r="P389" s="60"/>
      <c r="Q389" s="61"/>
      <c r="R389" s="61"/>
    </row>
    <row r="390" spans="1:18" x14ac:dyDescent="0.25">
      <c r="A390" s="57"/>
      <c r="B390" s="58"/>
      <c r="C390" s="59"/>
      <c r="D390" s="59"/>
      <c r="E390" s="57"/>
      <c r="F390" s="60"/>
      <c r="G390" s="60"/>
      <c r="H390" s="59"/>
      <c r="I390" s="59"/>
      <c r="J390" s="59"/>
      <c r="K390" s="59"/>
      <c r="L390" s="59"/>
      <c r="M390" s="59"/>
      <c r="N390" s="59"/>
      <c r="O390" s="59"/>
      <c r="P390" s="60"/>
      <c r="Q390" s="61"/>
      <c r="R390" s="61"/>
    </row>
    <row r="391" spans="1:18" x14ac:dyDescent="0.25">
      <c r="A391" s="57"/>
      <c r="B391" s="58"/>
      <c r="C391" s="59"/>
      <c r="D391" s="59"/>
      <c r="E391" s="57"/>
      <c r="F391" s="60"/>
      <c r="G391" s="60"/>
      <c r="H391" s="59"/>
      <c r="I391" s="59"/>
      <c r="J391" s="59"/>
      <c r="K391" s="59"/>
      <c r="L391" s="59"/>
      <c r="M391" s="59"/>
      <c r="N391" s="59"/>
      <c r="O391" s="59"/>
      <c r="P391" s="60"/>
      <c r="Q391" s="61"/>
      <c r="R391" s="61"/>
    </row>
    <row r="392" spans="1:18" x14ac:dyDescent="0.25">
      <c r="A392" s="57"/>
      <c r="B392" s="58"/>
      <c r="C392" s="59"/>
      <c r="D392" s="59"/>
      <c r="E392" s="57"/>
      <c r="F392" s="60"/>
      <c r="G392" s="60"/>
      <c r="H392" s="59"/>
      <c r="I392" s="59"/>
      <c r="J392" s="59"/>
      <c r="K392" s="59"/>
      <c r="L392" s="59"/>
      <c r="M392" s="59"/>
      <c r="N392" s="59"/>
      <c r="O392" s="59"/>
      <c r="P392" s="60"/>
      <c r="Q392" s="61"/>
      <c r="R392" s="61"/>
    </row>
    <row r="393" spans="1:18" x14ac:dyDescent="0.25">
      <c r="A393" s="57"/>
      <c r="B393" s="58"/>
      <c r="C393" s="59"/>
      <c r="D393" s="59"/>
      <c r="E393" s="57"/>
      <c r="F393" s="60"/>
      <c r="G393" s="60"/>
      <c r="H393" s="59"/>
      <c r="I393" s="59"/>
      <c r="J393" s="59"/>
      <c r="K393" s="59"/>
      <c r="L393" s="59"/>
      <c r="M393" s="59"/>
      <c r="N393" s="59"/>
      <c r="O393" s="59"/>
      <c r="P393" s="60"/>
      <c r="Q393" s="61"/>
      <c r="R393" s="61"/>
    </row>
    <row r="394" spans="1:18" x14ac:dyDescent="0.25">
      <c r="A394" s="57"/>
      <c r="B394" s="58"/>
      <c r="C394" s="59"/>
      <c r="D394" s="59"/>
      <c r="E394" s="57"/>
      <c r="F394" s="60"/>
      <c r="G394" s="60"/>
      <c r="H394" s="59"/>
      <c r="I394" s="59"/>
      <c r="J394" s="59"/>
      <c r="K394" s="59"/>
      <c r="L394" s="59"/>
      <c r="M394" s="59"/>
      <c r="N394" s="59"/>
      <c r="O394" s="59"/>
      <c r="P394" s="60"/>
      <c r="Q394" s="61"/>
      <c r="R394" s="61"/>
    </row>
    <row r="395" spans="1:18" x14ac:dyDescent="0.25">
      <c r="A395" s="57"/>
      <c r="B395" s="58"/>
      <c r="C395" s="59"/>
      <c r="D395" s="59"/>
      <c r="E395" s="57"/>
      <c r="F395" s="60"/>
      <c r="G395" s="60"/>
      <c r="H395" s="59"/>
      <c r="I395" s="59"/>
      <c r="J395" s="59"/>
      <c r="K395" s="59"/>
      <c r="L395" s="59"/>
      <c r="M395" s="59"/>
      <c r="N395" s="59"/>
      <c r="O395" s="59"/>
      <c r="P395" s="60"/>
      <c r="Q395" s="61"/>
      <c r="R395" s="61"/>
    </row>
    <row r="396" spans="1:18" x14ac:dyDescent="0.25">
      <c r="A396" s="57"/>
      <c r="B396" s="58"/>
      <c r="C396" s="59"/>
      <c r="D396" s="59"/>
      <c r="E396" s="57"/>
      <c r="F396" s="60"/>
      <c r="G396" s="60"/>
      <c r="H396" s="59"/>
      <c r="I396" s="59"/>
      <c r="J396" s="59"/>
      <c r="K396" s="59"/>
      <c r="L396" s="59"/>
      <c r="M396" s="59"/>
      <c r="N396" s="59"/>
      <c r="O396" s="59"/>
      <c r="P396" s="60"/>
      <c r="Q396" s="61"/>
      <c r="R396" s="61"/>
    </row>
    <row r="397" spans="1:18" x14ac:dyDescent="0.25">
      <c r="A397" s="57"/>
      <c r="B397" s="58"/>
      <c r="C397" s="59"/>
      <c r="D397" s="59"/>
      <c r="E397" s="57"/>
      <c r="F397" s="60"/>
      <c r="G397" s="60"/>
      <c r="H397" s="59"/>
      <c r="I397" s="59"/>
      <c r="J397" s="59"/>
      <c r="K397" s="59"/>
      <c r="L397" s="59"/>
      <c r="M397" s="59"/>
      <c r="N397" s="59"/>
      <c r="O397" s="59"/>
      <c r="P397" s="60"/>
      <c r="Q397" s="61"/>
      <c r="R397" s="61"/>
    </row>
    <row r="398" spans="1:18" x14ac:dyDescent="0.25">
      <c r="A398" s="57"/>
      <c r="B398" s="58"/>
      <c r="C398" s="59"/>
      <c r="D398" s="59"/>
      <c r="E398" s="57"/>
      <c r="F398" s="60"/>
      <c r="G398" s="60"/>
      <c r="H398" s="59"/>
      <c r="I398" s="59"/>
      <c r="J398" s="59"/>
      <c r="K398" s="59"/>
      <c r="L398" s="59"/>
      <c r="M398" s="59"/>
      <c r="N398" s="59"/>
      <c r="O398" s="59"/>
      <c r="P398" s="60"/>
      <c r="Q398" s="61"/>
      <c r="R398" s="61"/>
    </row>
    <row r="399" spans="1:18" x14ac:dyDescent="0.25">
      <c r="A399" s="57"/>
      <c r="B399" s="58"/>
      <c r="C399" s="59"/>
      <c r="D399" s="59"/>
      <c r="E399" s="57"/>
      <c r="F399" s="60"/>
      <c r="G399" s="60"/>
      <c r="H399" s="59"/>
      <c r="I399" s="59"/>
      <c r="J399" s="59"/>
      <c r="K399" s="59"/>
      <c r="L399" s="59"/>
      <c r="M399" s="59"/>
      <c r="N399" s="59"/>
      <c r="O399" s="59"/>
      <c r="P399" s="60"/>
      <c r="Q399" s="61"/>
      <c r="R399" s="61"/>
    </row>
    <row r="400" spans="1:18" x14ac:dyDescent="0.25">
      <c r="A400" s="57"/>
      <c r="B400" s="58"/>
      <c r="C400" s="59"/>
      <c r="D400" s="59"/>
      <c r="E400" s="57"/>
      <c r="F400" s="60"/>
      <c r="G400" s="60"/>
      <c r="H400" s="59"/>
      <c r="I400" s="59"/>
      <c r="J400" s="59"/>
      <c r="K400" s="59"/>
      <c r="L400" s="59"/>
      <c r="M400" s="59"/>
      <c r="N400" s="59"/>
      <c r="O400" s="59"/>
      <c r="P400" s="60"/>
      <c r="Q400" s="61"/>
      <c r="R400" s="61"/>
    </row>
    <row r="401" spans="1:18" x14ac:dyDescent="0.25">
      <c r="A401" s="57"/>
      <c r="B401" s="58"/>
      <c r="C401" s="59"/>
      <c r="D401" s="59"/>
      <c r="E401" s="57"/>
      <c r="F401" s="60"/>
      <c r="G401" s="60"/>
      <c r="H401" s="59"/>
      <c r="I401" s="59"/>
      <c r="J401" s="59"/>
      <c r="K401" s="59"/>
      <c r="L401" s="59"/>
      <c r="M401" s="59"/>
      <c r="N401" s="59"/>
      <c r="O401" s="59"/>
      <c r="P401" s="60"/>
      <c r="Q401" s="61"/>
      <c r="R401" s="61"/>
    </row>
    <row r="402" spans="1:18" x14ac:dyDescent="0.25">
      <c r="A402" s="57"/>
      <c r="B402" s="58"/>
      <c r="C402" s="59"/>
      <c r="D402" s="59"/>
      <c r="E402" s="57"/>
      <c r="F402" s="60"/>
      <c r="G402" s="60"/>
      <c r="H402" s="59"/>
      <c r="I402" s="59"/>
      <c r="J402" s="59"/>
      <c r="K402" s="59"/>
      <c r="L402" s="59"/>
      <c r="M402" s="59"/>
      <c r="N402" s="59"/>
      <c r="O402" s="59"/>
      <c r="P402" s="60"/>
      <c r="Q402" s="61"/>
      <c r="R402" s="61"/>
    </row>
    <row r="403" spans="1:18" x14ac:dyDescent="0.25">
      <c r="A403" s="57"/>
      <c r="B403" s="58"/>
      <c r="C403" s="59"/>
      <c r="D403" s="59"/>
      <c r="E403" s="57"/>
      <c r="F403" s="60"/>
      <c r="G403" s="60"/>
      <c r="H403" s="59"/>
      <c r="I403" s="59"/>
      <c r="J403" s="59"/>
      <c r="K403" s="59"/>
      <c r="L403" s="59"/>
      <c r="M403" s="59"/>
      <c r="N403" s="59"/>
      <c r="O403" s="59"/>
      <c r="P403" s="60"/>
      <c r="Q403" s="61"/>
      <c r="R403" s="61"/>
    </row>
    <row r="404" spans="1:18" x14ac:dyDescent="0.25">
      <c r="A404" s="57"/>
      <c r="B404" s="58"/>
      <c r="C404" s="59"/>
      <c r="D404" s="59"/>
      <c r="E404" s="57"/>
      <c r="F404" s="60"/>
      <c r="G404" s="60"/>
      <c r="H404" s="59"/>
      <c r="I404" s="59"/>
      <c r="J404" s="59"/>
      <c r="K404" s="59"/>
      <c r="L404" s="59"/>
      <c r="M404" s="59"/>
      <c r="N404" s="59"/>
      <c r="O404" s="59"/>
      <c r="P404" s="60"/>
      <c r="Q404" s="61"/>
      <c r="R404" s="61"/>
    </row>
    <row r="405" spans="1:18" x14ac:dyDescent="0.25">
      <c r="A405" s="57"/>
      <c r="B405" s="58"/>
      <c r="C405" s="59"/>
      <c r="D405" s="59"/>
      <c r="E405" s="57"/>
      <c r="F405" s="60"/>
      <c r="G405" s="60"/>
      <c r="H405" s="59"/>
      <c r="I405" s="59"/>
      <c r="J405" s="59"/>
      <c r="K405" s="59"/>
      <c r="L405" s="59"/>
      <c r="M405" s="59"/>
      <c r="N405" s="59"/>
      <c r="O405" s="59"/>
      <c r="P405" s="60"/>
      <c r="Q405" s="61"/>
      <c r="R405" s="61"/>
    </row>
    <row r="406" spans="1:18" x14ac:dyDescent="0.25">
      <c r="A406" s="57"/>
      <c r="B406" s="58"/>
      <c r="C406" s="59"/>
      <c r="D406" s="59"/>
      <c r="E406" s="57"/>
      <c r="F406" s="60"/>
      <c r="G406" s="60"/>
      <c r="H406" s="59"/>
      <c r="I406" s="59"/>
      <c r="J406" s="59"/>
      <c r="K406" s="59"/>
      <c r="L406" s="59"/>
      <c r="M406" s="59"/>
      <c r="N406" s="59"/>
      <c r="O406" s="59"/>
      <c r="P406" s="60"/>
      <c r="Q406" s="61"/>
      <c r="R406" s="61"/>
    </row>
    <row r="407" spans="1:18" x14ac:dyDescent="0.25">
      <c r="A407" s="57"/>
      <c r="B407" s="58"/>
      <c r="C407" s="59"/>
      <c r="D407" s="59"/>
      <c r="E407" s="57"/>
      <c r="F407" s="60"/>
      <c r="G407" s="60"/>
      <c r="H407" s="59"/>
      <c r="I407" s="59"/>
      <c r="J407" s="59"/>
      <c r="K407" s="59"/>
      <c r="L407" s="59"/>
      <c r="M407" s="59"/>
      <c r="N407" s="59"/>
      <c r="O407" s="59"/>
      <c r="P407" s="60"/>
      <c r="Q407" s="61"/>
      <c r="R407" s="61"/>
    </row>
    <row r="408" spans="1:18" x14ac:dyDescent="0.25">
      <c r="A408" s="57"/>
      <c r="B408" s="58"/>
      <c r="C408" s="59"/>
      <c r="D408" s="59"/>
      <c r="E408" s="57"/>
      <c r="F408" s="60"/>
      <c r="G408" s="60"/>
      <c r="H408" s="59"/>
      <c r="I408" s="59"/>
      <c r="J408" s="59"/>
      <c r="K408" s="59"/>
      <c r="L408" s="59"/>
      <c r="M408" s="59"/>
      <c r="N408" s="59"/>
      <c r="O408" s="59"/>
      <c r="P408" s="60"/>
      <c r="Q408" s="61"/>
      <c r="R408" s="61"/>
    </row>
    <row r="409" spans="1:18" x14ac:dyDescent="0.25">
      <c r="A409" s="57"/>
      <c r="B409" s="58"/>
      <c r="C409" s="59"/>
      <c r="D409" s="59"/>
      <c r="E409" s="57"/>
      <c r="F409" s="60"/>
      <c r="G409" s="60"/>
      <c r="H409" s="59"/>
      <c r="I409" s="59"/>
      <c r="J409" s="59"/>
      <c r="K409" s="59"/>
      <c r="L409" s="59"/>
      <c r="M409" s="59"/>
      <c r="N409" s="59"/>
      <c r="O409" s="59"/>
      <c r="P409" s="60"/>
      <c r="Q409" s="61"/>
      <c r="R409" s="61"/>
    </row>
    <row r="410" spans="1:18" x14ac:dyDescent="0.25">
      <c r="A410" s="57"/>
      <c r="B410" s="58"/>
      <c r="C410" s="59"/>
      <c r="D410" s="59"/>
      <c r="E410" s="57"/>
      <c r="F410" s="60"/>
      <c r="G410" s="60"/>
      <c r="H410" s="59"/>
      <c r="I410" s="59"/>
      <c r="J410" s="59"/>
      <c r="K410" s="59"/>
      <c r="L410" s="59"/>
      <c r="M410" s="59"/>
      <c r="N410" s="59"/>
      <c r="O410" s="59"/>
      <c r="P410" s="60"/>
      <c r="Q410" s="61"/>
      <c r="R410" s="61"/>
    </row>
    <row r="411" spans="1:18" x14ac:dyDescent="0.25">
      <c r="A411" s="57"/>
      <c r="B411" s="58"/>
      <c r="C411" s="59"/>
      <c r="D411" s="59"/>
      <c r="E411" s="57"/>
      <c r="F411" s="60"/>
      <c r="G411" s="60"/>
      <c r="H411" s="59"/>
      <c r="I411" s="59"/>
      <c r="J411" s="59"/>
      <c r="K411" s="59"/>
      <c r="L411" s="59"/>
      <c r="M411" s="59"/>
      <c r="N411" s="59"/>
      <c r="O411" s="59"/>
      <c r="P411" s="60"/>
      <c r="Q411" s="61"/>
      <c r="R411" s="61"/>
    </row>
    <row r="412" spans="1:18" x14ac:dyDescent="0.25">
      <c r="A412" s="57"/>
      <c r="B412" s="58"/>
      <c r="C412" s="59"/>
      <c r="D412" s="59"/>
      <c r="E412" s="57"/>
      <c r="F412" s="60"/>
      <c r="G412" s="60"/>
      <c r="H412" s="59"/>
      <c r="I412" s="59"/>
      <c r="J412" s="59"/>
      <c r="K412" s="59"/>
      <c r="L412" s="59"/>
      <c r="M412" s="59"/>
      <c r="N412" s="59"/>
      <c r="O412" s="59"/>
      <c r="P412" s="60"/>
      <c r="Q412" s="61"/>
      <c r="R412" s="61"/>
    </row>
    <row r="413" spans="1:18" x14ac:dyDescent="0.25">
      <c r="A413" s="57"/>
      <c r="B413" s="58"/>
      <c r="C413" s="59"/>
      <c r="D413" s="59"/>
      <c r="E413" s="57"/>
      <c r="F413" s="60"/>
      <c r="G413" s="60"/>
      <c r="H413" s="59"/>
      <c r="I413" s="59"/>
      <c r="J413" s="59"/>
      <c r="K413" s="59"/>
      <c r="L413" s="59"/>
      <c r="M413" s="59"/>
      <c r="N413" s="59"/>
      <c r="O413" s="59"/>
      <c r="P413" s="60"/>
      <c r="Q413" s="61"/>
      <c r="R413" s="61"/>
    </row>
    <row r="414" spans="1:18" x14ac:dyDescent="0.25">
      <c r="A414" s="57"/>
      <c r="B414" s="58"/>
      <c r="C414" s="59"/>
      <c r="D414" s="59"/>
      <c r="E414" s="57"/>
      <c r="F414" s="60"/>
      <c r="G414" s="60"/>
      <c r="H414" s="59"/>
      <c r="I414" s="59"/>
      <c r="J414" s="59"/>
      <c r="K414" s="59"/>
      <c r="L414" s="59"/>
      <c r="M414" s="59"/>
      <c r="N414" s="59"/>
      <c r="O414" s="59"/>
      <c r="P414" s="60"/>
      <c r="Q414" s="61"/>
      <c r="R414" s="61"/>
    </row>
    <row r="415" spans="1:18" x14ac:dyDescent="0.25">
      <c r="A415" s="57"/>
      <c r="B415" s="58"/>
      <c r="C415" s="59"/>
      <c r="D415" s="59"/>
      <c r="E415" s="57"/>
      <c r="F415" s="60"/>
      <c r="G415" s="60"/>
      <c r="H415" s="59"/>
      <c r="I415" s="59"/>
      <c r="J415" s="59"/>
      <c r="K415" s="59"/>
      <c r="L415" s="59"/>
      <c r="M415" s="59"/>
      <c r="N415" s="59"/>
      <c r="O415" s="59"/>
      <c r="P415" s="60"/>
      <c r="Q415" s="61"/>
      <c r="R415" s="61"/>
    </row>
    <row r="416" spans="1:18" x14ac:dyDescent="0.25">
      <c r="A416" s="57"/>
      <c r="B416" s="58"/>
      <c r="C416" s="59"/>
      <c r="D416" s="59"/>
      <c r="E416" s="57"/>
      <c r="F416" s="60"/>
      <c r="G416" s="60"/>
      <c r="H416" s="59"/>
      <c r="I416" s="59"/>
      <c r="J416" s="59"/>
      <c r="K416" s="59"/>
      <c r="L416" s="59"/>
      <c r="M416" s="59"/>
      <c r="N416" s="59"/>
      <c r="O416" s="59"/>
      <c r="P416" s="60"/>
      <c r="Q416" s="61"/>
      <c r="R416" s="61"/>
    </row>
    <row r="417" spans="1:18" x14ac:dyDescent="0.25">
      <c r="A417" s="57"/>
      <c r="B417" s="58"/>
      <c r="C417" s="59"/>
      <c r="D417" s="59"/>
      <c r="E417" s="57"/>
      <c r="F417" s="60"/>
      <c r="G417" s="60"/>
      <c r="H417" s="59"/>
      <c r="I417" s="59"/>
      <c r="J417" s="59"/>
      <c r="K417" s="59"/>
      <c r="L417" s="59"/>
      <c r="M417" s="59"/>
      <c r="N417" s="59"/>
      <c r="O417" s="59"/>
      <c r="P417" s="60"/>
      <c r="Q417" s="61"/>
      <c r="R417" s="61"/>
    </row>
    <row r="418" spans="1:18" x14ac:dyDescent="0.25">
      <c r="A418" s="57"/>
      <c r="B418" s="58"/>
      <c r="C418" s="59"/>
      <c r="D418" s="59"/>
      <c r="E418" s="57"/>
      <c r="F418" s="60"/>
      <c r="G418" s="60"/>
      <c r="H418" s="59"/>
      <c r="I418" s="59"/>
      <c r="J418" s="59"/>
      <c r="K418" s="59"/>
      <c r="L418" s="59"/>
      <c r="M418" s="59"/>
      <c r="N418" s="59"/>
      <c r="O418" s="59"/>
      <c r="P418" s="60"/>
      <c r="Q418" s="61"/>
      <c r="R418" s="61"/>
    </row>
    <row r="419" spans="1:18" x14ac:dyDescent="0.25">
      <c r="A419" s="57"/>
      <c r="B419" s="58"/>
      <c r="C419" s="59"/>
      <c r="D419" s="59"/>
      <c r="E419" s="57"/>
      <c r="F419" s="60"/>
      <c r="G419" s="60"/>
      <c r="H419" s="59"/>
      <c r="I419" s="59"/>
      <c r="J419" s="59"/>
      <c r="K419" s="59"/>
      <c r="L419" s="59"/>
      <c r="M419" s="59"/>
      <c r="N419" s="59"/>
      <c r="O419" s="59"/>
      <c r="P419" s="60"/>
      <c r="Q419" s="61"/>
      <c r="R419" s="61"/>
    </row>
    <row r="420" spans="1:18" x14ac:dyDescent="0.25">
      <c r="A420" s="57"/>
      <c r="B420" s="58"/>
      <c r="C420" s="59"/>
      <c r="D420" s="59"/>
      <c r="E420" s="57"/>
      <c r="F420" s="60"/>
      <c r="G420" s="60"/>
      <c r="H420" s="59"/>
      <c r="I420" s="59"/>
      <c r="J420" s="59"/>
      <c r="K420" s="59"/>
      <c r="L420" s="59"/>
      <c r="M420" s="59"/>
      <c r="N420" s="59"/>
      <c r="O420" s="59"/>
      <c r="P420" s="60"/>
      <c r="Q420" s="61"/>
      <c r="R420" s="61"/>
    </row>
    <row r="421" spans="1:18" x14ac:dyDescent="0.25">
      <c r="A421" s="57"/>
      <c r="B421" s="58"/>
      <c r="C421" s="59"/>
      <c r="D421" s="59"/>
      <c r="E421" s="57"/>
      <c r="F421" s="60"/>
      <c r="G421" s="60"/>
      <c r="H421" s="59"/>
      <c r="I421" s="59"/>
      <c r="J421" s="59"/>
      <c r="K421" s="59"/>
      <c r="L421" s="59"/>
      <c r="M421" s="59"/>
      <c r="N421" s="59"/>
      <c r="O421" s="59"/>
      <c r="P421" s="60"/>
      <c r="Q421" s="61"/>
      <c r="R421" s="61"/>
    </row>
    <row r="422" spans="1:18" x14ac:dyDescent="0.25">
      <c r="A422" s="57"/>
      <c r="B422" s="58"/>
      <c r="C422" s="59"/>
      <c r="D422" s="59"/>
      <c r="E422" s="57"/>
      <c r="F422" s="60"/>
      <c r="G422" s="60"/>
      <c r="H422" s="59"/>
      <c r="I422" s="59"/>
      <c r="J422" s="59"/>
      <c r="K422" s="59"/>
      <c r="L422" s="59"/>
      <c r="M422" s="59"/>
      <c r="N422" s="59"/>
      <c r="O422" s="59"/>
      <c r="P422" s="60"/>
      <c r="Q422" s="61"/>
      <c r="R422" s="61"/>
    </row>
    <row r="423" spans="1:18" x14ac:dyDescent="0.25">
      <c r="A423" s="57"/>
      <c r="B423" s="58"/>
      <c r="C423" s="59"/>
      <c r="D423" s="59"/>
      <c r="E423" s="57"/>
      <c r="F423" s="60"/>
      <c r="G423" s="60"/>
      <c r="H423" s="59"/>
      <c r="I423" s="59"/>
      <c r="J423" s="59"/>
      <c r="K423" s="59"/>
      <c r="L423" s="59"/>
      <c r="M423" s="59"/>
      <c r="N423" s="59"/>
      <c r="O423" s="59"/>
      <c r="P423" s="60"/>
      <c r="Q423" s="61"/>
      <c r="R423" s="61"/>
    </row>
    <row r="424" spans="1:18" x14ac:dyDescent="0.25">
      <c r="A424" s="57"/>
      <c r="B424" s="58"/>
      <c r="C424" s="59"/>
      <c r="D424" s="59"/>
      <c r="E424" s="57"/>
      <c r="F424" s="60"/>
      <c r="G424" s="60"/>
      <c r="H424" s="59"/>
      <c r="I424" s="59"/>
      <c r="J424" s="59"/>
      <c r="K424" s="59"/>
      <c r="L424" s="59"/>
      <c r="M424" s="59"/>
      <c r="N424" s="59"/>
      <c r="O424" s="59"/>
      <c r="P424" s="60"/>
      <c r="Q424" s="61"/>
      <c r="R424" s="61"/>
    </row>
    <row r="425" spans="1:18" x14ac:dyDescent="0.25">
      <c r="A425" s="57"/>
      <c r="B425" s="58"/>
      <c r="C425" s="59"/>
      <c r="D425" s="59"/>
      <c r="E425" s="57"/>
      <c r="F425" s="60"/>
      <c r="G425" s="60"/>
      <c r="H425" s="59"/>
      <c r="I425" s="59"/>
      <c r="J425" s="59"/>
      <c r="K425" s="59"/>
      <c r="L425" s="59"/>
      <c r="M425" s="59"/>
      <c r="N425" s="59"/>
      <c r="O425" s="59"/>
      <c r="P425" s="60"/>
      <c r="Q425" s="61"/>
      <c r="R425" s="61"/>
    </row>
    <row r="426" spans="1:18" x14ac:dyDescent="0.25">
      <c r="A426" s="57"/>
      <c r="B426" s="58"/>
      <c r="C426" s="59"/>
      <c r="D426" s="59"/>
      <c r="E426" s="57"/>
      <c r="F426" s="60"/>
      <c r="G426" s="60"/>
      <c r="H426" s="59"/>
      <c r="I426" s="59"/>
      <c r="J426" s="59"/>
      <c r="K426" s="59"/>
      <c r="L426" s="59"/>
      <c r="M426" s="59"/>
      <c r="N426" s="59"/>
      <c r="O426" s="59"/>
      <c r="P426" s="60"/>
      <c r="Q426" s="61"/>
      <c r="R426" s="61"/>
    </row>
    <row r="427" spans="1:18" x14ac:dyDescent="0.25">
      <c r="A427" s="57"/>
      <c r="B427" s="58"/>
      <c r="C427" s="59"/>
      <c r="D427" s="59"/>
      <c r="E427" s="57"/>
      <c r="F427" s="60"/>
      <c r="G427" s="60"/>
      <c r="H427" s="59"/>
      <c r="I427" s="59"/>
      <c r="J427" s="59"/>
      <c r="K427" s="59"/>
      <c r="L427" s="59"/>
      <c r="M427" s="59"/>
      <c r="N427" s="59"/>
      <c r="O427" s="59"/>
      <c r="P427" s="60"/>
      <c r="Q427" s="61"/>
      <c r="R427" s="61"/>
    </row>
    <row r="428" spans="1:18" x14ac:dyDescent="0.25">
      <c r="A428" s="57"/>
      <c r="B428" s="58"/>
      <c r="C428" s="59"/>
      <c r="D428" s="59"/>
      <c r="E428" s="57"/>
      <c r="F428" s="60"/>
      <c r="G428" s="60"/>
      <c r="H428" s="59"/>
      <c r="I428" s="59"/>
      <c r="J428" s="59"/>
      <c r="K428" s="59"/>
      <c r="L428" s="59"/>
      <c r="M428" s="59"/>
      <c r="N428" s="59"/>
      <c r="O428" s="59"/>
      <c r="P428" s="60"/>
      <c r="Q428" s="61"/>
      <c r="R428" s="61"/>
    </row>
    <row r="429" spans="1:18" x14ac:dyDescent="0.25">
      <c r="A429" s="57"/>
      <c r="B429" s="58"/>
      <c r="C429" s="59"/>
      <c r="D429" s="59"/>
      <c r="E429" s="57"/>
      <c r="F429" s="60"/>
      <c r="G429" s="60"/>
      <c r="H429" s="59"/>
      <c r="I429" s="59"/>
      <c r="J429" s="59"/>
      <c r="K429" s="59"/>
      <c r="L429" s="59"/>
      <c r="M429" s="59"/>
      <c r="N429" s="59"/>
      <c r="O429" s="59"/>
      <c r="P429" s="60"/>
      <c r="Q429" s="61"/>
      <c r="R429" s="61"/>
    </row>
    <row r="430" spans="1:18" x14ac:dyDescent="0.25">
      <c r="A430" s="57"/>
      <c r="B430" s="58"/>
      <c r="C430" s="59"/>
      <c r="D430" s="59"/>
      <c r="E430" s="57"/>
      <c r="F430" s="60"/>
      <c r="G430" s="60"/>
      <c r="H430" s="59"/>
      <c r="I430" s="59"/>
      <c r="J430" s="59"/>
      <c r="K430" s="59"/>
      <c r="L430" s="59"/>
      <c r="M430" s="59"/>
      <c r="N430" s="59"/>
      <c r="O430" s="59"/>
      <c r="P430" s="60"/>
      <c r="Q430" s="61"/>
      <c r="R430" s="61"/>
    </row>
    <row r="431" spans="1:18" x14ac:dyDescent="0.25">
      <c r="A431" s="57"/>
      <c r="B431" s="58"/>
      <c r="C431" s="59"/>
      <c r="D431" s="59"/>
      <c r="E431" s="57"/>
      <c r="F431" s="60"/>
      <c r="G431" s="60"/>
      <c r="H431" s="59"/>
      <c r="I431" s="59"/>
      <c r="J431" s="59"/>
      <c r="K431" s="59"/>
      <c r="L431" s="59"/>
      <c r="M431" s="59"/>
      <c r="N431" s="59"/>
      <c r="O431" s="59"/>
      <c r="P431" s="60"/>
      <c r="Q431" s="61"/>
      <c r="R431" s="61"/>
    </row>
    <row r="432" spans="1:18" x14ac:dyDescent="0.25">
      <c r="A432" s="57"/>
      <c r="B432" s="58"/>
      <c r="C432" s="59"/>
      <c r="D432" s="59"/>
      <c r="E432" s="57"/>
      <c r="F432" s="60"/>
      <c r="G432" s="60"/>
      <c r="H432" s="59"/>
      <c r="I432" s="59"/>
      <c r="J432" s="59"/>
      <c r="K432" s="59"/>
      <c r="L432" s="59"/>
      <c r="M432" s="59"/>
      <c r="N432" s="59"/>
      <c r="O432" s="59"/>
      <c r="P432" s="60"/>
      <c r="Q432" s="61"/>
      <c r="R432" s="61"/>
    </row>
    <row r="433" spans="1:18" x14ac:dyDescent="0.25">
      <c r="A433" s="57"/>
      <c r="B433" s="58"/>
      <c r="C433" s="59"/>
      <c r="D433" s="59"/>
      <c r="E433" s="57"/>
      <c r="F433" s="60"/>
      <c r="G433" s="60"/>
      <c r="H433" s="59"/>
      <c r="I433" s="59"/>
      <c r="J433" s="59"/>
      <c r="K433" s="59"/>
      <c r="L433" s="59"/>
      <c r="M433" s="59"/>
      <c r="N433" s="59"/>
      <c r="O433" s="59"/>
      <c r="P433" s="60"/>
      <c r="Q433" s="61"/>
      <c r="R433" s="61"/>
    </row>
    <row r="434" spans="1:18" x14ac:dyDescent="0.25">
      <c r="A434" s="57"/>
      <c r="B434" s="58"/>
      <c r="C434" s="59"/>
      <c r="D434" s="59"/>
      <c r="E434" s="57"/>
      <c r="F434" s="60"/>
      <c r="G434" s="60"/>
      <c r="H434" s="59"/>
      <c r="I434" s="59"/>
      <c r="J434" s="59"/>
      <c r="K434" s="59"/>
      <c r="L434" s="59"/>
      <c r="M434" s="59"/>
      <c r="N434" s="59"/>
      <c r="O434" s="59"/>
      <c r="P434" s="60"/>
      <c r="Q434" s="61"/>
      <c r="R434" s="61"/>
    </row>
    <row r="435" spans="1:18" x14ac:dyDescent="0.25">
      <c r="A435" s="57"/>
      <c r="B435" s="58"/>
      <c r="C435" s="59"/>
      <c r="D435" s="59"/>
      <c r="E435" s="57"/>
      <c r="F435" s="60"/>
      <c r="G435" s="60"/>
      <c r="H435" s="59"/>
      <c r="I435" s="59"/>
      <c r="J435" s="59"/>
      <c r="K435" s="59"/>
      <c r="L435" s="59"/>
      <c r="M435" s="59"/>
      <c r="N435" s="59"/>
      <c r="O435" s="59"/>
      <c r="P435" s="60"/>
      <c r="Q435" s="61"/>
      <c r="R435" s="61"/>
    </row>
    <row r="436" spans="1:18" x14ac:dyDescent="0.25">
      <c r="A436" s="57"/>
      <c r="B436" s="58"/>
      <c r="C436" s="59"/>
      <c r="D436" s="59"/>
      <c r="E436" s="57"/>
      <c r="F436" s="60"/>
      <c r="G436" s="60"/>
      <c r="H436" s="59"/>
      <c r="I436" s="59"/>
      <c r="J436" s="59"/>
      <c r="K436" s="59"/>
      <c r="L436" s="59"/>
      <c r="M436" s="59"/>
      <c r="N436" s="59"/>
      <c r="O436" s="59"/>
      <c r="P436" s="60"/>
      <c r="Q436" s="61"/>
      <c r="R436" s="61"/>
    </row>
    <row r="437" spans="1:18" x14ac:dyDescent="0.25">
      <c r="A437" s="57"/>
      <c r="B437" s="58"/>
      <c r="C437" s="59"/>
      <c r="D437" s="59"/>
      <c r="E437" s="57"/>
      <c r="F437" s="60"/>
      <c r="G437" s="60"/>
      <c r="H437" s="59"/>
      <c r="I437" s="59"/>
      <c r="J437" s="59"/>
      <c r="K437" s="59"/>
      <c r="L437" s="59"/>
      <c r="M437" s="59"/>
      <c r="N437" s="59"/>
      <c r="O437" s="59"/>
      <c r="P437" s="60"/>
      <c r="Q437" s="61"/>
      <c r="R437" s="61"/>
    </row>
    <row r="438" spans="1:18" x14ac:dyDescent="0.25">
      <c r="A438" s="57"/>
      <c r="B438" s="58"/>
      <c r="C438" s="59"/>
      <c r="D438" s="59"/>
      <c r="E438" s="57"/>
      <c r="F438" s="60"/>
      <c r="G438" s="60"/>
      <c r="H438" s="59"/>
      <c r="I438" s="59"/>
      <c r="J438" s="59"/>
      <c r="K438" s="59"/>
      <c r="L438" s="59"/>
      <c r="M438" s="59"/>
      <c r="N438" s="59"/>
      <c r="O438" s="59"/>
      <c r="P438" s="60"/>
      <c r="Q438" s="61"/>
      <c r="R438" s="61"/>
    </row>
    <row r="439" spans="1:18" x14ac:dyDescent="0.25">
      <c r="A439" s="57"/>
      <c r="B439" s="58"/>
      <c r="C439" s="59"/>
      <c r="D439" s="59"/>
      <c r="E439" s="57"/>
      <c r="F439" s="60"/>
      <c r="G439" s="60"/>
      <c r="H439" s="59"/>
      <c r="I439" s="59"/>
      <c r="J439" s="59"/>
      <c r="K439" s="59"/>
      <c r="L439" s="59"/>
      <c r="M439" s="59"/>
      <c r="N439" s="59"/>
      <c r="O439" s="59"/>
      <c r="P439" s="60"/>
      <c r="Q439" s="61"/>
      <c r="R439" s="61"/>
    </row>
    <row r="440" spans="1:18" x14ac:dyDescent="0.25">
      <c r="A440" s="57"/>
      <c r="B440" s="58"/>
      <c r="C440" s="59"/>
      <c r="D440" s="59"/>
      <c r="E440" s="57"/>
      <c r="F440" s="60"/>
      <c r="G440" s="60"/>
      <c r="H440" s="59"/>
      <c r="I440" s="59"/>
      <c r="J440" s="59"/>
      <c r="K440" s="59"/>
      <c r="L440" s="59"/>
      <c r="M440" s="59"/>
      <c r="N440" s="59"/>
      <c r="O440" s="59"/>
      <c r="P440" s="60"/>
      <c r="Q440" s="61"/>
      <c r="R440" s="61"/>
    </row>
    <row r="441" spans="1:18" x14ac:dyDescent="0.25">
      <c r="A441" s="57"/>
      <c r="B441" s="58"/>
      <c r="C441" s="59"/>
      <c r="D441" s="59"/>
      <c r="E441" s="57"/>
      <c r="F441" s="60"/>
      <c r="G441" s="60"/>
      <c r="H441" s="59"/>
      <c r="I441" s="59"/>
      <c r="J441" s="59"/>
      <c r="K441" s="59"/>
      <c r="L441" s="59"/>
      <c r="M441" s="59"/>
      <c r="N441" s="59"/>
      <c r="O441" s="59"/>
      <c r="P441" s="60"/>
      <c r="Q441" s="61"/>
      <c r="R441" s="61"/>
    </row>
    <row r="442" spans="1:18" x14ac:dyDescent="0.25">
      <c r="A442" s="57"/>
      <c r="B442" s="58"/>
      <c r="C442" s="59"/>
      <c r="D442" s="59"/>
      <c r="E442" s="57"/>
      <c r="F442" s="60"/>
      <c r="G442" s="60"/>
      <c r="H442" s="59"/>
      <c r="I442" s="59"/>
      <c r="J442" s="59"/>
      <c r="K442" s="59"/>
      <c r="L442" s="59"/>
      <c r="M442" s="59"/>
      <c r="N442" s="59"/>
      <c r="O442" s="59"/>
      <c r="P442" s="60"/>
      <c r="Q442" s="61"/>
      <c r="R442" s="61"/>
    </row>
    <row r="443" spans="1:18" x14ac:dyDescent="0.25">
      <c r="A443" s="57"/>
      <c r="B443" s="58"/>
      <c r="C443" s="59"/>
      <c r="D443" s="59"/>
      <c r="E443" s="57"/>
      <c r="F443" s="60"/>
      <c r="G443" s="60"/>
      <c r="H443" s="59"/>
      <c r="I443" s="59"/>
      <c r="J443" s="59"/>
      <c r="K443" s="59"/>
      <c r="L443" s="59"/>
      <c r="M443" s="59"/>
      <c r="N443" s="59"/>
      <c r="O443" s="59"/>
      <c r="P443" s="60"/>
      <c r="Q443" s="61"/>
      <c r="R443" s="61"/>
    </row>
    <row r="444" spans="1:18" x14ac:dyDescent="0.25">
      <c r="A444" s="57"/>
      <c r="B444" s="58"/>
      <c r="C444" s="59"/>
      <c r="D444" s="59"/>
      <c r="E444" s="57"/>
      <c r="F444" s="60"/>
      <c r="G444" s="60"/>
      <c r="H444" s="59"/>
      <c r="I444" s="59"/>
      <c r="J444" s="59"/>
      <c r="K444" s="59"/>
      <c r="L444" s="59"/>
      <c r="M444" s="59"/>
      <c r="N444" s="59"/>
      <c r="O444" s="59"/>
      <c r="P444" s="60"/>
      <c r="Q444" s="61"/>
      <c r="R444" s="61"/>
    </row>
    <row r="445" spans="1:18" x14ac:dyDescent="0.25">
      <c r="A445" s="57"/>
      <c r="B445" s="58"/>
      <c r="C445" s="59"/>
      <c r="D445" s="59"/>
      <c r="E445" s="57"/>
      <c r="F445" s="60"/>
      <c r="G445" s="60"/>
      <c r="H445" s="59"/>
      <c r="I445" s="59"/>
      <c r="J445" s="59"/>
      <c r="K445" s="59"/>
      <c r="L445" s="59"/>
      <c r="M445" s="59"/>
      <c r="N445" s="59"/>
      <c r="O445" s="59"/>
      <c r="P445" s="60"/>
      <c r="Q445" s="61"/>
      <c r="R445" s="61"/>
    </row>
    <row r="446" spans="1:18" x14ac:dyDescent="0.25">
      <c r="A446" s="57"/>
      <c r="B446" s="58"/>
      <c r="C446" s="59"/>
      <c r="D446" s="59"/>
      <c r="E446" s="57"/>
      <c r="F446" s="60"/>
      <c r="G446" s="60"/>
      <c r="H446" s="59"/>
      <c r="I446" s="59"/>
      <c r="J446" s="59"/>
      <c r="K446" s="59"/>
      <c r="L446" s="59"/>
      <c r="M446" s="59"/>
      <c r="N446" s="59"/>
      <c r="O446" s="59"/>
      <c r="P446" s="60"/>
      <c r="Q446" s="61"/>
      <c r="R446" s="61"/>
    </row>
    <row r="447" spans="1:18" x14ac:dyDescent="0.25">
      <c r="A447" s="57"/>
      <c r="B447" s="58"/>
      <c r="C447" s="59"/>
      <c r="D447" s="59"/>
      <c r="E447" s="57"/>
      <c r="F447" s="60"/>
      <c r="G447" s="60"/>
      <c r="H447" s="59"/>
      <c r="I447" s="59"/>
      <c r="J447" s="59"/>
      <c r="K447" s="59"/>
      <c r="L447" s="59"/>
      <c r="M447" s="59"/>
      <c r="N447" s="59"/>
      <c r="O447" s="59"/>
      <c r="P447" s="60"/>
      <c r="Q447" s="61"/>
      <c r="R447" s="61"/>
    </row>
    <row r="448" spans="1:18" x14ac:dyDescent="0.25">
      <c r="A448" s="57"/>
      <c r="B448" s="58"/>
      <c r="C448" s="59"/>
      <c r="D448" s="59"/>
      <c r="E448" s="57"/>
      <c r="F448" s="60"/>
      <c r="G448" s="60"/>
      <c r="H448" s="59"/>
      <c r="I448" s="59"/>
      <c r="J448" s="59"/>
      <c r="K448" s="59"/>
      <c r="L448" s="59"/>
      <c r="M448" s="59"/>
      <c r="N448" s="59"/>
      <c r="O448" s="59"/>
      <c r="P448" s="60"/>
      <c r="Q448" s="61"/>
      <c r="R448" s="61"/>
    </row>
    <row r="449" spans="1:18" x14ac:dyDescent="0.25">
      <c r="A449" s="57"/>
      <c r="B449" s="58"/>
      <c r="C449" s="59"/>
      <c r="D449" s="59"/>
      <c r="E449" s="57"/>
      <c r="F449" s="60"/>
      <c r="G449" s="60"/>
      <c r="H449" s="59"/>
      <c r="I449" s="59"/>
      <c r="J449" s="59"/>
      <c r="K449" s="59"/>
      <c r="L449" s="59"/>
      <c r="M449" s="59"/>
      <c r="N449" s="59"/>
      <c r="O449" s="59"/>
      <c r="P449" s="60"/>
      <c r="Q449" s="61"/>
      <c r="R449" s="61"/>
    </row>
    <row r="450" spans="1:18" x14ac:dyDescent="0.25">
      <c r="A450" s="57"/>
      <c r="B450" s="58"/>
      <c r="C450" s="59"/>
      <c r="D450" s="59"/>
      <c r="E450" s="57"/>
      <c r="F450" s="60"/>
      <c r="G450" s="60"/>
      <c r="H450" s="59"/>
      <c r="I450" s="59"/>
      <c r="J450" s="59"/>
      <c r="K450" s="59"/>
      <c r="L450" s="59"/>
      <c r="M450" s="59"/>
      <c r="N450" s="59"/>
      <c r="O450" s="59"/>
      <c r="P450" s="60"/>
      <c r="Q450" s="61"/>
      <c r="R450" s="61"/>
    </row>
    <row r="451" spans="1:18" x14ac:dyDescent="0.25">
      <c r="A451" s="57"/>
      <c r="B451" s="58"/>
      <c r="C451" s="59"/>
      <c r="D451" s="59"/>
      <c r="E451" s="57"/>
      <c r="F451" s="60"/>
      <c r="G451" s="60"/>
      <c r="H451" s="59"/>
      <c r="I451" s="59"/>
      <c r="J451" s="59"/>
      <c r="K451" s="59"/>
      <c r="L451" s="59"/>
      <c r="M451" s="59"/>
      <c r="N451" s="59"/>
      <c r="O451" s="59"/>
      <c r="P451" s="60"/>
      <c r="Q451" s="61"/>
      <c r="R451" s="61"/>
    </row>
    <row r="452" spans="1:18" x14ac:dyDescent="0.25">
      <c r="A452" s="57"/>
      <c r="B452" s="58"/>
      <c r="C452" s="59"/>
      <c r="D452" s="59"/>
      <c r="E452" s="57"/>
      <c r="F452" s="60"/>
      <c r="G452" s="60"/>
      <c r="H452" s="59"/>
      <c r="I452" s="59"/>
      <c r="J452" s="59"/>
      <c r="K452" s="59"/>
      <c r="L452" s="59"/>
      <c r="M452" s="59"/>
      <c r="N452" s="59"/>
      <c r="O452" s="59"/>
      <c r="P452" s="60"/>
      <c r="Q452" s="61"/>
      <c r="R452" s="61"/>
    </row>
    <row r="453" spans="1:18" x14ac:dyDescent="0.25">
      <c r="A453" s="57"/>
      <c r="B453" s="58"/>
      <c r="C453" s="59"/>
      <c r="D453" s="59"/>
      <c r="E453" s="57"/>
      <c r="F453" s="60"/>
      <c r="G453" s="60"/>
      <c r="H453" s="59"/>
      <c r="I453" s="59"/>
      <c r="J453" s="59"/>
      <c r="K453" s="59"/>
      <c r="L453" s="59"/>
      <c r="M453" s="59"/>
      <c r="N453" s="59"/>
      <c r="O453" s="59"/>
      <c r="P453" s="60"/>
      <c r="Q453" s="61"/>
      <c r="R453" s="61"/>
    </row>
    <row r="454" spans="1:18" x14ac:dyDescent="0.25">
      <c r="A454" s="57"/>
      <c r="B454" s="58"/>
      <c r="C454" s="59"/>
      <c r="D454" s="59"/>
      <c r="E454" s="57"/>
      <c r="F454" s="60"/>
      <c r="G454" s="60"/>
      <c r="H454" s="59"/>
      <c r="I454" s="59"/>
      <c r="J454" s="59"/>
      <c r="K454" s="59"/>
      <c r="L454" s="59"/>
      <c r="M454" s="59"/>
      <c r="N454" s="59"/>
      <c r="O454" s="59"/>
      <c r="P454" s="60"/>
      <c r="Q454" s="61"/>
      <c r="R454" s="61"/>
    </row>
    <row r="455" spans="1:18" x14ac:dyDescent="0.25">
      <c r="A455" s="57"/>
      <c r="B455" s="58"/>
      <c r="C455" s="59"/>
      <c r="D455" s="59"/>
      <c r="E455" s="57"/>
      <c r="F455" s="60"/>
      <c r="G455" s="60"/>
      <c r="H455" s="59"/>
      <c r="I455" s="59"/>
      <c r="J455" s="59"/>
      <c r="K455" s="59"/>
      <c r="L455" s="59"/>
      <c r="M455" s="59"/>
      <c r="N455" s="59"/>
      <c r="O455" s="59"/>
      <c r="P455" s="60"/>
      <c r="Q455" s="61"/>
      <c r="R455" s="61"/>
    </row>
    <row r="456" spans="1:18" x14ac:dyDescent="0.25">
      <c r="A456" s="57"/>
      <c r="B456" s="58"/>
      <c r="C456" s="59"/>
      <c r="D456" s="59"/>
      <c r="E456" s="57"/>
      <c r="F456" s="60"/>
      <c r="G456" s="60"/>
      <c r="H456" s="59"/>
      <c r="I456" s="59"/>
      <c r="J456" s="59"/>
      <c r="K456" s="59"/>
      <c r="L456" s="59"/>
      <c r="M456" s="59"/>
      <c r="N456" s="59"/>
      <c r="O456" s="59"/>
      <c r="P456" s="60"/>
      <c r="Q456" s="61"/>
      <c r="R456" s="61"/>
    </row>
    <row r="457" spans="1:18" x14ac:dyDescent="0.25">
      <c r="A457" s="57"/>
      <c r="B457" s="58"/>
      <c r="C457" s="59"/>
      <c r="D457" s="59"/>
      <c r="E457" s="57"/>
      <c r="F457" s="60"/>
      <c r="G457" s="60"/>
      <c r="H457" s="59"/>
      <c r="I457" s="59"/>
      <c r="J457" s="59"/>
      <c r="K457" s="59"/>
      <c r="L457" s="59"/>
      <c r="M457" s="59"/>
      <c r="N457" s="59"/>
      <c r="O457" s="59"/>
      <c r="P457" s="60"/>
      <c r="Q457" s="61"/>
      <c r="R457" s="61"/>
    </row>
    <row r="458" spans="1:18" x14ac:dyDescent="0.25">
      <c r="A458" s="57"/>
      <c r="B458" s="58"/>
      <c r="C458" s="59"/>
      <c r="D458" s="59"/>
      <c r="E458" s="57"/>
      <c r="F458" s="60"/>
      <c r="G458" s="60"/>
      <c r="H458" s="59"/>
      <c r="I458" s="59"/>
      <c r="J458" s="59"/>
      <c r="K458" s="59"/>
      <c r="L458" s="59"/>
      <c r="M458" s="59"/>
      <c r="N458" s="59"/>
      <c r="O458" s="59"/>
      <c r="P458" s="60"/>
      <c r="Q458" s="61"/>
      <c r="R458" s="61"/>
    </row>
    <row r="459" spans="1:18" x14ac:dyDescent="0.25">
      <c r="A459" s="57"/>
      <c r="B459" s="58"/>
      <c r="C459" s="59"/>
      <c r="D459" s="59"/>
      <c r="E459" s="57"/>
      <c r="F459" s="60"/>
      <c r="G459" s="60"/>
      <c r="H459" s="59"/>
      <c r="I459" s="59"/>
      <c r="J459" s="59"/>
      <c r="K459" s="59"/>
      <c r="L459" s="59"/>
      <c r="M459" s="59"/>
      <c r="N459" s="59"/>
      <c r="O459" s="59"/>
      <c r="P459" s="60"/>
      <c r="Q459" s="61"/>
      <c r="R459" s="61"/>
    </row>
    <row r="460" spans="1:18" x14ac:dyDescent="0.25">
      <c r="A460" s="57"/>
      <c r="B460" s="58"/>
      <c r="C460" s="59"/>
      <c r="D460" s="59"/>
      <c r="E460" s="57"/>
      <c r="F460" s="60"/>
      <c r="G460" s="60"/>
      <c r="H460" s="59"/>
      <c r="I460" s="59"/>
      <c r="J460" s="59"/>
      <c r="K460" s="59"/>
      <c r="L460" s="59"/>
      <c r="M460" s="59"/>
      <c r="N460" s="59"/>
      <c r="O460" s="59"/>
      <c r="P460" s="60"/>
      <c r="Q460" s="61"/>
      <c r="R460" s="61"/>
    </row>
    <row r="461" spans="1:18" x14ac:dyDescent="0.25">
      <c r="A461" s="57"/>
      <c r="B461" s="58"/>
      <c r="C461" s="59"/>
      <c r="D461" s="59"/>
      <c r="E461" s="57"/>
      <c r="F461" s="60"/>
      <c r="G461" s="60"/>
      <c r="H461" s="59"/>
      <c r="I461" s="59"/>
      <c r="J461" s="59"/>
      <c r="K461" s="59"/>
      <c r="L461" s="59"/>
      <c r="M461" s="59"/>
      <c r="N461" s="59"/>
      <c r="O461" s="59"/>
      <c r="P461" s="60"/>
      <c r="Q461" s="61"/>
      <c r="R461" s="61"/>
    </row>
    <row r="462" spans="1:18" x14ac:dyDescent="0.25">
      <c r="A462" s="57"/>
      <c r="B462" s="58"/>
      <c r="C462" s="59"/>
      <c r="D462" s="59"/>
      <c r="E462" s="57"/>
      <c r="F462" s="60"/>
      <c r="G462" s="60"/>
      <c r="H462" s="59"/>
      <c r="I462" s="59"/>
      <c r="J462" s="59"/>
      <c r="K462" s="59"/>
      <c r="L462" s="59"/>
      <c r="M462" s="59"/>
      <c r="N462" s="59"/>
      <c r="O462" s="59"/>
      <c r="P462" s="60"/>
      <c r="Q462" s="61"/>
      <c r="R462" s="61"/>
    </row>
    <row r="463" spans="1:18" x14ac:dyDescent="0.25">
      <c r="A463" s="57"/>
      <c r="B463" s="58"/>
      <c r="C463" s="59"/>
      <c r="D463" s="59"/>
      <c r="E463" s="57"/>
      <c r="F463" s="60"/>
      <c r="G463" s="60"/>
      <c r="H463" s="59"/>
      <c r="I463" s="59"/>
      <c r="J463" s="59"/>
      <c r="K463" s="59"/>
      <c r="L463" s="59"/>
      <c r="M463" s="59"/>
      <c r="N463" s="59"/>
      <c r="O463" s="59"/>
      <c r="P463" s="60"/>
      <c r="Q463" s="61"/>
      <c r="R463" s="61"/>
    </row>
    <row r="464" spans="1:18" x14ac:dyDescent="0.25">
      <c r="A464" s="57"/>
      <c r="B464" s="58"/>
      <c r="C464" s="59"/>
      <c r="D464" s="59"/>
      <c r="E464" s="57"/>
      <c r="F464" s="60"/>
      <c r="G464" s="60"/>
      <c r="H464" s="59"/>
      <c r="I464" s="59"/>
      <c r="J464" s="59"/>
      <c r="K464" s="59"/>
      <c r="L464" s="59"/>
      <c r="M464" s="59"/>
      <c r="N464" s="59"/>
      <c r="O464" s="59"/>
      <c r="P464" s="60"/>
      <c r="Q464" s="61"/>
      <c r="R464" s="61"/>
    </row>
    <row r="465" spans="1:18" x14ac:dyDescent="0.25">
      <c r="A465" s="57"/>
      <c r="B465" s="58"/>
      <c r="C465" s="59"/>
      <c r="D465" s="59"/>
      <c r="E465" s="57"/>
      <c r="F465" s="60"/>
      <c r="G465" s="60"/>
      <c r="H465" s="59"/>
      <c r="I465" s="59"/>
      <c r="J465" s="59"/>
      <c r="K465" s="59"/>
      <c r="L465" s="59"/>
      <c r="M465" s="59"/>
      <c r="N465" s="59"/>
      <c r="O465" s="59"/>
      <c r="P465" s="60"/>
      <c r="Q465" s="61"/>
      <c r="R465" s="61"/>
    </row>
    <row r="466" spans="1:18" x14ac:dyDescent="0.25">
      <c r="A466" s="57"/>
      <c r="B466" s="58"/>
      <c r="C466" s="59"/>
      <c r="D466" s="59"/>
      <c r="E466" s="57"/>
      <c r="F466" s="60"/>
      <c r="G466" s="60"/>
      <c r="H466" s="59"/>
      <c r="I466" s="59"/>
      <c r="J466" s="59"/>
      <c r="K466" s="59"/>
      <c r="L466" s="59"/>
      <c r="M466" s="59"/>
      <c r="N466" s="59"/>
      <c r="O466" s="59"/>
      <c r="P466" s="60"/>
      <c r="Q466" s="61"/>
      <c r="R466" s="61"/>
    </row>
    <row r="467" spans="1:18" x14ac:dyDescent="0.25">
      <c r="A467" s="57"/>
      <c r="B467" s="58"/>
      <c r="C467" s="59"/>
      <c r="D467" s="59"/>
      <c r="E467" s="57"/>
      <c r="F467" s="60"/>
      <c r="G467" s="60"/>
      <c r="H467" s="59"/>
      <c r="I467" s="59"/>
      <c r="J467" s="59"/>
      <c r="K467" s="59"/>
      <c r="L467" s="59"/>
      <c r="M467" s="59"/>
      <c r="N467" s="59"/>
      <c r="O467" s="59"/>
      <c r="P467" s="60"/>
      <c r="Q467" s="61"/>
      <c r="R467" s="61"/>
    </row>
    <row r="468" spans="1:18" x14ac:dyDescent="0.25">
      <c r="A468" s="57"/>
      <c r="B468" s="58"/>
      <c r="C468" s="59"/>
      <c r="D468" s="59"/>
      <c r="E468" s="57"/>
      <c r="F468" s="60"/>
      <c r="G468" s="60"/>
      <c r="H468" s="59"/>
      <c r="I468" s="59"/>
      <c r="J468" s="59"/>
      <c r="K468" s="59"/>
      <c r="L468" s="59"/>
      <c r="M468" s="59"/>
      <c r="N468" s="59"/>
      <c r="O468" s="59"/>
      <c r="P468" s="60"/>
      <c r="Q468" s="61"/>
      <c r="R468" s="61"/>
    </row>
    <row r="469" spans="1:18" x14ac:dyDescent="0.25">
      <c r="A469" s="57"/>
      <c r="B469" s="58"/>
      <c r="C469" s="59"/>
      <c r="D469" s="59"/>
      <c r="E469" s="57"/>
      <c r="F469" s="60"/>
      <c r="G469" s="60"/>
      <c r="H469" s="59"/>
      <c r="I469" s="59"/>
      <c r="J469" s="59"/>
      <c r="K469" s="59"/>
      <c r="L469" s="59"/>
      <c r="M469" s="59"/>
      <c r="N469" s="59"/>
      <c r="O469" s="59"/>
      <c r="P469" s="60"/>
      <c r="Q469" s="61"/>
      <c r="R469" s="61"/>
    </row>
    <row r="470" spans="1:18" x14ac:dyDescent="0.25">
      <c r="A470" s="57"/>
      <c r="B470" s="58"/>
      <c r="C470" s="59"/>
      <c r="D470" s="59"/>
      <c r="E470" s="57"/>
      <c r="F470" s="60"/>
      <c r="G470" s="60"/>
      <c r="H470" s="59"/>
      <c r="I470" s="59"/>
      <c r="J470" s="59"/>
      <c r="K470" s="59"/>
      <c r="L470" s="59"/>
      <c r="M470" s="59"/>
      <c r="N470" s="59"/>
      <c r="O470" s="59"/>
      <c r="P470" s="60"/>
      <c r="Q470" s="61"/>
      <c r="R470" s="61"/>
    </row>
    <row r="471" spans="1:18" x14ac:dyDescent="0.25">
      <c r="A471" s="57"/>
      <c r="B471" s="58"/>
      <c r="C471" s="59"/>
      <c r="D471" s="59"/>
      <c r="E471" s="57"/>
      <c r="F471" s="60"/>
      <c r="G471" s="60"/>
      <c r="H471" s="59"/>
      <c r="I471" s="59"/>
      <c r="J471" s="59"/>
      <c r="K471" s="59"/>
      <c r="L471" s="59"/>
      <c r="M471" s="59"/>
      <c r="N471" s="59"/>
      <c r="O471" s="59"/>
      <c r="P471" s="60"/>
      <c r="Q471" s="61"/>
      <c r="R471" s="61"/>
    </row>
    <row r="472" spans="1:18" x14ac:dyDescent="0.25">
      <c r="A472" s="57"/>
      <c r="B472" s="58"/>
      <c r="C472" s="59"/>
      <c r="D472" s="59"/>
      <c r="E472" s="57"/>
      <c r="F472" s="60"/>
      <c r="G472" s="60"/>
      <c r="H472" s="59"/>
      <c r="I472" s="59"/>
      <c r="J472" s="59"/>
      <c r="K472" s="59"/>
      <c r="L472" s="59"/>
      <c r="M472" s="59"/>
      <c r="N472" s="59"/>
      <c r="O472" s="59"/>
      <c r="P472" s="60"/>
      <c r="Q472" s="61"/>
      <c r="R472" s="61"/>
    </row>
    <row r="473" spans="1:18" x14ac:dyDescent="0.25">
      <c r="A473" s="57"/>
      <c r="B473" s="58"/>
      <c r="C473" s="59"/>
      <c r="D473" s="59"/>
      <c r="E473" s="57"/>
      <c r="F473" s="60"/>
      <c r="G473" s="60"/>
      <c r="H473" s="59"/>
      <c r="I473" s="59"/>
      <c r="J473" s="59"/>
      <c r="K473" s="59"/>
      <c r="L473" s="59"/>
      <c r="M473" s="59"/>
      <c r="N473" s="59"/>
      <c r="O473" s="59"/>
      <c r="P473" s="60"/>
      <c r="Q473" s="61"/>
      <c r="R473" s="61"/>
    </row>
    <row r="474" spans="1:18" x14ac:dyDescent="0.25">
      <c r="A474" s="57"/>
      <c r="B474" s="58"/>
      <c r="C474" s="59"/>
      <c r="D474" s="59"/>
      <c r="E474" s="57"/>
      <c r="F474" s="60"/>
      <c r="G474" s="60"/>
      <c r="H474" s="59"/>
      <c r="I474" s="59"/>
      <c r="J474" s="59"/>
      <c r="K474" s="59"/>
      <c r="L474" s="59"/>
      <c r="M474" s="59"/>
      <c r="N474" s="59"/>
      <c r="O474" s="59"/>
      <c r="P474" s="60"/>
      <c r="Q474" s="61"/>
      <c r="R474" s="61"/>
    </row>
    <row r="475" spans="1:18" x14ac:dyDescent="0.25">
      <c r="A475" s="57"/>
      <c r="B475" s="58"/>
      <c r="C475" s="59"/>
      <c r="D475" s="59"/>
      <c r="E475" s="57"/>
      <c r="F475" s="60"/>
      <c r="G475" s="60"/>
      <c r="H475" s="59"/>
      <c r="I475" s="59"/>
      <c r="J475" s="59"/>
      <c r="K475" s="59"/>
      <c r="L475" s="59"/>
      <c r="M475" s="59"/>
      <c r="N475" s="59"/>
      <c r="O475" s="59"/>
      <c r="P475" s="60"/>
      <c r="Q475" s="61"/>
      <c r="R475" s="61"/>
    </row>
    <row r="476" spans="1:18" x14ac:dyDescent="0.25">
      <c r="A476" s="57"/>
      <c r="B476" s="58"/>
      <c r="C476" s="59"/>
      <c r="D476" s="59"/>
      <c r="E476" s="57"/>
      <c r="F476" s="60"/>
      <c r="G476" s="60"/>
      <c r="H476" s="59"/>
      <c r="I476" s="59"/>
      <c r="J476" s="59"/>
      <c r="K476" s="59"/>
      <c r="L476" s="59"/>
      <c r="M476" s="59"/>
      <c r="N476" s="59"/>
      <c r="O476" s="59"/>
      <c r="P476" s="60"/>
      <c r="Q476" s="61"/>
      <c r="R476" s="61"/>
    </row>
    <row r="477" spans="1:18" x14ac:dyDescent="0.25">
      <c r="A477" s="57"/>
      <c r="B477" s="58"/>
      <c r="C477" s="59"/>
      <c r="D477" s="59"/>
      <c r="E477" s="57"/>
      <c r="F477" s="60"/>
      <c r="G477" s="60"/>
      <c r="H477" s="59"/>
      <c r="I477" s="59"/>
      <c r="J477" s="59"/>
      <c r="K477" s="59"/>
      <c r="L477" s="59"/>
      <c r="M477" s="59"/>
      <c r="N477" s="59"/>
      <c r="O477" s="59"/>
      <c r="P477" s="60"/>
      <c r="Q477" s="61"/>
      <c r="R477" s="61"/>
    </row>
    <row r="478" spans="1:18" x14ac:dyDescent="0.25">
      <c r="A478" s="57"/>
      <c r="B478" s="58"/>
      <c r="C478" s="59"/>
      <c r="D478" s="59"/>
      <c r="E478" s="57"/>
      <c r="F478" s="60"/>
      <c r="G478" s="60"/>
      <c r="H478" s="59"/>
      <c r="I478" s="59"/>
      <c r="J478" s="59"/>
      <c r="K478" s="59"/>
      <c r="L478" s="59"/>
      <c r="M478" s="59"/>
      <c r="N478" s="59"/>
      <c r="O478" s="59"/>
      <c r="P478" s="60"/>
      <c r="Q478" s="61"/>
      <c r="R478" s="61"/>
    </row>
    <row r="479" spans="1:18" x14ac:dyDescent="0.25">
      <c r="A479" s="57"/>
      <c r="B479" s="58"/>
      <c r="C479" s="59"/>
      <c r="D479" s="59"/>
      <c r="E479" s="57"/>
      <c r="F479" s="60"/>
      <c r="G479" s="60"/>
      <c r="H479" s="59"/>
      <c r="I479" s="59"/>
      <c r="J479" s="59"/>
      <c r="K479" s="59"/>
      <c r="L479" s="59"/>
      <c r="M479" s="59"/>
      <c r="N479" s="59"/>
      <c r="O479" s="59"/>
      <c r="P479" s="60"/>
      <c r="Q479" s="61"/>
      <c r="R479" s="61"/>
    </row>
    <row r="480" spans="1:18" x14ac:dyDescent="0.25">
      <c r="A480" s="57"/>
      <c r="B480" s="58"/>
      <c r="C480" s="59"/>
      <c r="D480" s="59"/>
      <c r="E480" s="57"/>
      <c r="F480" s="60"/>
      <c r="G480" s="60"/>
      <c r="H480" s="59"/>
      <c r="I480" s="59"/>
      <c r="J480" s="59"/>
      <c r="K480" s="59"/>
      <c r="L480" s="59"/>
      <c r="M480" s="59"/>
      <c r="N480" s="59"/>
      <c r="O480" s="59"/>
      <c r="P480" s="60"/>
      <c r="Q480" s="61"/>
      <c r="R480" s="61"/>
    </row>
    <row r="481" spans="1:18" x14ac:dyDescent="0.25">
      <c r="A481" s="57"/>
      <c r="B481" s="58"/>
      <c r="C481" s="59"/>
      <c r="D481" s="59"/>
      <c r="E481" s="57"/>
      <c r="F481" s="60"/>
      <c r="G481" s="60"/>
      <c r="H481" s="59"/>
      <c r="I481" s="59"/>
      <c r="J481" s="59"/>
      <c r="K481" s="59"/>
      <c r="L481" s="59"/>
      <c r="M481" s="59"/>
      <c r="N481" s="59"/>
      <c r="O481" s="59"/>
      <c r="P481" s="60"/>
      <c r="Q481" s="61"/>
      <c r="R481" s="61"/>
    </row>
    <row r="482" spans="1:18" x14ac:dyDescent="0.25">
      <c r="A482" s="57"/>
      <c r="B482" s="58"/>
      <c r="C482" s="59"/>
      <c r="D482" s="59"/>
      <c r="E482" s="57"/>
      <c r="F482" s="60"/>
      <c r="G482" s="60"/>
      <c r="H482" s="59"/>
      <c r="I482" s="59"/>
      <c r="J482" s="59"/>
      <c r="K482" s="59"/>
      <c r="L482" s="59"/>
      <c r="M482" s="59"/>
      <c r="N482" s="59"/>
      <c r="O482" s="59"/>
      <c r="P482" s="60"/>
      <c r="Q482" s="61"/>
      <c r="R482" s="61"/>
    </row>
    <row r="483" spans="1:18" x14ac:dyDescent="0.25">
      <c r="A483" s="57"/>
      <c r="B483" s="58"/>
      <c r="C483" s="59"/>
      <c r="D483" s="59"/>
      <c r="E483" s="57"/>
      <c r="F483" s="60"/>
      <c r="G483" s="60"/>
      <c r="H483" s="59"/>
      <c r="I483" s="59"/>
      <c r="J483" s="59"/>
      <c r="K483" s="59"/>
      <c r="L483" s="59"/>
      <c r="M483" s="59"/>
      <c r="N483" s="59"/>
      <c r="O483" s="59"/>
      <c r="P483" s="60"/>
      <c r="Q483" s="61"/>
      <c r="R483" s="61"/>
    </row>
    <row r="484" spans="1:18" x14ac:dyDescent="0.25">
      <c r="A484" s="57"/>
      <c r="B484" s="58"/>
      <c r="C484" s="59"/>
      <c r="D484" s="59"/>
      <c r="E484" s="57"/>
      <c r="F484" s="60"/>
      <c r="G484" s="60"/>
      <c r="H484" s="59"/>
      <c r="I484" s="59"/>
      <c r="J484" s="59"/>
      <c r="K484" s="59"/>
      <c r="L484" s="59"/>
      <c r="M484" s="59"/>
      <c r="N484" s="59"/>
      <c r="O484" s="59"/>
      <c r="P484" s="60"/>
      <c r="Q484" s="61"/>
      <c r="R484" s="61"/>
    </row>
    <row r="485" spans="1:18" x14ac:dyDescent="0.25">
      <c r="A485" s="57"/>
      <c r="B485" s="58"/>
      <c r="C485" s="59"/>
      <c r="D485" s="59"/>
      <c r="E485" s="57"/>
      <c r="F485" s="60"/>
      <c r="G485" s="60"/>
      <c r="H485" s="59"/>
      <c r="I485" s="59"/>
      <c r="J485" s="59"/>
      <c r="K485" s="59"/>
      <c r="L485" s="59"/>
      <c r="M485" s="59"/>
      <c r="N485" s="59"/>
      <c r="O485" s="59"/>
      <c r="P485" s="60"/>
      <c r="Q485" s="61"/>
      <c r="R485" s="61"/>
    </row>
    <row r="486" spans="1:18" x14ac:dyDescent="0.25">
      <c r="A486" s="57"/>
      <c r="B486" s="58"/>
      <c r="C486" s="59"/>
      <c r="D486" s="59"/>
      <c r="E486" s="57"/>
      <c r="F486" s="60"/>
      <c r="G486" s="60"/>
      <c r="H486" s="59"/>
      <c r="I486" s="59"/>
      <c r="J486" s="59"/>
      <c r="K486" s="59"/>
      <c r="L486" s="59"/>
      <c r="M486" s="59"/>
      <c r="N486" s="59"/>
      <c r="O486" s="59"/>
      <c r="P486" s="60"/>
      <c r="Q486" s="61"/>
      <c r="R486" s="61"/>
    </row>
    <row r="487" spans="1:18" x14ac:dyDescent="0.25">
      <c r="A487" s="57"/>
      <c r="B487" s="58"/>
      <c r="C487" s="59"/>
      <c r="D487" s="59"/>
      <c r="E487" s="57"/>
      <c r="F487" s="60"/>
      <c r="G487" s="60"/>
      <c r="H487" s="59"/>
      <c r="I487" s="59"/>
      <c r="J487" s="59"/>
      <c r="K487" s="59"/>
      <c r="L487" s="59"/>
      <c r="M487" s="59"/>
      <c r="N487" s="59"/>
      <c r="O487" s="59"/>
      <c r="P487" s="60"/>
      <c r="Q487" s="61"/>
      <c r="R487" s="61"/>
    </row>
    <row r="488" spans="1:18" x14ac:dyDescent="0.25">
      <c r="A488" s="57"/>
      <c r="B488" s="58"/>
      <c r="C488" s="59"/>
      <c r="D488" s="59"/>
      <c r="E488" s="57"/>
      <c r="F488" s="60"/>
      <c r="G488" s="60"/>
      <c r="H488" s="59"/>
      <c r="I488" s="59"/>
      <c r="J488" s="59"/>
      <c r="K488" s="59"/>
      <c r="L488" s="59"/>
      <c r="M488" s="59"/>
      <c r="N488" s="59"/>
      <c r="O488" s="59"/>
      <c r="P488" s="60"/>
      <c r="Q488" s="61"/>
      <c r="R488" s="61"/>
    </row>
    <row r="489" spans="1:18" x14ac:dyDescent="0.25">
      <c r="A489" s="57"/>
      <c r="B489" s="58"/>
      <c r="C489" s="59"/>
      <c r="D489" s="59"/>
      <c r="E489" s="57"/>
      <c r="F489" s="60"/>
      <c r="G489" s="60"/>
      <c r="H489" s="59"/>
      <c r="I489" s="59"/>
      <c r="J489" s="59"/>
      <c r="K489" s="59"/>
      <c r="L489" s="59"/>
      <c r="M489" s="59"/>
      <c r="N489" s="59"/>
      <c r="O489" s="59"/>
      <c r="P489" s="60"/>
      <c r="Q489" s="61"/>
      <c r="R489" s="61"/>
    </row>
    <row r="490" spans="1:18" x14ac:dyDescent="0.25">
      <c r="A490" s="57"/>
      <c r="B490" s="58"/>
      <c r="C490" s="59"/>
      <c r="D490" s="59"/>
      <c r="E490" s="57"/>
      <c r="F490" s="60"/>
      <c r="G490" s="60"/>
      <c r="H490" s="59"/>
      <c r="I490" s="59"/>
      <c r="J490" s="59"/>
      <c r="K490" s="59"/>
      <c r="L490" s="59"/>
      <c r="M490" s="59"/>
      <c r="N490" s="59"/>
      <c r="O490" s="59"/>
      <c r="P490" s="60"/>
      <c r="Q490" s="61"/>
      <c r="R490" s="61"/>
    </row>
    <row r="491" spans="1:18" x14ac:dyDescent="0.25">
      <c r="A491" s="57"/>
      <c r="B491" s="58"/>
      <c r="C491" s="59"/>
      <c r="D491" s="59"/>
      <c r="E491" s="57"/>
      <c r="F491" s="60"/>
      <c r="G491" s="60"/>
      <c r="H491" s="59"/>
      <c r="I491" s="59"/>
      <c r="J491" s="59"/>
      <c r="K491" s="59"/>
      <c r="L491" s="59"/>
      <c r="M491" s="59"/>
      <c r="N491" s="59"/>
      <c r="O491" s="59"/>
      <c r="P491" s="60"/>
      <c r="Q491" s="61"/>
      <c r="R491" s="61"/>
    </row>
    <row r="492" spans="1:18" x14ac:dyDescent="0.25">
      <c r="A492" s="57"/>
      <c r="B492" s="58"/>
      <c r="C492" s="59"/>
      <c r="D492" s="59"/>
      <c r="E492" s="57"/>
      <c r="F492" s="60"/>
      <c r="G492" s="60"/>
      <c r="H492" s="59"/>
      <c r="I492" s="59"/>
      <c r="J492" s="59"/>
      <c r="K492" s="59"/>
      <c r="L492" s="59"/>
      <c r="M492" s="59"/>
      <c r="N492" s="59"/>
      <c r="O492" s="59"/>
      <c r="P492" s="60"/>
      <c r="Q492" s="61"/>
      <c r="R492" s="61"/>
    </row>
    <row r="493" spans="1:18" x14ac:dyDescent="0.25">
      <c r="A493" s="57"/>
      <c r="B493" s="58"/>
      <c r="C493" s="59"/>
      <c r="D493" s="59"/>
      <c r="E493" s="57"/>
      <c r="F493" s="60"/>
      <c r="G493" s="60"/>
      <c r="H493" s="59"/>
      <c r="I493" s="59"/>
      <c r="J493" s="59"/>
      <c r="K493" s="59"/>
      <c r="L493" s="59"/>
      <c r="M493" s="59"/>
      <c r="N493" s="59"/>
      <c r="O493" s="59"/>
      <c r="P493" s="60"/>
      <c r="Q493" s="61"/>
      <c r="R493" s="61"/>
    </row>
    <row r="494" spans="1:18" x14ac:dyDescent="0.25">
      <c r="A494" s="57"/>
      <c r="B494" s="58"/>
      <c r="C494" s="59"/>
      <c r="D494" s="59"/>
      <c r="E494" s="57"/>
      <c r="F494" s="60"/>
      <c r="G494" s="60"/>
      <c r="H494" s="59"/>
      <c r="I494" s="59"/>
      <c r="J494" s="59"/>
      <c r="K494" s="59"/>
      <c r="L494" s="59"/>
      <c r="M494" s="59"/>
      <c r="N494" s="59"/>
      <c r="O494" s="59"/>
      <c r="P494" s="60"/>
      <c r="Q494" s="61"/>
      <c r="R494" s="61"/>
    </row>
    <row r="495" spans="1:18" x14ac:dyDescent="0.25">
      <c r="A495" s="57"/>
      <c r="B495" s="58"/>
      <c r="C495" s="59"/>
      <c r="D495" s="59"/>
      <c r="E495" s="57"/>
      <c r="F495" s="60"/>
      <c r="G495" s="60"/>
      <c r="H495" s="59"/>
      <c r="I495" s="59"/>
      <c r="J495" s="59"/>
      <c r="K495" s="59"/>
      <c r="L495" s="59"/>
      <c r="M495" s="59"/>
      <c r="N495" s="59"/>
      <c r="O495" s="59"/>
      <c r="P495" s="60"/>
      <c r="Q495" s="61"/>
      <c r="R495" s="61"/>
    </row>
    <row r="496" spans="1:18" x14ac:dyDescent="0.25">
      <c r="A496" s="57"/>
      <c r="B496" s="58"/>
      <c r="C496" s="59"/>
      <c r="D496" s="59"/>
      <c r="E496" s="57"/>
      <c r="F496" s="60"/>
      <c r="G496" s="60"/>
      <c r="H496" s="59"/>
      <c r="I496" s="59"/>
      <c r="J496" s="59"/>
      <c r="K496" s="59"/>
      <c r="L496" s="59"/>
      <c r="M496" s="59"/>
      <c r="N496" s="59"/>
      <c r="O496" s="59"/>
      <c r="P496" s="60"/>
      <c r="Q496" s="61"/>
      <c r="R496" s="61"/>
    </row>
    <row r="497" spans="1:18" x14ac:dyDescent="0.25">
      <c r="A497" s="57"/>
      <c r="B497" s="58"/>
      <c r="C497" s="59"/>
      <c r="D497" s="59"/>
      <c r="E497" s="57"/>
      <c r="F497" s="60"/>
      <c r="G497" s="60"/>
      <c r="H497" s="59"/>
      <c r="I497" s="59"/>
      <c r="J497" s="59"/>
      <c r="K497" s="59"/>
      <c r="L497" s="59"/>
      <c r="M497" s="59"/>
      <c r="N497" s="59"/>
      <c r="O497" s="59"/>
      <c r="P497" s="60"/>
      <c r="Q497" s="61"/>
      <c r="R497" s="61"/>
    </row>
    <row r="498" spans="1:18" x14ac:dyDescent="0.25">
      <c r="A498" s="57"/>
      <c r="B498" s="58"/>
      <c r="C498" s="59"/>
      <c r="D498" s="59"/>
      <c r="E498" s="57"/>
      <c r="F498" s="60"/>
      <c r="G498" s="60"/>
      <c r="H498" s="59"/>
      <c r="I498" s="59"/>
      <c r="J498" s="59"/>
      <c r="K498" s="59"/>
      <c r="L498" s="59"/>
      <c r="M498" s="59"/>
      <c r="N498" s="59"/>
      <c r="O498" s="59"/>
      <c r="P498" s="60"/>
      <c r="Q498" s="61"/>
      <c r="R498" s="61"/>
    </row>
    <row r="499" spans="1:18" x14ac:dyDescent="0.25">
      <c r="A499" s="57"/>
      <c r="B499" s="58"/>
      <c r="C499" s="59"/>
      <c r="D499" s="59"/>
      <c r="E499" s="57"/>
      <c r="F499" s="60"/>
      <c r="G499" s="60"/>
      <c r="H499" s="59"/>
      <c r="I499" s="59"/>
      <c r="J499" s="59"/>
      <c r="K499" s="59"/>
      <c r="L499" s="59"/>
      <c r="M499" s="59"/>
      <c r="N499" s="59"/>
      <c r="O499" s="59"/>
      <c r="P499" s="60"/>
      <c r="Q499" s="61"/>
      <c r="R499" s="61"/>
    </row>
    <row r="500" spans="1:18" x14ac:dyDescent="0.25">
      <c r="A500" s="57"/>
      <c r="B500" s="58"/>
      <c r="C500" s="59"/>
      <c r="D500" s="59"/>
      <c r="E500" s="57"/>
      <c r="F500" s="60"/>
      <c r="G500" s="60"/>
      <c r="H500" s="59"/>
      <c r="I500" s="59"/>
      <c r="J500" s="59"/>
      <c r="K500" s="59"/>
      <c r="L500" s="59"/>
      <c r="M500" s="59"/>
      <c r="N500" s="59"/>
      <c r="O500" s="59"/>
      <c r="P500" s="60"/>
      <c r="Q500" s="61"/>
      <c r="R500" s="61"/>
    </row>
  </sheetData>
  <autoFilter ref="A3:R40" xr:uid="{D5E49EA8-EF54-4571-AB5E-D908C32C56D2}"/>
  <mergeCells count="1">
    <mergeCell ref="B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812A-6C29-4CC8-A3BB-875C9F33EBC6}">
  <sheetPr codeName="Sheet2"/>
  <dimension ref="A1:S500"/>
  <sheetViews>
    <sheetView workbookViewId="0">
      <selection activeCell="A7" sqref="A7"/>
    </sheetView>
  </sheetViews>
  <sheetFormatPr defaultColWidth="9.109375" defaultRowHeight="13.2" x14ac:dyDescent="0.25"/>
  <cols>
    <col min="1" max="1" width="30.5546875" style="55" customWidth="1"/>
    <col min="2" max="2" width="14.44140625" style="55" customWidth="1"/>
    <col min="3" max="3" width="11.88671875" style="55" customWidth="1"/>
    <col min="4" max="4" width="18.5546875" style="55" customWidth="1"/>
    <col min="5" max="5" width="20" style="55" customWidth="1"/>
    <col min="6" max="7" width="11.33203125" style="55" customWidth="1"/>
    <col min="8" max="8" width="13.6640625" style="55" customWidth="1"/>
    <col min="9" max="9" width="18.5546875" style="55" customWidth="1"/>
    <col min="10" max="10" width="19.5546875" style="55" customWidth="1"/>
    <col min="11" max="11" width="17.6640625" style="55" customWidth="1"/>
    <col min="12" max="12" width="22.33203125" style="55" customWidth="1"/>
    <col min="13" max="13" width="15.33203125" style="55" customWidth="1"/>
    <col min="14" max="14" width="23.109375" style="55" customWidth="1"/>
    <col min="15" max="15" width="18.88671875" style="55" customWidth="1"/>
    <col min="16" max="16" width="26" style="55" customWidth="1"/>
    <col min="17" max="17" width="30.88671875" style="55" customWidth="1"/>
    <col min="18" max="18" width="36.5546875" style="55" bestFit="1" customWidth="1"/>
    <col min="19" max="19" width="22" style="55" customWidth="1"/>
    <col min="20" max="16384" width="9.109375" style="55"/>
  </cols>
  <sheetData>
    <row r="1" spans="1:19" x14ac:dyDescent="0.25">
      <c r="A1" s="54"/>
    </row>
    <row r="2" spans="1:19" ht="25.5" customHeight="1" x14ac:dyDescent="0.25">
      <c r="A2" s="56" t="s">
        <v>79</v>
      </c>
      <c r="B2" s="69" t="s">
        <v>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</row>
    <row r="3" spans="1:19" x14ac:dyDescent="0.25">
      <c r="A3" s="1" t="s">
        <v>1</v>
      </c>
      <c r="B3" s="1" t="s">
        <v>5</v>
      </c>
      <c r="C3" s="1" t="s">
        <v>2</v>
      </c>
      <c r="D3" s="1" t="s">
        <v>53</v>
      </c>
      <c r="E3" s="1" t="s">
        <v>43</v>
      </c>
      <c r="F3" s="1" t="s">
        <v>54</v>
      </c>
      <c r="G3" s="1" t="s">
        <v>45</v>
      </c>
      <c r="H3" s="1" t="s">
        <v>4</v>
      </c>
      <c r="I3" s="1" t="s">
        <v>11</v>
      </c>
      <c r="J3" s="1" t="s">
        <v>46</v>
      </c>
      <c r="K3" s="1" t="s">
        <v>47</v>
      </c>
      <c r="L3" s="1" t="s">
        <v>55</v>
      </c>
      <c r="M3" s="1" t="s">
        <v>16</v>
      </c>
      <c r="N3" s="1" t="s">
        <v>48</v>
      </c>
      <c r="O3" s="1" t="s">
        <v>17</v>
      </c>
      <c r="P3" s="1" t="s">
        <v>56</v>
      </c>
      <c r="Q3" s="1" t="s">
        <v>57</v>
      </c>
      <c r="R3" s="1" t="s">
        <v>50</v>
      </c>
      <c r="S3" s="1" t="s">
        <v>51</v>
      </c>
    </row>
    <row r="4" spans="1:19" ht="15" customHeight="1" x14ac:dyDescent="0.25">
      <c r="A4" s="57"/>
      <c r="B4" s="59"/>
      <c r="C4" s="59"/>
      <c r="D4" s="59"/>
      <c r="E4" s="59"/>
      <c r="F4" s="59"/>
      <c r="G4" s="62"/>
      <c r="H4" s="59"/>
      <c r="I4" s="59"/>
      <c r="J4" s="59"/>
      <c r="K4" s="59"/>
      <c r="L4" s="59"/>
      <c r="M4" s="60"/>
      <c r="N4" s="59"/>
      <c r="O4" s="61"/>
      <c r="P4" s="60"/>
      <c r="Q4" s="60"/>
      <c r="R4" s="60"/>
      <c r="S4" s="60"/>
    </row>
    <row r="5" spans="1:19" x14ac:dyDescent="0.25">
      <c r="A5" s="57"/>
      <c r="B5" s="59"/>
      <c r="C5" s="59"/>
      <c r="D5" s="59"/>
      <c r="E5" s="59"/>
      <c r="F5" s="59"/>
      <c r="G5" s="62"/>
      <c r="H5" s="59"/>
      <c r="I5" s="59"/>
      <c r="J5" s="59"/>
      <c r="K5" s="59"/>
      <c r="L5" s="59"/>
      <c r="M5" s="60"/>
      <c r="N5" s="59"/>
      <c r="O5" s="61"/>
      <c r="P5" s="60"/>
      <c r="Q5" s="60"/>
      <c r="R5" s="60"/>
      <c r="S5" s="60"/>
    </row>
    <row r="6" spans="1:19" x14ac:dyDescent="0.25">
      <c r="A6" s="57"/>
      <c r="B6" s="59"/>
      <c r="C6" s="59"/>
      <c r="D6" s="59"/>
      <c r="E6" s="59"/>
      <c r="F6" s="59"/>
      <c r="G6" s="62"/>
      <c r="H6" s="59"/>
      <c r="I6" s="59"/>
      <c r="J6" s="59"/>
      <c r="K6" s="59"/>
      <c r="L6" s="59"/>
      <c r="M6" s="60"/>
      <c r="N6" s="59"/>
      <c r="O6" s="61"/>
      <c r="P6" s="60"/>
      <c r="Q6" s="60"/>
      <c r="R6" s="60"/>
      <c r="S6" s="60"/>
    </row>
    <row r="7" spans="1:19" x14ac:dyDescent="0.25">
      <c r="A7" s="57"/>
      <c r="B7" s="59"/>
      <c r="C7" s="59"/>
      <c r="D7" s="59"/>
      <c r="E7" s="59"/>
      <c r="F7" s="59"/>
      <c r="G7" s="62"/>
      <c r="H7" s="59"/>
      <c r="I7" s="59"/>
      <c r="J7" s="59"/>
      <c r="K7" s="59"/>
      <c r="L7" s="59"/>
      <c r="M7" s="60"/>
      <c r="N7" s="59"/>
      <c r="O7" s="61"/>
      <c r="P7" s="60"/>
      <c r="Q7" s="60"/>
      <c r="R7" s="60"/>
      <c r="S7" s="60"/>
    </row>
    <row r="8" spans="1:19" ht="15" customHeight="1" x14ac:dyDescent="0.25">
      <c r="A8" s="57"/>
      <c r="B8" s="59"/>
      <c r="C8" s="59"/>
      <c r="D8" s="59"/>
      <c r="E8" s="59"/>
      <c r="F8" s="59"/>
      <c r="G8" s="62"/>
      <c r="H8" s="59"/>
      <c r="I8" s="59"/>
      <c r="J8" s="59"/>
      <c r="K8" s="59"/>
      <c r="L8" s="59"/>
      <c r="M8" s="60"/>
      <c r="N8" s="59"/>
      <c r="O8" s="61"/>
      <c r="P8" s="60"/>
      <c r="Q8" s="60"/>
      <c r="R8" s="60"/>
      <c r="S8" s="60"/>
    </row>
    <row r="9" spans="1:19" ht="15" customHeight="1" x14ac:dyDescent="0.25">
      <c r="A9" s="57"/>
      <c r="B9" s="59"/>
      <c r="C9" s="59"/>
      <c r="D9" s="59"/>
      <c r="E9" s="59"/>
      <c r="F9" s="59"/>
      <c r="G9" s="62"/>
      <c r="H9" s="59"/>
      <c r="I9" s="59"/>
      <c r="J9" s="59"/>
      <c r="K9" s="59"/>
      <c r="L9" s="59"/>
      <c r="M9" s="60"/>
      <c r="N9" s="59"/>
      <c r="O9" s="61"/>
      <c r="P9" s="60"/>
      <c r="Q9" s="60"/>
      <c r="R9" s="60"/>
      <c r="S9" s="60"/>
    </row>
    <row r="10" spans="1:19" ht="15" customHeight="1" x14ac:dyDescent="0.25">
      <c r="A10" s="57"/>
      <c r="B10" s="59"/>
      <c r="C10" s="59"/>
      <c r="D10" s="59"/>
      <c r="E10" s="59"/>
      <c r="F10" s="59"/>
      <c r="G10" s="62"/>
      <c r="H10" s="59"/>
      <c r="I10" s="59"/>
      <c r="J10" s="59"/>
      <c r="K10" s="59"/>
      <c r="L10" s="59"/>
      <c r="M10" s="60"/>
      <c r="N10" s="59"/>
      <c r="O10" s="61"/>
      <c r="P10" s="60"/>
      <c r="Q10" s="60"/>
      <c r="R10" s="60"/>
      <c r="S10" s="60"/>
    </row>
    <row r="11" spans="1:19" x14ac:dyDescent="0.25">
      <c r="A11" s="57"/>
      <c r="B11" s="59"/>
      <c r="C11" s="59"/>
      <c r="D11" s="59"/>
      <c r="E11" s="59"/>
      <c r="F11" s="59"/>
      <c r="G11" s="62"/>
      <c r="H11" s="59"/>
      <c r="I11" s="59"/>
      <c r="J11" s="59"/>
      <c r="K11" s="59"/>
      <c r="L11" s="59"/>
      <c r="M11" s="60"/>
      <c r="N11" s="59"/>
      <c r="O11" s="61"/>
      <c r="P11" s="60"/>
      <c r="Q11" s="60"/>
      <c r="R11" s="60"/>
      <c r="S11" s="60"/>
    </row>
    <row r="12" spans="1:19" x14ac:dyDescent="0.25">
      <c r="A12" s="57"/>
      <c r="B12" s="59"/>
      <c r="C12" s="59"/>
      <c r="D12" s="59"/>
      <c r="E12" s="59"/>
      <c r="F12" s="59"/>
      <c r="G12" s="62"/>
      <c r="H12" s="59"/>
      <c r="I12" s="59"/>
      <c r="J12" s="59"/>
      <c r="K12" s="59"/>
      <c r="L12" s="59"/>
      <c r="M12" s="60"/>
      <c r="N12" s="59"/>
      <c r="O12" s="61"/>
      <c r="P12" s="60"/>
      <c r="Q12" s="60"/>
      <c r="R12" s="60"/>
      <c r="S12" s="60"/>
    </row>
    <row r="13" spans="1:19" x14ac:dyDescent="0.25">
      <c r="A13" s="57"/>
      <c r="B13" s="59"/>
      <c r="C13" s="59"/>
      <c r="D13" s="59"/>
      <c r="E13" s="59"/>
      <c r="F13" s="59"/>
      <c r="G13" s="62"/>
      <c r="H13" s="59"/>
      <c r="I13" s="59"/>
      <c r="J13" s="59"/>
      <c r="K13" s="59"/>
      <c r="L13" s="59"/>
      <c r="M13" s="60"/>
      <c r="N13" s="59"/>
      <c r="O13" s="61"/>
      <c r="P13" s="60"/>
      <c r="Q13" s="60"/>
      <c r="R13" s="60"/>
      <c r="S13" s="60"/>
    </row>
    <row r="14" spans="1:19" x14ac:dyDescent="0.25">
      <c r="A14" s="57"/>
      <c r="B14" s="59"/>
      <c r="C14" s="59"/>
      <c r="D14" s="59"/>
      <c r="E14" s="59"/>
      <c r="F14" s="59"/>
      <c r="G14" s="62"/>
      <c r="H14" s="59"/>
      <c r="I14" s="59"/>
      <c r="J14" s="59"/>
      <c r="K14" s="59"/>
      <c r="L14" s="59"/>
      <c r="M14" s="60"/>
      <c r="N14" s="59"/>
      <c r="O14" s="61"/>
      <c r="P14" s="60"/>
      <c r="Q14" s="60"/>
      <c r="R14" s="60"/>
      <c r="S14" s="60"/>
    </row>
    <row r="15" spans="1:19" x14ac:dyDescent="0.25">
      <c r="A15" s="57"/>
      <c r="B15" s="59"/>
      <c r="C15" s="59"/>
      <c r="D15" s="59"/>
      <c r="E15" s="59"/>
      <c r="F15" s="59"/>
      <c r="G15" s="62"/>
      <c r="H15" s="59"/>
      <c r="I15" s="59"/>
      <c r="J15" s="59"/>
      <c r="K15" s="59"/>
      <c r="L15" s="59"/>
      <c r="M15" s="60"/>
      <c r="N15" s="59"/>
      <c r="O15" s="61"/>
      <c r="P15" s="60"/>
      <c r="Q15" s="60"/>
      <c r="R15" s="60"/>
      <c r="S15" s="60"/>
    </row>
    <row r="16" spans="1:19" x14ac:dyDescent="0.25">
      <c r="A16" s="57"/>
      <c r="B16" s="59"/>
      <c r="C16" s="59"/>
      <c r="D16" s="59"/>
      <c r="E16" s="59"/>
      <c r="F16" s="59"/>
      <c r="G16" s="62"/>
      <c r="H16" s="59"/>
      <c r="I16" s="59"/>
      <c r="J16" s="59"/>
      <c r="K16" s="59"/>
      <c r="L16" s="59"/>
      <c r="M16" s="60"/>
      <c r="N16" s="59"/>
      <c r="O16" s="61"/>
      <c r="P16" s="60"/>
      <c r="Q16" s="60"/>
      <c r="R16" s="60"/>
      <c r="S16" s="60"/>
    </row>
    <row r="17" spans="1:19" x14ac:dyDescent="0.25">
      <c r="A17" s="57"/>
      <c r="B17" s="59"/>
      <c r="C17" s="59"/>
      <c r="D17" s="59"/>
      <c r="E17" s="59"/>
      <c r="F17" s="59"/>
      <c r="G17" s="62"/>
      <c r="H17" s="59"/>
      <c r="I17" s="59"/>
      <c r="J17" s="59"/>
      <c r="K17" s="59"/>
      <c r="L17" s="59"/>
      <c r="M17" s="60"/>
      <c r="N17" s="59"/>
      <c r="O17" s="61"/>
      <c r="P17" s="60"/>
      <c r="Q17" s="60"/>
      <c r="R17" s="60"/>
      <c r="S17" s="60"/>
    </row>
    <row r="18" spans="1:19" x14ac:dyDescent="0.25">
      <c r="A18" s="57"/>
      <c r="B18" s="59"/>
      <c r="C18" s="59"/>
      <c r="D18" s="59"/>
      <c r="E18" s="59"/>
      <c r="F18" s="59"/>
      <c r="G18" s="62"/>
      <c r="H18" s="59"/>
      <c r="I18" s="59"/>
      <c r="J18" s="59"/>
      <c r="K18" s="59"/>
      <c r="L18" s="59"/>
      <c r="M18" s="60"/>
      <c r="N18" s="59"/>
      <c r="O18" s="61"/>
      <c r="P18" s="60"/>
      <c r="Q18" s="60"/>
      <c r="R18" s="60"/>
      <c r="S18" s="60"/>
    </row>
    <row r="19" spans="1:19" x14ac:dyDescent="0.25">
      <c r="A19" s="57"/>
      <c r="B19" s="59"/>
      <c r="C19" s="59"/>
      <c r="D19" s="59"/>
      <c r="E19" s="59"/>
      <c r="F19" s="59"/>
      <c r="G19" s="62"/>
      <c r="H19" s="59"/>
      <c r="I19" s="59"/>
      <c r="J19" s="59"/>
      <c r="K19" s="59"/>
      <c r="L19" s="59"/>
      <c r="M19" s="60"/>
      <c r="N19" s="59"/>
      <c r="O19" s="61"/>
      <c r="P19" s="60"/>
      <c r="Q19" s="60"/>
      <c r="R19" s="60"/>
      <c r="S19" s="60"/>
    </row>
    <row r="20" spans="1:19" x14ac:dyDescent="0.25">
      <c r="A20" s="57"/>
      <c r="B20" s="59"/>
      <c r="C20" s="59"/>
      <c r="D20" s="59"/>
      <c r="E20" s="59"/>
      <c r="F20" s="59"/>
      <c r="G20" s="62"/>
      <c r="H20" s="59"/>
      <c r="I20" s="59"/>
      <c r="J20" s="59"/>
      <c r="K20" s="59"/>
      <c r="L20" s="59"/>
      <c r="M20" s="60"/>
      <c r="N20" s="59"/>
      <c r="O20" s="61"/>
      <c r="P20" s="60"/>
      <c r="Q20" s="60"/>
      <c r="R20" s="60"/>
      <c r="S20" s="60"/>
    </row>
    <row r="21" spans="1:19" x14ac:dyDescent="0.25">
      <c r="A21" s="57"/>
      <c r="B21" s="59"/>
      <c r="C21" s="59"/>
      <c r="D21" s="59"/>
      <c r="E21" s="59"/>
      <c r="F21" s="59"/>
      <c r="G21" s="62"/>
      <c r="H21" s="59"/>
      <c r="I21" s="59"/>
      <c r="J21" s="59"/>
      <c r="K21" s="59"/>
      <c r="L21" s="59"/>
      <c r="M21" s="60"/>
      <c r="N21" s="59"/>
      <c r="O21" s="61"/>
      <c r="P21" s="60"/>
      <c r="Q21" s="60"/>
      <c r="R21" s="60"/>
      <c r="S21" s="60"/>
    </row>
    <row r="22" spans="1:19" x14ac:dyDescent="0.25">
      <c r="A22" s="57"/>
      <c r="B22" s="59"/>
      <c r="C22" s="59"/>
      <c r="D22" s="59"/>
      <c r="E22" s="59"/>
      <c r="F22" s="59"/>
      <c r="G22" s="62"/>
      <c r="H22" s="59"/>
      <c r="I22" s="59"/>
      <c r="J22" s="59"/>
      <c r="K22" s="59"/>
      <c r="L22" s="59"/>
      <c r="M22" s="60"/>
      <c r="N22" s="59"/>
      <c r="O22" s="61"/>
      <c r="P22" s="60"/>
      <c r="Q22" s="60"/>
      <c r="R22" s="60"/>
      <c r="S22" s="60"/>
    </row>
    <row r="23" spans="1:19" x14ac:dyDescent="0.25">
      <c r="A23" s="57"/>
      <c r="B23" s="59"/>
      <c r="C23" s="59"/>
      <c r="D23" s="59"/>
      <c r="E23" s="59"/>
      <c r="F23" s="59"/>
      <c r="G23" s="62"/>
      <c r="H23" s="59"/>
      <c r="I23" s="59"/>
      <c r="J23" s="59"/>
      <c r="K23" s="59"/>
      <c r="L23" s="59"/>
      <c r="M23" s="60"/>
      <c r="N23" s="59"/>
      <c r="O23" s="61"/>
      <c r="P23" s="60"/>
      <c r="Q23" s="60"/>
      <c r="R23" s="60"/>
      <c r="S23" s="60"/>
    </row>
    <row r="24" spans="1:19" x14ac:dyDescent="0.25">
      <c r="A24" s="57"/>
      <c r="B24" s="59"/>
      <c r="C24" s="59"/>
      <c r="D24" s="59"/>
      <c r="E24" s="59"/>
      <c r="F24" s="59"/>
      <c r="G24" s="62"/>
      <c r="H24" s="59"/>
      <c r="I24" s="59"/>
      <c r="J24" s="59"/>
      <c r="K24" s="59"/>
      <c r="L24" s="59"/>
      <c r="M24" s="60"/>
      <c r="N24" s="59"/>
      <c r="O24" s="61"/>
      <c r="P24" s="60"/>
      <c r="Q24" s="60"/>
      <c r="R24" s="60"/>
      <c r="S24" s="60"/>
    </row>
    <row r="25" spans="1:19" x14ac:dyDescent="0.25">
      <c r="A25" s="57"/>
      <c r="B25" s="59"/>
      <c r="C25" s="59"/>
      <c r="D25" s="59"/>
      <c r="E25" s="59"/>
      <c r="F25" s="59"/>
      <c r="G25" s="62"/>
      <c r="H25" s="59"/>
      <c r="I25" s="59"/>
      <c r="J25" s="59"/>
      <c r="K25" s="59"/>
      <c r="L25" s="59"/>
      <c r="M25" s="60"/>
      <c r="N25" s="59"/>
      <c r="O25" s="61"/>
      <c r="P25" s="60"/>
      <c r="Q25" s="60"/>
      <c r="R25" s="60"/>
      <c r="S25" s="60"/>
    </row>
    <row r="26" spans="1:19" x14ac:dyDescent="0.25">
      <c r="A26" s="57"/>
      <c r="B26" s="59"/>
      <c r="C26" s="59"/>
      <c r="D26" s="59"/>
      <c r="E26" s="59"/>
      <c r="F26" s="59"/>
      <c r="G26" s="62"/>
      <c r="H26" s="59"/>
      <c r="I26" s="59"/>
      <c r="J26" s="59"/>
      <c r="K26" s="59"/>
      <c r="L26" s="59"/>
      <c r="M26" s="60"/>
      <c r="N26" s="59"/>
      <c r="O26" s="61"/>
      <c r="P26" s="60"/>
      <c r="Q26" s="60"/>
      <c r="R26" s="60"/>
      <c r="S26" s="60"/>
    </row>
    <row r="27" spans="1:19" x14ac:dyDescent="0.25">
      <c r="A27" s="57"/>
      <c r="B27" s="59"/>
      <c r="C27" s="59"/>
      <c r="D27" s="59"/>
      <c r="E27" s="59"/>
      <c r="F27" s="59"/>
      <c r="G27" s="62"/>
      <c r="H27" s="59"/>
      <c r="I27" s="59"/>
      <c r="J27" s="59"/>
      <c r="K27" s="59"/>
      <c r="L27" s="59"/>
      <c r="M27" s="60"/>
      <c r="N27" s="59"/>
      <c r="O27" s="61"/>
      <c r="P27" s="60"/>
      <c r="Q27" s="60"/>
      <c r="R27" s="60"/>
      <c r="S27" s="60"/>
    </row>
    <row r="28" spans="1:19" x14ac:dyDescent="0.25">
      <c r="A28" s="57"/>
      <c r="B28" s="59"/>
      <c r="C28" s="59"/>
      <c r="D28" s="59"/>
      <c r="E28" s="59"/>
      <c r="F28" s="59"/>
      <c r="G28" s="62"/>
      <c r="H28" s="59"/>
      <c r="I28" s="59"/>
      <c r="J28" s="59"/>
      <c r="K28" s="59"/>
      <c r="L28" s="59"/>
      <c r="M28" s="60"/>
      <c r="N28" s="59"/>
      <c r="O28" s="61"/>
      <c r="P28" s="60"/>
      <c r="Q28" s="60"/>
      <c r="R28" s="60"/>
      <c r="S28" s="60"/>
    </row>
    <row r="29" spans="1:19" x14ac:dyDescent="0.25">
      <c r="A29" s="57"/>
      <c r="B29" s="59"/>
      <c r="C29" s="59"/>
      <c r="D29" s="59"/>
      <c r="E29" s="59"/>
      <c r="F29" s="59"/>
      <c r="G29" s="62"/>
      <c r="H29" s="59"/>
      <c r="I29" s="59"/>
      <c r="J29" s="59"/>
      <c r="K29" s="59"/>
      <c r="L29" s="59"/>
      <c r="M29" s="60"/>
      <c r="N29" s="59"/>
      <c r="O29" s="61"/>
      <c r="P29" s="60"/>
      <c r="Q29" s="60"/>
      <c r="R29" s="60"/>
      <c r="S29" s="60"/>
    </row>
    <row r="30" spans="1:19" x14ac:dyDescent="0.25">
      <c r="A30" s="57"/>
      <c r="B30" s="59"/>
      <c r="C30" s="59"/>
      <c r="D30" s="59"/>
      <c r="E30" s="59"/>
      <c r="F30" s="59"/>
      <c r="G30" s="62"/>
      <c r="H30" s="59"/>
      <c r="I30" s="59"/>
      <c r="J30" s="59"/>
      <c r="K30" s="59"/>
      <c r="L30" s="59"/>
      <c r="M30" s="60"/>
      <c r="N30" s="59"/>
      <c r="O30" s="61"/>
      <c r="P30" s="60"/>
      <c r="Q30" s="60"/>
      <c r="R30" s="60"/>
      <c r="S30" s="60"/>
    </row>
    <row r="31" spans="1:19" x14ac:dyDescent="0.25">
      <c r="A31" s="57"/>
      <c r="B31" s="59"/>
      <c r="C31" s="59"/>
      <c r="D31" s="59"/>
      <c r="E31" s="59"/>
      <c r="F31" s="59"/>
      <c r="G31" s="62"/>
      <c r="H31" s="59"/>
      <c r="I31" s="59"/>
      <c r="J31" s="59"/>
      <c r="K31" s="59"/>
      <c r="L31" s="59"/>
      <c r="M31" s="60"/>
      <c r="N31" s="59"/>
      <c r="O31" s="61"/>
      <c r="P31" s="60"/>
      <c r="Q31" s="60"/>
      <c r="R31" s="60"/>
      <c r="S31" s="60"/>
    </row>
    <row r="32" spans="1:19" x14ac:dyDescent="0.25">
      <c r="A32" s="57"/>
      <c r="B32" s="59"/>
      <c r="C32" s="59"/>
      <c r="D32" s="59"/>
      <c r="E32" s="59"/>
      <c r="F32" s="59"/>
      <c r="G32" s="62"/>
      <c r="H32" s="59"/>
      <c r="I32" s="59"/>
      <c r="J32" s="59"/>
      <c r="K32" s="59"/>
      <c r="L32" s="59"/>
      <c r="M32" s="60"/>
      <c r="N32" s="59"/>
      <c r="O32" s="61"/>
      <c r="P32" s="60"/>
      <c r="Q32" s="60"/>
      <c r="R32" s="60"/>
      <c r="S32" s="60"/>
    </row>
    <row r="33" spans="1:19" x14ac:dyDescent="0.25">
      <c r="A33" s="57"/>
      <c r="B33" s="59"/>
      <c r="C33" s="59"/>
      <c r="D33" s="59"/>
      <c r="E33" s="59"/>
      <c r="F33" s="59"/>
      <c r="G33" s="62"/>
      <c r="H33" s="59"/>
      <c r="I33" s="59"/>
      <c r="J33" s="59"/>
      <c r="K33" s="59"/>
      <c r="L33" s="59"/>
      <c r="M33" s="60"/>
      <c r="N33" s="59"/>
      <c r="O33" s="61"/>
      <c r="P33" s="60"/>
      <c r="Q33" s="60"/>
      <c r="R33" s="60"/>
      <c r="S33" s="60"/>
    </row>
    <row r="34" spans="1:19" x14ac:dyDescent="0.25">
      <c r="A34" s="57"/>
      <c r="B34" s="59"/>
      <c r="C34" s="59"/>
      <c r="D34" s="59"/>
      <c r="E34" s="59"/>
      <c r="F34" s="59"/>
      <c r="G34" s="62"/>
      <c r="H34" s="59"/>
      <c r="I34" s="59"/>
      <c r="J34" s="59"/>
      <c r="K34" s="59"/>
      <c r="L34" s="59"/>
      <c r="M34" s="60"/>
      <c r="N34" s="59"/>
      <c r="O34" s="61"/>
      <c r="P34" s="60"/>
      <c r="Q34" s="60"/>
      <c r="R34" s="60"/>
      <c r="S34" s="60"/>
    </row>
    <row r="35" spans="1:19" x14ac:dyDescent="0.25">
      <c r="A35" s="57"/>
      <c r="B35" s="59"/>
      <c r="C35" s="59"/>
      <c r="D35" s="59"/>
      <c r="E35" s="59"/>
      <c r="F35" s="59"/>
      <c r="G35" s="62"/>
      <c r="H35" s="59"/>
      <c r="I35" s="59"/>
      <c r="J35" s="59"/>
      <c r="K35" s="59"/>
      <c r="L35" s="59"/>
      <c r="M35" s="60"/>
      <c r="N35" s="59"/>
      <c r="O35" s="61"/>
      <c r="P35" s="60"/>
      <c r="Q35" s="60"/>
      <c r="R35" s="60"/>
      <c r="S35" s="60"/>
    </row>
    <row r="36" spans="1:19" x14ac:dyDescent="0.25">
      <c r="A36" s="57"/>
      <c r="B36" s="59"/>
      <c r="C36" s="59"/>
      <c r="D36" s="59"/>
      <c r="E36" s="59"/>
      <c r="F36" s="59"/>
      <c r="G36" s="62"/>
      <c r="H36" s="59"/>
      <c r="I36" s="59"/>
      <c r="J36" s="59"/>
      <c r="K36" s="59"/>
      <c r="L36" s="59"/>
      <c r="M36" s="60"/>
      <c r="N36" s="59"/>
      <c r="O36" s="61"/>
      <c r="P36" s="60"/>
      <c r="Q36" s="60"/>
      <c r="R36" s="60"/>
      <c r="S36" s="60"/>
    </row>
    <row r="37" spans="1:19" x14ac:dyDescent="0.25">
      <c r="A37" s="57"/>
      <c r="B37" s="59"/>
      <c r="C37" s="59"/>
      <c r="D37" s="59"/>
      <c r="E37" s="59"/>
      <c r="F37" s="59"/>
      <c r="G37" s="62"/>
      <c r="H37" s="59"/>
      <c r="I37" s="59"/>
      <c r="J37" s="59"/>
      <c r="K37" s="59"/>
      <c r="L37" s="59"/>
      <c r="M37" s="60"/>
      <c r="N37" s="59"/>
      <c r="O37" s="61"/>
      <c r="P37" s="60"/>
      <c r="Q37" s="60"/>
      <c r="R37" s="60"/>
      <c r="S37" s="60"/>
    </row>
    <row r="38" spans="1:19" x14ac:dyDescent="0.25">
      <c r="A38" s="57"/>
      <c r="B38" s="59"/>
      <c r="C38" s="59"/>
      <c r="D38" s="59"/>
      <c r="E38" s="59"/>
      <c r="F38" s="59"/>
      <c r="G38" s="62"/>
      <c r="H38" s="59"/>
      <c r="I38" s="59"/>
      <c r="J38" s="59"/>
      <c r="K38" s="59"/>
      <c r="L38" s="59"/>
      <c r="M38" s="60"/>
      <c r="N38" s="59"/>
      <c r="O38" s="61"/>
      <c r="P38" s="60"/>
      <c r="Q38" s="60"/>
      <c r="R38" s="60"/>
      <c r="S38" s="60"/>
    </row>
    <row r="39" spans="1:19" x14ac:dyDescent="0.25">
      <c r="A39" s="57"/>
      <c r="B39" s="59"/>
      <c r="C39" s="59"/>
      <c r="D39" s="59"/>
      <c r="E39" s="59"/>
      <c r="F39" s="59"/>
      <c r="G39" s="62"/>
      <c r="H39" s="59"/>
      <c r="I39" s="59"/>
      <c r="J39" s="59"/>
      <c r="K39" s="59"/>
      <c r="L39" s="59"/>
      <c r="M39" s="60"/>
      <c r="N39" s="59"/>
      <c r="O39" s="61"/>
      <c r="P39" s="60"/>
      <c r="Q39" s="60"/>
      <c r="R39" s="60"/>
      <c r="S39" s="60"/>
    </row>
    <row r="40" spans="1:19" x14ac:dyDescent="0.25">
      <c r="A40" s="57"/>
      <c r="B40" s="59"/>
      <c r="C40" s="59"/>
      <c r="D40" s="59"/>
      <c r="E40" s="59"/>
      <c r="F40" s="59"/>
      <c r="G40" s="62"/>
      <c r="H40" s="59"/>
      <c r="I40" s="59"/>
      <c r="J40" s="59"/>
      <c r="K40" s="59"/>
      <c r="L40" s="59"/>
      <c r="M40" s="60"/>
      <c r="N40" s="59"/>
      <c r="O40" s="61"/>
      <c r="P40" s="60"/>
      <c r="Q40" s="60"/>
      <c r="R40" s="60"/>
      <c r="S40" s="60"/>
    </row>
    <row r="41" spans="1:19" x14ac:dyDescent="0.25">
      <c r="A41" s="57"/>
      <c r="B41" s="59"/>
      <c r="C41" s="59"/>
      <c r="D41" s="59"/>
      <c r="E41" s="59"/>
      <c r="F41" s="59"/>
      <c r="G41" s="62"/>
      <c r="H41" s="59"/>
      <c r="I41" s="59"/>
      <c r="J41" s="59"/>
      <c r="K41" s="59"/>
      <c r="L41" s="59"/>
      <c r="M41" s="60"/>
      <c r="N41" s="59"/>
      <c r="O41" s="61"/>
      <c r="P41" s="60"/>
      <c r="Q41" s="60"/>
      <c r="R41" s="60"/>
      <c r="S41" s="60"/>
    </row>
    <row r="42" spans="1:19" x14ac:dyDescent="0.25">
      <c r="A42" s="57"/>
      <c r="B42" s="59"/>
      <c r="C42" s="59"/>
      <c r="D42" s="59"/>
      <c r="E42" s="59"/>
      <c r="F42" s="59"/>
      <c r="G42" s="62"/>
      <c r="H42" s="59"/>
      <c r="I42" s="59"/>
      <c r="J42" s="59"/>
      <c r="K42" s="59"/>
      <c r="L42" s="59"/>
      <c r="M42" s="60"/>
      <c r="N42" s="59"/>
      <c r="O42" s="61"/>
      <c r="P42" s="60"/>
      <c r="Q42" s="60"/>
      <c r="R42" s="60"/>
      <c r="S42" s="60"/>
    </row>
    <row r="43" spans="1:19" x14ac:dyDescent="0.25">
      <c r="A43" s="57"/>
      <c r="B43" s="59"/>
      <c r="C43" s="59"/>
      <c r="D43" s="59"/>
      <c r="E43" s="59"/>
      <c r="F43" s="59"/>
      <c r="G43" s="62"/>
      <c r="H43" s="59"/>
      <c r="I43" s="59"/>
      <c r="J43" s="59"/>
      <c r="K43" s="59"/>
      <c r="L43" s="59"/>
      <c r="M43" s="60"/>
      <c r="N43" s="59"/>
      <c r="O43" s="61"/>
      <c r="P43" s="60"/>
      <c r="Q43" s="60"/>
      <c r="R43" s="60"/>
      <c r="S43" s="60"/>
    </row>
    <row r="44" spans="1:19" x14ac:dyDescent="0.25">
      <c r="A44" s="57"/>
      <c r="B44" s="59"/>
      <c r="C44" s="59"/>
      <c r="D44" s="59"/>
      <c r="E44" s="59"/>
      <c r="F44" s="59"/>
      <c r="G44" s="62"/>
      <c r="H44" s="59"/>
      <c r="I44" s="59"/>
      <c r="J44" s="59"/>
      <c r="K44" s="59"/>
      <c r="L44" s="59"/>
      <c r="M44" s="60"/>
      <c r="N44" s="59"/>
      <c r="O44" s="61"/>
      <c r="P44" s="60"/>
      <c r="Q44" s="60"/>
      <c r="R44" s="60"/>
      <c r="S44" s="60"/>
    </row>
    <row r="45" spans="1:19" x14ac:dyDescent="0.25">
      <c r="A45" s="57"/>
      <c r="B45" s="59"/>
      <c r="C45" s="59"/>
      <c r="D45" s="59"/>
      <c r="E45" s="59"/>
      <c r="F45" s="59"/>
      <c r="G45" s="62"/>
      <c r="H45" s="59"/>
      <c r="I45" s="59"/>
      <c r="J45" s="59"/>
      <c r="K45" s="59"/>
      <c r="L45" s="59"/>
      <c r="M45" s="60"/>
      <c r="N45" s="59"/>
      <c r="O45" s="61"/>
      <c r="P45" s="60"/>
      <c r="Q45" s="60"/>
      <c r="R45" s="60"/>
      <c r="S45" s="60"/>
    </row>
    <row r="46" spans="1:19" x14ac:dyDescent="0.25">
      <c r="A46" s="57"/>
      <c r="B46" s="59"/>
      <c r="C46" s="59"/>
      <c r="D46" s="59"/>
      <c r="E46" s="59"/>
      <c r="F46" s="59"/>
      <c r="G46" s="62"/>
      <c r="H46" s="59"/>
      <c r="I46" s="59"/>
      <c r="J46" s="59"/>
      <c r="K46" s="59"/>
      <c r="L46" s="59"/>
      <c r="M46" s="60"/>
      <c r="N46" s="59"/>
      <c r="O46" s="61"/>
      <c r="P46" s="60"/>
      <c r="Q46" s="60"/>
      <c r="R46" s="60"/>
      <c r="S46" s="60"/>
    </row>
    <row r="47" spans="1:19" x14ac:dyDescent="0.25">
      <c r="A47" s="57"/>
      <c r="B47" s="59"/>
      <c r="C47" s="59"/>
      <c r="D47" s="59"/>
      <c r="E47" s="59"/>
      <c r="F47" s="59"/>
      <c r="G47" s="62"/>
      <c r="H47" s="59"/>
      <c r="I47" s="59"/>
      <c r="J47" s="59"/>
      <c r="K47" s="59"/>
      <c r="L47" s="59"/>
      <c r="M47" s="60"/>
      <c r="N47" s="59"/>
      <c r="O47" s="61"/>
      <c r="P47" s="60"/>
      <c r="Q47" s="60"/>
      <c r="R47" s="60"/>
      <c r="S47" s="60"/>
    </row>
    <row r="48" spans="1:19" x14ac:dyDescent="0.25">
      <c r="A48" s="57"/>
      <c r="B48" s="59"/>
      <c r="C48" s="59"/>
      <c r="D48" s="59"/>
      <c r="E48" s="59"/>
      <c r="F48" s="59"/>
      <c r="G48" s="62"/>
      <c r="H48" s="59"/>
      <c r="I48" s="59"/>
      <c r="J48" s="59"/>
      <c r="K48" s="59"/>
      <c r="L48" s="59"/>
      <c r="M48" s="60"/>
      <c r="N48" s="59"/>
      <c r="O48" s="61"/>
      <c r="P48" s="60"/>
      <c r="Q48" s="60"/>
      <c r="R48" s="60"/>
      <c r="S48" s="60"/>
    </row>
    <row r="49" spans="1:19" x14ac:dyDescent="0.25">
      <c r="A49" s="57"/>
      <c r="B49" s="59"/>
      <c r="C49" s="59"/>
      <c r="D49" s="59"/>
      <c r="E49" s="59"/>
      <c r="F49" s="59"/>
      <c r="G49" s="62"/>
      <c r="H49" s="59"/>
      <c r="I49" s="59"/>
      <c r="J49" s="59"/>
      <c r="K49" s="59"/>
      <c r="L49" s="59"/>
      <c r="M49" s="60"/>
      <c r="N49" s="59"/>
      <c r="O49" s="61"/>
      <c r="P49" s="60"/>
      <c r="Q49" s="60"/>
      <c r="R49" s="60"/>
      <c r="S49" s="60"/>
    </row>
    <row r="50" spans="1:19" x14ac:dyDescent="0.25">
      <c r="A50" s="57"/>
      <c r="B50" s="59"/>
      <c r="C50" s="59"/>
      <c r="D50" s="59"/>
      <c r="E50" s="59"/>
      <c r="F50" s="59"/>
      <c r="G50" s="62"/>
      <c r="H50" s="59"/>
      <c r="I50" s="59"/>
      <c r="J50" s="59"/>
      <c r="K50" s="59"/>
      <c r="L50" s="59"/>
      <c r="M50" s="60"/>
      <c r="N50" s="59"/>
      <c r="O50" s="61"/>
      <c r="P50" s="60"/>
      <c r="Q50" s="60"/>
      <c r="R50" s="60"/>
      <c r="S50" s="60"/>
    </row>
    <row r="51" spans="1:19" x14ac:dyDescent="0.25">
      <c r="A51" s="57"/>
      <c r="B51" s="59"/>
      <c r="C51" s="59"/>
      <c r="D51" s="59"/>
      <c r="E51" s="59"/>
      <c r="F51" s="59"/>
      <c r="G51" s="62"/>
      <c r="H51" s="59"/>
      <c r="I51" s="59"/>
      <c r="J51" s="59"/>
      <c r="K51" s="59"/>
      <c r="L51" s="59"/>
      <c r="M51" s="60"/>
      <c r="N51" s="59"/>
      <c r="O51" s="61"/>
      <c r="P51" s="60"/>
      <c r="Q51" s="60"/>
      <c r="R51" s="60"/>
      <c r="S51" s="60"/>
    </row>
    <row r="52" spans="1:19" x14ac:dyDescent="0.25">
      <c r="A52" s="57"/>
      <c r="B52" s="59"/>
      <c r="C52" s="59"/>
      <c r="D52" s="59"/>
      <c r="E52" s="59"/>
      <c r="F52" s="59"/>
      <c r="G52" s="62"/>
      <c r="H52" s="59"/>
      <c r="I52" s="59"/>
      <c r="J52" s="59"/>
      <c r="K52" s="59"/>
      <c r="L52" s="59"/>
      <c r="M52" s="60"/>
      <c r="N52" s="59"/>
      <c r="O52" s="61"/>
      <c r="P52" s="60"/>
      <c r="Q52" s="60"/>
      <c r="R52" s="60"/>
      <c r="S52" s="60"/>
    </row>
    <row r="53" spans="1:19" x14ac:dyDescent="0.25">
      <c r="A53" s="57"/>
      <c r="B53" s="59"/>
      <c r="C53" s="59"/>
      <c r="D53" s="59"/>
      <c r="E53" s="59"/>
      <c r="F53" s="59"/>
      <c r="G53" s="62"/>
      <c r="H53" s="59"/>
      <c r="I53" s="59"/>
      <c r="J53" s="59"/>
      <c r="K53" s="59"/>
      <c r="L53" s="59"/>
      <c r="M53" s="60"/>
      <c r="N53" s="59"/>
      <c r="O53" s="61"/>
      <c r="P53" s="60"/>
      <c r="Q53" s="60"/>
      <c r="R53" s="60"/>
      <c r="S53" s="60"/>
    </row>
    <row r="54" spans="1:19" x14ac:dyDescent="0.25">
      <c r="A54" s="57"/>
      <c r="B54" s="59"/>
      <c r="C54" s="59"/>
      <c r="D54" s="59"/>
      <c r="E54" s="59"/>
      <c r="F54" s="59"/>
      <c r="G54" s="62"/>
      <c r="H54" s="59"/>
      <c r="I54" s="59"/>
      <c r="J54" s="59"/>
      <c r="K54" s="59"/>
      <c r="L54" s="59"/>
      <c r="M54" s="60"/>
      <c r="N54" s="59"/>
      <c r="O54" s="61"/>
      <c r="P54" s="60"/>
      <c r="Q54" s="60"/>
      <c r="R54" s="60"/>
      <c r="S54" s="60"/>
    </row>
    <row r="55" spans="1:19" x14ac:dyDescent="0.25">
      <c r="A55" s="57"/>
      <c r="B55" s="59"/>
      <c r="C55" s="59"/>
      <c r="D55" s="59"/>
      <c r="E55" s="59"/>
      <c r="F55" s="59"/>
      <c r="G55" s="62"/>
      <c r="H55" s="59"/>
      <c r="I55" s="59"/>
      <c r="J55" s="59"/>
      <c r="K55" s="59"/>
      <c r="L55" s="59"/>
      <c r="M55" s="60"/>
      <c r="N55" s="59"/>
      <c r="O55" s="61"/>
      <c r="P55" s="60"/>
      <c r="Q55" s="60"/>
      <c r="R55" s="60"/>
      <c r="S55" s="60"/>
    </row>
    <row r="56" spans="1:19" x14ac:dyDescent="0.25">
      <c r="A56" s="57"/>
      <c r="B56" s="59"/>
      <c r="C56" s="59"/>
      <c r="D56" s="59"/>
      <c r="E56" s="59"/>
      <c r="F56" s="59"/>
      <c r="G56" s="62"/>
      <c r="H56" s="59"/>
      <c r="I56" s="59"/>
      <c r="J56" s="59"/>
      <c r="K56" s="59"/>
      <c r="L56" s="59"/>
      <c r="M56" s="60"/>
      <c r="N56" s="59"/>
      <c r="O56" s="61"/>
      <c r="P56" s="60"/>
      <c r="Q56" s="60"/>
      <c r="R56" s="60"/>
      <c r="S56" s="60"/>
    </row>
    <row r="57" spans="1:19" x14ac:dyDescent="0.25">
      <c r="A57" s="57"/>
      <c r="B57" s="59"/>
      <c r="C57" s="59"/>
      <c r="D57" s="59"/>
      <c r="E57" s="59"/>
      <c r="F57" s="59"/>
      <c r="G57" s="62"/>
      <c r="H57" s="59"/>
      <c r="I57" s="59"/>
      <c r="J57" s="59"/>
      <c r="K57" s="59"/>
      <c r="L57" s="59"/>
      <c r="M57" s="60"/>
      <c r="N57" s="59"/>
      <c r="O57" s="61"/>
      <c r="P57" s="60"/>
      <c r="Q57" s="60"/>
      <c r="R57" s="60"/>
      <c r="S57" s="60"/>
    </row>
    <row r="58" spans="1:19" x14ac:dyDescent="0.25">
      <c r="A58" s="57"/>
      <c r="B58" s="59"/>
      <c r="C58" s="59"/>
      <c r="D58" s="59"/>
      <c r="E58" s="59"/>
      <c r="F58" s="59"/>
      <c r="G58" s="62"/>
      <c r="H58" s="59"/>
      <c r="I58" s="59"/>
      <c r="J58" s="59"/>
      <c r="K58" s="59"/>
      <c r="L58" s="59"/>
      <c r="M58" s="60"/>
      <c r="N58" s="59"/>
      <c r="O58" s="61"/>
      <c r="P58" s="60"/>
      <c r="Q58" s="60"/>
      <c r="R58" s="60"/>
      <c r="S58" s="60"/>
    </row>
    <row r="59" spans="1:19" x14ac:dyDescent="0.25">
      <c r="A59" s="57"/>
      <c r="B59" s="59"/>
      <c r="C59" s="59"/>
      <c r="D59" s="59"/>
      <c r="E59" s="59"/>
      <c r="F59" s="59"/>
      <c r="G59" s="62"/>
      <c r="H59" s="59"/>
      <c r="I59" s="59"/>
      <c r="J59" s="59"/>
      <c r="K59" s="59"/>
      <c r="L59" s="59"/>
      <c r="M59" s="60"/>
      <c r="N59" s="59"/>
      <c r="O59" s="61"/>
      <c r="P59" s="60"/>
      <c r="Q59" s="60"/>
      <c r="R59" s="60"/>
      <c r="S59" s="60"/>
    </row>
    <row r="60" spans="1:19" x14ac:dyDescent="0.25">
      <c r="A60" s="57"/>
      <c r="B60" s="59"/>
      <c r="C60" s="59"/>
      <c r="D60" s="59"/>
      <c r="E60" s="59"/>
      <c r="F60" s="59"/>
      <c r="G60" s="62"/>
      <c r="H60" s="59"/>
      <c r="I60" s="59"/>
      <c r="J60" s="59"/>
      <c r="K60" s="59"/>
      <c r="L60" s="59"/>
      <c r="M60" s="60"/>
      <c r="N60" s="59"/>
      <c r="O60" s="61"/>
      <c r="P60" s="60"/>
      <c r="Q60" s="60"/>
      <c r="R60" s="60"/>
      <c r="S60" s="60"/>
    </row>
    <row r="61" spans="1:19" x14ac:dyDescent="0.25">
      <c r="A61" s="57"/>
      <c r="B61" s="59"/>
      <c r="C61" s="59"/>
      <c r="D61" s="59"/>
      <c r="E61" s="59"/>
      <c r="F61" s="59"/>
      <c r="G61" s="62"/>
      <c r="H61" s="59"/>
      <c r="I61" s="59"/>
      <c r="J61" s="59"/>
      <c r="K61" s="59"/>
      <c r="L61" s="59"/>
      <c r="M61" s="60"/>
      <c r="N61" s="59"/>
      <c r="O61" s="61"/>
      <c r="P61" s="60"/>
      <c r="Q61" s="60"/>
      <c r="R61" s="60"/>
      <c r="S61" s="60"/>
    </row>
    <row r="62" spans="1:19" x14ac:dyDescent="0.25">
      <c r="A62" s="57"/>
      <c r="B62" s="59"/>
      <c r="C62" s="59"/>
      <c r="D62" s="59"/>
      <c r="E62" s="59"/>
      <c r="F62" s="59"/>
      <c r="G62" s="62"/>
      <c r="H62" s="59"/>
      <c r="I62" s="59"/>
      <c r="J62" s="59"/>
      <c r="K62" s="59"/>
      <c r="L62" s="59"/>
      <c r="M62" s="60"/>
      <c r="N62" s="59"/>
      <c r="O62" s="61"/>
      <c r="P62" s="60"/>
      <c r="Q62" s="60"/>
      <c r="R62" s="60"/>
      <c r="S62" s="60"/>
    </row>
    <row r="63" spans="1:19" x14ac:dyDescent="0.25">
      <c r="A63" s="57"/>
      <c r="B63" s="59"/>
      <c r="C63" s="59"/>
      <c r="D63" s="59"/>
      <c r="E63" s="59"/>
      <c r="F63" s="59"/>
      <c r="G63" s="62"/>
      <c r="H63" s="59"/>
      <c r="I63" s="59"/>
      <c r="J63" s="59"/>
      <c r="K63" s="59"/>
      <c r="L63" s="59"/>
      <c r="M63" s="60"/>
      <c r="N63" s="59"/>
      <c r="O63" s="61"/>
      <c r="P63" s="60"/>
      <c r="Q63" s="60"/>
      <c r="R63" s="60"/>
      <c r="S63" s="60"/>
    </row>
    <row r="64" spans="1:19" x14ac:dyDescent="0.25">
      <c r="A64" s="57"/>
      <c r="B64" s="59"/>
      <c r="C64" s="59"/>
      <c r="D64" s="59"/>
      <c r="E64" s="59"/>
      <c r="F64" s="59"/>
      <c r="G64" s="62"/>
      <c r="H64" s="59"/>
      <c r="I64" s="59"/>
      <c r="J64" s="59"/>
      <c r="K64" s="59"/>
      <c r="L64" s="59"/>
      <c r="M64" s="60"/>
      <c r="N64" s="59"/>
      <c r="O64" s="61"/>
      <c r="P64" s="60"/>
      <c r="Q64" s="60"/>
      <c r="R64" s="60"/>
      <c r="S64" s="60"/>
    </row>
    <row r="65" spans="1:19" x14ac:dyDescent="0.25">
      <c r="A65" s="57"/>
      <c r="B65" s="59"/>
      <c r="C65" s="59"/>
      <c r="D65" s="59"/>
      <c r="E65" s="59"/>
      <c r="F65" s="59"/>
      <c r="G65" s="62"/>
      <c r="H65" s="59"/>
      <c r="I65" s="59"/>
      <c r="J65" s="59"/>
      <c r="K65" s="59"/>
      <c r="L65" s="59"/>
      <c r="M65" s="60"/>
      <c r="N65" s="59"/>
      <c r="O65" s="61"/>
      <c r="P65" s="60"/>
      <c r="Q65" s="60"/>
      <c r="R65" s="60"/>
      <c r="S65" s="60"/>
    </row>
    <row r="66" spans="1:19" x14ac:dyDescent="0.25">
      <c r="A66" s="57"/>
      <c r="B66" s="59"/>
      <c r="C66" s="59"/>
      <c r="D66" s="59"/>
      <c r="E66" s="59"/>
      <c r="F66" s="59"/>
      <c r="G66" s="62"/>
      <c r="H66" s="59"/>
      <c r="I66" s="59"/>
      <c r="J66" s="59"/>
      <c r="K66" s="59"/>
      <c r="L66" s="59"/>
      <c r="M66" s="60"/>
      <c r="N66" s="59"/>
      <c r="O66" s="61"/>
      <c r="P66" s="60"/>
      <c r="Q66" s="60"/>
      <c r="R66" s="60"/>
      <c r="S66" s="60"/>
    </row>
    <row r="67" spans="1:19" x14ac:dyDescent="0.25">
      <c r="A67" s="57"/>
      <c r="B67" s="59"/>
      <c r="C67" s="59"/>
      <c r="D67" s="59"/>
      <c r="E67" s="59"/>
      <c r="F67" s="59"/>
      <c r="G67" s="62"/>
      <c r="H67" s="59"/>
      <c r="I67" s="59"/>
      <c r="J67" s="59"/>
      <c r="K67" s="59"/>
      <c r="L67" s="59"/>
      <c r="M67" s="60"/>
      <c r="N67" s="59"/>
      <c r="O67" s="61"/>
      <c r="P67" s="60"/>
      <c r="Q67" s="60"/>
      <c r="R67" s="60"/>
      <c r="S67" s="60"/>
    </row>
    <row r="68" spans="1:19" x14ac:dyDescent="0.25">
      <c r="A68" s="57"/>
      <c r="B68" s="59"/>
      <c r="C68" s="59"/>
      <c r="D68" s="59"/>
      <c r="E68" s="59"/>
      <c r="F68" s="59"/>
      <c r="G68" s="62"/>
      <c r="H68" s="59"/>
      <c r="I68" s="59"/>
      <c r="J68" s="59"/>
      <c r="K68" s="59"/>
      <c r="L68" s="59"/>
      <c r="M68" s="60"/>
      <c r="N68" s="59"/>
      <c r="O68" s="61"/>
      <c r="P68" s="60"/>
      <c r="Q68" s="60"/>
      <c r="R68" s="60"/>
      <c r="S68" s="60"/>
    </row>
    <row r="69" spans="1:19" x14ac:dyDescent="0.25">
      <c r="A69" s="57"/>
      <c r="B69" s="59"/>
      <c r="C69" s="59"/>
      <c r="D69" s="59"/>
      <c r="E69" s="59"/>
      <c r="F69" s="59"/>
      <c r="G69" s="62"/>
      <c r="H69" s="59"/>
      <c r="I69" s="59"/>
      <c r="J69" s="59"/>
      <c r="K69" s="59"/>
      <c r="L69" s="59"/>
      <c r="M69" s="60"/>
      <c r="N69" s="59"/>
      <c r="O69" s="61"/>
      <c r="P69" s="60"/>
      <c r="Q69" s="60"/>
      <c r="R69" s="60"/>
      <c r="S69" s="60"/>
    </row>
    <row r="70" spans="1:19" x14ac:dyDescent="0.25">
      <c r="A70" s="57"/>
      <c r="B70" s="59"/>
      <c r="C70" s="59"/>
      <c r="D70" s="59"/>
      <c r="E70" s="59"/>
      <c r="F70" s="59"/>
      <c r="G70" s="62"/>
      <c r="H70" s="59"/>
      <c r="I70" s="59"/>
      <c r="J70" s="59"/>
      <c r="K70" s="59"/>
      <c r="L70" s="59"/>
      <c r="M70" s="60"/>
      <c r="N70" s="59"/>
      <c r="O70" s="61"/>
      <c r="P70" s="60"/>
      <c r="Q70" s="60"/>
      <c r="R70" s="60"/>
      <c r="S70" s="60"/>
    </row>
    <row r="71" spans="1:19" x14ac:dyDescent="0.25">
      <c r="A71" s="57"/>
      <c r="B71" s="59"/>
      <c r="C71" s="59"/>
      <c r="D71" s="59"/>
      <c r="E71" s="59"/>
      <c r="F71" s="59"/>
      <c r="G71" s="62"/>
      <c r="H71" s="59"/>
      <c r="I71" s="59"/>
      <c r="J71" s="59"/>
      <c r="K71" s="59"/>
      <c r="L71" s="59"/>
      <c r="M71" s="60"/>
      <c r="N71" s="59"/>
      <c r="O71" s="61"/>
      <c r="P71" s="60"/>
      <c r="Q71" s="60"/>
      <c r="R71" s="60"/>
      <c r="S71" s="60"/>
    </row>
    <row r="72" spans="1:19" x14ac:dyDescent="0.25">
      <c r="A72" s="57"/>
      <c r="B72" s="59"/>
      <c r="C72" s="59"/>
      <c r="D72" s="59"/>
      <c r="E72" s="59"/>
      <c r="F72" s="59"/>
      <c r="G72" s="62"/>
      <c r="H72" s="59"/>
      <c r="I72" s="59"/>
      <c r="J72" s="59"/>
      <c r="K72" s="59"/>
      <c r="L72" s="59"/>
      <c r="M72" s="60"/>
      <c r="N72" s="59"/>
      <c r="O72" s="61"/>
      <c r="P72" s="60"/>
      <c r="Q72" s="60"/>
      <c r="R72" s="60"/>
      <c r="S72" s="60"/>
    </row>
    <row r="73" spans="1:19" x14ac:dyDescent="0.25">
      <c r="A73" s="57"/>
      <c r="B73" s="59"/>
      <c r="C73" s="59"/>
      <c r="D73" s="59"/>
      <c r="E73" s="59"/>
      <c r="F73" s="59"/>
      <c r="G73" s="62"/>
      <c r="H73" s="59"/>
      <c r="I73" s="59"/>
      <c r="J73" s="59"/>
      <c r="K73" s="59"/>
      <c r="L73" s="59"/>
      <c r="M73" s="60"/>
      <c r="N73" s="59"/>
      <c r="O73" s="61"/>
      <c r="P73" s="60"/>
      <c r="Q73" s="60"/>
      <c r="R73" s="60"/>
      <c r="S73" s="60"/>
    </row>
    <row r="74" spans="1:19" x14ac:dyDescent="0.25">
      <c r="A74" s="57"/>
      <c r="B74" s="59"/>
      <c r="C74" s="59"/>
      <c r="D74" s="59"/>
      <c r="E74" s="59"/>
      <c r="F74" s="59"/>
      <c r="G74" s="62"/>
      <c r="H74" s="59"/>
      <c r="I74" s="59"/>
      <c r="J74" s="59"/>
      <c r="K74" s="59"/>
      <c r="L74" s="59"/>
      <c r="M74" s="60"/>
      <c r="N74" s="59"/>
      <c r="O74" s="61"/>
      <c r="P74" s="60"/>
      <c r="Q74" s="60"/>
      <c r="R74" s="60"/>
      <c r="S74" s="60"/>
    </row>
    <row r="75" spans="1:19" x14ac:dyDescent="0.25">
      <c r="A75" s="57"/>
      <c r="B75" s="59"/>
      <c r="C75" s="59"/>
      <c r="D75" s="59"/>
      <c r="E75" s="59"/>
      <c r="F75" s="59"/>
      <c r="G75" s="62"/>
      <c r="H75" s="59"/>
      <c r="I75" s="59"/>
      <c r="J75" s="59"/>
      <c r="K75" s="59"/>
      <c r="L75" s="59"/>
      <c r="M75" s="60"/>
      <c r="N75" s="59"/>
      <c r="O75" s="61"/>
      <c r="P75" s="60"/>
      <c r="Q75" s="60"/>
      <c r="R75" s="60"/>
      <c r="S75" s="60"/>
    </row>
    <row r="76" spans="1:19" x14ac:dyDescent="0.25">
      <c r="A76" s="57"/>
      <c r="B76" s="59"/>
      <c r="C76" s="59"/>
      <c r="D76" s="59"/>
      <c r="E76" s="59"/>
      <c r="F76" s="59"/>
      <c r="G76" s="62"/>
      <c r="H76" s="59"/>
      <c r="I76" s="59"/>
      <c r="J76" s="59"/>
      <c r="K76" s="59"/>
      <c r="L76" s="59"/>
      <c r="M76" s="60"/>
      <c r="N76" s="59"/>
      <c r="O76" s="61"/>
      <c r="P76" s="60"/>
      <c r="Q76" s="60"/>
      <c r="R76" s="60"/>
      <c r="S76" s="60"/>
    </row>
    <row r="77" spans="1:19" x14ac:dyDescent="0.25">
      <c r="A77" s="57"/>
      <c r="B77" s="59"/>
      <c r="C77" s="59"/>
      <c r="D77" s="59"/>
      <c r="E77" s="59"/>
      <c r="F77" s="59"/>
      <c r="G77" s="62"/>
      <c r="H77" s="59"/>
      <c r="I77" s="59"/>
      <c r="J77" s="59"/>
      <c r="K77" s="59"/>
      <c r="L77" s="59"/>
      <c r="M77" s="60"/>
      <c r="N77" s="59"/>
      <c r="O77" s="61"/>
      <c r="P77" s="60"/>
      <c r="Q77" s="60"/>
      <c r="R77" s="60"/>
      <c r="S77" s="60"/>
    </row>
    <row r="78" spans="1:19" x14ac:dyDescent="0.25">
      <c r="A78" s="57"/>
      <c r="B78" s="59"/>
      <c r="C78" s="59"/>
      <c r="D78" s="59"/>
      <c r="E78" s="59"/>
      <c r="F78" s="59"/>
      <c r="G78" s="62"/>
      <c r="H78" s="59"/>
      <c r="I78" s="59"/>
      <c r="J78" s="59"/>
      <c r="K78" s="59"/>
      <c r="L78" s="59"/>
      <c r="M78" s="60"/>
      <c r="N78" s="59"/>
      <c r="O78" s="61"/>
      <c r="P78" s="60"/>
      <c r="Q78" s="60"/>
      <c r="R78" s="60"/>
      <c r="S78" s="60"/>
    </row>
    <row r="79" spans="1:19" x14ac:dyDescent="0.25">
      <c r="A79" s="57"/>
      <c r="B79" s="59"/>
      <c r="C79" s="59"/>
      <c r="D79" s="59"/>
      <c r="E79" s="59"/>
      <c r="F79" s="59"/>
      <c r="G79" s="62"/>
      <c r="H79" s="59"/>
      <c r="I79" s="59"/>
      <c r="J79" s="59"/>
      <c r="K79" s="59"/>
      <c r="L79" s="59"/>
      <c r="M79" s="60"/>
      <c r="N79" s="59"/>
      <c r="O79" s="61"/>
      <c r="P79" s="60"/>
      <c r="Q79" s="60"/>
      <c r="R79" s="60"/>
      <c r="S79" s="60"/>
    </row>
    <row r="80" spans="1:19" x14ac:dyDescent="0.25">
      <c r="A80" s="57"/>
      <c r="B80" s="59"/>
      <c r="C80" s="59"/>
      <c r="D80" s="59"/>
      <c r="E80" s="59"/>
      <c r="F80" s="59"/>
      <c r="G80" s="62"/>
      <c r="H80" s="59"/>
      <c r="I80" s="59"/>
      <c r="J80" s="59"/>
      <c r="K80" s="59"/>
      <c r="L80" s="59"/>
      <c r="M80" s="60"/>
      <c r="N80" s="59"/>
      <c r="O80" s="61"/>
      <c r="P80" s="60"/>
      <c r="Q80" s="60"/>
      <c r="R80" s="60"/>
      <c r="S80" s="60"/>
    </row>
    <row r="81" spans="1:19" x14ac:dyDescent="0.25">
      <c r="A81" s="57"/>
      <c r="B81" s="59"/>
      <c r="C81" s="59"/>
      <c r="D81" s="59"/>
      <c r="E81" s="59"/>
      <c r="F81" s="59"/>
      <c r="G81" s="62"/>
      <c r="H81" s="59"/>
      <c r="I81" s="59"/>
      <c r="J81" s="59"/>
      <c r="K81" s="59"/>
      <c r="L81" s="59"/>
      <c r="M81" s="60"/>
      <c r="N81" s="59"/>
      <c r="O81" s="61"/>
      <c r="P81" s="60"/>
      <c r="Q81" s="60"/>
      <c r="R81" s="60"/>
      <c r="S81" s="60"/>
    </row>
    <row r="82" spans="1:19" x14ac:dyDescent="0.25">
      <c r="A82" s="57"/>
      <c r="B82" s="59"/>
      <c r="C82" s="59"/>
      <c r="D82" s="59"/>
      <c r="E82" s="59"/>
      <c r="F82" s="59"/>
      <c r="G82" s="62"/>
      <c r="H82" s="59"/>
      <c r="I82" s="59"/>
      <c r="J82" s="59"/>
      <c r="K82" s="59"/>
      <c r="L82" s="59"/>
      <c r="M82" s="60"/>
      <c r="N82" s="59"/>
      <c r="O82" s="61"/>
      <c r="P82" s="60"/>
      <c r="Q82" s="60"/>
      <c r="R82" s="60"/>
      <c r="S82" s="60"/>
    </row>
    <row r="83" spans="1:19" x14ac:dyDescent="0.25">
      <c r="A83" s="57"/>
      <c r="B83" s="59"/>
      <c r="C83" s="59"/>
      <c r="D83" s="59"/>
      <c r="E83" s="59"/>
      <c r="F83" s="59"/>
      <c r="G83" s="62"/>
      <c r="H83" s="59"/>
      <c r="I83" s="59"/>
      <c r="J83" s="59"/>
      <c r="K83" s="59"/>
      <c r="L83" s="59"/>
      <c r="M83" s="60"/>
      <c r="N83" s="59"/>
      <c r="O83" s="61"/>
      <c r="P83" s="60"/>
      <c r="Q83" s="60"/>
      <c r="R83" s="60"/>
      <c r="S83" s="60"/>
    </row>
    <row r="84" spans="1:19" x14ac:dyDescent="0.25">
      <c r="A84" s="57"/>
      <c r="B84" s="59"/>
      <c r="C84" s="59"/>
      <c r="D84" s="59"/>
      <c r="E84" s="59"/>
      <c r="F84" s="59"/>
      <c r="G84" s="62"/>
      <c r="H84" s="59"/>
      <c r="I84" s="59"/>
      <c r="J84" s="59"/>
      <c r="K84" s="59"/>
      <c r="L84" s="59"/>
      <c r="M84" s="60"/>
      <c r="N84" s="59"/>
      <c r="O84" s="61"/>
      <c r="P84" s="60"/>
      <c r="Q84" s="60"/>
      <c r="R84" s="60"/>
      <c r="S84" s="60"/>
    </row>
    <row r="85" spans="1:19" x14ac:dyDescent="0.25">
      <c r="A85" s="57"/>
      <c r="B85" s="59"/>
      <c r="C85" s="59"/>
      <c r="D85" s="59"/>
      <c r="E85" s="59"/>
      <c r="F85" s="59"/>
      <c r="G85" s="62"/>
      <c r="H85" s="59"/>
      <c r="I85" s="59"/>
      <c r="J85" s="59"/>
      <c r="K85" s="59"/>
      <c r="L85" s="59"/>
      <c r="M85" s="60"/>
      <c r="N85" s="59"/>
      <c r="O85" s="61"/>
      <c r="P85" s="60"/>
      <c r="Q85" s="60"/>
      <c r="R85" s="60"/>
      <c r="S85" s="60"/>
    </row>
    <row r="86" spans="1:19" x14ac:dyDescent="0.25">
      <c r="A86" s="57"/>
      <c r="B86" s="59"/>
      <c r="C86" s="59"/>
      <c r="D86" s="59"/>
      <c r="E86" s="59"/>
      <c r="F86" s="59"/>
      <c r="G86" s="62"/>
      <c r="H86" s="59"/>
      <c r="I86" s="59"/>
      <c r="J86" s="59"/>
      <c r="K86" s="59"/>
      <c r="L86" s="59"/>
      <c r="M86" s="60"/>
      <c r="N86" s="59"/>
      <c r="O86" s="61"/>
      <c r="P86" s="60"/>
      <c r="Q86" s="60"/>
      <c r="R86" s="60"/>
      <c r="S86" s="60"/>
    </row>
    <row r="87" spans="1:19" x14ac:dyDescent="0.25">
      <c r="A87" s="57"/>
      <c r="B87" s="59"/>
      <c r="C87" s="59"/>
      <c r="D87" s="59"/>
      <c r="E87" s="59"/>
      <c r="F87" s="59"/>
      <c r="G87" s="62"/>
      <c r="H87" s="59"/>
      <c r="I87" s="59"/>
      <c r="J87" s="59"/>
      <c r="K87" s="59"/>
      <c r="L87" s="59"/>
      <c r="M87" s="60"/>
      <c r="N87" s="59"/>
      <c r="O87" s="61"/>
      <c r="P87" s="60"/>
      <c r="Q87" s="60"/>
      <c r="R87" s="60"/>
      <c r="S87" s="60"/>
    </row>
    <row r="88" spans="1:19" x14ac:dyDescent="0.25">
      <c r="A88" s="57"/>
      <c r="B88" s="59"/>
      <c r="C88" s="59"/>
      <c r="D88" s="59"/>
      <c r="E88" s="59"/>
      <c r="F88" s="59"/>
      <c r="G88" s="62"/>
      <c r="H88" s="59"/>
      <c r="I88" s="59"/>
      <c r="J88" s="59"/>
      <c r="K88" s="59"/>
      <c r="L88" s="59"/>
      <c r="M88" s="60"/>
      <c r="N88" s="59"/>
      <c r="O88" s="61"/>
      <c r="P88" s="60"/>
      <c r="Q88" s="60"/>
      <c r="R88" s="60"/>
      <c r="S88" s="60"/>
    </row>
    <row r="89" spans="1:19" x14ac:dyDescent="0.25">
      <c r="A89" s="57"/>
      <c r="B89" s="59"/>
      <c r="C89" s="59"/>
      <c r="D89" s="59"/>
      <c r="E89" s="59"/>
      <c r="F89" s="59"/>
      <c r="G89" s="62"/>
      <c r="H89" s="59"/>
      <c r="I89" s="59"/>
      <c r="J89" s="59"/>
      <c r="K89" s="59"/>
      <c r="L89" s="59"/>
      <c r="M89" s="60"/>
      <c r="N89" s="59"/>
      <c r="O89" s="61"/>
      <c r="P89" s="60"/>
      <c r="Q89" s="60"/>
      <c r="R89" s="60"/>
      <c r="S89" s="60"/>
    </row>
    <row r="90" spans="1:19" x14ac:dyDescent="0.25">
      <c r="A90" s="57"/>
      <c r="B90" s="59"/>
      <c r="C90" s="59"/>
      <c r="D90" s="59"/>
      <c r="E90" s="59"/>
      <c r="F90" s="59"/>
      <c r="G90" s="62"/>
      <c r="H90" s="59"/>
      <c r="I90" s="59"/>
      <c r="J90" s="59"/>
      <c r="K90" s="59"/>
      <c r="L90" s="59"/>
      <c r="M90" s="60"/>
      <c r="N90" s="59"/>
      <c r="O90" s="61"/>
      <c r="P90" s="60"/>
      <c r="Q90" s="60"/>
      <c r="R90" s="60"/>
      <c r="S90" s="60"/>
    </row>
    <row r="91" spans="1:19" x14ac:dyDescent="0.25">
      <c r="A91" s="57"/>
      <c r="B91" s="59"/>
      <c r="C91" s="59"/>
      <c r="D91" s="59"/>
      <c r="E91" s="59"/>
      <c r="F91" s="59"/>
      <c r="G91" s="62"/>
      <c r="H91" s="59"/>
      <c r="I91" s="59"/>
      <c r="J91" s="59"/>
      <c r="K91" s="59"/>
      <c r="L91" s="59"/>
      <c r="M91" s="60"/>
      <c r="N91" s="59"/>
      <c r="O91" s="61"/>
      <c r="P91" s="60"/>
      <c r="Q91" s="60"/>
      <c r="R91" s="60"/>
      <c r="S91" s="60"/>
    </row>
    <row r="92" spans="1:19" x14ac:dyDescent="0.25">
      <c r="A92" s="57"/>
      <c r="B92" s="59"/>
      <c r="C92" s="59"/>
      <c r="D92" s="59"/>
      <c r="E92" s="59"/>
      <c r="F92" s="59"/>
      <c r="G92" s="62"/>
      <c r="H92" s="59"/>
      <c r="I92" s="59"/>
      <c r="J92" s="59"/>
      <c r="K92" s="59"/>
      <c r="L92" s="59"/>
      <c r="M92" s="60"/>
      <c r="N92" s="59"/>
      <c r="O92" s="61"/>
      <c r="P92" s="60"/>
      <c r="Q92" s="60"/>
      <c r="R92" s="60"/>
      <c r="S92" s="60"/>
    </row>
    <row r="93" spans="1:19" x14ac:dyDescent="0.25">
      <c r="A93" s="57"/>
      <c r="B93" s="59"/>
      <c r="C93" s="59"/>
      <c r="D93" s="59"/>
      <c r="E93" s="59"/>
      <c r="F93" s="59"/>
      <c r="G93" s="62"/>
      <c r="H93" s="59"/>
      <c r="I93" s="59"/>
      <c r="J93" s="59"/>
      <c r="K93" s="59"/>
      <c r="L93" s="59"/>
      <c r="M93" s="60"/>
      <c r="N93" s="59"/>
      <c r="O93" s="61"/>
      <c r="P93" s="60"/>
      <c r="Q93" s="60"/>
      <c r="R93" s="60"/>
      <c r="S93" s="60"/>
    </row>
    <row r="94" spans="1:19" x14ac:dyDescent="0.25">
      <c r="A94" s="57"/>
      <c r="B94" s="59"/>
      <c r="C94" s="59"/>
      <c r="D94" s="59"/>
      <c r="E94" s="59"/>
      <c r="F94" s="59"/>
      <c r="G94" s="62"/>
      <c r="H94" s="59"/>
      <c r="I94" s="59"/>
      <c r="J94" s="59"/>
      <c r="K94" s="59"/>
      <c r="L94" s="59"/>
      <c r="M94" s="60"/>
      <c r="N94" s="59"/>
      <c r="O94" s="61"/>
      <c r="P94" s="60"/>
      <c r="Q94" s="60"/>
      <c r="R94" s="60"/>
      <c r="S94" s="60"/>
    </row>
    <row r="95" spans="1:19" x14ac:dyDescent="0.25">
      <c r="A95" s="57"/>
      <c r="B95" s="59"/>
      <c r="C95" s="59"/>
      <c r="D95" s="59"/>
      <c r="E95" s="59"/>
      <c r="F95" s="59"/>
      <c r="G95" s="62"/>
      <c r="H95" s="59"/>
      <c r="I95" s="59"/>
      <c r="J95" s="59"/>
      <c r="K95" s="59"/>
      <c r="L95" s="59"/>
      <c r="M95" s="60"/>
      <c r="N95" s="59"/>
      <c r="O95" s="61"/>
      <c r="P95" s="60"/>
      <c r="Q95" s="60"/>
      <c r="R95" s="60"/>
      <c r="S95" s="60"/>
    </row>
    <row r="96" spans="1:19" x14ac:dyDescent="0.25">
      <c r="A96" s="57"/>
      <c r="B96" s="59"/>
      <c r="C96" s="59"/>
      <c r="D96" s="59"/>
      <c r="E96" s="59"/>
      <c r="F96" s="59"/>
      <c r="G96" s="62"/>
      <c r="H96" s="59"/>
      <c r="I96" s="59"/>
      <c r="J96" s="59"/>
      <c r="K96" s="59"/>
      <c r="L96" s="59"/>
      <c r="M96" s="60"/>
      <c r="N96" s="59"/>
      <c r="O96" s="61"/>
      <c r="P96" s="60"/>
      <c r="Q96" s="60"/>
      <c r="R96" s="60"/>
      <c r="S96" s="60"/>
    </row>
    <row r="97" spans="1:19" x14ac:dyDescent="0.25">
      <c r="A97" s="57"/>
      <c r="B97" s="59"/>
      <c r="C97" s="59"/>
      <c r="D97" s="59"/>
      <c r="E97" s="59"/>
      <c r="F97" s="59"/>
      <c r="G97" s="62"/>
      <c r="H97" s="59"/>
      <c r="I97" s="59"/>
      <c r="J97" s="59"/>
      <c r="K97" s="59"/>
      <c r="L97" s="59"/>
      <c r="M97" s="60"/>
      <c r="N97" s="59"/>
      <c r="O97" s="61"/>
      <c r="P97" s="60"/>
      <c r="Q97" s="60"/>
      <c r="R97" s="60"/>
      <c r="S97" s="60"/>
    </row>
    <row r="98" spans="1:19" x14ac:dyDescent="0.25">
      <c r="A98" s="57"/>
      <c r="B98" s="59"/>
      <c r="C98" s="59"/>
      <c r="D98" s="59"/>
      <c r="E98" s="59"/>
      <c r="F98" s="59"/>
      <c r="G98" s="62"/>
      <c r="H98" s="59"/>
      <c r="I98" s="59"/>
      <c r="J98" s="59"/>
      <c r="K98" s="59"/>
      <c r="L98" s="59"/>
      <c r="M98" s="60"/>
      <c r="N98" s="59"/>
      <c r="O98" s="61"/>
      <c r="P98" s="60"/>
      <c r="Q98" s="60"/>
      <c r="R98" s="60"/>
      <c r="S98" s="60"/>
    </row>
    <row r="99" spans="1:19" x14ac:dyDescent="0.25">
      <c r="A99" s="57"/>
      <c r="B99" s="59"/>
      <c r="C99" s="59"/>
      <c r="D99" s="59"/>
      <c r="E99" s="59"/>
      <c r="F99" s="59"/>
      <c r="G99" s="62"/>
      <c r="H99" s="59"/>
      <c r="I99" s="59"/>
      <c r="J99" s="59"/>
      <c r="K99" s="59"/>
      <c r="L99" s="59"/>
      <c r="M99" s="60"/>
      <c r="N99" s="59"/>
      <c r="O99" s="61"/>
      <c r="P99" s="60"/>
      <c r="Q99" s="60"/>
      <c r="R99" s="60"/>
      <c r="S99" s="60"/>
    </row>
    <row r="100" spans="1:19" x14ac:dyDescent="0.25">
      <c r="A100" s="57"/>
      <c r="B100" s="59"/>
      <c r="C100" s="59"/>
      <c r="D100" s="59"/>
      <c r="E100" s="59"/>
      <c r="F100" s="59"/>
      <c r="G100" s="62"/>
      <c r="H100" s="59"/>
      <c r="I100" s="59"/>
      <c r="J100" s="59"/>
      <c r="K100" s="59"/>
      <c r="L100" s="59"/>
      <c r="M100" s="60"/>
      <c r="N100" s="59"/>
      <c r="O100" s="61"/>
      <c r="P100" s="60"/>
      <c r="Q100" s="60"/>
      <c r="R100" s="60"/>
      <c r="S100" s="60"/>
    </row>
    <row r="101" spans="1:19" x14ac:dyDescent="0.25">
      <c r="A101" s="57"/>
      <c r="B101" s="59"/>
      <c r="C101" s="59"/>
      <c r="D101" s="59"/>
      <c r="E101" s="59"/>
      <c r="F101" s="59"/>
      <c r="G101" s="62"/>
      <c r="H101" s="59"/>
      <c r="I101" s="59"/>
      <c r="J101" s="59"/>
      <c r="K101" s="59"/>
      <c r="L101" s="59"/>
      <c r="M101" s="60"/>
      <c r="N101" s="59"/>
      <c r="O101" s="61"/>
      <c r="P101" s="60"/>
      <c r="Q101" s="60"/>
      <c r="R101" s="60"/>
      <c r="S101" s="60"/>
    </row>
    <row r="102" spans="1:19" x14ac:dyDescent="0.25">
      <c r="A102" s="57"/>
      <c r="B102" s="59"/>
      <c r="C102" s="59"/>
      <c r="D102" s="59"/>
      <c r="E102" s="59"/>
      <c r="F102" s="59"/>
      <c r="G102" s="62"/>
      <c r="H102" s="59"/>
      <c r="I102" s="59"/>
      <c r="J102" s="59"/>
      <c r="K102" s="59"/>
      <c r="L102" s="59"/>
      <c r="M102" s="60"/>
      <c r="N102" s="59"/>
      <c r="O102" s="61"/>
      <c r="P102" s="60"/>
      <c r="Q102" s="60"/>
      <c r="R102" s="60"/>
      <c r="S102" s="60"/>
    </row>
    <row r="103" spans="1:19" x14ac:dyDescent="0.25">
      <c r="A103" s="57"/>
      <c r="B103" s="59"/>
      <c r="C103" s="59"/>
      <c r="D103" s="59"/>
      <c r="E103" s="59"/>
      <c r="F103" s="59"/>
      <c r="G103" s="62"/>
      <c r="H103" s="59"/>
      <c r="I103" s="59"/>
      <c r="J103" s="59"/>
      <c r="K103" s="59"/>
      <c r="L103" s="59"/>
      <c r="M103" s="60"/>
      <c r="N103" s="59"/>
      <c r="O103" s="61"/>
      <c r="P103" s="60"/>
      <c r="Q103" s="60"/>
      <c r="R103" s="60"/>
      <c r="S103" s="60"/>
    </row>
    <row r="104" spans="1:19" x14ac:dyDescent="0.25">
      <c r="A104" s="57"/>
      <c r="B104" s="59"/>
      <c r="C104" s="59"/>
      <c r="D104" s="59"/>
      <c r="E104" s="59"/>
      <c r="F104" s="59"/>
      <c r="G104" s="62"/>
      <c r="H104" s="59"/>
      <c r="I104" s="59"/>
      <c r="J104" s="59"/>
      <c r="K104" s="59"/>
      <c r="L104" s="59"/>
      <c r="M104" s="60"/>
      <c r="N104" s="59"/>
      <c r="O104" s="61"/>
      <c r="P104" s="60"/>
      <c r="Q104" s="60"/>
      <c r="R104" s="60"/>
      <c r="S104" s="60"/>
    </row>
    <row r="105" spans="1:19" x14ac:dyDescent="0.25">
      <c r="A105" s="57"/>
      <c r="B105" s="59"/>
      <c r="C105" s="59"/>
      <c r="D105" s="59"/>
      <c r="E105" s="59"/>
      <c r="F105" s="59"/>
      <c r="G105" s="62"/>
      <c r="H105" s="59"/>
      <c r="I105" s="59"/>
      <c r="J105" s="59"/>
      <c r="K105" s="59"/>
      <c r="L105" s="59"/>
      <c r="M105" s="60"/>
      <c r="N105" s="59"/>
      <c r="O105" s="61"/>
      <c r="P105" s="60"/>
      <c r="Q105" s="60"/>
      <c r="R105" s="60"/>
      <c r="S105" s="60"/>
    </row>
    <row r="106" spans="1:19" x14ac:dyDescent="0.25">
      <c r="A106" s="57"/>
      <c r="B106" s="59"/>
      <c r="C106" s="59"/>
      <c r="D106" s="59"/>
      <c r="E106" s="59"/>
      <c r="F106" s="59"/>
      <c r="G106" s="62"/>
      <c r="H106" s="59"/>
      <c r="I106" s="59"/>
      <c r="J106" s="59"/>
      <c r="K106" s="59"/>
      <c r="L106" s="59"/>
      <c r="M106" s="60"/>
      <c r="N106" s="59"/>
      <c r="O106" s="61"/>
      <c r="P106" s="60"/>
      <c r="Q106" s="60"/>
      <c r="R106" s="60"/>
      <c r="S106" s="60"/>
    </row>
    <row r="107" spans="1:19" x14ac:dyDescent="0.25">
      <c r="A107" s="57"/>
      <c r="B107" s="59"/>
      <c r="C107" s="59"/>
      <c r="D107" s="59"/>
      <c r="E107" s="59"/>
      <c r="F107" s="59"/>
      <c r="G107" s="62"/>
      <c r="H107" s="59"/>
      <c r="I107" s="59"/>
      <c r="J107" s="59"/>
      <c r="K107" s="59"/>
      <c r="L107" s="59"/>
      <c r="M107" s="60"/>
      <c r="N107" s="59"/>
      <c r="O107" s="61"/>
      <c r="P107" s="60"/>
      <c r="Q107" s="60"/>
      <c r="R107" s="60"/>
      <c r="S107" s="60"/>
    </row>
    <row r="108" spans="1:19" x14ac:dyDescent="0.25">
      <c r="A108" s="57"/>
      <c r="B108" s="59"/>
      <c r="C108" s="59"/>
      <c r="D108" s="59"/>
      <c r="E108" s="59"/>
      <c r="F108" s="59"/>
      <c r="G108" s="62"/>
      <c r="H108" s="59"/>
      <c r="I108" s="59"/>
      <c r="J108" s="59"/>
      <c r="K108" s="59"/>
      <c r="L108" s="59"/>
      <c r="M108" s="60"/>
      <c r="N108" s="59"/>
      <c r="O108" s="61"/>
      <c r="P108" s="60"/>
      <c r="Q108" s="60"/>
      <c r="R108" s="60"/>
      <c r="S108" s="60"/>
    </row>
    <row r="109" spans="1:19" x14ac:dyDescent="0.25">
      <c r="A109" s="57"/>
      <c r="B109" s="59"/>
      <c r="C109" s="59"/>
      <c r="D109" s="59"/>
      <c r="E109" s="59"/>
      <c r="F109" s="59"/>
      <c r="G109" s="62"/>
      <c r="H109" s="59"/>
      <c r="I109" s="59"/>
      <c r="J109" s="59"/>
      <c r="K109" s="59"/>
      <c r="L109" s="59"/>
      <c r="M109" s="60"/>
      <c r="N109" s="59"/>
      <c r="O109" s="61"/>
      <c r="P109" s="60"/>
      <c r="Q109" s="60"/>
      <c r="R109" s="60"/>
      <c r="S109" s="60"/>
    </row>
    <row r="110" spans="1:19" x14ac:dyDescent="0.25">
      <c r="A110" s="57"/>
      <c r="B110" s="59"/>
      <c r="C110" s="59"/>
      <c r="D110" s="59"/>
      <c r="E110" s="59"/>
      <c r="F110" s="59"/>
      <c r="G110" s="62"/>
      <c r="H110" s="59"/>
      <c r="I110" s="59"/>
      <c r="J110" s="59"/>
      <c r="K110" s="59"/>
      <c r="L110" s="59"/>
      <c r="M110" s="60"/>
      <c r="N110" s="59"/>
      <c r="O110" s="61"/>
      <c r="P110" s="60"/>
      <c r="Q110" s="60"/>
      <c r="R110" s="60"/>
      <c r="S110" s="60"/>
    </row>
    <row r="111" spans="1:19" x14ac:dyDescent="0.25">
      <c r="A111" s="57"/>
      <c r="B111" s="59"/>
      <c r="C111" s="59"/>
      <c r="D111" s="59"/>
      <c r="E111" s="59"/>
      <c r="F111" s="59"/>
      <c r="G111" s="62"/>
      <c r="H111" s="59"/>
      <c r="I111" s="59"/>
      <c r="J111" s="59"/>
      <c r="K111" s="59"/>
      <c r="L111" s="59"/>
      <c r="M111" s="60"/>
      <c r="N111" s="59"/>
      <c r="O111" s="61"/>
      <c r="P111" s="60"/>
      <c r="Q111" s="60"/>
      <c r="R111" s="60"/>
      <c r="S111" s="60"/>
    </row>
    <row r="112" spans="1:19" x14ac:dyDescent="0.25">
      <c r="A112" s="57"/>
      <c r="B112" s="59"/>
      <c r="C112" s="59"/>
      <c r="D112" s="59"/>
      <c r="E112" s="59"/>
      <c r="F112" s="59"/>
      <c r="G112" s="62"/>
      <c r="H112" s="59"/>
      <c r="I112" s="59"/>
      <c r="J112" s="59"/>
      <c r="K112" s="59"/>
      <c r="L112" s="59"/>
      <c r="M112" s="60"/>
      <c r="N112" s="59"/>
      <c r="O112" s="61"/>
      <c r="P112" s="60"/>
      <c r="Q112" s="60"/>
      <c r="R112" s="60"/>
      <c r="S112" s="60"/>
    </row>
    <row r="113" spans="1:19" x14ac:dyDescent="0.25">
      <c r="A113" s="57"/>
      <c r="B113" s="59"/>
      <c r="C113" s="59"/>
      <c r="D113" s="59"/>
      <c r="E113" s="59"/>
      <c r="F113" s="59"/>
      <c r="G113" s="62"/>
      <c r="H113" s="59"/>
      <c r="I113" s="59"/>
      <c r="J113" s="59"/>
      <c r="K113" s="59"/>
      <c r="L113" s="59"/>
      <c r="M113" s="60"/>
      <c r="N113" s="59"/>
      <c r="O113" s="61"/>
      <c r="P113" s="60"/>
      <c r="Q113" s="60"/>
      <c r="R113" s="60"/>
      <c r="S113" s="60"/>
    </row>
    <row r="114" spans="1:19" x14ac:dyDescent="0.25">
      <c r="A114" s="57"/>
      <c r="B114" s="59"/>
      <c r="C114" s="59"/>
      <c r="D114" s="59"/>
      <c r="E114" s="59"/>
      <c r="F114" s="59"/>
      <c r="G114" s="62"/>
      <c r="H114" s="59"/>
      <c r="I114" s="59"/>
      <c r="J114" s="59"/>
      <c r="K114" s="59"/>
      <c r="L114" s="59"/>
      <c r="M114" s="60"/>
      <c r="N114" s="59"/>
      <c r="O114" s="61"/>
      <c r="P114" s="60"/>
      <c r="Q114" s="60"/>
      <c r="R114" s="60"/>
      <c r="S114" s="60"/>
    </row>
    <row r="115" spans="1:19" x14ac:dyDescent="0.25">
      <c r="A115" s="57"/>
      <c r="B115" s="59"/>
      <c r="C115" s="59"/>
      <c r="D115" s="59"/>
      <c r="E115" s="59"/>
      <c r="F115" s="59"/>
      <c r="G115" s="62"/>
      <c r="H115" s="59"/>
      <c r="I115" s="59"/>
      <c r="J115" s="59"/>
      <c r="K115" s="59"/>
      <c r="L115" s="59"/>
      <c r="M115" s="60"/>
      <c r="N115" s="59"/>
      <c r="O115" s="61"/>
      <c r="P115" s="60"/>
      <c r="Q115" s="60"/>
      <c r="R115" s="60"/>
      <c r="S115" s="60"/>
    </row>
    <row r="116" spans="1:19" x14ac:dyDescent="0.25">
      <c r="A116" s="57"/>
      <c r="B116" s="59"/>
      <c r="C116" s="59"/>
      <c r="D116" s="59"/>
      <c r="E116" s="59"/>
      <c r="F116" s="59"/>
      <c r="G116" s="62"/>
      <c r="H116" s="59"/>
      <c r="I116" s="59"/>
      <c r="J116" s="59"/>
      <c r="K116" s="59"/>
      <c r="L116" s="59"/>
      <c r="M116" s="60"/>
      <c r="N116" s="59"/>
      <c r="O116" s="61"/>
      <c r="P116" s="60"/>
      <c r="Q116" s="60"/>
      <c r="R116" s="60"/>
      <c r="S116" s="60"/>
    </row>
    <row r="117" spans="1:19" x14ac:dyDescent="0.25">
      <c r="A117" s="57"/>
      <c r="B117" s="59"/>
      <c r="C117" s="59"/>
      <c r="D117" s="59"/>
      <c r="E117" s="59"/>
      <c r="F117" s="59"/>
      <c r="G117" s="62"/>
      <c r="H117" s="59"/>
      <c r="I117" s="59"/>
      <c r="J117" s="59"/>
      <c r="K117" s="59"/>
      <c r="L117" s="59"/>
      <c r="M117" s="60"/>
      <c r="N117" s="59"/>
      <c r="O117" s="61"/>
      <c r="P117" s="60"/>
      <c r="Q117" s="60"/>
      <c r="R117" s="60"/>
      <c r="S117" s="60"/>
    </row>
    <row r="118" spans="1:19" x14ac:dyDescent="0.25">
      <c r="A118" s="57"/>
      <c r="B118" s="59"/>
      <c r="C118" s="59"/>
      <c r="D118" s="59"/>
      <c r="E118" s="59"/>
      <c r="F118" s="59"/>
      <c r="G118" s="62"/>
      <c r="H118" s="59"/>
      <c r="I118" s="59"/>
      <c r="J118" s="59"/>
      <c r="K118" s="59"/>
      <c r="L118" s="59"/>
      <c r="M118" s="60"/>
      <c r="N118" s="59"/>
      <c r="O118" s="61"/>
      <c r="P118" s="60"/>
      <c r="Q118" s="60"/>
      <c r="R118" s="60"/>
      <c r="S118" s="60"/>
    </row>
    <row r="119" spans="1:19" x14ac:dyDescent="0.25">
      <c r="A119" s="57"/>
      <c r="B119" s="59"/>
      <c r="C119" s="59"/>
      <c r="D119" s="59"/>
      <c r="E119" s="59"/>
      <c r="F119" s="59"/>
      <c r="G119" s="62"/>
      <c r="H119" s="59"/>
      <c r="I119" s="59"/>
      <c r="J119" s="59"/>
      <c r="K119" s="59"/>
      <c r="L119" s="59"/>
      <c r="M119" s="60"/>
      <c r="N119" s="59"/>
      <c r="O119" s="61"/>
      <c r="P119" s="60"/>
      <c r="Q119" s="60"/>
      <c r="R119" s="60"/>
      <c r="S119" s="60"/>
    </row>
    <row r="120" spans="1:19" x14ac:dyDescent="0.25">
      <c r="A120" s="57"/>
      <c r="B120" s="59"/>
      <c r="C120" s="59"/>
      <c r="D120" s="59"/>
      <c r="E120" s="59"/>
      <c r="F120" s="59"/>
      <c r="G120" s="62"/>
      <c r="H120" s="59"/>
      <c r="I120" s="59"/>
      <c r="J120" s="59"/>
      <c r="K120" s="59"/>
      <c r="L120" s="59"/>
      <c r="M120" s="60"/>
      <c r="N120" s="59"/>
      <c r="O120" s="61"/>
      <c r="P120" s="60"/>
      <c r="Q120" s="60"/>
      <c r="R120" s="60"/>
      <c r="S120" s="60"/>
    </row>
    <row r="121" spans="1:19" x14ac:dyDescent="0.25">
      <c r="A121" s="57"/>
      <c r="B121" s="59"/>
      <c r="C121" s="59"/>
      <c r="D121" s="59"/>
      <c r="E121" s="59"/>
      <c r="F121" s="59"/>
      <c r="G121" s="62"/>
      <c r="H121" s="59"/>
      <c r="I121" s="59"/>
      <c r="J121" s="59"/>
      <c r="K121" s="59"/>
      <c r="L121" s="59"/>
      <c r="M121" s="60"/>
      <c r="N121" s="59"/>
      <c r="O121" s="61"/>
      <c r="P121" s="60"/>
      <c r="Q121" s="60"/>
      <c r="R121" s="60"/>
      <c r="S121" s="60"/>
    </row>
    <row r="122" spans="1:19" x14ac:dyDescent="0.25">
      <c r="A122" s="57"/>
      <c r="B122" s="59"/>
      <c r="C122" s="59"/>
      <c r="D122" s="59"/>
      <c r="E122" s="59"/>
      <c r="F122" s="59"/>
      <c r="G122" s="62"/>
      <c r="H122" s="59"/>
      <c r="I122" s="59"/>
      <c r="J122" s="59"/>
      <c r="K122" s="59"/>
      <c r="L122" s="59"/>
      <c r="M122" s="60"/>
      <c r="N122" s="59"/>
      <c r="O122" s="61"/>
      <c r="P122" s="60"/>
      <c r="Q122" s="60"/>
      <c r="R122" s="60"/>
      <c r="S122" s="60"/>
    </row>
    <row r="123" spans="1:19" x14ac:dyDescent="0.25">
      <c r="A123" s="57"/>
      <c r="B123" s="59"/>
      <c r="C123" s="59"/>
      <c r="D123" s="59"/>
      <c r="E123" s="59"/>
      <c r="F123" s="59"/>
      <c r="G123" s="62"/>
      <c r="H123" s="59"/>
      <c r="I123" s="59"/>
      <c r="J123" s="59"/>
      <c r="K123" s="59"/>
      <c r="L123" s="59"/>
      <c r="M123" s="60"/>
      <c r="N123" s="59"/>
      <c r="O123" s="61"/>
      <c r="P123" s="60"/>
      <c r="Q123" s="60"/>
      <c r="R123" s="60"/>
      <c r="S123" s="60"/>
    </row>
    <row r="124" spans="1:19" x14ac:dyDescent="0.25">
      <c r="A124" s="57"/>
      <c r="B124" s="59"/>
      <c r="C124" s="59"/>
      <c r="D124" s="59"/>
      <c r="E124" s="59"/>
      <c r="F124" s="59"/>
      <c r="G124" s="62"/>
      <c r="H124" s="59"/>
      <c r="I124" s="59"/>
      <c r="J124" s="59"/>
      <c r="K124" s="59"/>
      <c r="L124" s="59"/>
      <c r="M124" s="60"/>
      <c r="N124" s="59"/>
      <c r="O124" s="61"/>
      <c r="P124" s="60"/>
      <c r="Q124" s="60"/>
      <c r="R124" s="60"/>
      <c r="S124" s="60"/>
    </row>
    <row r="125" spans="1:19" x14ac:dyDescent="0.25">
      <c r="A125" s="57"/>
      <c r="B125" s="59"/>
      <c r="C125" s="59"/>
      <c r="D125" s="59"/>
      <c r="E125" s="59"/>
      <c r="F125" s="59"/>
      <c r="G125" s="62"/>
      <c r="H125" s="59"/>
      <c r="I125" s="59"/>
      <c r="J125" s="59"/>
      <c r="K125" s="59"/>
      <c r="L125" s="59"/>
      <c r="M125" s="60"/>
      <c r="N125" s="59"/>
      <c r="O125" s="61"/>
      <c r="P125" s="60"/>
      <c r="Q125" s="60"/>
      <c r="R125" s="60"/>
      <c r="S125" s="60"/>
    </row>
    <row r="126" spans="1:19" x14ac:dyDescent="0.25">
      <c r="A126" s="57"/>
      <c r="B126" s="59"/>
      <c r="C126" s="59"/>
      <c r="D126" s="59"/>
      <c r="E126" s="59"/>
      <c r="F126" s="59"/>
      <c r="G126" s="62"/>
      <c r="H126" s="59"/>
      <c r="I126" s="59"/>
      <c r="J126" s="59"/>
      <c r="K126" s="59"/>
      <c r="L126" s="59"/>
      <c r="M126" s="60"/>
      <c r="N126" s="59"/>
      <c r="O126" s="61"/>
      <c r="P126" s="60"/>
      <c r="Q126" s="60"/>
      <c r="R126" s="60"/>
      <c r="S126" s="60"/>
    </row>
    <row r="127" spans="1:19" x14ac:dyDescent="0.25">
      <c r="A127" s="57"/>
      <c r="B127" s="59"/>
      <c r="C127" s="59"/>
      <c r="D127" s="59"/>
      <c r="E127" s="59"/>
      <c r="F127" s="59"/>
      <c r="G127" s="62"/>
      <c r="H127" s="59"/>
      <c r="I127" s="59"/>
      <c r="J127" s="59"/>
      <c r="K127" s="59"/>
      <c r="L127" s="59"/>
      <c r="M127" s="60"/>
      <c r="N127" s="59"/>
      <c r="O127" s="61"/>
      <c r="P127" s="60"/>
      <c r="Q127" s="60"/>
      <c r="R127" s="60"/>
      <c r="S127" s="60"/>
    </row>
    <row r="128" spans="1:19" x14ac:dyDescent="0.25">
      <c r="A128" s="57"/>
      <c r="B128" s="59"/>
      <c r="C128" s="59"/>
      <c r="D128" s="59"/>
      <c r="E128" s="59"/>
      <c r="F128" s="59"/>
      <c r="G128" s="62"/>
      <c r="H128" s="59"/>
      <c r="I128" s="59"/>
      <c r="J128" s="59"/>
      <c r="K128" s="59"/>
      <c r="L128" s="59"/>
      <c r="M128" s="60"/>
      <c r="N128" s="59"/>
      <c r="O128" s="61"/>
      <c r="P128" s="60"/>
      <c r="Q128" s="60"/>
      <c r="R128" s="60"/>
      <c r="S128" s="60"/>
    </row>
    <row r="129" spans="1:19" x14ac:dyDescent="0.25">
      <c r="A129" s="57"/>
      <c r="B129" s="59"/>
      <c r="C129" s="59"/>
      <c r="D129" s="59"/>
      <c r="E129" s="59"/>
      <c r="F129" s="59"/>
      <c r="G129" s="62"/>
      <c r="H129" s="59"/>
      <c r="I129" s="59"/>
      <c r="J129" s="59"/>
      <c r="K129" s="59"/>
      <c r="L129" s="59"/>
      <c r="M129" s="60"/>
      <c r="N129" s="59"/>
      <c r="O129" s="61"/>
      <c r="P129" s="60"/>
      <c r="Q129" s="60"/>
      <c r="R129" s="60"/>
      <c r="S129" s="60"/>
    </row>
    <row r="130" spans="1:19" x14ac:dyDescent="0.25">
      <c r="A130" s="57"/>
      <c r="B130" s="59"/>
      <c r="C130" s="59"/>
      <c r="D130" s="59"/>
      <c r="E130" s="59"/>
      <c r="F130" s="59"/>
      <c r="G130" s="62"/>
      <c r="H130" s="59"/>
      <c r="I130" s="59"/>
      <c r="J130" s="59"/>
      <c r="K130" s="59"/>
      <c r="L130" s="59"/>
      <c r="M130" s="60"/>
      <c r="N130" s="59"/>
      <c r="O130" s="61"/>
      <c r="P130" s="60"/>
      <c r="Q130" s="60"/>
      <c r="R130" s="60"/>
      <c r="S130" s="60"/>
    </row>
    <row r="131" spans="1:19" x14ac:dyDescent="0.25">
      <c r="A131" s="57"/>
      <c r="B131" s="59"/>
      <c r="C131" s="59"/>
      <c r="D131" s="59"/>
      <c r="E131" s="59"/>
      <c r="F131" s="59"/>
      <c r="G131" s="62"/>
      <c r="H131" s="59"/>
      <c r="I131" s="59"/>
      <c r="J131" s="59"/>
      <c r="K131" s="59"/>
      <c r="L131" s="59"/>
      <c r="M131" s="60"/>
      <c r="N131" s="59"/>
      <c r="O131" s="61"/>
      <c r="P131" s="60"/>
      <c r="Q131" s="60"/>
      <c r="R131" s="60"/>
      <c r="S131" s="60"/>
    </row>
    <row r="132" spans="1:19" x14ac:dyDescent="0.25">
      <c r="A132" s="57"/>
      <c r="B132" s="59"/>
      <c r="C132" s="59"/>
      <c r="D132" s="59"/>
      <c r="E132" s="59"/>
      <c r="F132" s="59"/>
      <c r="G132" s="62"/>
      <c r="H132" s="59"/>
      <c r="I132" s="59"/>
      <c r="J132" s="59"/>
      <c r="K132" s="59"/>
      <c r="L132" s="59"/>
      <c r="M132" s="60"/>
      <c r="N132" s="59"/>
      <c r="O132" s="61"/>
      <c r="P132" s="60"/>
      <c r="Q132" s="60"/>
      <c r="R132" s="60"/>
      <c r="S132" s="60"/>
    </row>
    <row r="133" spans="1:19" x14ac:dyDescent="0.25">
      <c r="A133" s="57"/>
      <c r="B133" s="59"/>
      <c r="C133" s="59"/>
      <c r="D133" s="59"/>
      <c r="E133" s="59"/>
      <c r="F133" s="59"/>
      <c r="G133" s="62"/>
      <c r="H133" s="59"/>
      <c r="I133" s="59"/>
      <c r="J133" s="59"/>
      <c r="K133" s="59"/>
      <c r="L133" s="59"/>
      <c r="M133" s="60"/>
      <c r="N133" s="59"/>
      <c r="O133" s="61"/>
      <c r="P133" s="60"/>
      <c r="Q133" s="60"/>
      <c r="R133" s="60"/>
      <c r="S133" s="60"/>
    </row>
    <row r="134" spans="1:19" x14ac:dyDescent="0.25">
      <c r="A134" s="57"/>
      <c r="B134" s="59"/>
      <c r="C134" s="59"/>
      <c r="D134" s="59"/>
      <c r="E134" s="59"/>
      <c r="F134" s="59"/>
      <c r="G134" s="62"/>
      <c r="H134" s="59"/>
      <c r="I134" s="59"/>
      <c r="J134" s="59"/>
      <c r="K134" s="59"/>
      <c r="L134" s="59"/>
      <c r="M134" s="60"/>
      <c r="N134" s="59"/>
      <c r="O134" s="61"/>
      <c r="P134" s="60"/>
      <c r="Q134" s="60"/>
      <c r="R134" s="60"/>
      <c r="S134" s="60"/>
    </row>
    <row r="135" spans="1:19" x14ac:dyDescent="0.25">
      <c r="A135" s="57"/>
      <c r="B135" s="59"/>
      <c r="C135" s="59"/>
      <c r="D135" s="59"/>
      <c r="E135" s="59"/>
      <c r="F135" s="59"/>
      <c r="G135" s="62"/>
      <c r="H135" s="59"/>
      <c r="I135" s="59"/>
      <c r="J135" s="59"/>
      <c r="K135" s="59"/>
      <c r="L135" s="59"/>
      <c r="M135" s="60"/>
      <c r="N135" s="59"/>
      <c r="O135" s="61"/>
      <c r="P135" s="60"/>
      <c r="Q135" s="60"/>
      <c r="R135" s="60"/>
      <c r="S135" s="60"/>
    </row>
    <row r="136" spans="1:19" x14ac:dyDescent="0.25">
      <c r="A136" s="57"/>
      <c r="B136" s="59"/>
      <c r="C136" s="59"/>
      <c r="D136" s="59"/>
      <c r="E136" s="59"/>
      <c r="F136" s="59"/>
      <c r="G136" s="62"/>
      <c r="H136" s="59"/>
      <c r="I136" s="59"/>
      <c r="J136" s="59"/>
      <c r="K136" s="59"/>
      <c r="L136" s="59"/>
      <c r="M136" s="60"/>
      <c r="N136" s="59"/>
      <c r="O136" s="61"/>
      <c r="P136" s="60"/>
      <c r="Q136" s="60"/>
      <c r="R136" s="60"/>
      <c r="S136" s="60"/>
    </row>
    <row r="137" spans="1:19" x14ac:dyDescent="0.25">
      <c r="A137" s="57"/>
      <c r="B137" s="59"/>
      <c r="C137" s="59"/>
      <c r="D137" s="59"/>
      <c r="E137" s="59"/>
      <c r="F137" s="59"/>
      <c r="G137" s="62"/>
      <c r="H137" s="59"/>
      <c r="I137" s="59"/>
      <c r="J137" s="59"/>
      <c r="K137" s="59"/>
      <c r="L137" s="59"/>
      <c r="M137" s="60"/>
      <c r="N137" s="59"/>
      <c r="O137" s="61"/>
      <c r="P137" s="60"/>
      <c r="Q137" s="60"/>
      <c r="R137" s="60"/>
      <c r="S137" s="60"/>
    </row>
    <row r="138" spans="1:19" x14ac:dyDescent="0.25">
      <c r="A138" s="57"/>
      <c r="B138" s="59"/>
      <c r="C138" s="59"/>
      <c r="D138" s="59"/>
      <c r="E138" s="59"/>
      <c r="F138" s="59"/>
      <c r="G138" s="62"/>
      <c r="H138" s="59"/>
      <c r="I138" s="59"/>
      <c r="J138" s="59"/>
      <c r="K138" s="59"/>
      <c r="L138" s="59"/>
      <c r="M138" s="60"/>
      <c r="N138" s="59"/>
      <c r="O138" s="61"/>
      <c r="P138" s="60"/>
      <c r="Q138" s="60"/>
      <c r="R138" s="60"/>
      <c r="S138" s="60"/>
    </row>
    <row r="139" spans="1:19" x14ac:dyDescent="0.25">
      <c r="A139" s="57"/>
      <c r="B139" s="59"/>
      <c r="C139" s="59"/>
      <c r="D139" s="59"/>
      <c r="E139" s="59"/>
      <c r="F139" s="59"/>
      <c r="G139" s="62"/>
      <c r="H139" s="59"/>
      <c r="I139" s="59"/>
      <c r="J139" s="59"/>
      <c r="K139" s="59"/>
      <c r="L139" s="59"/>
      <c r="M139" s="60"/>
      <c r="N139" s="59"/>
      <c r="O139" s="61"/>
      <c r="P139" s="60"/>
      <c r="Q139" s="60"/>
      <c r="R139" s="60"/>
      <c r="S139" s="60"/>
    </row>
    <row r="140" spans="1:19" x14ac:dyDescent="0.25">
      <c r="A140" s="57"/>
      <c r="B140" s="59"/>
      <c r="C140" s="59"/>
      <c r="D140" s="59"/>
      <c r="E140" s="59"/>
      <c r="F140" s="59"/>
      <c r="G140" s="62"/>
      <c r="H140" s="59"/>
      <c r="I140" s="59"/>
      <c r="J140" s="59"/>
      <c r="K140" s="59"/>
      <c r="L140" s="59"/>
      <c r="M140" s="60"/>
      <c r="N140" s="59"/>
      <c r="O140" s="61"/>
      <c r="P140" s="60"/>
      <c r="Q140" s="60"/>
      <c r="R140" s="60"/>
      <c r="S140" s="60"/>
    </row>
    <row r="141" spans="1:19" x14ac:dyDescent="0.25">
      <c r="A141" s="57"/>
      <c r="B141" s="59"/>
      <c r="C141" s="59"/>
      <c r="D141" s="59"/>
      <c r="E141" s="59"/>
      <c r="F141" s="59"/>
      <c r="G141" s="62"/>
      <c r="H141" s="59"/>
      <c r="I141" s="59"/>
      <c r="J141" s="59"/>
      <c r="K141" s="59"/>
      <c r="L141" s="59"/>
      <c r="M141" s="60"/>
      <c r="N141" s="59"/>
      <c r="O141" s="61"/>
      <c r="P141" s="60"/>
      <c r="Q141" s="60"/>
      <c r="R141" s="60"/>
      <c r="S141" s="60"/>
    </row>
    <row r="142" spans="1:19" x14ac:dyDescent="0.25">
      <c r="A142" s="57"/>
      <c r="B142" s="59"/>
      <c r="C142" s="59"/>
      <c r="D142" s="59"/>
      <c r="E142" s="59"/>
      <c r="F142" s="59"/>
      <c r="G142" s="62"/>
      <c r="H142" s="59"/>
      <c r="I142" s="59"/>
      <c r="J142" s="59"/>
      <c r="K142" s="59"/>
      <c r="L142" s="59"/>
      <c r="M142" s="60"/>
      <c r="N142" s="59"/>
      <c r="O142" s="61"/>
      <c r="P142" s="60"/>
      <c r="Q142" s="60"/>
      <c r="R142" s="60"/>
      <c r="S142" s="60"/>
    </row>
    <row r="143" spans="1:19" x14ac:dyDescent="0.25">
      <c r="A143" s="57"/>
      <c r="B143" s="59"/>
      <c r="C143" s="59"/>
      <c r="D143" s="59"/>
      <c r="E143" s="59"/>
      <c r="F143" s="59"/>
      <c r="G143" s="62"/>
      <c r="H143" s="59"/>
      <c r="I143" s="59"/>
      <c r="J143" s="59"/>
      <c r="K143" s="59"/>
      <c r="L143" s="59"/>
      <c r="M143" s="60"/>
      <c r="N143" s="59"/>
      <c r="O143" s="61"/>
      <c r="P143" s="60"/>
      <c r="Q143" s="60"/>
      <c r="R143" s="60"/>
      <c r="S143" s="60"/>
    </row>
    <row r="144" spans="1:19" x14ac:dyDescent="0.25">
      <c r="A144" s="57"/>
      <c r="B144" s="59"/>
      <c r="C144" s="59"/>
      <c r="D144" s="59"/>
      <c r="E144" s="59"/>
      <c r="F144" s="59"/>
      <c r="G144" s="62"/>
      <c r="H144" s="59"/>
      <c r="I144" s="59"/>
      <c r="J144" s="59"/>
      <c r="K144" s="59"/>
      <c r="L144" s="59"/>
      <c r="M144" s="60"/>
      <c r="N144" s="59"/>
      <c r="O144" s="61"/>
      <c r="P144" s="60"/>
      <c r="Q144" s="60"/>
      <c r="R144" s="60"/>
      <c r="S144" s="60"/>
    </row>
    <row r="145" spans="1:19" x14ac:dyDescent="0.25">
      <c r="A145" s="57"/>
      <c r="B145" s="59"/>
      <c r="C145" s="59"/>
      <c r="D145" s="59"/>
      <c r="E145" s="59"/>
      <c r="F145" s="59"/>
      <c r="G145" s="62"/>
      <c r="H145" s="59"/>
      <c r="I145" s="59"/>
      <c r="J145" s="59"/>
      <c r="K145" s="59"/>
      <c r="L145" s="59"/>
      <c r="M145" s="60"/>
      <c r="N145" s="59"/>
      <c r="O145" s="61"/>
      <c r="P145" s="60"/>
      <c r="Q145" s="60"/>
      <c r="R145" s="60"/>
      <c r="S145" s="60"/>
    </row>
    <row r="146" spans="1:19" x14ac:dyDescent="0.25">
      <c r="A146" s="57"/>
      <c r="B146" s="59"/>
      <c r="C146" s="59"/>
      <c r="D146" s="59"/>
      <c r="E146" s="59"/>
      <c r="F146" s="59"/>
      <c r="G146" s="62"/>
      <c r="H146" s="59"/>
      <c r="I146" s="59"/>
      <c r="J146" s="59"/>
      <c r="K146" s="59"/>
      <c r="L146" s="59"/>
      <c r="M146" s="60"/>
      <c r="N146" s="59"/>
      <c r="O146" s="61"/>
      <c r="P146" s="60"/>
      <c r="Q146" s="60"/>
      <c r="R146" s="60"/>
      <c r="S146" s="60"/>
    </row>
    <row r="147" spans="1:19" x14ac:dyDescent="0.25">
      <c r="A147" s="57"/>
      <c r="B147" s="59"/>
      <c r="C147" s="59"/>
      <c r="D147" s="59"/>
      <c r="E147" s="59"/>
      <c r="F147" s="59"/>
      <c r="G147" s="62"/>
      <c r="H147" s="59"/>
      <c r="I147" s="59"/>
      <c r="J147" s="59"/>
      <c r="K147" s="59"/>
      <c r="L147" s="59"/>
      <c r="M147" s="60"/>
      <c r="N147" s="59"/>
      <c r="O147" s="61"/>
      <c r="P147" s="60"/>
      <c r="Q147" s="60"/>
      <c r="R147" s="60"/>
      <c r="S147" s="60"/>
    </row>
    <row r="148" spans="1:19" x14ac:dyDescent="0.25">
      <c r="A148" s="57"/>
      <c r="B148" s="59"/>
      <c r="C148" s="59"/>
      <c r="D148" s="59"/>
      <c r="E148" s="59"/>
      <c r="F148" s="59"/>
      <c r="G148" s="62"/>
      <c r="H148" s="59"/>
      <c r="I148" s="59"/>
      <c r="J148" s="59"/>
      <c r="K148" s="59"/>
      <c r="L148" s="59"/>
      <c r="M148" s="60"/>
      <c r="N148" s="59"/>
      <c r="O148" s="61"/>
      <c r="P148" s="60"/>
      <c r="Q148" s="60"/>
      <c r="R148" s="60"/>
      <c r="S148" s="60"/>
    </row>
    <row r="149" spans="1:19" x14ac:dyDescent="0.25">
      <c r="A149" s="57"/>
      <c r="B149" s="59"/>
      <c r="C149" s="59"/>
      <c r="D149" s="59"/>
      <c r="E149" s="59"/>
      <c r="F149" s="59"/>
      <c r="G149" s="62"/>
      <c r="H149" s="59"/>
      <c r="I149" s="59"/>
      <c r="J149" s="59"/>
      <c r="K149" s="59"/>
      <c r="L149" s="59"/>
      <c r="M149" s="60"/>
      <c r="N149" s="59"/>
      <c r="O149" s="61"/>
      <c r="P149" s="60"/>
      <c r="Q149" s="60"/>
      <c r="R149" s="60"/>
      <c r="S149" s="60"/>
    </row>
    <row r="150" spans="1:19" x14ac:dyDescent="0.25">
      <c r="A150" s="57"/>
      <c r="B150" s="59"/>
      <c r="C150" s="59"/>
      <c r="D150" s="59"/>
      <c r="E150" s="59"/>
      <c r="F150" s="59"/>
      <c r="G150" s="62"/>
      <c r="H150" s="59"/>
      <c r="I150" s="59"/>
      <c r="J150" s="59"/>
      <c r="K150" s="59"/>
      <c r="L150" s="59"/>
      <c r="M150" s="60"/>
      <c r="N150" s="59"/>
      <c r="O150" s="61"/>
      <c r="P150" s="60"/>
      <c r="Q150" s="60"/>
      <c r="R150" s="60"/>
      <c r="S150" s="60"/>
    </row>
    <row r="151" spans="1:19" x14ac:dyDescent="0.25">
      <c r="A151" s="57"/>
      <c r="B151" s="59"/>
      <c r="C151" s="59"/>
      <c r="D151" s="59"/>
      <c r="E151" s="59"/>
      <c r="F151" s="59"/>
      <c r="G151" s="62"/>
      <c r="H151" s="59"/>
      <c r="I151" s="59"/>
      <c r="J151" s="59"/>
      <c r="K151" s="59"/>
      <c r="L151" s="59"/>
      <c r="M151" s="60"/>
      <c r="N151" s="59"/>
      <c r="O151" s="61"/>
      <c r="P151" s="60"/>
      <c r="Q151" s="60"/>
      <c r="R151" s="60"/>
      <c r="S151" s="60"/>
    </row>
    <row r="152" spans="1:19" x14ac:dyDescent="0.25">
      <c r="A152" s="57"/>
      <c r="B152" s="59"/>
      <c r="C152" s="59"/>
      <c r="D152" s="59"/>
      <c r="E152" s="59"/>
      <c r="F152" s="59"/>
      <c r="G152" s="62"/>
      <c r="H152" s="59"/>
      <c r="I152" s="59"/>
      <c r="J152" s="59"/>
      <c r="K152" s="59"/>
      <c r="L152" s="59"/>
      <c r="M152" s="60"/>
      <c r="N152" s="59"/>
      <c r="O152" s="61"/>
      <c r="P152" s="60"/>
      <c r="Q152" s="60"/>
      <c r="R152" s="60"/>
      <c r="S152" s="60"/>
    </row>
    <row r="153" spans="1:19" x14ac:dyDescent="0.25">
      <c r="A153" s="57"/>
      <c r="B153" s="59"/>
      <c r="C153" s="59"/>
      <c r="D153" s="59"/>
      <c r="E153" s="59"/>
      <c r="F153" s="59"/>
      <c r="G153" s="62"/>
      <c r="H153" s="59"/>
      <c r="I153" s="59"/>
      <c r="J153" s="59"/>
      <c r="K153" s="59"/>
      <c r="L153" s="59"/>
      <c r="M153" s="60"/>
      <c r="N153" s="59"/>
      <c r="O153" s="61"/>
      <c r="P153" s="60"/>
      <c r="Q153" s="60"/>
      <c r="R153" s="60"/>
      <c r="S153" s="60"/>
    </row>
    <row r="154" spans="1:19" x14ac:dyDescent="0.25">
      <c r="A154" s="57"/>
      <c r="B154" s="59"/>
      <c r="C154" s="59"/>
      <c r="D154" s="59"/>
      <c r="E154" s="59"/>
      <c r="F154" s="59"/>
      <c r="G154" s="62"/>
      <c r="H154" s="59"/>
      <c r="I154" s="59"/>
      <c r="J154" s="59"/>
      <c r="K154" s="59"/>
      <c r="L154" s="59"/>
      <c r="M154" s="60"/>
      <c r="N154" s="59"/>
      <c r="O154" s="61"/>
      <c r="P154" s="60"/>
      <c r="Q154" s="60"/>
      <c r="R154" s="60"/>
      <c r="S154" s="60"/>
    </row>
    <row r="155" spans="1:19" x14ac:dyDescent="0.25">
      <c r="A155" s="57"/>
      <c r="B155" s="59"/>
      <c r="C155" s="59"/>
      <c r="D155" s="59"/>
      <c r="E155" s="59"/>
      <c r="F155" s="59"/>
      <c r="G155" s="62"/>
      <c r="H155" s="59"/>
      <c r="I155" s="59"/>
      <c r="J155" s="59"/>
      <c r="K155" s="59"/>
      <c r="L155" s="59"/>
      <c r="M155" s="60"/>
      <c r="N155" s="59"/>
      <c r="O155" s="61"/>
      <c r="P155" s="60"/>
      <c r="Q155" s="60"/>
      <c r="R155" s="60"/>
      <c r="S155" s="60"/>
    </row>
    <row r="156" spans="1:19" x14ac:dyDescent="0.25">
      <c r="A156" s="57"/>
      <c r="B156" s="59"/>
      <c r="C156" s="59"/>
      <c r="D156" s="59"/>
      <c r="E156" s="59"/>
      <c r="F156" s="59"/>
      <c r="G156" s="62"/>
      <c r="H156" s="59"/>
      <c r="I156" s="59"/>
      <c r="J156" s="59"/>
      <c r="K156" s="59"/>
      <c r="L156" s="59"/>
      <c r="M156" s="60"/>
      <c r="N156" s="59"/>
      <c r="O156" s="61"/>
      <c r="P156" s="60"/>
      <c r="Q156" s="60"/>
      <c r="R156" s="60"/>
      <c r="S156" s="60"/>
    </row>
    <row r="157" spans="1:19" x14ac:dyDescent="0.25">
      <c r="A157" s="57"/>
      <c r="B157" s="59"/>
      <c r="C157" s="59"/>
      <c r="D157" s="59"/>
      <c r="E157" s="59"/>
      <c r="F157" s="59"/>
      <c r="G157" s="62"/>
      <c r="H157" s="59"/>
      <c r="I157" s="59"/>
      <c r="J157" s="59"/>
      <c r="K157" s="59"/>
      <c r="L157" s="59"/>
      <c r="M157" s="60"/>
      <c r="N157" s="59"/>
      <c r="O157" s="61"/>
      <c r="P157" s="60"/>
      <c r="Q157" s="60"/>
      <c r="R157" s="60"/>
      <c r="S157" s="60"/>
    </row>
    <row r="158" spans="1:19" x14ac:dyDescent="0.25">
      <c r="A158" s="57"/>
      <c r="B158" s="59"/>
      <c r="C158" s="59"/>
      <c r="D158" s="59"/>
      <c r="E158" s="59"/>
      <c r="F158" s="59"/>
      <c r="G158" s="62"/>
      <c r="H158" s="59"/>
      <c r="I158" s="59"/>
      <c r="J158" s="59"/>
      <c r="K158" s="59"/>
      <c r="L158" s="59"/>
      <c r="M158" s="60"/>
      <c r="N158" s="59"/>
      <c r="O158" s="61"/>
      <c r="P158" s="60"/>
      <c r="Q158" s="60"/>
      <c r="R158" s="60"/>
      <c r="S158" s="60"/>
    </row>
    <row r="159" spans="1:19" x14ac:dyDescent="0.25">
      <c r="A159" s="57"/>
      <c r="B159" s="59"/>
      <c r="C159" s="59"/>
      <c r="D159" s="59"/>
      <c r="E159" s="59"/>
      <c r="F159" s="59"/>
      <c r="G159" s="62"/>
      <c r="H159" s="59"/>
      <c r="I159" s="59"/>
      <c r="J159" s="59"/>
      <c r="K159" s="59"/>
      <c r="L159" s="59"/>
      <c r="M159" s="60"/>
      <c r="N159" s="59"/>
      <c r="O159" s="61"/>
      <c r="P159" s="60"/>
      <c r="Q159" s="60"/>
      <c r="R159" s="60"/>
      <c r="S159" s="60"/>
    </row>
    <row r="160" spans="1:19" x14ac:dyDescent="0.25">
      <c r="A160" s="57"/>
      <c r="B160" s="59"/>
      <c r="C160" s="59"/>
      <c r="D160" s="59"/>
      <c r="E160" s="59"/>
      <c r="F160" s="59"/>
      <c r="G160" s="62"/>
      <c r="H160" s="59"/>
      <c r="I160" s="59"/>
      <c r="J160" s="59"/>
      <c r="K160" s="59"/>
      <c r="L160" s="59"/>
      <c r="M160" s="60"/>
      <c r="N160" s="59"/>
      <c r="O160" s="61"/>
      <c r="P160" s="60"/>
      <c r="Q160" s="60"/>
      <c r="R160" s="60"/>
      <c r="S160" s="60"/>
    </row>
    <row r="161" spans="1:19" x14ac:dyDescent="0.25">
      <c r="A161" s="57"/>
      <c r="B161" s="59"/>
      <c r="C161" s="59"/>
      <c r="D161" s="59"/>
      <c r="E161" s="59"/>
      <c r="F161" s="59"/>
      <c r="G161" s="62"/>
      <c r="H161" s="59"/>
      <c r="I161" s="59"/>
      <c r="J161" s="59"/>
      <c r="K161" s="59"/>
      <c r="L161" s="59"/>
      <c r="M161" s="60"/>
      <c r="N161" s="59"/>
      <c r="O161" s="61"/>
      <c r="P161" s="60"/>
      <c r="Q161" s="60"/>
      <c r="R161" s="60"/>
      <c r="S161" s="60"/>
    </row>
    <row r="162" spans="1:19" x14ac:dyDescent="0.25">
      <c r="A162" s="57"/>
      <c r="B162" s="59"/>
      <c r="C162" s="59"/>
      <c r="D162" s="59"/>
      <c r="E162" s="59"/>
      <c r="F162" s="59"/>
      <c r="G162" s="62"/>
      <c r="H162" s="59"/>
      <c r="I162" s="59"/>
      <c r="J162" s="59"/>
      <c r="K162" s="59"/>
      <c r="L162" s="59"/>
      <c r="M162" s="60"/>
      <c r="N162" s="59"/>
      <c r="O162" s="61"/>
      <c r="P162" s="60"/>
      <c r="Q162" s="60"/>
      <c r="R162" s="60"/>
      <c r="S162" s="60"/>
    </row>
    <row r="163" spans="1:19" x14ac:dyDescent="0.25">
      <c r="A163" s="57"/>
      <c r="B163" s="59"/>
      <c r="C163" s="59"/>
      <c r="D163" s="59"/>
      <c r="E163" s="59"/>
      <c r="F163" s="59"/>
      <c r="G163" s="62"/>
      <c r="H163" s="59"/>
      <c r="I163" s="59"/>
      <c r="J163" s="59"/>
      <c r="K163" s="59"/>
      <c r="L163" s="59"/>
      <c r="M163" s="60"/>
      <c r="N163" s="59"/>
      <c r="O163" s="61"/>
      <c r="P163" s="60"/>
      <c r="Q163" s="60"/>
      <c r="R163" s="60"/>
      <c r="S163" s="60"/>
    </row>
    <row r="164" spans="1:19" x14ac:dyDescent="0.25">
      <c r="A164" s="57"/>
      <c r="B164" s="59"/>
      <c r="C164" s="59"/>
      <c r="D164" s="59"/>
      <c r="E164" s="59"/>
      <c r="F164" s="59"/>
      <c r="G164" s="62"/>
      <c r="H164" s="59"/>
      <c r="I164" s="59"/>
      <c r="J164" s="59"/>
      <c r="K164" s="59"/>
      <c r="L164" s="59"/>
      <c r="M164" s="60"/>
      <c r="N164" s="59"/>
      <c r="O164" s="61"/>
      <c r="P164" s="60"/>
      <c r="Q164" s="60"/>
      <c r="R164" s="60"/>
      <c r="S164" s="60"/>
    </row>
    <row r="165" spans="1:19" x14ac:dyDescent="0.25">
      <c r="A165" s="57"/>
      <c r="B165" s="59"/>
      <c r="C165" s="59"/>
      <c r="D165" s="59"/>
      <c r="E165" s="59"/>
      <c r="F165" s="59"/>
      <c r="G165" s="62"/>
      <c r="H165" s="59"/>
      <c r="I165" s="59"/>
      <c r="J165" s="59"/>
      <c r="K165" s="59"/>
      <c r="L165" s="59"/>
      <c r="M165" s="60"/>
      <c r="N165" s="59"/>
      <c r="O165" s="61"/>
      <c r="P165" s="60"/>
      <c r="Q165" s="60"/>
      <c r="R165" s="60"/>
      <c r="S165" s="60"/>
    </row>
    <row r="166" spans="1:19" x14ac:dyDescent="0.25">
      <c r="A166" s="57"/>
      <c r="B166" s="59"/>
      <c r="C166" s="59"/>
      <c r="D166" s="59"/>
      <c r="E166" s="59"/>
      <c r="F166" s="59"/>
      <c r="G166" s="62"/>
      <c r="H166" s="59"/>
      <c r="I166" s="59"/>
      <c r="J166" s="59"/>
      <c r="K166" s="59"/>
      <c r="L166" s="59"/>
      <c r="M166" s="60"/>
      <c r="N166" s="59"/>
      <c r="O166" s="61"/>
      <c r="P166" s="60"/>
      <c r="Q166" s="60"/>
      <c r="R166" s="60"/>
      <c r="S166" s="60"/>
    </row>
    <row r="167" spans="1:19" x14ac:dyDescent="0.25">
      <c r="A167" s="57"/>
      <c r="B167" s="59"/>
      <c r="C167" s="59"/>
      <c r="D167" s="59"/>
      <c r="E167" s="59"/>
      <c r="F167" s="59"/>
      <c r="G167" s="62"/>
      <c r="H167" s="59"/>
      <c r="I167" s="59"/>
      <c r="J167" s="59"/>
      <c r="K167" s="59"/>
      <c r="L167" s="59"/>
      <c r="M167" s="60"/>
      <c r="N167" s="59"/>
      <c r="O167" s="61"/>
      <c r="P167" s="60"/>
      <c r="Q167" s="60"/>
      <c r="R167" s="60"/>
      <c r="S167" s="60"/>
    </row>
    <row r="168" spans="1:19" x14ac:dyDescent="0.25">
      <c r="A168" s="57"/>
      <c r="B168" s="59"/>
      <c r="C168" s="59"/>
      <c r="D168" s="59"/>
      <c r="E168" s="59"/>
      <c r="F168" s="59"/>
      <c r="G168" s="62"/>
      <c r="H168" s="59"/>
      <c r="I168" s="59"/>
      <c r="J168" s="59"/>
      <c r="K168" s="59"/>
      <c r="L168" s="59"/>
      <c r="M168" s="60"/>
      <c r="N168" s="59"/>
      <c r="O168" s="61"/>
      <c r="P168" s="60"/>
      <c r="Q168" s="60"/>
      <c r="R168" s="60"/>
      <c r="S168" s="60"/>
    </row>
    <row r="169" spans="1:19" x14ac:dyDescent="0.25">
      <c r="A169" s="57"/>
      <c r="B169" s="59"/>
      <c r="C169" s="59"/>
      <c r="D169" s="59"/>
      <c r="E169" s="59"/>
      <c r="F169" s="59"/>
      <c r="G169" s="62"/>
      <c r="H169" s="59"/>
      <c r="I169" s="59"/>
      <c r="J169" s="59"/>
      <c r="K169" s="59"/>
      <c r="L169" s="59"/>
      <c r="M169" s="60"/>
      <c r="N169" s="59"/>
      <c r="O169" s="61"/>
      <c r="P169" s="60"/>
      <c r="Q169" s="60"/>
      <c r="R169" s="60"/>
      <c r="S169" s="60"/>
    </row>
    <row r="170" spans="1:19" x14ac:dyDescent="0.25">
      <c r="A170" s="57"/>
      <c r="B170" s="59"/>
      <c r="C170" s="59"/>
      <c r="D170" s="59"/>
      <c r="E170" s="59"/>
      <c r="F170" s="59"/>
      <c r="G170" s="62"/>
      <c r="H170" s="59"/>
      <c r="I170" s="59"/>
      <c r="J170" s="59"/>
      <c r="K170" s="59"/>
      <c r="L170" s="59"/>
      <c r="M170" s="60"/>
      <c r="N170" s="59"/>
      <c r="O170" s="61"/>
      <c r="P170" s="60"/>
      <c r="Q170" s="60"/>
      <c r="R170" s="60"/>
      <c r="S170" s="60"/>
    </row>
    <row r="171" spans="1:19" x14ac:dyDescent="0.25">
      <c r="A171" s="57"/>
      <c r="B171" s="59"/>
      <c r="C171" s="59"/>
      <c r="D171" s="59"/>
      <c r="E171" s="59"/>
      <c r="F171" s="59"/>
      <c r="G171" s="62"/>
      <c r="H171" s="59"/>
      <c r="I171" s="59"/>
      <c r="J171" s="59"/>
      <c r="K171" s="59"/>
      <c r="L171" s="59"/>
      <c r="M171" s="60"/>
      <c r="N171" s="59"/>
      <c r="O171" s="61"/>
      <c r="P171" s="60"/>
      <c r="Q171" s="60"/>
      <c r="R171" s="60"/>
      <c r="S171" s="60"/>
    </row>
    <row r="172" spans="1:19" x14ac:dyDescent="0.25">
      <c r="A172" s="57"/>
      <c r="B172" s="59"/>
      <c r="C172" s="59"/>
      <c r="D172" s="59"/>
      <c r="E172" s="59"/>
      <c r="F172" s="59"/>
      <c r="G172" s="62"/>
      <c r="H172" s="59"/>
      <c r="I172" s="59"/>
      <c r="J172" s="59"/>
      <c r="K172" s="59"/>
      <c r="L172" s="59"/>
      <c r="M172" s="60"/>
      <c r="N172" s="59"/>
      <c r="O172" s="61"/>
      <c r="P172" s="60"/>
      <c r="Q172" s="60"/>
      <c r="R172" s="60"/>
      <c r="S172" s="60"/>
    </row>
    <row r="173" spans="1:19" x14ac:dyDescent="0.25">
      <c r="A173" s="57"/>
      <c r="B173" s="59"/>
      <c r="C173" s="59"/>
      <c r="D173" s="59"/>
      <c r="E173" s="59"/>
      <c r="F173" s="59"/>
      <c r="G173" s="62"/>
      <c r="H173" s="59"/>
      <c r="I173" s="59"/>
      <c r="J173" s="59"/>
      <c r="K173" s="59"/>
      <c r="L173" s="59"/>
      <c r="M173" s="60"/>
      <c r="N173" s="59"/>
      <c r="O173" s="61"/>
      <c r="P173" s="60"/>
      <c r="Q173" s="60"/>
      <c r="R173" s="60"/>
      <c r="S173" s="60"/>
    </row>
    <row r="174" spans="1:19" x14ac:dyDescent="0.25">
      <c r="A174" s="57"/>
      <c r="B174" s="59"/>
      <c r="C174" s="59"/>
      <c r="D174" s="59"/>
      <c r="E174" s="59"/>
      <c r="F174" s="59"/>
      <c r="G174" s="62"/>
      <c r="H174" s="59"/>
      <c r="I174" s="59"/>
      <c r="J174" s="59"/>
      <c r="K174" s="59"/>
      <c r="L174" s="59"/>
      <c r="M174" s="60"/>
      <c r="N174" s="59"/>
      <c r="O174" s="61"/>
      <c r="P174" s="60"/>
      <c r="Q174" s="60"/>
      <c r="R174" s="60"/>
      <c r="S174" s="60"/>
    </row>
    <row r="175" spans="1:19" x14ac:dyDescent="0.25">
      <c r="A175" s="57"/>
      <c r="B175" s="59"/>
      <c r="C175" s="59"/>
      <c r="D175" s="59"/>
      <c r="E175" s="59"/>
      <c r="F175" s="59"/>
      <c r="G175" s="62"/>
      <c r="H175" s="59"/>
      <c r="I175" s="59"/>
      <c r="J175" s="59"/>
      <c r="K175" s="59"/>
      <c r="L175" s="59"/>
      <c r="M175" s="60"/>
      <c r="N175" s="59"/>
      <c r="O175" s="61"/>
      <c r="P175" s="60"/>
      <c r="Q175" s="60"/>
      <c r="R175" s="60"/>
      <c r="S175" s="60"/>
    </row>
    <row r="176" spans="1:19" x14ac:dyDescent="0.25">
      <c r="A176" s="57"/>
      <c r="B176" s="59"/>
      <c r="C176" s="59"/>
      <c r="D176" s="59"/>
      <c r="E176" s="59"/>
      <c r="F176" s="59"/>
      <c r="G176" s="62"/>
      <c r="H176" s="59"/>
      <c r="I176" s="59"/>
      <c r="J176" s="59"/>
      <c r="K176" s="59"/>
      <c r="L176" s="59"/>
      <c r="M176" s="60"/>
      <c r="N176" s="59"/>
      <c r="O176" s="61"/>
      <c r="P176" s="60"/>
      <c r="Q176" s="60"/>
      <c r="R176" s="60"/>
      <c r="S176" s="60"/>
    </row>
    <row r="177" spans="1:19" x14ac:dyDescent="0.25">
      <c r="A177" s="57"/>
      <c r="B177" s="59"/>
      <c r="C177" s="59"/>
      <c r="D177" s="59"/>
      <c r="E177" s="59"/>
      <c r="F177" s="59"/>
      <c r="G177" s="62"/>
      <c r="H177" s="59"/>
      <c r="I177" s="59"/>
      <c r="J177" s="59"/>
      <c r="K177" s="59"/>
      <c r="L177" s="59"/>
      <c r="M177" s="60"/>
      <c r="N177" s="59"/>
      <c r="O177" s="61"/>
      <c r="P177" s="60"/>
      <c r="Q177" s="60"/>
      <c r="R177" s="60"/>
      <c r="S177" s="60"/>
    </row>
    <row r="178" spans="1:19" x14ac:dyDescent="0.25">
      <c r="A178" s="57"/>
      <c r="B178" s="59"/>
      <c r="C178" s="59"/>
      <c r="D178" s="59"/>
      <c r="E178" s="59"/>
      <c r="F178" s="59"/>
      <c r="G178" s="62"/>
      <c r="H178" s="59"/>
      <c r="I178" s="59"/>
      <c r="J178" s="59"/>
      <c r="K178" s="59"/>
      <c r="L178" s="59"/>
      <c r="M178" s="60"/>
      <c r="N178" s="59"/>
      <c r="O178" s="61"/>
      <c r="P178" s="60"/>
      <c r="Q178" s="60"/>
      <c r="R178" s="60"/>
      <c r="S178" s="60"/>
    </row>
    <row r="179" spans="1:19" x14ac:dyDescent="0.25">
      <c r="A179" s="57"/>
      <c r="B179" s="59"/>
      <c r="C179" s="59"/>
      <c r="D179" s="59"/>
      <c r="E179" s="59"/>
      <c r="F179" s="59"/>
      <c r="G179" s="62"/>
      <c r="H179" s="59"/>
      <c r="I179" s="59"/>
      <c r="J179" s="59"/>
      <c r="K179" s="59"/>
      <c r="L179" s="59"/>
      <c r="M179" s="60"/>
      <c r="N179" s="59"/>
      <c r="O179" s="61"/>
      <c r="P179" s="60"/>
      <c r="Q179" s="60"/>
      <c r="R179" s="60"/>
      <c r="S179" s="60"/>
    </row>
    <row r="180" spans="1:19" x14ac:dyDescent="0.25">
      <c r="A180" s="57"/>
      <c r="B180" s="59"/>
      <c r="C180" s="59"/>
      <c r="D180" s="59"/>
      <c r="E180" s="59"/>
      <c r="F180" s="59"/>
      <c r="G180" s="62"/>
      <c r="H180" s="59"/>
      <c r="I180" s="59"/>
      <c r="J180" s="59"/>
      <c r="K180" s="59"/>
      <c r="L180" s="59"/>
      <c r="M180" s="60"/>
      <c r="N180" s="59"/>
      <c r="O180" s="61"/>
      <c r="P180" s="60"/>
      <c r="Q180" s="60"/>
      <c r="R180" s="60"/>
      <c r="S180" s="60"/>
    </row>
    <row r="181" spans="1:19" x14ac:dyDescent="0.25">
      <c r="A181" s="57"/>
      <c r="B181" s="59"/>
      <c r="C181" s="59"/>
      <c r="D181" s="59"/>
      <c r="E181" s="59"/>
      <c r="F181" s="59"/>
      <c r="G181" s="62"/>
      <c r="H181" s="59"/>
      <c r="I181" s="59"/>
      <c r="J181" s="59"/>
      <c r="K181" s="59"/>
      <c r="L181" s="59"/>
      <c r="M181" s="60"/>
      <c r="N181" s="59"/>
      <c r="O181" s="61"/>
      <c r="P181" s="60"/>
      <c r="Q181" s="60"/>
      <c r="R181" s="60"/>
      <c r="S181" s="60"/>
    </row>
    <row r="182" spans="1:19" x14ac:dyDescent="0.25">
      <c r="A182" s="57"/>
      <c r="B182" s="59"/>
      <c r="C182" s="59"/>
      <c r="D182" s="59"/>
      <c r="E182" s="59"/>
      <c r="F182" s="59"/>
      <c r="G182" s="62"/>
      <c r="H182" s="59"/>
      <c r="I182" s="59"/>
      <c r="J182" s="59"/>
      <c r="K182" s="59"/>
      <c r="L182" s="59"/>
      <c r="M182" s="60"/>
      <c r="N182" s="59"/>
      <c r="O182" s="61"/>
      <c r="P182" s="60"/>
      <c r="Q182" s="60"/>
      <c r="R182" s="60"/>
      <c r="S182" s="60"/>
    </row>
    <row r="183" spans="1:19" x14ac:dyDescent="0.25">
      <c r="A183" s="57"/>
      <c r="B183" s="59"/>
      <c r="C183" s="59"/>
      <c r="D183" s="59"/>
      <c r="E183" s="59"/>
      <c r="F183" s="59"/>
      <c r="G183" s="62"/>
      <c r="H183" s="59"/>
      <c r="I183" s="59"/>
      <c r="J183" s="59"/>
      <c r="K183" s="59"/>
      <c r="L183" s="59"/>
      <c r="M183" s="60"/>
      <c r="N183" s="59"/>
      <c r="O183" s="61"/>
      <c r="P183" s="60"/>
      <c r="Q183" s="60"/>
      <c r="R183" s="60"/>
      <c r="S183" s="60"/>
    </row>
    <row r="184" spans="1:19" x14ac:dyDescent="0.25">
      <c r="A184" s="57"/>
      <c r="B184" s="59"/>
      <c r="C184" s="59"/>
      <c r="D184" s="59"/>
      <c r="E184" s="59"/>
      <c r="F184" s="59"/>
      <c r="G184" s="62"/>
      <c r="H184" s="59"/>
      <c r="I184" s="59"/>
      <c r="J184" s="59"/>
      <c r="K184" s="59"/>
      <c r="L184" s="59"/>
      <c r="M184" s="60"/>
      <c r="N184" s="59"/>
      <c r="O184" s="61"/>
      <c r="P184" s="60"/>
      <c r="Q184" s="60"/>
      <c r="R184" s="60"/>
      <c r="S184" s="60"/>
    </row>
    <row r="185" spans="1:19" x14ac:dyDescent="0.25">
      <c r="A185" s="57"/>
      <c r="B185" s="59"/>
      <c r="C185" s="59"/>
      <c r="D185" s="59"/>
      <c r="E185" s="59"/>
      <c r="F185" s="59"/>
      <c r="G185" s="62"/>
      <c r="H185" s="59"/>
      <c r="I185" s="59"/>
      <c r="J185" s="59"/>
      <c r="K185" s="59"/>
      <c r="L185" s="59"/>
      <c r="M185" s="60"/>
      <c r="N185" s="59"/>
      <c r="O185" s="61"/>
      <c r="P185" s="60"/>
      <c r="Q185" s="60"/>
      <c r="R185" s="60"/>
      <c r="S185" s="60"/>
    </row>
    <row r="186" spans="1:19" x14ac:dyDescent="0.25">
      <c r="A186" s="57"/>
      <c r="B186" s="59"/>
      <c r="C186" s="59"/>
      <c r="D186" s="59"/>
      <c r="E186" s="59"/>
      <c r="F186" s="59"/>
      <c r="G186" s="62"/>
      <c r="H186" s="59"/>
      <c r="I186" s="59"/>
      <c r="J186" s="59"/>
      <c r="K186" s="59"/>
      <c r="L186" s="59"/>
      <c r="M186" s="60"/>
      <c r="N186" s="59"/>
      <c r="O186" s="61"/>
      <c r="P186" s="60"/>
      <c r="Q186" s="60"/>
      <c r="R186" s="60"/>
      <c r="S186" s="60"/>
    </row>
    <row r="187" spans="1:19" x14ac:dyDescent="0.25">
      <c r="A187" s="57"/>
      <c r="B187" s="59"/>
      <c r="C187" s="59"/>
      <c r="D187" s="59"/>
      <c r="E187" s="59"/>
      <c r="F187" s="59"/>
      <c r="G187" s="62"/>
      <c r="H187" s="59"/>
      <c r="I187" s="59"/>
      <c r="J187" s="59"/>
      <c r="K187" s="59"/>
      <c r="L187" s="59"/>
      <c r="M187" s="60"/>
      <c r="N187" s="59"/>
      <c r="O187" s="61"/>
      <c r="P187" s="60"/>
      <c r="Q187" s="60"/>
      <c r="R187" s="60"/>
      <c r="S187" s="60"/>
    </row>
    <row r="188" spans="1:19" x14ac:dyDescent="0.25">
      <c r="A188" s="57"/>
      <c r="B188" s="59"/>
      <c r="C188" s="59"/>
      <c r="D188" s="59"/>
      <c r="E188" s="59"/>
      <c r="F188" s="59"/>
      <c r="G188" s="62"/>
      <c r="H188" s="59"/>
      <c r="I188" s="59"/>
      <c r="J188" s="59"/>
      <c r="K188" s="59"/>
      <c r="L188" s="59"/>
      <c r="M188" s="60"/>
      <c r="N188" s="59"/>
      <c r="O188" s="61"/>
      <c r="P188" s="60"/>
      <c r="Q188" s="60"/>
      <c r="R188" s="60"/>
      <c r="S188" s="60"/>
    </row>
    <row r="189" spans="1:19" x14ac:dyDescent="0.25">
      <c r="A189" s="57"/>
      <c r="B189" s="59"/>
      <c r="C189" s="59"/>
      <c r="D189" s="59"/>
      <c r="E189" s="59"/>
      <c r="F189" s="59"/>
      <c r="G189" s="62"/>
      <c r="H189" s="59"/>
      <c r="I189" s="59"/>
      <c r="J189" s="59"/>
      <c r="K189" s="59"/>
      <c r="L189" s="59"/>
      <c r="M189" s="60"/>
      <c r="N189" s="59"/>
      <c r="O189" s="61"/>
      <c r="P189" s="60"/>
      <c r="Q189" s="60"/>
      <c r="R189" s="60"/>
      <c r="S189" s="60"/>
    </row>
    <row r="190" spans="1:19" x14ac:dyDescent="0.25">
      <c r="A190" s="57"/>
      <c r="B190" s="59"/>
      <c r="C190" s="59"/>
      <c r="D190" s="59"/>
      <c r="E190" s="59"/>
      <c r="F190" s="59"/>
      <c r="G190" s="62"/>
      <c r="H190" s="59"/>
      <c r="I190" s="59"/>
      <c r="J190" s="59"/>
      <c r="K190" s="59"/>
      <c r="L190" s="59"/>
      <c r="M190" s="60"/>
      <c r="N190" s="59"/>
      <c r="O190" s="61"/>
      <c r="P190" s="60"/>
      <c r="Q190" s="60"/>
      <c r="R190" s="60"/>
      <c r="S190" s="60"/>
    </row>
    <row r="191" spans="1:19" x14ac:dyDescent="0.25">
      <c r="A191" s="57"/>
      <c r="B191" s="59"/>
      <c r="C191" s="59"/>
      <c r="D191" s="59"/>
      <c r="E191" s="59"/>
      <c r="F191" s="59"/>
      <c r="G191" s="62"/>
      <c r="H191" s="59"/>
      <c r="I191" s="59"/>
      <c r="J191" s="59"/>
      <c r="K191" s="59"/>
      <c r="L191" s="59"/>
      <c r="M191" s="60"/>
      <c r="N191" s="59"/>
      <c r="O191" s="61"/>
      <c r="P191" s="60"/>
      <c r="Q191" s="60"/>
      <c r="R191" s="60"/>
      <c r="S191" s="60"/>
    </row>
    <row r="192" spans="1:19" x14ac:dyDescent="0.25">
      <c r="A192" s="57"/>
      <c r="B192" s="59"/>
      <c r="C192" s="59"/>
      <c r="D192" s="59"/>
      <c r="E192" s="59"/>
      <c r="F192" s="59"/>
      <c r="G192" s="62"/>
      <c r="H192" s="59"/>
      <c r="I192" s="59"/>
      <c r="J192" s="59"/>
      <c r="K192" s="59"/>
      <c r="L192" s="59"/>
      <c r="M192" s="60"/>
      <c r="N192" s="59"/>
      <c r="O192" s="61"/>
      <c r="P192" s="60"/>
      <c r="Q192" s="60"/>
      <c r="R192" s="60"/>
      <c r="S192" s="60"/>
    </row>
    <row r="193" spans="1:19" x14ac:dyDescent="0.25">
      <c r="A193" s="57"/>
      <c r="B193" s="59"/>
      <c r="C193" s="59"/>
      <c r="D193" s="59"/>
      <c r="E193" s="59"/>
      <c r="F193" s="59"/>
      <c r="G193" s="62"/>
      <c r="H193" s="59"/>
      <c r="I193" s="59"/>
      <c r="J193" s="59"/>
      <c r="K193" s="59"/>
      <c r="L193" s="59"/>
      <c r="M193" s="60"/>
      <c r="N193" s="59"/>
      <c r="O193" s="61"/>
      <c r="P193" s="60"/>
      <c r="Q193" s="60"/>
      <c r="R193" s="60"/>
      <c r="S193" s="60"/>
    </row>
    <row r="194" spans="1:19" x14ac:dyDescent="0.25">
      <c r="A194" s="57"/>
      <c r="B194" s="59"/>
      <c r="C194" s="59"/>
      <c r="D194" s="59"/>
      <c r="E194" s="59"/>
      <c r="F194" s="59"/>
      <c r="G194" s="62"/>
      <c r="H194" s="59"/>
      <c r="I194" s="59"/>
      <c r="J194" s="59"/>
      <c r="K194" s="59"/>
      <c r="L194" s="59"/>
      <c r="M194" s="60"/>
      <c r="N194" s="59"/>
      <c r="O194" s="61"/>
      <c r="P194" s="60"/>
      <c r="Q194" s="60"/>
      <c r="R194" s="60"/>
      <c r="S194" s="60"/>
    </row>
    <row r="195" spans="1:19" x14ac:dyDescent="0.25">
      <c r="A195" s="57"/>
      <c r="B195" s="59"/>
      <c r="C195" s="59"/>
      <c r="D195" s="59"/>
      <c r="E195" s="59"/>
      <c r="F195" s="59"/>
      <c r="G195" s="62"/>
      <c r="H195" s="59"/>
      <c r="I195" s="59"/>
      <c r="J195" s="59"/>
      <c r="K195" s="59"/>
      <c r="L195" s="59"/>
      <c r="M195" s="60"/>
      <c r="N195" s="59"/>
      <c r="O195" s="61"/>
      <c r="P195" s="60"/>
      <c r="Q195" s="60"/>
      <c r="R195" s="60"/>
      <c r="S195" s="60"/>
    </row>
    <row r="196" spans="1:19" x14ac:dyDescent="0.25">
      <c r="A196" s="57"/>
      <c r="B196" s="59"/>
      <c r="C196" s="59"/>
      <c r="D196" s="59"/>
      <c r="E196" s="59"/>
      <c r="F196" s="59"/>
      <c r="G196" s="62"/>
      <c r="H196" s="59"/>
      <c r="I196" s="59"/>
      <c r="J196" s="59"/>
      <c r="K196" s="59"/>
      <c r="L196" s="59"/>
      <c r="M196" s="60"/>
      <c r="N196" s="59"/>
      <c r="O196" s="61"/>
      <c r="P196" s="60"/>
      <c r="Q196" s="60"/>
      <c r="R196" s="60"/>
      <c r="S196" s="60"/>
    </row>
    <row r="197" spans="1:19" x14ac:dyDescent="0.25">
      <c r="A197" s="57"/>
      <c r="B197" s="59"/>
      <c r="C197" s="59"/>
      <c r="D197" s="59"/>
      <c r="E197" s="59"/>
      <c r="F197" s="59"/>
      <c r="G197" s="62"/>
      <c r="H197" s="59"/>
      <c r="I197" s="59"/>
      <c r="J197" s="59"/>
      <c r="K197" s="59"/>
      <c r="L197" s="59"/>
      <c r="M197" s="60"/>
      <c r="N197" s="59"/>
      <c r="O197" s="61"/>
      <c r="P197" s="60"/>
      <c r="Q197" s="60"/>
      <c r="R197" s="60"/>
      <c r="S197" s="60"/>
    </row>
    <row r="198" spans="1:19" x14ac:dyDescent="0.25">
      <c r="A198" s="57"/>
      <c r="B198" s="59"/>
      <c r="C198" s="59"/>
      <c r="D198" s="59"/>
      <c r="E198" s="59"/>
      <c r="F198" s="59"/>
      <c r="G198" s="62"/>
      <c r="H198" s="59"/>
      <c r="I198" s="59"/>
      <c r="J198" s="59"/>
      <c r="K198" s="59"/>
      <c r="L198" s="59"/>
      <c r="M198" s="60"/>
      <c r="N198" s="59"/>
      <c r="O198" s="61"/>
      <c r="P198" s="60"/>
      <c r="Q198" s="60"/>
      <c r="R198" s="60"/>
      <c r="S198" s="60"/>
    </row>
    <row r="199" spans="1:19" x14ac:dyDescent="0.25">
      <c r="A199" s="57"/>
      <c r="B199" s="59"/>
      <c r="C199" s="59"/>
      <c r="D199" s="59"/>
      <c r="E199" s="59"/>
      <c r="F199" s="59"/>
      <c r="G199" s="62"/>
      <c r="H199" s="59"/>
      <c r="I199" s="59"/>
      <c r="J199" s="59"/>
      <c r="K199" s="59"/>
      <c r="L199" s="59"/>
      <c r="M199" s="60"/>
      <c r="N199" s="59"/>
      <c r="O199" s="61"/>
      <c r="P199" s="60"/>
      <c r="Q199" s="60"/>
      <c r="R199" s="60"/>
      <c r="S199" s="60"/>
    </row>
    <row r="200" spans="1:19" x14ac:dyDescent="0.25">
      <c r="A200" s="57"/>
      <c r="B200" s="59"/>
      <c r="C200" s="59"/>
      <c r="D200" s="59"/>
      <c r="E200" s="59"/>
      <c r="F200" s="59"/>
      <c r="G200" s="62"/>
      <c r="H200" s="59"/>
      <c r="I200" s="59"/>
      <c r="J200" s="59"/>
      <c r="K200" s="59"/>
      <c r="L200" s="59"/>
      <c r="M200" s="60"/>
      <c r="N200" s="59"/>
      <c r="O200" s="61"/>
      <c r="P200" s="60"/>
      <c r="Q200" s="60"/>
      <c r="R200" s="60"/>
      <c r="S200" s="60"/>
    </row>
    <row r="201" spans="1:19" x14ac:dyDescent="0.25">
      <c r="A201" s="57"/>
      <c r="B201" s="59"/>
      <c r="C201" s="59"/>
      <c r="D201" s="59"/>
      <c r="E201" s="59"/>
      <c r="F201" s="59"/>
      <c r="G201" s="62"/>
      <c r="H201" s="59"/>
      <c r="I201" s="59"/>
      <c r="J201" s="59"/>
      <c r="K201" s="59"/>
      <c r="L201" s="59"/>
      <c r="M201" s="60"/>
      <c r="N201" s="59"/>
      <c r="O201" s="61"/>
      <c r="P201" s="60"/>
      <c r="Q201" s="60"/>
      <c r="R201" s="60"/>
      <c r="S201" s="60"/>
    </row>
    <row r="202" spans="1:19" x14ac:dyDescent="0.25">
      <c r="A202" s="57"/>
      <c r="B202" s="59"/>
      <c r="C202" s="59"/>
      <c r="D202" s="59"/>
      <c r="E202" s="59"/>
      <c r="F202" s="59"/>
      <c r="G202" s="62"/>
      <c r="H202" s="59"/>
      <c r="I202" s="59"/>
      <c r="J202" s="59"/>
      <c r="K202" s="59"/>
      <c r="L202" s="59"/>
      <c r="M202" s="60"/>
      <c r="N202" s="59"/>
      <c r="O202" s="61"/>
      <c r="P202" s="60"/>
      <c r="Q202" s="60"/>
      <c r="R202" s="60"/>
      <c r="S202" s="60"/>
    </row>
    <row r="203" spans="1:19" x14ac:dyDescent="0.25">
      <c r="A203" s="57"/>
      <c r="B203" s="59"/>
      <c r="C203" s="59"/>
      <c r="D203" s="59"/>
      <c r="E203" s="59"/>
      <c r="F203" s="59"/>
      <c r="G203" s="62"/>
      <c r="H203" s="59"/>
      <c r="I203" s="59"/>
      <c r="J203" s="59"/>
      <c r="K203" s="59"/>
      <c r="L203" s="59"/>
      <c r="M203" s="60"/>
      <c r="N203" s="59"/>
      <c r="O203" s="61"/>
      <c r="P203" s="60"/>
      <c r="Q203" s="60"/>
      <c r="R203" s="60"/>
      <c r="S203" s="60"/>
    </row>
    <row r="204" spans="1:19" x14ac:dyDescent="0.25">
      <c r="A204" s="57"/>
      <c r="B204" s="59"/>
      <c r="C204" s="59"/>
      <c r="D204" s="59"/>
      <c r="E204" s="59"/>
      <c r="F204" s="59"/>
      <c r="G204" s="62"/>
      <c r="H204" s="59"/>
      <c r="I204" s="59"/>
      <c r="J204" s="59"/>
      <c r="K204" s="59"/>
      <c r="L204" s="59"/>
      <c r="M204" s="60"/>
      <c r="N204" s="59"/>
      <c r="O204" s="61"/>
      <c r="P204" s="60"/>
      <c r="Q204" s="60"/>
      <c r="R204" s="60"/>
      <c r="S204" s="60"/>
    </row>
    <row r="205" spans="1:19" x14ac:dyDescent="0.25">
      <c r="A205" s="57"/>
      <c r="B205" s="59"/>
      <c r="C205" s="59"/>
      <c r="D205" s="59"/>
      <c r="E205" s="59"/>
      <c r="F205" s="59"/>
      <c r="G205" s="62"/>
      <c r="H205" s="59"/>
      <c r="I205" s="59"/>
      <c r="J205" s="59"/>
      <c r="K205" s="59"/>
      <c r="L205" s="59"/>
      <c r="M205" s="60"/>
      <c r="N205" s="59"/>
      <c r="O205" s="61"/>
      <c r="P205" s="60"/>
      <c r="Q205" s="60"/>
      <c r="R205" s="60"/>
      <c r="S205" s="60"/>
    </row>
    <row r="206" spans="1:19" x14ac:dyDescent="0.25">
      <c r="A206" s="57"/>
      <c r="B206" s="59"/>
      <c r="C206" s="59"/>
      <c r="D206" s="59"/>
      <c r="E206" s="59"/>
      <c r="F206" s="59"/>
      <c r="G206" s="62"/>
      <c r="H206" s="59"/>
      <c r="I206" s="59"/>
      <c r="J206" s="59"/>
      <c r="K206" s="59"/>
      <c r="L206" s="59"/>
      <c r="M206" s="60"/>
      <c r="N206" s="59"/>
      <c r="O206" s="61"/>
      <c r="P206" s="60"/>
      <c r="Q206" s="60"/>
      <c r="R206" s="60"/>
      <c r="S206" s="60"/>
    </row>
    <row r="207" spans="1:19" x14ac:dyDescent="0.25">
      <c r="A207" s="57"/>
      <c r="B207" s="59"/>
      <c r="C207" s="59"/>
      <c r="D207" s="59"/>
      <c r="E207" s="59"/>
      <c r="F207" s="59"/>
      <c r="G207" s="62"/>
      <c r="H207" s="59"/>
      <c r="I207" s="59"/>
      <c r="J207" s="59"/>
      <c r="K207" s="59"/>
      <c r="L207" s="59"/>
      <c r="M207" s="60"/>
      <c r="N207" s="59"/>
      <c r="O207" s="61"/>
      <c r="P207" s="60"/>
      <c r="Q207" s="60"/>
      <c r="R207" s="60"/>
      <c r="S207" s="60"/>
    </row>
    <row r="208" spans="1:19" x14ac:dyDescent="0.25">
      <c r="A208" s="57"/>
      <c r="B208" s="59"/>
      <c r="C208" s="59"/>
      <c r="D208" s="59"/>
      <c r="E208" s="59"/>
      <c r="F208" s="59"/>
      <c r="G208" s="62"/>
      <c r="H208" s="59"/>
      <c r="I208" s="59"/>
      <c r="J208" s="59"/>
      <c r="K208" s="59"/>
      <c r="L208" s="59"/>
      <c r="M208" s="60"/>
      <c r="N208" s="59"/>
      <c r="O208" s="61"/>
      <c r="P208" s="60"/>
      <c r="Q208" s="60"/>
      <c r="R208" s="60"/>
      <c r="S208" s="60"/>
    </row>
    <row r="209" spans="1:19" x14ac:dyDescent="0.25">
      <c r="A209" s="57"/>
      <c r="B209" s="59"/>
      <c r="C209" s="59"/>
      <c r="D209" s="59"/>
      <c r="E209" s="59"/>
      <c r="F209" s="59"/>
      <c r="G209" s="62"/>
      <c r="H209" s="59"/>
      <c r="I209" s="59"/>
      <c r="J209" s="59"/>
      <c r="K209" s="59"/>
      <c r="L209" s="59"/>
      <c r="M209" s="60"/>
      <c r="N209" s="59"/>
      <c r="O209" s="61"/>
      <c r="P209" s="60"/>
      <c r="Q209" s="60"/>
      <c r="R209" s="60"/>
      <c r="S209" s="60"/>
    </row>
    <row r="210" spans="1:19" x14ac:dyDescent="0.25">
      <c r="A210" s="57"/>
      <c r="B210" s="59"/>
      <c r="C210" s="59"/>
      <c r="D210" s="59"/>
      <c r="E210" s="59"/>
      <c r="F210" s="59"/>
      <c r="G210" s="62"/>
      <c r="H210" s="59"/>
      <c r="I210" s="59"/>
      <c r="J210" s="59"/>
      <c r="K210" s="59"/>
      <c r="L210" s="59"/>
      <c r="M210" s="60"/>
      <c r="N210" s="59"/>
      <c r="O210" s="61"/>
      <c r="P210" s="60"/>
      <c r="Q210" s="60"/>
      <c r="R210" s="60"/>
      <c r="S210" s="60"/>
    </row>
    <row r="211" spans="1:19" x14ac:dyDescent="0.25">
      <c r="A211" s="57"/>
      <c r="B211" s="59"/>
      <c r="C211" s="59"/>
      <c r="D211" s="59"/>
      <c r="E211" s="59"/>
      <c r="F211" s="59"/>
      <c r="G211" s="62"/>
      <c r="H211" s="59"/>
      <c r="I211" s="59"/>
      <c r="J211" s="59"/>
      <c r="K211" s="59"/>
      <c r="L211" s="59"/>
      <c r="M211" s="60"/>
      <c r="N211" s="59"/>
      <c r="O211" s="61"/>
      <c r="P211" s="60"/>
      <c r="Q211" s="60"/>
      <c r="R211" s="60"/>
      <c r="S211" s="60"/>
    </row>
    <row r="212" spans="1:19" x14ac:dyDescent="0.25">
      <c r="A212" s="57"/>
      <c r="B212" s="59"/>
      <c r="C212" s="59"/>
      <c r="D212" s="59"/>
      <c r="E212" s="59"/>
      <c r="F212" s="59"/>
      <c r="G212" s="62"/>
      <c r="H212" s="59"/>
      <c r="I212" s="59"/>
      <c r="J212" s="59"/>
      <c r="K212" s="59"/>
      <c r="L212" s="59"/>
      <c r="M212" s="60"/>
      <c r="N212" s="59"/>
      <c r="O212" s="61"/>
      <c r="P212" s="60"/>
      <c r="Q212" s="60"/>
      <c r="R212" s="60"/>
      <c r="S212" s="60"/>
    </row>
    <row r="213" spans="1:19" x14ac:dyDescent="0.25">
      <c r="A213" s="57"/>
      <c r="B213" s="59"/>
      <c r="C213" s="59"/>
      <c r="D213" s="59"/>
      <c r="E213" s="59"/>
      <c r="F213" s="59"/>
      <c r="G213" s="62"/>
      <c r="H213" s="59"/>
      <c r="I213" s="59"/>
      <c r="J213" s="59"/>
      <c r="K213" s="59"/>
      <c r="L213" s="59"/>
      <c r="M213" s="60"/>
      <c r="N213" s="59"/>
      <c r="O213" s="61"/>
      <c r="P213" s="60"/>
      <c r="Q213" s="60"/>
      <c r="R213" s="60"/>
      <c r="S213" s="60"/>
    </row>
    <row r="214" spans="1:19" x14ac:dyDescent="0.25">
      <c r="A214" s="57"/>
      <c r="B214" s="59"/>
      <c r="C214" s="59"/>
      <c r="D214" s="59"/>
      <c r="E214" s="59"/>
      <c r="F214" s="59"/>
      <c r="G214" s="62"/>
      <c r="H214" s="59"/>
      <c r="I214" s="59"/>
      <c r="J214" s="59"/>
      <c r="K214" s="59"/>
      <c r="L214" s="59"/>
      <c r="M214" s="60"/>
      <c r="N214" s="59"/>
      <c r="O214" s="61"/>
      <c r="P214" s="60"/>
      <c r="Q214" s="60"/>
      <c r="R214" s="60"/>
      <c r="S214" s="60"/>
    </row>
    <row r="215" spans="1:19" x14ac:dyDescent="0.25">
      <c r="A215" s="57"/>
      <c r="B215" s="59"/>
      <c r="C215" s="59"/>
      <c r="D215" s="59"/>
      <c r="E215" s="59"/>
      <c r="F215" s="59"/>
      <c r="G215" s="62"/>
      <c r="H215" s="59"/>
      <c r="I215" s="59"/>
      <c r="J215" s="59"/>
      <c r="K215" s="59"/>
      <c r="L215" s="59"/>
      <c r="M215" s="60"/>
      <c r="N215" s="59"/>
      <c r="O215" s="61"/>
      <c r="P215" s="60"/>
      <c r="Q215" s="60"/>
      <c r="R215" s="60"/>
      <c r="S215" s="60"/>
    </row>
    <row r="216" spans="1:19" x14ac:dyDescent="0.25">
      <c r="A216" s="57"/>
      <c r="B216" s="59"/>
      <c r="C216" s="59"/>
      <c r="D216" s="59"/>
      <c r="E216" s="59"/>
      <c r="F216" s="59"/>
      <c r="G216" s="62"/>
      <c r="H216" s="59"/>
      <c r="I216" s="59"/>
      <c r="J216" s="59"/>
      <c r="K216" s="59"/>
      <c r="L216" s="59"/>
      <c r="M216" s="60"/>
      <c r="N216" s="59"/>
      <c r="O216" s="61"/>
      <c r="P216" s="60"/>
      <c r="Q216" s="60"/>
      <c r="R216" s="60"/>
      <c r="S216" s="60"/>
    </row>
    <row r="217" spans="1:19" x14ac:dyDescent="0.25">
      <c r="A217" s="57"/>
      <c r="B217" s="59"/>
      <c r="C217" s="59"/>
      <c r="D217" s="59"/>
      <c r="E217" s="59"/>
      <c r="F217" s="59"/>
      <c r="G217" s="62"/>
      <c r="H217" s="59"/>
      <c r="I217" s="59"/>
      <c r="J217" s="59"/>
      <c r="K217" s="59"/>
      <c r="L217" s="59"/>
      <c r="M217" s="60"/>
      <c r="N217" s="59"/>
      <c r="O217" s="61"/>
      <c r="P217" s="60"/>
      <c r="Q217" s="60"/>
      <c r="R217" s="60"/>
      <c r="S217" s="60"/>
    </row>
    <row r="218" spans="1:19" x14ac:dyDescent="0.25">
      <c r="A218" s="57"/>
      <c r="B218" s="59"/>
      <c r="C218" s="59"/>
      <c r="D218" s="59"/>
      <c r="E218" s="59"/>
      <c r="F218" s="59"/>
      <c r="G218" s="62"/>
      <c r="H218" s="59"/>
      <c r="I218" s="59"/>
      <c r="J218" s="59"/>
      <c r="K218" s="59"/>
      <c r="L218" s="59"/>
      <c r="M218" s="60"/>
      <c r="N218" s="59"/>
      <c r="O218" s="61"/>
      <c r="P218" s="60"/>
      <c r="Q218" s="60"/>
      <c r="R218" s="60"/>
      <c r="S218" s="60"/>
    </row>
    <row r="219" spans="1:19" x14ac:dyDescent="0.25">
      <c r="A219" s="57"/>
      <c r="B219" s="59"/>
      <c r="C219" s="59"/>
      <c r="D219" s="59"/>
      <c r="E219" s="59"/>
      <c r="F219" s="59"/>
      <c r="G219" s="62"/>
      <c r="H219" s="59"/>
      <c r="I219" s="59"/>
      <c r="J219" s="59"/>
      <c r="K219" s="59"/>
      <c r="L219" s="59"/>
      <c r="M219" s="60"/>
      <c r="N219" s="59"/>
      <c r="O219" s="61"/>
      <c r="P219" s="60"/>
      <c r="Q219" s="60"/>
      <c r="R219" s="60"/>
      <c r="S219" s="60"/>
    </row>
    <row r="220" spans="1:19" x14ac:dyDescent="0.25">
      <c r="A220" s="57"/>
      <c r="B220" s="59"/>
      <c r="C220" s="59"/>
      <c r="D220" s="59"/>
      <c r="E220" s="59"/>
      <c r="F220" s="59"/>
      <c r="G220" s="62"/>
      <c r="H220" s="59"/>
      <c r="I220" s="59"/>
      <c r="J220" s="59"/>
      <c r="K220" s="59"/>
      <c r="L220" s="59"/>
      <c r="M220" s="60"/>
      <c r="N220" s="59"/>
      <c r="O220" s="61"/>
      <c r="P220" s="60"/>
      <c r="Q220" s="60"/>
      <c r="R220" s="60"/>
      <c r="S220" s="60"/>
    </row>
    <row r="221" spans="1:19" x14ac:dyDescent="0.25">
      <c r="A221" s="57"/>
      <c r="B221" s="59"/>
      <c r="C221" s="59"/>
      <c r="D221" s="59"/>
      <c r="E221" s="59"/>
      <c r="F221" s="59"/>
      <c r="G221" s="62"/>
      <c r="H221" s="59"/>
      <c r="I221" s="59"/>
      <c r="J221" s="59"/>
      <c r="K221" s="59"/>
      <c r="L221" s="59"/>
      <c r="M221" s="60"/>
      <c r="N221" s="59"/>
      <c r="O221" s="61"/>
      <c r="P221" s="60"/>
      <c r="Q221" s="60"/>
      <c r="R221" s="60"/>
      <c r="S221" s="60"/>
    </row>
    <row r="222" spans="1:19" x14ac:dyDescent="0.25">
      <c r="A222" s="57"/>
      <c r="B222" s="59"/>
      <c r="C222" s="59"/>
      <c r="D222" s="59"/>
      <c r="E222" s="59"/>
      <c r="F222" s="59"/>
      <c r="G222" s="62"/>
      <c r="H222" s="59"/>
      <c r="I222" s="59"/>
      <c r="J222" s="59"/>
      <c r="K222" s="59"/>
      <c r="L222" s="59"/>
      <c r="M222" s="60"/>
      <c r="N222" s="59"/>
      <c r="O222" s="61"/>
      <c r="P222" s="60"/>
      <c r="Q222" s="60"/>
      <c r="R222" s="60"/>
      <c r="S222" s="60"/>
    </row>
    <row r="223" spans="1:19" x14ac:dyDescent="0.25">
      <c r="A223" s="57"/>
      <c r="B223" s="59"/>
      <c r="C223" s="59"/>
      <c r="D223" s="59"/>
      <c r="E223" s="59"/>
      <c r="F223" s="59"/>
      <c r="G223" s="62"/>
      <c r="H223" s="59"/>
      <c r="I223" s="59"/>
      <c r="J223" s="59"/>
      <c r="K223" s="59"/>
      <c r="L223" s="59"/>
      <c r="M223" s="60"/>
      <c r="N223" s="59"/>
      <c r="O223" s="61"/>
      <c r="P223" s="60"/>
      <c r="Q223" s="60"/>
      <c r="R223" s="60"/>
      <c r="S223" s="60"/>
    </row>
    <row r="224" spans="1:19" x14ac:dyDescent="0.25">
      <c r="A224" s="57"/>
      <c r="B224" s="59"/>
      <c r="C224" s="59"/>
      <c r="D224" s="59"/>
      <c r="E224" s="59"/>
      <c r="F224" s="59"/>
      <c r="G224" s="62"/>
      <c r="H224" s="59"/>
      <c r="I224" s="59"/>
      <c r="J224" s="59"/>
      <c r="K224" s="59"/>
      <c r="L224" s="59"/>
      <c r="M224" s="60"/>
      <c r="N224" s="59"/>
      <c r="O224" s="61"/>
      <c r="P224" s="60"/>
      <c r="Q224" s="60"/>
      <c r="R224" s="60"/>
      <c r="S224" s="60"/>
    </row>
    <row r="225" spans="1:19" x14ac:dyDescent="0.25">
      <c r="A225" s="57"/>
      <c r="B225" s="59"/>
      <c r="C225" s="59"/>
      <c r="D225" s="59"/>
      <c r="E225" s="59"/>
      <c r="F225" s="59"/>
      <c r="G225" s="62"/>
      <c r="H225" s="59"/>
      <c r="I225" s="59"/>
      <c r="J225" s="59"/>
      <c r="K225" s="59"/>
      <c r="L225" s="59"/>
      <c r="M225" s="60"/>
      <c r="N225" s="59"/>
      <c r="O225" s="61"/>
      <c r="P225" s="60"/>
      <c r="Q225" s="60"/>
      <c r="R225" s="60"/>
      <c r="S225" s="60"/>
    </row>
    <row r="226" spans="1:19" x14ac:dyDescent="0.25">
      <c r="A226" s="57"/>
      <c r="B226" s="59"/>
      <c r="C226" s="59"/>
      <c r="D226" s="59"/>
      <c r="E226" s="59"/>
      <c r="F226" s="59"/>
      <c r="G226" s="62"/>
      <c r="H226" s="59"/>
      <c r="I226" s="59"/>
      <c r="J226" s="59"/>
      <c r="K226" s="59"/>
      <c r="L226" s="59"/>
      <c r="M226" s="60"/>
      <c r="N226" s="59"/>
      <c r="O226" s="61"/>
      <c r="P226" s="60"/>
      <c r="Q226" s="60"/>
      <c r="R226" s="60"/>
      <c r="S226" s="60"/>
    </row>
    <row r="227" spans="1:19" x14ac:dyDescent="0.25">
      <c r="A227" s="57"/>
      <c r="B227" s="59"/>
      <c r="C227" s="59"/>
      <c r="D227" s="59"/>
      <c r="E227" s="59"/>
      <c r="F227" s="59"/>
      <c r="G227" s="62"/>
      <c r="H227" s="59"/>
      <c r="I227" s="59"/>
      <c r="J227" s="59"/>
      <c r="K227" s="59"/>
      <c r="L227" s="59"/>
      <c r="M227" s="60"/>
      <c r="N227" s="59"/>
      <c r="O227" s="61"/>
      <c r="P227" s="60"/>
      <c r="Q227" s="60"/>
      <c r="R227" s="60"/>
      <c r="S227" s="60"/>
    </row>
    <row r="228" spans="1:19" x14ac:dyDescent="0.25">
      <c r="A228" s="57"/>
      <c r="B228" s="59"/>
      <c r="C228" s="59"/>
      <c r="D228" s="59"/>
      <c r="E228" s="59"/>
      <c r="F228" s="59"/>
      <c r="G228" s="62"/>
      <c r="H228" s="59"/>
      <c r="I228" s="59"/>
      <c r="J228" s="59"/>
      <c r="K228" s="59"/>
      <c r="L228" s="59"/>
      <c r="M228" s="60"/>
      <c r="N228" s="59"/>
      <c r="O228" s="61"/>
      <c r="P228" s="60"/>
      <c r="Q228" s="60"/>
      <c r="R228" s="60"/>
      <c r="S228" s="60"/>
    </row>
    <row r="229" spans="1:19" x14ac:dyDescent="0.25">
      <c r="A229" s="57"/>
      <c r="B229" s="59"/>
      <c r="C229" s="59"/>
      <c r="D229" s="59"/>
      <c r="E229" s="59"/>
      <c r="F229" s="59"/>
      <c r="G229" s="62"/>
      <c r="H229" s="59"/>
      <c r="I229" s="59"/>
      <c r="J229" s="59"/>
      <c r="K229" s="59"/>
      <c r="L229" s="59"/>
      <c r="M229" s="60"/>
      <c r="N229" s="59"/>
      <c r="O229" s="61"/>
      <c r="P229" s="60"/>
      <c r="Q229" s="60"/>
      <c r="R229" s="60"/>
      <c r="S229" s="60"/>
    </row>
    <row r="230" spans="1:19" x14ac:dyDescent="0.25">
      <c r="A230" s="57"/>
      <c r="B230" s="59"/>
      <c r="C230" s="59"/>
      <c r="D230" s="59"/>
      <c r="E230" s="59"/>
      <c r="F230" s="59"/>
      <c r="G230" s="62"/>
      <c r="H230" s="59"/>
      <c r="I230" s="59"/>
      <c r="J230" s="59"/>
      <c r="K230" s="59"/>
      <c r="L230" s="59"/>
      <c r="M230" s="60"/>
      <c r="N230" s="59"/>
      <c r="O230" s="61"/>
      <c r="P230" s="60"/>
      <c r="Q230" s="60"/>
      <c r="R230" s="60"/>
      <c r="S230" s="60"/>
    </row>
    <row r="231" spans="1:19" x14ac:dyDescent="0.25">
      <c r="A231" s="57"/>
      <c r="B231" s="59"/>
      <c r="C231" s="59"/>
      <c r="D231" s="59"/>
      <c r="E231" s="59"/>
      <c r="F231" s="59"/>
      <c r="G231" s="62"/>
      <c r="H231" s="59"/>
      <c r="I231" s="59"/>
      <c r="J231" s="59"/>
      <c r="K231" s="59"/>
      <c r="L231" s="59"/>
      <c r="M231" s="60"/>
      <c r="N231" s="59"/>
      <c r="O231" s="61"/>
      <c r="P231" s="60"/>
      <c r="Q231" s="60"/>
      <c r="R231" s="60"/>
      <c r="S231" s="60"/>
    </row>
    <row r="232" spans="1:19" x14ac:dyDescent="0.25">
      <c r="A232" s="57"/>
      <c r="B232" s="59"/>
      <c r="C232" s="59"/>
      <c r="D232" s="59"/>
      <c r="E232" s="59"/>
      <c r="F232" s="59"/>
      <c r="G232" s="62"/>
      <c r="H232" s="59"/>
      <c r="I232" s="59"/>
      <c r="J232" s="59"/>
      <c r="K232" s="59"/>
      <c r="L232" s="59"/>
      <c r="M232" s="60"/>
      <c r="N232" s="59"/>
      <c r="O232" s="61"/>
      <c r="P232" s="60"/>
      <c r="Q232" s="60"/>
      <c r="R232" s="60"/>
      <c r="S232" s="60"/>
    </row>
    <row r="233" spans="1:19" x14ac:dyDescent="0.25">
      <c r="A233" s="57"/>
      <c r="B233" s="59"/>
      <c r="C233" s="59"/>
      <c r="D233" s="59"/>
      <c r="E233" s="59"/>
      <c r="F233" s="59"/>
      <c r="G233" s="62"/>
      <c r="H233" s="59"/>
      <c r="I233" s="59"/>
      <c r="J233" s="59"/>
      <c r="K233" s="59"/>
      <c r="L233" s="59"/>
      <c r="M233" s="60"/>
      <c r="N233" s="59"/>
      <c r="O233" s="61"/>
      <c r="P233" s="60"/>
      <c r="Q233" s="60"/>
      <c r="R233" s="60"/>
      <c r="S233" s="60"/>
    </row>
    <row r="234" spans="1:19" x14ac:dyDescent="0.25">
      <c r="A234" s="57"/>
      <c r="B234" s="59"/>
      <c r="C234" s="59"/>
      <c r="D234" s="59"/>
      <c r="E234" s="59"/>
      <c r="F234" s="59"/>
      <c r="G234" s="62"/>
      <c r="H234" s="59"/>
      <c r="I234" s="59"/>
      <c r="J234" s="59"/>
      <c r="K234" s="59"/>
      <c r="L234" s="59"/>
      <c r="M234" s="60"/>
      <c r="N234" s="59"/>
      <c r="O234" s="61"/>
      <c r="P234" s="60"/>
      <c r="Q234" s="60"/>
      <c r="R234" s="60"/>
      <c r="S234" s="60"/>
    </row>
    <row r="235" spans="1:19" x14ac:dyDescent="0.25">
      <c r="A235" s="57"/>
      <c r="B235" s="59"/>
      <c r="C235" s="59"/>
      <c r="D235" s="59"/>
      <c r="E235" s="59"/>
      <c r="F235" s="59"/>
      <c r="G235" s="62"/>
      <c r="H235" s="59"/>
      <c r="I235" s="59"/>
      <c r="J235" s="59"/>
      <c r="K235" s="59"/>
      <c r="L235" s="59"/>
      <c r="M235" s="60"/>
      <c r="N235" s="59"/>
      <c r="O235" s="61"/>
      <c r="P235" s="60"/>
      <c r="Q235" s="60"/>
      <c r="R235" s="60"/>
      <c r="S235" s="60"/>
    </row>
    <row r="236" spans="1:19" x14ac:dyDescent="0.25">
      <c r="A236" s="57"/>
      <c r="B236" s="59"/>
      <c r="C236" s="59"/>
      <c r="D236" s="59"/>
      <c r="E236" s="59"/>
      <c r="F236" s="59"/>
      <c r="G236" s="62"/>
      <c r="H236" s="59"/>
      <c r="I236" s="59"/>
      <c r="J236" s="59"/>
      <c r="K236" s="59"/>
      <c r="L236" s="59"/>
      <c r="M236" s="60"/>
      <c r="N236" s="59"/>
      <c r="O236" s="61"/>
      <c r="P236" s="60"/>
      <c r="Q236" s="60"/>
      <c r="R236" s="60"/>
      <c r="S236" s="60"/>
    </row>
    <row r="237" spans="1:19" x14ac:dyDescent="0.25">
      <c r="A237" s="57"/>
      <c r="B237" s="59"/>
      <c r="C237" s="59"/>
      <c r="D237" s="59"/>
      <c r="E237" s="59"/>
      <c r="F237" s="59"/>
      <c r="G237" s="62"/>
      <c r="H237" s="59"/>
      <c r="I237" s="59"/>
      <c r="J237" s="59"/>
      <c r="K237" s="59"/>
      <c r="L237" s="59"/>
      <c r="M237" s="60"/>
      <c r="N237" s="59"/>
      <c r="O237" s="61"/>
      <c r="P237" s="60"/>
      <c r="Q237" s="60"/>
      <c r="R237" s="60"/>
      <c r="S237" s="60"/>
    </row>
    <row r="238" spans="1:19" x14ac:dyDescent="0.25">
      <c r="A238" s="57"/>
      <c r="B238" s="59"/>
      <c r="C238" s="59"/>
      <c r="D238" s="59"/>
      <c r="E238" s="59"/>
      <c r="F238" s="59"/>
      <c r="G238" s="62"/>
      <c r="H238" s="59"/>
      <c r="I238" s="59"/>
      <c r="J238" s="59"/>
      <c r="K238" s="59"/>
      <c r="L238" s="59"/>
      <c r="M238" s="60"/>
      <c r="N238" s="59"/>
      <c r="O238" s="61"/>
      <c r="P238" s="60"/>
      <c r="Q238" s="60"/>
      <c r="R238" s="60"/>
      <c r="S238" s="60"/>
    </row>
    <row r="239" spans="1:19" x14ac:dyDescent="0.25">
      <c r="A239" s="57"/>
      <c r="B239" s="59"/>
      <c r="C239" s="59"/>
      <c r="D239" s="59"/>
      <c r="E239" s="59"/>
      <c r="F239" s="59"/>
      <c r="G239" s="62"/>
      <c r="H239" s="59"/>
      <c r="I239" s="59"/>
      <c r="J239" s="59"/>
      <c r="K239" s="59"/>
      <c r="L239" s="59"/>
      <c r="M239" s="60"/>
      <c r="N239" s="59"/>
      <c r="O239" s="61"/>
      <c r="P239" s="60"/>
      <c r="Q239" s="60"/>
      <c r="R239" s="60"/>
      <c r="S239" s="60"/>
    </row>
    <row r="240" spans="1:19" x14ac:dyDescent="0.25">
      <c r="A240" s="57"/>
      <c r="B240" s="59"/>
      <c r="C240" s="59"/>
      <c r="D240" s="59"/>
      <c r="E240" s="59"/>
      <c r="F240" s="59"/>
      <c r="G240" s="62"/>
      <c r="H240" s="59"/>
      <c r="I240" s="59"/>
      <c r="J240" s="59"/>
      <c r="K240" s="59"/>
      <c r="L240" s="59"/>
      <c r="M240" s="60"/>
      <c r="N240" s="59"/>
      <c r="O240" s="61"/>
      <c r="P240" s="60"/>
      <c r="Q240" s="60"/>
      <c r="R240" s="60"/>
      <c r="S240" s="60"/>
    </row>
    <row r="241" spans="1:19" x14ac:dyDescent="0.25">
      <c r="A241" s="57"/>
      <c r="B241" s="59"/>
      <c r="C241" s="59"/>
      <c r="D241" s="59"/>
      <c r="E241" s="59"/>
      <c r="F241" s="59"/>
      <c r="G241" s="62"/>
      <c r="H241" s="59"/>
      <c r="I241" s="59"/>
      <c r="J241" s="59"/>
      <c r="K241" s="59"/>
      <c r="L241" s="59"/>
      <c r="M241" s="60"/>
      <c r="N241" s="59"/>
      <c r="O241" s="61"/>
      <c r="P241" s="60"/>
      <c r="Q241" s="60"/>
      <c r="R241" s="60"/>
      <c r="S241" s="60"/>
    </row>
    <row r="242" spans="1:19" x14ac:dyDescent="0.25">
      <c r="A242" s="57"/>
      <c r="B242" s="59"/>
      <c r="C242" s="59"/>
      <c r="D242" s="59"/>
      <c r="E242" s="59"/>
      <c r="F242" s="59"/>
      <c r="G242" s="62"/>
      <c r="H242" s="59"/>
      <c r="I242" s="59"/>
      <c r="J242" s="59"/>
      <c r="K242" s="59"/>
      <c r="L242" s="59"/>
      <c r="M242" s="60"/>
      <c r="N242" s="59"/>
      <c r="O242" s="61"/>
      <c r="P242" s="60"/>
      <c r="Q242" s="60"/>
      <c r="R242" s="60"/>
      <c r="S242" s="60"/>
    </row>
    <row r="243" spans="1:19" x14ac:dyDescent="0.25">
      <c r="A243" s="57"/>
      <c r="B243" s="59"/>
      <c r="C243" s="59"/>
      <c r="D243" s="59"/>
      <c r="E243" s="59"/>
      <c r="F243" s="59"/>
      <c r="G243" s="62"/>
      <c r="H243" s="59"/>
      <c r="I243" s="59"/>
      <c r="J243" s="59"/>
      <c r="K243" s="59"/>
      <c r="L243" s="59"/>
      <c r="M243" s="60"/>
      <c r="N243" s="59"/>
      <c r="O243" s="61"/>
      <c r="P243" s="60"/>
      <c r="Q243" s="60"/>
      <c r="R243" s="60"/>
      <c r="S243" s="60"/>
    </row>
    <row r="244" spans="1:19" x14ac:dyDescent="0.25">
      <c r="A244" s="57"/>
      <c r="B244" s="59"/>
      <c r="C244" s="59"/>
      <c r="D244" s="59"/>
      <c r="E244" s="59"/>
      <c r="F244" s="59"/>
      <c r="G244" s="62"/>
      <c r="H244" s="59"/>
      <c r="I244" s="59"/>
      <c r="J244" s="59"/>
      <c r="K244" s="59"/>
      <c r="L244" s="59"/>
      <c r="M244" s="60"/>
      <c r="N244" s="59"/>
      <c r="O244" s="61"/>
      <c r="P244" s="60"/>
      <c r="Q244" s="60"/>
      <c r="R244" s="60"/>
      <c r="S244" s="60"/>
    </row>
    <row r="245" spans="1:19" x14ac:dyDescent="0.25">
      <c r="A245" s="57"/>
      <c r="B245" s="59"/>
      <c r="C245" s="59"/>
      <c r="D245" s="59"/>
      <c r="E245" s="59"/>
      <c r="F245" s="59"/>
      <c r="G245" s="62"/>
      <c r="H245" s="59"/>
      <c r="I245" s="59"/>
      <c r="J245" s="59"/>
      <c r="K245" s="59"/>
      <c r="L245" s="59"/>
      <c r="M245" s="60"/>
      <c r="N245" s="59"/>
      <c r="O245" s="61"/>
      <c r="P245" s="60"/>
      <c r="Q245" s="60"/>
      <c r="R245" s="60"/>
      <c r="S245" s="60"/>
    </row>
    <row r="246" spans="1:19" x14ac:dyDescent="0.25">
      <c r="A246" s="57"/>
      <c r="B246" s="59"/>
      <c r="C246" s="59"/>
      <c r="D246" s="59"/>
      <c r="E246" s="59"/>
      <c r="F246" s="59"/>
      <c r="G246" s="62"/>
      <c r="H246" s="59"/>
      <c r="I246" s="59"/>
      <c r="J246" s="59"/>
      <c r="K246" s="59"/>
      <c r="L246" s="59"/>
      <c r="M246" s="60"/>
      <c r="N246" s="59"/>
      <c r="O246" s="61"/>
      <c r="P246" s="60"/>
      <c r="Q246" s="60"/>
      <c r="R246" s="60"/>
      <c r="S246" s="60"/>
    </row>
    <row r="247" spans="1:19" x14ac:dyDescent="0.25">
      <c r="A247" s="57"/>
      <c r="B247" s="59"/>
      <c r="C247" s="59"/>
      <c r="D247" s="59"/>
      <c r="E247" s="59"/>
      <c r="F247" s="59"/>
      <c r="G247" s="62"/>
      <c r="H247" s="59"/>
      <c r="I247" s="59"/>
      <c r="J247" s="59"/>
      <c r="K247" s="59"/>
      <c r="L247" s="59"/>
      <c r="M247" s="60"/>
      <c r="N247" s="59"/>
      <c r="O247" s="61"/>
      <c r="P247" s="60"/>
      <c r="Q247" s="60"/>
      <c r="R247" s="60"/>
      <c r="S247" s="60"/>
    </row>
    <row r="248" spans="1:19" x14ac:dyDescent="0.25">
      <c r="A248" s="57"/>
      <c r="B248" s="59"/>
      <c r="C248" s="59"/>
      <c r="D248" s="59"/>
      <c r="E248" s="59"/>
      <c r="F248" s="59"/>
      <c r="G248" s="62"/>
      <c r="H248" s="59"/>
      <c r="I248" s="59"/>
      <c r="J248" s="59"/>
      <c r="K248" s="59"/>
      <c r="L248" s="59"/>
      <c r="M248" s="60"/>
      <c r="N248" s="59"/>
      <c r="O248" s="61"/>
      <c r="P248" s="60"/>
      <c r="Q248" s="60"/>
      <c r="R248" s="60"/>
      <c r="S248" s="60"/>
    </row>
    <row r="249" spans="1:19" x14ac:dyDescent="0.25">
      <c r="A249" s="57"/>
      <c r="B249" s="59"/>
      <c r="C249" s="59"/>
      <c r="D249" s="59"/>
      <c r="E249" s="59"/>
      <c r="F249" s="59"/>
      <c r="G249" s="62"/>
      <c r="H249" s="59"/>
      <c r="I249" s="59"/>
      <c r="J249" s="59"/>
      <c r="K249" s="59"/>
      <c r="L249" s="59"/>
      <c r="M249" s="60"/>
      <c r="N249" s="59"/>
      <c r="O249" s="61"/>
      <c r="P249" s="60"/>
      <c r="Q249" s="60"/>
      <c r="R249" s="60"/>
      <c r="S249" s="60"/>
    </row>
    <row r="250" spans="1:19" x14ac:dyDescent="0.25">
      <c r="A250" s="57"/>
      <c r="B250" s="59"/>
      <c r="C250" s="59"/>
      <c r="D250" s="59"/>
      <c r="E250" s="59"/>
      <c r="F250" s="59"/>
      <c r="G250" s="62"/>
      <c r="H250" s="59"/>
      <c r="I250" s="59"/>
      <c r="J250" s="59"/>
      <c r="K250" s="59"/>
      <c r="L250" s="59"/>
      <c r="M250" s="60"/>
      <c r="N250" s="59"/>
      <c r="O250" s="61"/>
      <c r="P250" s="60"/>
      <c r="Q250" s="60"/>
      <c r="R250" s="60"/>
      <c r="S250" s="60"/>
    </row>
    <row r="251" spans="1:19" x14ac:dyDescent="0.25">
      <c r="A251" s="57"/>
      <c r="B251" s="59"/>
      <c r="C251" s="59"/>
      <c r="D251" s="59"/>
      <c r="E251" s="59"/>
      <c r="F251" s="59"/>
      <c r="G251" s="62"/>
      <c r="H251" s="59"/>
      <c r="I251" s="59"/>
      <c r="J251" s="59"/>
      <c r="K251" s="59"/>
      <c r="L251" s="59"/>
      <c r="M251" s="60"/>
      <c r="N251" s="59"/>
      <c r="O251" s="61"/>
      <c r="P251" s="60"/>
      <c r="Q251" s="60"/>
      <c r="R251" s="60"/>
      <c r="S251" s="60"/>
    </row>
    <row r="252" spans="1:19" x14ac:dyDescent="0.25">
      <c r="A252" s="57"/>
      <c r="B252" s="59"/>
      <c r="C252" s="59"/>
      <c r="D252" s="59"/>
      <c r="E252" s="59"/>
      <c r="F252" s="59"/>
      <c r="G252" s="62"/>
      <c r="H252" s="59"/>
      <c r="I252" s="59"/>
      <c r="J252" s="59"/>
      <c r="K252" s="59"/>
      <c r="L252" s="59"/>
      <c r="M252" s="60"/>
      <c r="N252" s="59"/>
      <c r="O252" s="61"/>
      <c r="P252" s="60"/>
      <c r="Q252" s="60"/>
      <c r="R252" s="60"/>
      <c r="S252" s="60"/>
    </row>
    <row r="253" spans="1:19" x14ac:dyDescent="0.25">
      <c r="A253" s="57"/>
      <c r="B253" s="59"/>
      <c r="C253" s="59"/>
      <c r="D253" s="59"/>
      <c r="E253" s="59"/>
      <c r="F253" s="59"/>
      <c r="G253" s="62"/>
      <c r="H253" s="59"/>
      <c r="I253" s="59"/>
      <c r="J253" s="59"/>
      <c r="K253" s="59"/>
      <c r="L253" s="59"/>
      <c r="M253" s="60"/>
      <c r="N253" s="59"/>
      <c r="O253" s="61"/>
      <c r="P253" s="60"/>
      <c r="Q253" s="60"/>
      <c r="R253" s="60"/>
      <c r="S253" s="60"/>
    </row>
    <row r="254" spans="1:19" x14ac:dyDescent="0.25">
      <c r="A254" s="57"/>
      <c r="B254" s="59"/>
      <c r="C254" s="59"/>
      <c r="D254" s="59"/>
      <c r="E254" s="59"/>
      <c r="F254" s="59"/>
      <c r="G254" s="62"/>
      <c r="H254" s="59"/>
      <c r="I254" s="59"/>
      <c r="J254" s="59"/>
      <c r="K254" s="59"/>
      <c r="L254" s="59"/>
      <c r="M254" s="60"/>
      <c r="N254" s="59"/>
      <c r="O254" s="61"/>
      <c r="P254" s="60"/>
      <c r="Q254" s="60"/>
      <c r="R254" s="60"/>
      <c r="S254" s="60"/>
    </row>
    <row r="255" spans="1:19" x14ac:dyDescent="0.25">
      <c r="A255" s="57"/>
      <c r="B255" s="59"/>
      <c r="C255" s="59"/>
      <c r="D255" s="59"/>
      <c r="E255" s="59"/>
      <c r="F255" s="59"/>
      <c r="G255" s="62"/>
      <c r="H255" s="59"/>
      <c r="I255" s="59"/>
      <c r="J255" s="59"/>
      <c r="K255" s="59"/>
      <c r="L255" s="59"/>
      <c r="M255" s="60"/>
      <c r="N255" s="59"/>
      <c r="O255" s="61"/>
      <c r="P255" s="60"/>
      <c r="Q255" s="60"/>
      <c r="R255" s="60"/>
      <c r="S255" s="60"/>
    </row>
    <row r="256" spans="1:19" x14ac:dyDescent="0.25">
      <c r="A256" s="57"/>
      <c r="B256" s="59"/>
      <c r="C256" s="59"/>
      <c r="D256" s="59"/>
      <c r="E256" s="59"/>
      <c r="F256" s="59"/>
      <c r="G256" s="62"/>
      <c r="H256" s="59"/>
      <c r="I256" s="59"/>
      <c r="J256" s="59"/>
      <c r="K256" s="59"/>
      <c r="L256" s="59"/>
      <c r="M256" s="60"/>
      <c r="N256" s="59"/>
      <c r="O256" s="61"/>
      <c r="P256" s="60"/>
      <c r="Q256" s="60"/>
      <c r="R256" s="60"/>
      <c r="S256" s="60"/>
    </row>
    <row r="257" spans="1:19" x14ac:dyDescent="0.25">
      <c r="A257" s="57"/>
      <c r="B257" s="59"/>
      <c r="C257" s="59"/>
      <c r="D257" s="59"/>
      <c r="E257" s="59"/>
      <c r="F257" s="59"/>
      <c r="G257" s="62"/>
      <c r="H257" s="59"/>
      <c r="I257" s="59"/>
      <c r="J257" s="59"/>
      <c r="K257" s="59"/>
      <c r="L257" s="59"/>
      <c r="M257" s="60"/>
      <c r="N257" s="59"/>
      <c r="O257" s="61"/>
      <c r="P257" s="60"/>
      <c r="Q257" s="60"/>
      <c r="R257" s="60"/>
      <c r="S257" s="60"/>
    </row>
    <row r="258" spans="1:19" x14ac:dyDescent="0.25">
      <c r="A258" s="57"/>
      <c r="B258" s="59"/>
      <c r="C258" s="59"/>
      <c r="D258" s="59"/>
      <c r="E258" s="59"/>
      <c r="F258" s="59"/>
      <c r="G258" s="62"/>
      <c r="H258" s="59"/>
      <c r="I258" s="59"/>
      <c r="J258" s="59"/>
      <c r="K258" s="59"/>
      <c r="L258" s="59"/>
      <c r="M258" s="60"/>
      <c r="N258" s="59"/>
      <c r="O258" s="61"/>
      <c r="P258" s="60"/>
      <c r="Q258" s="60"/>
      <c r="R258" s="60"/>
      <c r="S258" s="60"/>
    </row>
    <row r="259" spans="1:19" x14ac:dyDescent="0.25">
      <c r="A259" s="57"/>
      <c r="B259" s="59"/>
      <c r="C259" s="59"/>
      <c r="D259" s="59"/>
      <c r="E259" s="59"/>
      <c r="F259" s="59"/>
      <c r="G259" s="62"/>
      <c r="H259" s="59"/>
      <c r="I259" s="59"/>
      <c r="J259" s="59"/>
      <c r="K259" s="59"/>
      <c r="L259" s="59"/>
      <c r="M259" s="60"/>
      <c r="N259" s="59"/>
      <c r="O259" s="61"/>
      <c r="P259" s="60"/>
      <c r="Q259" s="60"/>
      <c r="R259" s="60"/>
      <c r="S259" s="60"/>
    </row>
    <row r="260" spans="1:19" x14ac:dyDescent="0.25">
      <c r="A260" s="57"/>
      <c r="B260" s="59"/>
      <c r="C260" s="59"/>
      <c r="D260" s="59"/>
      <c r="E260" s="59"/>
      <c r="F260" s="59"/>
      <c r="G260" s="62"/>
      <c r="H260" s="59"/>
      <c r="I260" s="59"/>
      <c r="J260" s="59"/>
      <c r="K260" s="59"/>
      <c r="L260" s="59"/>
      <c r="M260" s="60"/>
      <c r="N260" s="59"/>
      <c r="O260" s="61"/>
      <c r="P260" s="60"/>
      <c r="Q260" s="60"/>
      <c r="R260" s="60"/>
      <c r="S260" s="60"/>
    </row>
    <row r="261" spans="1:19" x14ac:dyDescent="0.25">
      <c r="A261" s="57"/>
      <c r="B261" s="59"/>
      <c r="C261" s="59"/>
      <c r="D261" s="59"/>
      <c r="E261" s="59"/>
      <c r="F261" s="59"/>
      <c r="G261" s="62"/>
      <c r="H261" s="59"/>
      <c r="I261" s="59"/>
      <c r="J261" s="59"/>
      <c r="K261" s="59"/>
      <c r="L261" s="59"/>
      <c r="M261" s="60"/>
      <c r="N261" s="59"/>
      <c r="O261" s="61"/>
      <c r="P261" s="60"/>
      <c r="Q261" s="60"/>
      <c r="R261" s="60"/>
      <c r="S261" s="60"/>
    </row>
    <row r="262" spans="1:19" x14ac:dyDescent="0.25">
      <c r="A262" s="57"/>
      <c r="B262" s="59"/>
      <c r="C262" s="59"/>
      <c r="D262" s="59"/>
      <c r="E262" s="59"/>
      <c r="F262" s="59"/>
      <c r="G262" s="62"/>
      <c r="H262" s="59"/>
      <c r="I262" s="59"/>
      <c r="J262" s="59"/>
      <c r="K262" s="59"/>
      <c r="L262" s="59"/>
      <c r="M262" s="60"/>
      <c r="N262" s="59"/>
      <c r="O262" s="61"/>
      <c r="P262" s="60"/>
      <c r="Q262" s="60"/>
      <c r="R262" s="60"/>
      <c r="S262" s="60"/>
    </row>
    <row r="263" spans="1:19" x14ac:dyDescent="0.25">
      <c r="A263" s="57"/>
      <c r="B263" s="59"/>
      <c r="C263" s="59"/>
      <c r="D263" s="59"/>
      <c r="E263" s="59"/>
      <c r="F263" s="59"/>
      <c r="G263" s="62"/>
      <c r="H263" s="59"/>
      <c r="I263" s="59"/>
      <c r="J263" s="59"/>
      <c r="K263" s="59"/>
      <c r="L263" s="59"/>
      <c r="M263" s="60"/>
      <c r="N263" s="59"/>
      <c r="O263" s="61"/>
      <c r="P263" s="60"/>
      <c r="Q263" s="60"/>
      <c r="R263" s="60"/>
      <c r="S263" s="60"/>
    </row>
    <row r="264" spans="1:19" x14ac:dyDescent="0.25">
      <c r="A264" s="57"/>
      <c r="B264" s="59"/>
      <c r="C264" s="59"/>
      <c r="D264" s="59"/>
      <c r="E264" s="59"/>
      <c r="F264" s="59"/>
      <c r="G264" s="62"/>
      <c r="H264" s="59"/>
      <c r="I264" s="59"/>
      <c r="J264" s="59"/>
      <c r="K264" s="59"/>
      <c r="L264" s="59"/>
      <c r="M264" s="60"/>
      <c r="N264" s="59"/>
      <c r="O264" s="61"/>
      <c r="P264" s="60"/>
      <c r="Q264" s="60"/>
      <c r="R264" s="60"/>
      <c r="S264" s="60"/>
    </row>
    <row r="265" spans="1:19" x14ac:dyDescent="0.25">
      <c r="A265" s="57"/>
      <c r="B265" s="59"/>
      <c r="C265" s="59"/>
      <c r="D265" s="59"/>
      <c r="E265" s="59"/>
      <c r="F265" s="59"/>
      <c r="G265" s="62"/>
      <c r="H265" s="59"/>
      <c r="I265" s="59"/>
      <c r="J265" s="59"/>
      <c r="K265" s="59"/>
      <c r="L265" s="59"/>
      <c r="M265" s="60"/>
      <c r="N265" s="59"/>
      <c r="O265" s="61"/>
      <c r="P265" s="60"/>
      <c r="Q265" s="60"/>
      <c r="R265" s="60"/>
      <c r="S265" s="60"/>
    </row>
    <row r="266" spans="1:19" x14ac:dyDescent="0.25">
      <c r="A266" s="57"/>
      <c r="B266" s="59"/>
      <c r="C266" s="59"/>
      <c r="D266" s="59"/>
      <c r="E266" s="59"/>
      <c r="F266" s="59"/>
      <c r="G266" s="62"/>
      <c r="H266" s="59"/>
      <c r="I266" s="59"/>
      <c r="J266" s="59"/>
      <c r="K266" s="59"/>
      <c r="L266" s="59"/>
      <c r="M266" s="60"/>
      <c r="N266" s="59"/>
      <c r="O266" s="61"/>
      <c r="P266" s="60"/>
      <c r="Q266" s="60"/>
      <c r="R266" s="60"/>
      <c r="S266" s="60"/>
    </row>
    <row r="267" spans="1:19" x14ac:dyDescent="0.25">
      <c r="A267" s="57"/>
      <c r="B267" s="59"/>
      <c r="C267" s="59"/>
      <c r="D267" s="59"/>
      <c r="E267" s="59"/>
      <c r="F267" s="59"/>
      <c r="G267" s="62"/>
      <c r="H267" s="59"/>
      <c r="I267" s="59"/>
      <c r="J267" s="59"/>
      <c r="K267" s="59"/>
      <c r="L267" s="59"/>
      <c r="M267" s="60"/>
      <c r="N267" s="59"/>
      <c r="O267" s="61"/>
      <c r="P267" s="60"/>
      <c r="Q267" s="60"/>
      <c r="R267" s="60"/>
      <c r="S267" s="60"/>
    </row>
    <row r="268" spans="1:19" x14ac:dyDescent="0.25">
      <c r="A268" s="57"/>
      <c r="B268" s="59"/>
      <c r="C268" s="59"/>
      <c r="D268" s="59"/>
      <c r="E268" s="59"/>
      <c r="F268" s="59"/>
      <c r="G268" s="62"/>
      <c r="H268" s="59"/>
      <c r="I268" s="59"/>
      <c r="J268" s="59"/>
      <c r="K268" s="59"/>
      <c r="L268" s="59"/>
      <c r="M268" s="60"/>
      <c r="N268" s="59"/>
      <c r="O268" s="61"/>
      <c r="P268" s="60"/>
      <c r="Q268" s="60"/>
      <c r="R268" s="60"/>
      <c r="S268" s="60"/>
    </row>
    <row r="269" spans="1:19" x14ac:dyDescent="0.25">
      <c r="A269" s="57"/>
      <c r="B269" s="59"/>
      <c r="C269" s="59"/>
      <c r="D269" s="59"/>
      <c r="E269" s="59"/>
      <c r="F269" s="59"/>
      <c r="G269" s="62"/>
      <c r="H269" s="59"/>
      <c r="I269" s="59"/>
      <c r="J269" s="59"/>
      <c r="K269" s="59"/>
      <c r="L269" s="59"/>
      <c r="M269" s="60"/>
      <c r="N269" s="59"/>
      <c r="O269" s="61"/>
      <c r="P269" s="60"/>
      <c r="Q269" s="60"/>
      <c r="R269" s="60"/>
      <c r="S269" s="60"/>
    </row>
    <row r="270" spans="1:19" x14ac:dyDescent="0.25">
      <c r="A270" s="57"/>
      <c r="B270" s="59"/>
      <c r="C270" s="59"/>
      <c r="D270" s="59"/>
      <c r="E270" s="59"/>
      <c r="F270" s="59"/>
      <c r="G270" s="62"/>
      <c r="H270" s="59"/>
      <c r="I270" s="59"/>
      <c r="J270" s="59"/>
      <c r="K270" s="59"/>
      <c r="L270" s="59"/>
      <c r="M270" s="60"/>
      <c r="N270" s="59"/>
      <c r="O270" s="61"/>
      <c r="P270" s="60"/>
      <c r="Q270" s="60"/>
      <c r="R270" s="60"/>
      <c r="S270" s="60"/>
    </row>
    <row r="271" spans="1:19" x14ac:dyDescent="0.25">
      <c r="A271" s="57"/>
      <c r="B271" s="59"/>
      <c r="C271" s="59"/>
      <c r="D271" s="59"/>
      <c r="E271" s="59"/>
      <c r="F271" s="59"/>
      <c r="G271" s="62"/>
      <c r="H271" s="59"/>
      <c r="I271" s="59"/>
      <c r="J271" s="59"/>
      <c r="K271" s="59"/>
      <c r="L271" s="59"/>
      <c r="M271" s="60"/>
      <c r="N271" s="59"/>
      <c r="O271" s="61"/>
      <c r="P271" s="60"/>
      <c r="Q271" s="60"/>
      <c r="R271" s="60"/>
      <c r="S271" s="60"/>
    </row>
    <row r="272" spans="1:19" x14ac:dyDescent="0.25">
      <c r="A272" s="57"/>
      <c r="B272" s="59"/>
      <c r="C272" s="59"/>
      <c r="D272" s="59"/>
      <c r="E272" s="59"/>
      <c r="F272" s="59"/>
      <c r="G272" s="62"/>
      <c r="H272" s="59"/>
      <c r="I272" s="59"/>
      <c r="J272" s="59"/>
      <c r="K272" s="59"/>
      <c r="L272" s="59"/>
      <c r="M272" s="60"/>
      <c r="N272" s="59"/>
      <c r="O272" s="61"/>
      <c r="P272" s="60"/>
      <c r="Q272" s="60"/>
      <c r="R272" s="60"/>
      <c r="S272" s="60"/>
    </row>
    <row r="273" spans="1:19" x14ac:dyDescent="0.25">
      <c r="A273" s="57"/>
      <c r="B273" s="59"/>
      <c r="C273" s="59"/>
      <c r="D273" s="59"/>
      <c r="E273" s="59"/>
      <c r="F273" s="59"/>
      <c r="G273" s="62"/>
      <c r="H273" s="59"/>
      <c r="I273" s="59"/>
      <c r="J273" s="59"/>
      <c r="K273" s="59"/>
      <c r="L273" s="59"/>
      <c r="M273" s="60"/>
      <c r="N273" s="59"/>
      <c r="O273" s="61"/>
      <c r="P273" s="60"/>
      <c r="Q273" s="60"/>
      <c r="R273" s="60"/>
      <c r="S273" s="60"/>
    </row>
    <row r="274" spans="1:19" x14ac:dyDescent="0.25">
      <c r="A274" s="57"/>
      <c r="B274" s="59"/>
      <c r="C274" s="59"/>
      <c r="D274" s="59"/>
      <c r="E274" s="59"/>
      <c r="F274" s="59"/>
      <c r="G274" s="62"/>
      <c r="H274" s="59"/>
      <c r="I274" s="59"/>
      <c r="J274" s="59"/>
      <c r="K274" s="59"/>
      <c r="L274" s="59"/>
      <c r="M274" s="60"/>
      <c r="N274" s="59"/>
      <c r="O274" s="61"/>
      <c r="P274" s="60"/>
      <c r="Q274" s="60"/>
      <c r="R274" s="60"/>
      <c r="S274" s="60"/>
    </row>
    <row r="275" spans="1:19" x14ac:dyDescent="0.25">
      <c r="A275" s="57"/>
      <c r="B275" s="59"/>
      <c r="C275" s="59"/>
      <c r="D275" s="59"/>
      <c r="E275" s="59"/>
      <c r="F275" s="59"/>
      <c r="G275" s="62"/>
      <c r="H275" s="59"/>
      <c r="I275" s="59"/>
      <c r="J275" s="59"/>
      <c r="K275" s="59"/>
      <c r="L275" s="59"/>
      <c r="M275" s="60"/>
      <c r="N275" s="59"/>
      <c r="O275" s="61"/>
      <c r="P275" s="60"/>
      <c r="Q275" s="60"/>
      <c r="R275" s="60"/>
      <c r="S275" s="60"/>
    </row>
    <row r="276" spans="1:19" x14ac:dyDescent="0.25">
      <c r="A276" s="57"/>
      <c r="B276" s="59"/>
      <c r="C276" s="59"/>
      <c r="D276" s="59"/>
      <c r="E276" s="59"/>
      <c r="F276" s="59"/>
      <c r="G276" s="62"/>
      <c r="H276" s="59"/>
      <c r="I276" s="59"/>
      <c r="J276" s="59"/>
      <c r="K276" s="59"/>
      <c r="L276" s="59"/>
      <c r="M276" s="60"/>
      <c r="N276" s="59"/>
      <c r="O276" s="61"/>
      <c r="P276" s="60"/>
      <c r="Q276" s="60"/>
      <c r="R276" s="60"/>
      <c r="S276" s="60"/>
    </row>
    <row r="277" spans="1:19" x14ac:dyDescent="0.25">
      <c r="A277" s="57"/>
      <c r="B277" s="59"/>
      <c r="C277" s="59"/>
      <c r="D277" s="59"/>
      <c r="E277" s="59"/>
      <c r="F277" s="59"/>
      <c r="G277" s="62"/>
      <c r="H277" s="59"/>
      <c r="I277" s="59"/>
      <c r="J277" s="59"/>
      <c r="K277" s="59"/>
      <c r="L277" s="59"/>
      <c r="M277" s="60"/>
      <c r="N277" s="59"/>
      <c r="O277" s="61"/>
      <c r="P277" s="60"/>
      <c r="Q277" s="60"/>
      <c r="R277" s="60"/>
      <c r="S277" s="60"/>
    </row>
    <row r="278" spans="1:19" x14ac:dyDescent="0.25">
      <c r="A278" s="57"/>
      <c r="B278" s="59"/>
      <c r="C278" s="59"/>
      <c r="D278" s="59"/>
      <c r="E278" s="59"/>
      <c r="F278" s="59"/>
      <c r="G278" s="62"/>
      <c r="H278" s="59"/>
      <c r="I278" s="59"/>
      <c r="J278" s="59"/>
      <c r="K278" s="59"/>
      <c r="L278" s="59"/>
      <c r="M278" s="60"/>
      <c r="N278" s="59"/>
      <c r="O278" s="61"/>
      <c r="P278" s="60"/>
      <c r="Q278" s="60"/>
      <c r="R278" s="60"/>
      <c r="S278" s="60"/>
    </row>
    <row r="279" spans="1:19" x14ac:dyDescent="0.25">
      <c r="A279" s="57"/>
      <c r="B279" s="59"/>
      <c r="C279" s="59"/>
      <c r="D279" s="59"/>
      <c r="E279" s="59"/>
      <c r="F279" s="59"/>
      <c r="G279" s="62"/>
      <c r="H279" s="59"/>
      <c r="I279" s="59"/>
      <c r="J279" s="59"/>
      <c r="K279" s="59"/>
      <c r="L279" s="59"/>
      <c r="M279" s="60"/>
      <c r="N279" s="59"/>
      <c r="O279" s="61"/>
      <c r="P279" s="60"/>
      <c r="Q279" s="60"/>
      <c r="R279" s="60"/>
      <c r="S279" s="60"/>
    </row>
    <row r="280" spans="1:19" x14ac:dyDescent="0.25">
      <c r="A280" s="57"/>
      <c r="B280" s="59"/>
      <c r="C280" s="59"/>
      <c r="D280" s="59"/>
      <c r="E280" s="59"/>
      <c r="F280" s="59"/>
      <c r="G280" s="62"/>
      <c r="H280" s="59"/>
      <c r="I280" s="59"/>
      <c r="J280" s="59"/>
      <c r="K280" s="59"/>
      <c r="L280" s="59"/>
      <c r="M280" s="60"/>
      <c r="N280" s="59"/>
      <c r="O280" s="61"/>
      <c r="P280" s="60"/>
      <c r="Q280" s="60"/>
      <c r="R280" s="60"/>
      <c r="S280" s="60"/>
    </row>
    <row r="281" spans="1:19" x14ac:dyDescent="0.25">
      <c r="A281" s="57"/>
      <c r="B281" s="59"/>
      <c r="C281" s="59"/>
      <c r="D281" s="59"/>
      <c r="E281" s="59"/>
      <c r="F281" s="59"/>
      <c r="G281" s="62"/>
      <c r="H281" s="59"/>
      <c r="I281" s="59"/>
      <c r="J281" s="59"/>
      <c r="K281" s="59"/>
      <c r="L281" s="59"/>
      <c r="M281" s="60"/>
      <c r="N281" s="59"/>
      <c r="O281" s="61"/>
      <c r="P281" s="60"/>
      <c r="Q281" s="60"/>
      <c r="R281" s="60"/>
      <c r="S281" s="60"/>
    </row>
    <row r="282" spans="1:19" x14ac:dyDescent="0.25">
      <c r="A282" s="57"/>
      <c r="B282" s="59"/>
      <c r="C282" s="59"/>
      <c r="D282" s="59"/>
      <c r="E282" s="59"/>
      <c r="F282" s="59"/>
      <c r="G282" s="62"/>
      <c r="H282" s="59"/>
      <c r="I282" s="59"/>
      <c r="J282" s="59"/>
      <c r="K282" s="59"/>
      <c r="L282" s="59"/>
      <c r="M282" s="60"/>
      <c r="N282" s="59"/>
      <c r="O282" s="61"/>
      <c r="P282" s="60"/>
      <c r="Q282" s="60"/>
      <c r="R282" s="60"/>
      <c r="S282" s="60"/>
    </row>
    <row r="283" spans="1:19" x14ac:dyDescent="0.25">
      <c r="A283" s="57"/>
      <c r="B283" s="59"/>
      <c r="C283" s="59"/>
      <c r="D283" s="59"/>
      <c r="E283" s="59"/>
      <c r="F283" s="59"/>
      <c r="G283" s="62"/>
      <c r="H283" s="59"/>
      <c r="I283" s="59"/>
      <c r="J283" s="59"/>
      <c r="K283" s="59"/>
      <c r="L283" s="59"/>
      <c r="M283" s="60"/>
      <c r="N283" s="59"/>
      <c r="O283" s="61"/>
      <c r="P283" s="60"/>
      <c r="Q283" s="60"/>
      <c r="R283" s="60"/>
      <c r="S283" s="60"/>
    </row>
    <row r="284" spans="1:19" x14ac:dyDescent="0.25">
      <c r="A284" s="57"/>
      <c r="B284" s="59"/>
      <c r="C284" s="59"/>
      <c r="D284" s="59"/>
      <c r="E284" s="59"/>
      <c r="F284" s="59"/>
      <c r="G284" s="62"/>
      <c r="H284" s="59"/>
      <c r="I284" s="59"/>
      <c r="J284" s="59"/>
      <c r="K284" s="59"/>
      <c r="L284" s="59"/>
      <c r="M284" s="60"/>
      <c r="N284" s="59"/>
      <c r="O284" s="61"/>
      <c r="P284" s="60"/>
      <c r="Q284" s="60"/>
      <c r="R284" s="60"/>
      <c r="S284" s="60"/>
    </row>
    <row r="285" spans="1:19" x14ac:dyDescent="0.25">
      <c r="A285" s="57"/>
      <c r="B285" s="59"/>
      <c r="C285" s="59"/>
      <c r="D285" s="59"/>
      <c r="E285" s="59"/>
      <c r="F285" s="59"/>
      <c r="G285" s="62"/>
      <c r="H285" s="59"/>
      <c r="I285" s="59"/>
      <c r="J285" s="59"/>
      <c r="K285" s="59"/>
      <c r="L285" s="59"/>
      <c r="M285" s="60"/>
      <c r="N285" s="59"/>
      <c r="O285" s="61"/>
      <c r="P285" s="60"/>
      <c r="Q285" s="60"/>
      <c r="R285" s="60"/>
      <c r="S285" s="60"/>
    </row>
    <row r="286" spans="1:19" x14ac:dyDescent="0.25">
      <c r="A286" s="57"/>
      <c r="B286" s="59"/>
      <c r="C286" s="59"/>
      <c r="D286" s="59"/>
      <c r="E286" s="59"/>
      <c r="F286" s="59"/>
      <c r="G286" s="62"/>
      <c r="H286" s="59"/>
      <c r="I286" s="59"/>
      <c r="J286" s="59"/>
      <c r="K286" s="59"/>
      <c r="L286" s="59"/>
      <c r="M286" s="60"/>
      <c r="N286" s="59"/>
      <c r="O286" s="61"/>
      <c r="P286" s="60"/>
      <c r="Q286" s="60"/>
      <c r="R286" s="60"/>
      <c r="S286" s="60"/>
    </row>
    <row r="287" spans="1:19" x14ac:dyDescent="0.25">
      <c r="A287" s="57"/>
      <c r="B287" s="59"/>
      <c r="C287" s="59"/>
      <c r="D287" s="59"/>
      <c r="E287" s="59"/>
      <c r="F287" s="59"/>
      <c r="G287" s="62"/>
      <c r="H287" s="59"/>
      <c r="I287" s="59"/>
      <c r="J287" s="59"/>
      <c r="K287" s="59"/>
      <c r="L287" s="59"/>
      <c r="M287" s="60"/>
      <c r="N287" s="59"/>
      <c r="O287" s="61"/>
      <c r="P287" s="60"/>
      <c r="Q287" s="60"/>
      <c r="R287" s="60"/>
      <c r="S287" s="60"/>
    </row>
    <row r="288" spans="1:19" x14ac:dyDescent="0.25">
      <c r="A288" s="57"/>
      <c r="B288" s="59"/>
      <c r="C288" s="59"/>
      <c r="D288" s="59"/>
      <c r="E288" s="59"/>
      <c r="F288" s="59"/>
      <c r="G288" s="62"/>
      <c r="H288" s="59"/>
      <c r="I288" s="59"/>
      <c r="J288" s="59"/>
      <c r="K288" s="59"/>
      <c r="L288" s="59"/>
      <c r="M288" s="60"/>
      <c r="N288" s="59"/>
      <c r="O288" s="61"/>
      <c r="P288" s="60"/>
      <c r="Q288" s="60"/>
      <c r="R288" s="60"/>
      <c r="S288" s="60"/>
    </row>
    <row r="289" spans="1:19" x14ac:dyDescent="0.25">
      <c r="A289" s="57"/>
      <c r="B289" s="59"/>
      <c r="C289" s="59"/>
      <c r="D289" s="59"/>
      <c r="E289" s="59"/>
      <c r="F289" s="59"/>
      <c r="G289" s="62"/>
      <c r="H289" s="59"/>
      <c r="I289" s="59"/>
      <c r="J289" s="59"/>
      <c r="K289" s="59"/>
      <c r="L289" s="59"/>
      <c r="M289" s="60"/>
      <c r="N289" s="59"/>
      <c r="O289" s="61"/>
      <c r="P289" s="60"/>
      <c r="Q289" s="60"/>
      <c r="R289" s="60"/>
      <c r="S289" s="60"/>
    </row>
    <row r="290" spans="1:19" x14ac:dyDescent="0.25">
      <c r="A290" s="57"/>
      <c r="B290" s="59"/>
      <c r="C290" s="59"/>
      <c r="D290" s="59"/>
      <c r="E290" s="59"/>
      <c r="F290" s="59"/>
      <c r="G290" s="62"/>
      <c r="H290" s="59"/>
      <c r="I290" s="59"/>
      <c r="J290" s="59"/>
      <c r="K290" s="59"/>
      <c r="L290" s="59"/>
      <c r="M290" s="60"/>
      <c r="N290" s="59"/>
      <c r="O290" s="61"/>
      <c r="P290" s="60"/>
      <c r="Q290" s="60"/>
      <c r="R290" s="60"/>
      <c r="S290" s="60"/>
    </row>
    <row r="291" spans="1:19" x14ac:dyDescent="0.25">
      <c r="A291" s="57"/>
      <c r="B291" s="59"/>
      <c r="C291" s="59"/>
      <c r="D291" s="59"/>
      <c r="E291" s="59"/>
      <c r="F291" s="59"/>
      <c r="G291" s="62"/>
      <c r="H291" s="59"/>
      <c r="I291" s="59"/>
      <c r="J291" s="59"/>
      <c r="K291" s="59"/>
      <c r="L291" s="59"/>
      <c r="M291" s="60"/>
      <c r="N291" s="59"/>
      <c r="O291" s="61"/>
      <c r="P291" s="60"/>
      <c r="Q291" s="60"/>
      <c r="R291" s="60"/>
      <c r="S291" s="60"/>
    </row>
    <row r="292" spans="1:19" x14ac:dyDescent="0.25">
      <c r="A292" s="57"/>
      <c r="B292" s="59"/>
      <c r="C292" s="59"/>
      <c r="D292" s="59"/>
      <c r="E292" s="59"/>
      <c r="F292" s="59"/>
      <c r="G292" s="62"/>
      <c r="H292" s="59"/>
      <c r="I292" s="59"/>
      <c r="J292" s="59"/>
      <c r="K292" s="59"/>
      <c r="L292" s="59"/>
      <c r="M292" s="60"/>
      <c r="N292" s="59"/>
      <c r="O292" s="61"/>
      <c r="P292" s="60"/>
      <c r="Q292" s="60"/>
      <c r="R292" s="60"/>
      <c r="S292" s="60"/>
    </row>
    <row r="293" spans="1:19" x14ac:dyDescent="0.25">
      <c r="A293" s="57"/>
      <c r="B293" s="59"/>
      <c r="C293" s="59"/>
      <c r="D293" s="59"/>
      <c r="E293" s="59"/>
      <c r="F293" s="59"/>
      <c r="G293" s="62"/>
      <c r="H293" s="59"/>
      <c r="I293" s="59"/>
      <c r="J293" s="59"/>
      <c r="K293" s="59"/>
      <c r="L293" s="59"/>
      <c r="M293" s="60"/>
      <c r="N293" s="59"/>
      <c r="O293" s="61"/>
      <c r="P293" s="60"/>
      <c r="Q293" s="60"/>
      <c r="R293" s="60"/>
      <c r="S293" s="60"/>
    </row>
    <row r="294" spans="1:19" x14ac:dyDescent="0.25">
      <c r="A294" s="57"/>
      <c r="B294" s="59"/>
      <c r="C294" s="59"/>
      <c r="D294" s="59"/>
      <c r="E294" s="59"/>
      <c r="F294" s="59"/>
      <c r="G294" s="62"/>
      <c r="H294" s="59"/>
      <c r="I294" s="59"/>
      <c r="J294" s="59"/>
      <c r="K294" s="59"/>
      <c r="L294" s="59"/>
      <c r="M294" s="60"/>
      <c r="N294" s="59"/>
      <c r="O294" s="61"/>
      <c r="P294" s="60"/>
      <c r="Q294" s="60"/>
      <c r="R294" s="60"/>
      <c r="S294" s="60"/>
    </row>
    <row r="295" spans="1:19" x14ac:dyDescent="0.25">
      <c r="A295" s="57"/>
      <c r="B295" s="59"/>
      <c r="C295" s="59"/>
      <c r="D295" s="59"/>
      <c r="E295" s="59"/>
      <c r="F295" s="59"/>
      <c r="G295" s="62"/>
      <c r="H295" s="59"/>
      <c r="I295" s="59"/>
      <c r="J295" s="59"/>
      <c r="K295" s="59"/>
      <c r="L295" s="59"/>
      <c r="M295" s="60"/>
      <c r="N295" s="59"/>
      <c r="O295" s="61"/>
      <c r="P295" s="60"/>
      <c r="Q295" s="60"/>
      <c r="R295" s="60"/>
      <c r="S295" s="60"/>
    </row>
    <row r="296" spans="1:19" x14ac:dyDescent="0.25">
      <c r="A296" s="57"/>
      <c r="B296" s="59"/>
      <c r="C296" s="59"/>
      <c r="D296" s="59"/>
      <c r="E296" s="59"/>
      <c r="F296" s="59"/>
      <c r="G296" s="62"/>
      <c r="H296" s="59"/>
      <c r="I296" s="59"/>
      <c r="J296" s="59"/>
      <c r="K296" s="59"/>
      <c r="L296" s="59"/>
      <c r="M296" s="60"/>
      <c r="N296" s="59"/>
      <c r="O296" s="61"/>
      <c r="P296" s="60"/>
      <c r="Q296" s="60"/>
      <c r="R296" s="60"/>
      <c r="S296" s="60"/>
    </row>
    <row r="297" spans="1:19" x14ac:dyDescent="0.25">
      <c r="A297" s="57"/>
      <c r="B297" s="59"/>
      <c r="C297" s="59"/>
      <c r="D297" s="59"/>
      <c r="E297" s="59"/>
      <c r="F297" s="59"/>
      <c r="G297" s="62"/>
      <c r="H297" s="59"/>
      <c r="I297" s="59"/>
      <c r="J297" s="59"/>
      <c r="K297" s="59"/>
      <c r="L297" s="59"/>
      <c r="M297" s="60"/>
      <c r="N297" s="59"/>
      <c r="O297" s="61"/>
      <c r="P297" s="60"/>
      <c r="Q297" s="60"/>
      <c r="R297" s="60"/>
      <c r="S297" s="60"/>
    </row>
    <row r="298" spans="1:19" x14ac:dyDescent="0.25">
      <c r="A298" s="57"/>
      <c r="B298" s="59"/>
      <c r="C298" s="59"/>
      <c r="D298" s="59"/>
      <c r="E298" s="59"/>
      <c r="F298" s="59"/>
      <c r="G298" s="62"/>
      <c r="H298" s="59"/>
      <c r="I298" s="59"/>
      <c r="J298" s="59"/>
      <c r="K298" s="59"/>
      <c r="L298" s="59"/>
      <c r="M298" s="60"/>
      <c r="N298" s="59"/>
      <c r="O298" s="61"/>
      <c r="P298" s="60"/>
      <c r="Q298" s="60"/>
      <c r="R298" s="60"/>
      <c r="S298" s="60"/>
    </row>
    <row r="299" spans="1:19" x14ac:dyDescent="0.25">
      <c r="A299" s="57"/>
      <c r="B299" s="59"/>
      <c r="C299" s="59"/>
      <c r="D299" s="59"/>
      <c r="E299" s="59"/>
      <c r="F299" s="59"/>
      <c r="G299" s="62"/>
      <c r="H299" s="59"/>
      <c r="I299" s="59"/>
      <c r="J299" s="59"/>
      <c r="K299" s="59"/>
      <c r="L299" s="59"/>
      <c r="M299" s="60"/>
      <c r="N299" s="59"/>
      <c r="O299" s="61"/>
      <c r="P299" s="60"/>
      <c r="Q299" s="60"/>
      <c r="R299" s="60"/>
      <c r="S299" s="60"/>
    </row>
    <row r="300" spans="1:19" x14ac:dyDescent="0.25">
      <c r="A300" s="57"/>
      <c r="B300" s="59"/>
      <c r="C300" s="59"/>
      <c r="D300" s="59"/>
      <c r="E300" s="59"/>
      <c r="F300" s="59"/>
      <c r="G300" s="62"/>
      <c r="H300" s="59"/>
      <c r="I300" s="59"/>
      <c r="J300" s="59"/>
      <c r="K300" s="59"/>
      <c r="L300" s="59"/>
      <c r="M300" s="60"/>
      <c r="N300" s="59"/>
      <c r="O300" s="61"/>
      <c r="P300" s="60"/>
      <c r="Q300" s="60"/>
      <c r="R300" s="60"/>
      <c r="S300" s="60"/>
    </row>
    <row r="301" spans="1:19" x14ac:dyDescent="0.25">
      <c r="A301" s="57"/>
      <c r="B301" s="59"/>
      <c r="C301" s="59"/>
      <c r="D301" s="59"/>
      <c r="E301" s="59"/>
      <c r="F301" s="59"/>
      <c r="G301" s="62"/>
      <c r="H301" s="59"/>
      <c r="I301" s="59"/>
      <c r="J301" s="59"/>
      <c r="K301" s="59"/>
      <c r="L301" s="59"/>
      <c r="M301" s="60"/>
      <c r="N301" s="59"/>
      <c r="O301" s="61"/>
      <c r="P301" s="60"/>
      <c r="Q301" s="60"/>
      <c r="R301" s="60"/>
      <c r="S301" s="60"/>
    </row>
    <row r="302" spans="1:19" x14ac:dyDescent="0.25">
      <c r="A302" s="57"/>
      <c r="B302" s="59"/>
      <c r="C302" s="59"/>
      <c r="D302" s="59"/>
      <c r="E302" s="59"/>
      <c r="F302" s="59"/>
      <c r="G302" s="62"/>
      <c r="H302" s="59"/>
      <c r="I302" s="59"/>
      <c r="J302" s="59"/>
      <c r="K302" s="59"/>
      <c r="L302" s="59"/>
      <c r="M302" s="60"/>
      <c r="N302" s="59"/>
      <c r="O302" s="61"/>
      <c r="P302" s="60"/>
      <c r="Q302" s="60"/>
      <c r="R302" s="60"/>
      <c r="S302" s="60"/>
    </row>
    <row r="303" spans="1:19" x14ac:dyDescent="0.25">
      <c r="A303" s="57"/>
      <c r="B303" s="59"/>
      <c r="C303" s="59"/>
      <c r="D303" s="59"/>
      <c r="E303" s="59"/>
      <c r="F303" s="59"/>
      <c r="G303" s="62"/>
      <c r="H303" s="59"/>
      <c r="I303" s="59"/>
      <c r="J303" s="59"/>
      <c r="K303" s="59"/>
      <c r="L303" s="59"/>
      <c r="M303" s="60"/>
      <c r="N303" s="59"/>
      <c r="O303" s="61"/>
      <c r="P303" s="60"/>
      <c r="Q303" s="60"/>
      <c r="R303" s="60"/>
      <c r="S303" s="60"/>
    </row>
    <row r="304" spans="1:19" x14ac:dyDescent="0.25">
      <c r="A304" s="57"/>
      <c r="B304" s="59"/>
      <c r="C304" s="59"/>
      <c r="D304" s="59"/>
      <c r="E304" s="59"/>
      <c r="F304" s="59"/>
      <c r="G304" s="62"/>
      <c r="H304" s="59"/>
      <c r="I304" s="59"/>
      <c r="J304" s="59"/>
      <c r="K304" s="59"/>
      <c r="L304" s="59"/>
      <c r="M304" s="60"/>
      <c r="N304" s="59"/>
      <c r="O304" s="61"/>
      <c r="P304" s="60"/>
      <c r="Q304" s="60"/>
      <c r="R304" s="60"/>
      <c r="S304" s="60"/>
    </row>
    <row r="305" spans="1:19" x14ac:dyDescent="0.25">
      <c r="A305" s="57"/>
      <c r="B305" s="59"/>
      <c r="C305" s="59"/>
      <c r="D305" s="59"/>
      <c r="E305" s="59"/>
      <c r="F305" s="59"/>
      <c r="G305" s="62"/>
      <c r="H305" s="59"/>
      <c r="I305" s="59"/>
      <c r="J305" s="59"/>
      <c r="K305" s="59"/>
      <c r="L305" s="59"/>
      <c r="M305" s="60"/>
      <c r="N305" s="59"/>
      <c r="O305" s="61"/>
      <c r="P305" s="60"/>
      <c r="Q305" s="60"/>
      <c r="R305" s="60"/>
      <c r="S305" s="60"/>
    </row>
    <row r="306" spans="1:19" x14ac:dyDescent="0.25">
      <c r="A306" s="57"/>
      <c r="B306" s="59"/>
      <c r="C306" s="59"/>
      <c r="D306" s="59"/>
      <c r="E306" s="59"/>
      <c r="F306" s="59"/>
      <c r="G306" s="62"/>
      <c r="H306" s="59"/>
      <c r="I306" s="59"/>
      <c r="J306" s="59"/>
      <c r="K306" s="59"/>
      <c r="L306" s="59"/>
      <c r="M306" s="60"/>
      <c r="N306" s="59"/>
      <c r="O306" s="61"/>
      <c r="P306" s="60"/>
      <c r="Q306" s="60"/>
      <c r="R306" s="60"/>
      <c r="S306" s="60"/>
    </row>
    <row r="307" spans="1:19" x14ac:dyDescent="0.25">
      <c r="A307" s="57"/>
      <c r="B307" s="59"/>
      <c r="C307" s="59"/>
      <c r="D307" s="59"/>
      <c r="E307" s="59"/>
      <c r="F307" s="59"/>
      <c r="G307" s="62"/>
      <c r="H307" s="59"/>
      <c r="I307" s="59"/>
      <c r="J307" s="59"/>
      <c r="K307" s="59"/>
      <c r="L307" s="59"/>
      <c r="M307" s="60"/>
      <c r="N307" s="59"/>
      <c r="O307" s="61"/>
      <c r="P307" s="60"/>
      <c r="Q307" s="60"/>
      <c r="R307" s="60"/>
      <c r="S307" s="60"/>
    </row>
    <row r="308" spans="1:19" x14ac:dyDescent="0.25">
      <c r="A308" s="57"/>
      <c r="B308" s="59"/>
      <c r="C308" s="59"/>
      <c r="D308" s="59"/>
      <c r="E308" s="59"/>
      <c r="F308" s="59"/>
      <c r="G308" s="62"/>
      <c r="H308" s="59"/>
      <c r="I308" s="59"/>
      <c r="J308" s="59"/>
      <c r="K308" s="59"/>
      <c r="L308" s="59"/>
      <c r="M308" s="60"/>
      <c r="N308" s="59"/>
      <c r="O308" s="61"/>
      <c r="P308" s="60"/>
      <c r="Q308" s="60"/>
      <c r="R308" s="60"/>
      <c r="S308" s="60"/>
    </row>
    <row r="309" spans="1:19" x14ac:dyDescent="0.25">
      <c r="A309" s="57"/>
      <c r="B309" s="59"/>
      <c r="C309" s="59"/>
      <c r="D309" s="59"/>
      <c r="E309" s="59"/>
      <c r="F309" s="59"/>
      <c r="G309" s="62"/>
      <c r="H309" s="59"/>
      <c r="I309" s="59"/>
      <c r="J309" s="59"/>
      <c r="K309" s="59"/>
      <c r="L309" s="59"/>
      <c r="M309" s="60"/>
      <c r="N309" s="59"/>
      <c r="O309" s="61"/>
      <c r="P309" s="60"/>
      <c r="Q309" s="60"/>
      <c r="R309" s="60"/>
      <c r="S309" s="60"/>
    </row>
    <row r="310" spans="1:19" x14ac:dyDescent="0.25">
      <c r="A310" s="57"/>
      <c r="B310" s="59"/>
      <c r="C310" s="59"/>
      <c r="D310" s="59"/>
      <c r="E310" s="59"/>
      <c r="F310" s="59"/>
      <c r="G310" s="62"/>
      <c r="H310" s="59"/>
      <c r="I310" s="59"/>
      <c r="J310" s="59"/>
      <c r="K310" s="59"/>
      <c r="L310" s="59"/>
      <c r="M310" s="60"/>
      <c r="N310" s="59"/>
      <c r="O310" s="61"/>
      <c r="P310" s="60"/>
      <c r="Q310" s="60"/>
      <c r="R310" s="60"/>
      <c r="S310" s="60"/>
    </row>
    <row r="311" spans="1:19" x14ac:dyDescent="0.25">
      <c r="A311" s="57"/>
      <c r="B311" s="59"/>
      <c r="C311" s="59"/>
      <c r="D311" s="59"/>
      <c r="E311" s="59"/>
      <c r="F311" s="59"/>
      <c r="G311" s="62"/>
      <c r="H311" s="59"/>
      <c r="I311" s="59"/>
      <c r="J311" s="59"/>
      <c r="K311" s="59"/>
      <c r="L311" s="59"/>
      <c r="M311" s="60"/>
      <c r="N311" s="59"/>
      <c r="O311" s="61"/>
      <c r="P311" s="60"/>
      <c r="Q311" s="60"/>
      <c r="R311" s="60"/>
      <c r="S311" s="60"/>
    </row>
    <row r="312" spans="1:19" x14ac:dyDescent="0.25">
      <c r="A312" s="57"/>
      <c r="B312" s="59"/>
      <c r="C312" s="59"/>
      <c r="D312" s="59"/>
      <c r="E312" s="59"/>
      <c r="F312" s="59"/>
      <c r="G312" s="62"/>
      <c r="H312" s="59"/>
      <c r="I312" s="59"/>
      <c r="J312" s="59"/>
      <c r="K312" s="59"/>
      <c r="L312" s="59"/>
      <c r="M312" s="60"/>
      <c r="N312" s="59"/>
      <c r="O312" s="61"/>
      <c r="P312" s="60"/>
      <c r="Q312" s="60"/>
      <c r="R312" s="60"/>
      <c r="S312" s="60"/>
    </row>
    <row r="313" spans="1:19" x14ac:dyDescent="0.25">
      <c r="A313" s="57"/>
      <c r="B313" s="59"/>
      <c r="C313" s="59"/>
      <c r="D313" s="59"/>
      <c r="E313" s="59"/>
      <c r="F313" s="59"/>
      <c r="G313" s="62"/>
      <c r="H313" s="59"/>
      <c r="I313" s="59"/>
      <c r="J313" s="59"/>
      <c r="K313" s="59"/>
      <c r="L313" s="59"/>
      <c r="M313" s="60"/>
      <c r="N313" s="59"/>
      <c r="O313" s="61"/>
      <c r="P313" s="60"/>
      <c r="Q313" s="60"/>
      <c r="R313" s="60"/>
      <c r="S313" s="60"/>
    </row>
    <row r="314" spans="1:19" x14ac:dyDescent="0.25">
      <c r="A314" s="57"/>
      <c r="B314" s="59"/>
      <c r="C314" s="59"/>
      <c r="D314" s="59"/>
      <c r="E314" s="59"/>
      <c r="F314" s="59"/>
      <c r="G314" s="62"/>
      <c r="H314" s="59"/>
      <c r="I314" s="59"/>
      <c r="J314" s="59"/>
      <c r="K314" s="59"/>
      <c r="L314" s="59"/>
      <c r="M314" s="60"/>
      <c r="N314" s="59"/>
      <c r="O314" s="61"/>
      <c r="P314" s="60"/>
      <c r="Q314" s="60"/>
      <c r="R314" s="60"/>
      <c r="S314" s="60"/>
    </row>
    <row r="315" spans="1:19" x14ac:dyDescent="0.25">
      <c r="A315" s="57"/>
      <c r="B315" s="59"/>
      <c r="C315" s="59"/>
      <c r="D315" s="59"/>
      <c r="E315" s="59"/>
      <c r="F315" s="59"/>
      <c r="G315" s="62"/>
      <c r="H315" s="59"/>
      <c r="I315" s="59"/>
      <c r="J315" s="59"/>
      <c r="K315" s="59"/>
      <c r="L315" s="59"/>
      <c r="M315" s="60"/>
      <c r="N315" s="59"/>
      <c r="O315" s="61"/>
      <c r="P315" s="60"/>
      <c r="Q315" s="60"/>
      <c r="R315" s="60"/>
      <c r="S315" s="60"/>
    </row>
    <row r="316" spans="1:19" x14ac:dyDescent="0.25">
      <c r="A316" s="57"/>
      <c r="B316" s="59"/>
      <c r="C316" s="59"/>
      <c r="D316" s="59"/>
      <c r="E316" s="59"/>
      <c r="F316" s="59"/>
      <c r="G316" s="62"/>
      <c r="H316" s="59"/>
      <c r="I316" s="59"/>
      <c r="J316" s="59"/>
      <c r="K316" s="59"/>
      <c r="L316" s="59"/>
      <c r="M316" s="60"/>
      <c r="N316" s="59"/>
      <c r="O316" s="61"/>
      <c r="P316" s="60"/>
      <c r="Q316" s="60"/>
      <c r="R316" s="60"/>
      <c r="S316" s="60"/>
    </row>
    <row r="317" spans="1:19" x14ac:dyDescent="0.25">
      <c r="A317" s="57"/>
      <c r="B317" s="59"/>
      <c r="C317" s="59"/>
      <c r="D317" s="59"/>
      <c r="E317" s="59"/>
      <c r="F317" s="59"/>
      <c r="G317" s="62"/>
      <c r="H317" s="59"/>
      <c r="I317" s="59"/>
      <c r="J317" s="59"/>
      <c r="K317" s="59"/>
      <c r="L317" s="59"/>
      <c r="M317" s="60"/>
      <c r="N317" s="59"/>
      <c r="O317" s="61"/>
      <c r="P317" s="60"/>
      <c r="Q317" s="60"/>
      <c r="R317" s="60"/>
      <c r="S317" s="60"/>
    </row>
    <row r="318" spans="1:19" x14ac:dyDescent="0.25">
      <c r="A318" s="57"/>
      <c r="B318" s="59"/>
      <c r="C318" s="59"/>
      <c r="D318" s="59"/>
      <c r="E318" s="59"/>
      <c r="F318" s="59"/>
      <c r="G318" s="62"/>
      <c r="H318" s="59"/>
      <c r="I318" s="59"/>
      <c r="J318" s="59"/>
      <c r="K318" s="59"/>
      <c r="L318" s="59"/>
      <c r="M318" s="60"/>
      <c r="N318" s="59"/>
      <c r="O318" s="61"/>
      <c r="P318" s="60"/>
      <c r="Q318" s="60"/>
      <c r="R318" s="60"/>
      <c r="S318" s="60"/>
    </row>
    <row r="319" spans="1:19" x14ac:dyDescent="0.25">
      <c r="A319" s="57"/>
      <c r="B319" s="59"/>
      <c r="C319" s="59"/>
      <c r="D319" s="59"/>
      <c r="E319" s="59"/>
      <c r="F319" s="59"/>
      <c r="G319" s="62"/>
      <c r="H319" s="59"/>
      <c r="I319" s="59"/>
      <c r="J319" s="59"/>
      <c r="K319" s="59"/>
      <c r="L319" s="59"/>
      <c r="M319" s="60"/>
      <c r="N319" s="59"/>
      <c r="O319" s="61"/>
      <c r="P319" s="60"/>
      <c r="Q319" s="60"/>
      <c r="R319" s="60"/>
      <c r="S319" s="60"/>
    </row>
    <row r="320" spans="1:19" x14ac:dyDescent="0.25">
      <c r="A320" s="57"/>
      <c r="B320" s="59"/>
      <c r="C320" s="59"/>
      <c r="D320" s="59"/>
      <c r="E320" s="59"/>
      <c r="F320" s="59"/>
      <c r="G320" s="62"/>
      <c r="H320" s="59"/>
      <c r="I320" s="59"/>
      <c r="J320" s="59"/>
      <c r="K320" s="59"/>
      <c r="L320" s="59"/>
      <c r="M320" s="60"/>
      <c r="N320" s="59"/>
      <c r="O320" s="61"/>
      <c r="P320" s="60"/>
      <c r="Q320" s="60"/>
      <c r="R320" s="60"/>
      <c r="S320" s="60"/>
    </row>
    <row r="321" spans="1:19" x14ac:dyDescent="0.25">
      <c r="A321" s="57"/>
      <c r="B321" s="59"/>
      <c r="C321" s="59"/>
      <c r="D321" s="59"/>
      <c r="E321" s="59"/>
      <c r="F321" s="59"/>
      <c r="G321" s="62"/>
      <c r="H321" s="59"/>
      <c r="I321" s="59"/>
      <c r="J321" s="59"/>
      <c r="K321" s="59"/>
      <c r="L321" s="59"/>
      <c r="M321" s="60"/>
      <c r="N321" s="59"/>
      <c r="O321" s="61"/>
      <c r="P321" s="60"/>
      <c r="Q321" s="60"/>
      <c r="R321" s="60"/>
      <c r="S321" s="60"/>
    </row>
    <row r="322" spans="1:19" x14ac:dyDescent="0.25">
      <c r="A322" s="57"/>
      <c r="B322" s="59"/>
      <c r="C322" s="59"/>
      <c r="D322" s="59"/>
      <c r="E322" s="59"/>
      <c r="F322" s="59"/>
      <c r="G322" s="62"/>
      <c r="H322" s="59"/>
      <c r="I322" s="59"/>
      <c r="J322" s="59"/>
      <c r="K322" s="59"/>
      <c r="L322" s="59"/>
      <c r="M322" s="60"/>
      <c r="N322" s="59"/>
      <c r="O322" s="61"/>
      <c r="P322" s="60"/>
      <c r="Q322" s="60"/>
      <c r="R322" s="60"/>
      <c r="S322" s="60"/>
    </row>
    <row r="323" spans="1:19" x14ac:dyDescent="0.25">
      <c r="A323" s="57"/>
      <c r="B323" s="59"/>
      <c r="C323" s="59"/>
      <c r="D323" s="59"/>
      <c r="E323" s="59"/>
      <c r="F323" s="59"/>
      <c r="G323" s="62"/>
      <c r="H323" s="59"/>
      <c r="I323" s="59"/>
      <c r="J323" s="59"/>
      <c r="K323" s="59"/>
      <c r="L323" s="59"/>
      <c r="M323" s="60"/>
      <c r="N323" s="59"/>
      <c r="O323" s="61"/>
      <c r="P323" s="60"/>
      <c r="Q323" s="60"/>
      <c r="R323" s="60"/>
      <c r="S323" s="60"/>
    </row>
    <row r="324" spans="1:19" x14ac:dyDescent="0.25">
      <c r="A324" s="57"/>
      <c r="B324" s="59"/>
      <c r="C324" s="59"/>
      <c r="D324" s="59"/>
      <c r="E324" s="59"/>
      <c r="F324" s="59"/>
      <c r="G324" s="62"/>
      <c r="H324" s="59"/>
      <c r="I324" s="59"/>
      <c r="J324" s="59"/>
      <c r="K324" s="59"/>
      <c r="L324" s="59"/>
      <c r="M324" s="60"/>
      <c r="N324" s="59"/>
      <c r="O324" s="61"/>
      <c r="P324" s="60"/>
      <c r="Q324" s="60"/>
      <c r="R324" s="60"/>
      <c r="S324" s="60"/>
    </row>
    <row r="325" spans="1:19" x14ac:dyDescent="0.25">
      <c r="A325" s="57"/>
      <c r="B325" s="59"/>
      <c r="C325" s="59"/>
      <c r="D325" s="59"/>
      <c r="E325" s="59"/>
      <c r="F325" s="59"/>
      <c r="G325" s="62"/>
      <c r="H325" s="59"/>
      <c r="I325" s="59"/>
      <c r="J325" s="59"/>
      <c r="K325" s="59"/>
      <c r="L325" s="59"/>
      <c r="M325" s="60"/>
      <c r="N325" s="59"/>
      <c r="O325" s="61"/>
      <c r="P325" s="60"/>
      <c r="Q325" s="60"/>
      <c r="R325" s="60"/>
      <c r="S325" s="60"/>
    </row>
    <row r="326" spans="1:19" x14ac:dyDescent="0.25">
      <c r="A326" s="57"/>
      <c r="B326" s="59"/>
      <c r="C326" s="59"/>
      <c r="D326" s="59"/>
      <c r="E326" s="59"/>
      <c r="F326" s="59"/>
      <c r="G326" s="62"/>
      <c r="H326" s="59"/>
      <c r="I326" s="59"/>
      <c r="J326" s="59"/>
      <c r="K326" s="59"/>
      <c r="L326" s="59"/>
      <c r="M326" s="60"/>
      <c r="N326" s="59"/>
      <c r="O326" s="61"/>
      <c r="P326" s="60"/>
      <c r="Q326" s="60"/>
      <c r="R326" s="60"/>
      <c r="S326" s="60"/>
    </row>
    <row r="327" spans="1:19" x14ac:dyDescent="0.25">
      <c r="A327" s="57"/>
      <c r="B327" s="59"/>
      <c r="C327" s="59"/>
      <c r="D327" s="59"/>
      <c r="E327" s="59"/>
      <c r="F327" s="59"/>
      <c r="G327" s="62"/>
      <c r="H327" s="59"/>
      <c r="I327" s="59"/>
      <c r="J327" s="59"/>
      <c r="K327" s="59"/>
      <c r="L327" s="59"/>
      <c r="M327" s="60"/>
      <c r="N327" s="59"/>
      <c r="O327" s="61"/>
      <c r="P327" s="60"/>
      <c r="Q327" s="60"/>
      <c r="R327" s="60"/>
      <c r="S327" s="60"/>
    </row>
    <row r="328" spans="1:19" x14ac:dyDescent="0.25">
      <c r="A328" s="57"/>
      <c r="B328" s="59"/>
      <c r="C328" s="59"/>
      <c r="D328" s="59"/>
      <c r="E328" s="59"/>
      <c r="F328" s="59"/>
      <c r="G328" s="62"/>
      <c r="H328" s="59"/>
      <c r="I328" s="59"/>
      <c r="J328" s="59"/>
      <c r="K328" s="59"/>
      <c r="L328" s="59"/>
      <c r="M328" s="60"/>
      <c r="N328" s="59"/>
      <c r="O328" s="61"/>
      <c r="P328" s="60"/>
      <c r="Q328" s="60"/>
      <c r="R328" s="60"/>
      <c r="S328" s="60"/>
    </row>
    <row r="329" spans="1:19" x14ac:dyDescent="0.25">
      <c r="A329" s="57"/>
      <c r="B329" s="59"/>
      <c r="C329" s="59"/>
      <c r="D329" s="59"/>
      <c r="E329" s="59"/>
      <c r="F329" s="59"/>
      <c r="G329" s="62"/>
      <c r="H329" s="59"/>
      <c r="I329" s="59"/>
      <c r="J329" s="59"/>
      <c r="K329" s="59"/>
      <c r="L329" s="59"/>
      <c r="M329" s="60"/>
      <c r="N329" s="59"/>
      <c r="O329" s="61"/>
      <c r="P329" s="60"/>
      <c r="Q329" s="60"/>
      <c r="R329" s="60"/>
      <c r="S329" s="60"/>
    </row>
    <row r="330" spans="1:19" x14ac:dyDescent="0.25">
      <c r="A330" s="57"/>
      <c r="B330" s="59"/>
      <c r="C330" s="59"/>
      <c r="D330" s="59"/>
      <c r="E330" s="59"/>
      <c r="F330" s="59"/>
      <c r="G330" s="62"/>
      <c r="H330" s="59"/>
      <c r="I330" s="59"/>
      <c r="J330" s="59"/>
      <c r="K330" s="59"/>
      <c r="L330" s="59"/>
      <c r="M330" s="60"/>
      <c r="N330" s="59"/>
      <c r="O330" s="61"/>
      <c r="P330" s="60"/>
      <c r="Q330" s="60"/>
      <c r="R330" s="60"/>
      <c r="S330" s="60"/>
    </row>
    <row r="331" spans="1:19" x14ac:dyDescent="0.25">
      <c r="A331" s="57"/>
      <c r="B331" s="59"/>
      <c r="C331" s="59"/>
      <c r="D331" s="59"/>
      <c r="E331" s="59"/>
      <c r="F331" s="59"/>
      <c r="G331" s="62"/>
      <c r="H331" s="59"/>
      <c r="I331" s="59"/>
      <c r="J331" s="59"/>
      <c r="K331" s="59"/>
      <c r="L331" s="59"/>
      <c r="M331" s="60"/>
      <c r="N331" s="59"/>
      <c r="O331" s="61"/>
      <c r="P331" s="60"/>
      <c r="Q331" s="60"/>
      <c r="R331" s="60"/>
      <c r="S331" s="60"/>
    </row>
    <row r="332" spans="1:19" x14ac:dyDescent="0.25">
      <c r="A332" s="57"/>
      <c r="B332" s="59"/>
      <c r="C332" s="59"/>
      <c r="D332" s="59"/>
      <c r="E332" s="59"/>
      <c r="F332" s="59"/>
      <c r="G332" s="62"/>
      <c r="H332" s="59"/>
      <c r="I332" s="59"/>
      <c r="J332" s="59"/>
      <c r="K332" s="59"/>
      <c r="L332" s="59"/>
      <c r="M332" s="60"/>
      <c r="N332" s="59"/>
      <c r="O332" s="61"/>
      <c r="P332" s="60"/>
      <c r="Q332" s="60"/>
      <c r="R332" s="60"/>
      <c r="S332" s="60"/>
    </row>
    <row r="333" spans="1:19" x14ac:dyDescent="0.25">
      <c r="A333" s="57"/>
      <c r="B333" s="59"/>
      <c r="C333" s="59"/>
      <c r="D333" s="59"/>
      <c r="E333" s="59"/>
      <c r="F333" s="59"/>
      <c r="G333" s="62"/>
      <c r="H333" s="59"/>
      <c r="I333" s="59"/>
      <c r="J333" s="59"/>
      <c r="K333" s="59"/>
      <c r="L333" s="59"/>
      <c r="M333" s="60"/>
      <c r="N333" s="59"/>
      <c r="O333" s="61"/>
      <c r="P333" s="60"/>
      <c r="Q333" s="60"/>
      <c r="R333" s="60"/>
      <c r="S333" s="60"/>
    </row>
    <row r="334" spans="1:19" x14ac:dyDescent="0.25">
      <c r="A334" s="57"/>
      <c r="B334" s="59"/>
      <c r="C334" s="59"/>
      <c r="D334" s="59"/>
      <c r="E334" s="59"/>
      <c r="F334" s="59"/>
      <c r="G334" s="62"/>
      <c r="H334" s="59"/>
      <c r="I334" s="59"/>
      <c r="J334" s="59"/>
      <c r="K334" s="59"/>
      <c r="L334" s="59"/>
      <c r="M334" s="60"/>
      <c r="N334" s="59"/>
      <c r="O334" s="61"/>
      <c r="P334" s="60"/>
      <c r="Q334" s="60"/>
      <c r="R334" s="60"/>
      <c r="S334" s="60"/>
    </row>
    <row r="335" spans="1:19" x14ac:dyDescent="0.25">
      <c r="A335" s="57"/>
      <c r="B335" s="59"/>
      <c r="C335" s="59"/>
      <c r="D335" s="59"/>
      <c r="E335" s="59"/>
      <c r="F335" s="59"/>
      <c r="G335" s="62"/>
      <c r="H335" s="59"/>
      <c r="I335" s="59"/>
      <c r="J335" s="59"/>
      <c r="K335" s="59"/>
      <c r="L335" s="59"/>
      <c r="M335" s="60"/>
      <c r="N335" s="59"/>
      <c r="O335" s="61"/>
      <c r="P335" s="60"/>
      <c r="Q335" s="60"/>
      <c r="R335" s="60"/>
      <c r="S335" s="60"/>
    </row>
    <row r="336" spans="1:19" x14ac:dyDescent="0.25">
      <c r="A336" s="57"/>
      <c r="B336" s="59"/>
      <c r="C336" s="59"/>
      <c r="D336" s="59"/>
      <c r="E336" s="59"/>
      <c r="F336" s="59"/>
      <c r="G336" s="62"/>
      <c r="H336" s="59"/>
      <c r="I336" s="59"/>
      <c r="J336" s="59"/>
      <c r="K336" s="59"/>
      <c r="L336" s="59"/>
      <c r="M336" s="60"/>
      <c r="N336" s="59"/>
      <c r="O336" s="61"/>
      <c r="P336" s="60"/>
      <c r="Q336" s="60"/>
      <c r="R336" s="60"/>
      <c r="S336" s="60"/>
    </row>
    <row r="337" spans="1:19" x14ac:dyDescent="0.25">
      <c r="A337" s="57"/>
      <c r="B337" s="59"/>
      <c r="C337" s="59"/>
      <c r="D337" s="59"/>
      <c r="E337" s="59"/>
      <c r="F337" s="59"/>
      <c r="G337" s="62"/>
      <c r="H337" s="59"/>
      <c r="I337" s="59"/>
      <c r="J337" s="59"/>
      <c r="K337" s="59"/>
      <c r="L337" s="59"/>
      <c r="M337" s="60"/>
      <c r="N337" s="59"/>
      <c r="O337" s="61"/>
      <c r="P337" s="60"/>
      <c r="Q337" s="60"/>
      <c r="R337" s="60"/>
      <c r="S337" s="60"/>
    </row>
    <row r="338" spans="1:19" x14ac:dyDescent="0.25">
      <c r="A338" s="57"/>
      <c r="B338" s="59"/>
      <c r="C338" s="59"/>
      <c r="D338" s="59"/>
      <c r="E338" s="59"/>
      <c r="F338" s="59"/>
      <c r="G338" s="62"/>
      <c r="H338" s="59"/>
      <c r="I338" s="59"/>
      <c r="J338" s="59"/>
      <c r="K338" s="59"/>
      <c r="L338" s="59"/>
      <c r="M338" s="60"/>
      <c r="N338" s="59"/>
      <c r="O338" s="61"/>
      <c r="P338" s="60"/>
      <c r="Q338" s="60"/>
      <c r="R338" s="60"/>
      <c r="S338" s="60"/>
    </row>
    <row r="339" spans="1:19" x14ac:dyDescent="0.25">
      <c r="A339" s="57"/>
      <c r="B339" s="59"/>
      <c r="C339" s="59"/>
      <c r="D339" s="59"/>
      <c r="E339" s="59"/>
      <c r="F339" s="59"/>
      <c r="G339" s="62"/>
      <c r="H339" s="59"/>
      <c r="I339" s="59"/>
      <c r="J339" s="59"/>
      <c r="K339" s="59"/>
      <c r="L339" s="59"/>
      <c r="M339" s="60"/>
      <c r="N339" s="59"/>
      <c r="O339" s="61"/>
      <c r="P339" s="60"/>
      <c r="Q339" s="60"/>
      <c r="R339" s="60"/>
      <c r="S339" s="60"/>
    </row>
    <row r="340" spans="1:19" x14ac:dyDescent="0.25">
      <c r="A340" s="57"/>
      <c r="B340" s="59"/>
      <c r="C340" s="59"/>
      <c r="D340" s="59"/>
      <c r="E340" s="59"/>
      <c r="F340" s="59"/>
      <c r="G340" s="62"/>
      <c r="H340" s="59"/>
      <c r="I340" s="59"/>
      <c r="J340" s="59"/>
      <c r="K340" s="59"/>
      <c r="L340" s="59"/>
      <c r="M340" s="60"/>
      <c r="N340" s="59"/>
      <c r="O340" s="61"/>
      <c r="P340" s="60"/>
      <c r="Q340" s="60"/>
      <c r="R340" s="60"/>
      <c r="S340" s="60"/>
    </row>
    <row r="341" spans="1:19" x14ac:dyDescent="0.25">
      <c r="A341" s="57"/>
      <c r="B341" s="59"/>
      <c r="C341" s="59"/>
      <c r="D341" s="59"/>
      <c r="E341" s="59"/>
      <c r="F341" s="59"/>
      <c r="G341" s="62"/>
      <c r="H341" s="59"/>
      <c r="I341" s="59"/>
      <c r="J341" s="59"/>
      <c r="K341" s="59"/>
      <c r="L341" s="59"/>
      <c r="M341" s="60"/>
      <c r="N341" s="59"/>
      <c r="O341" s="61"/>
      <c r="P341" s="60"/>
      <c r="Q341" s="60"/>
      <c r="R341" s="60"/>
      <c r="S341" s="60"/>
    </row>
    <row r="342" spans="1:19" x14ac:dyDescent="0.25">
      <c r="A342" s="57"/>
      <c r="B342" s="59"/>
      <c r="C342" s="59"/>
      <c r="D342" s="59"/>
      <c r="E342" s="59"/>
      <c r="F342" s="59"/>
      <c r="G342" s="62"/>
      <c r="H342" s="59"/>
      <c r="I342" s="59"/>
      <c r="J342" s="59"/>
      <c r="K342" s="59"/>
      <c r="L342" s="59"/>
      <c r="M342" s="60"/>
      <c r="N342" s="59"/>
      <c r="O342" s="61"/>
      <c r="P342" s="60"/>
      <c r="Q342" s="60"/>
      <c r="R342" s="60"/>
      <c r="S342" s="60"/>
    </row>
    <row r="343" spans="1:19" x14ac:dyDescent="0.25">
      <c r="A343" s="57"/>
      <c r="B343" s="59"/>
      <c r="C343" s="59"/>
      <c r="D343" s="59"/>
      <c r="E343" s="59"/>
      <c r="F343" s="59"/>
      <c r="G343" s="62"/>
      <c r="H343" s="59"/>
      <c r="I343" s="59"/>
      <c r="J343" s="59"/>
      <c r="K343" s="59"/>
      <c r="L343" s="59"/>
      <c r="M343" s="60"/>
      <c r="N343" s="59"/>
      <c r="O343" s="61"/>
      <c r="P343" s="60"/>
      <c r="Q343" s="60"/>
      <c r="R343" s="60"/>
      <c r="S343" s="60"/>
    </row>
    <row r="344" spans="1:19" x14ac:dyDescent="0.25">
      <c r="A344" s="57"/>
      <c r="B344" s="59"/>
      <c r="C344" s="59"/>
      <c r="D344" s="59"/>
      <c r="E344" s="59"/>
      <c r="F344" s="59"/>
      <c r="G344" s="62"/>
      <c r="H344" s="59"/>
      <c r="I344" s="59"/>
      <c r="J344" s="59"/>
      <c r="K344" s="59"/>
      <c r="L344" s="59"/>
      <c r="M344" s="60"/>
      <c r="N344" s="59"/>
      <c r="O344" s="61"/>
      <c r="P344" s="60"/>
      <c r="Q344" s="60"/>
      <c r="R344" s="60"/>
      <c r="S344" s="60"/>
    </row>
    <row r="345" spans="1:19" x14ac:dyDescent="0.25">
      <c r="A345" s="57"/>
      <c r="B345" s="59"/>
      <c r="C345" s="59"/>
      <c r="D345" s="59"/>
      <c r="E345" s="59"/>
      <c r="F345" s="59"/>
      <c r="G345" s="62"/>
      <c r="H345" s="59"/>
      <c r="I345" s="59"/>
      <c r="J345" s="59"/>
      <c r="K345" s="59"/>
      <c r="L345" s="59"/>
      <c r="M345" s="60"/>
      <c r="N345" s="59"/>
      <c r="O345" s="61"/>
      <c r="P345" s="60"/>
      <c r="Q345" s="60"/>
      <c r="R345" s="60"/>
      <c r="S345" s="60"/>
    </row>
    <row r="346" spans="1:19" x14ac:dyDescent="0.25">
      <c r="A346" s="57"/>
      <c r="B346" s="59"/>
      <c r="C346" s="59"/>
      <c r="D346" s="59"/>
      <c r="E346" s="59"/>
      <c r="F346" s="59"/>
      <c r="G346" s="62"/>
      <c r="H346" s="59"/>
      <c r="I346" s="59"/>
      <c r="J346" s="59"/>
      <c r="K346" s="59"/>
      <c r="L346" s="59"/>
      <c r="M346" s="60"/>
      <c r="N346" s="59"/>
      <c r="O346" s="61"/>
      <c r="P346" s="60"/>
      <c r="Q346" s="60"/>
      <c r="R346" s="60"/>
      <c r="S346" s="60"/>
    </row>
    <row r="347" spans="1:19" x14ac:dyDescent="0.25">
      <c r="A347" s="57"/>
      <c r="B347" s="59"/>
      <c r="C347" s="59"/>
      <c r="D347" s="59"/>
      <c r="E347" s="59"/>
      <c r="F347" s="59"/>
      <c r="G347" s="62"/>
      <c r="H347" s="59"/>
      <c r="I347" s="59"/>
      <c r="J347" s="59"/>
      <c r="K347" s="59"/>
      <c r="L347" s="59"/>
      <c r="M347" s="60"/>
      <c r="N347" s="59"/>
      <c r="O347" s="61"/>
      <c r="P347" s="60"/>
      <c r="Q347" s="60"/>
      <c r="R347" s="60"/>
      <c r="S347" s="60"/>
    </row>
    <row r="348" spans="1:19" x14ac:dyDescent="0.25">
      <c r="A348" s="57"/>
      <c r="B348" s="59"/>
      <c r="C348" s="59"/>
      <c r="D348" s="59"/>
      <c r="E348" s="59"/>
      <c r="F348" s="59"/>
      <c r="G348" s="62"/>
      <c r="H348" s="59"/>
      <c r="I348" s="59"/>
      <c r="J348" s="59"/>
      <c r="K348" s="59"/>
      <c r="L348" s="59"/>
      <c r="M348" s="60"/>
      <c r="N348" s="59"/>
      <c r="O348" s="61"/>
      <c r="P348" s="60"/>
      <c r="Q348" s="60"/>
      <c r="R348" s="60"/>
      <c r="S348" s="60"/>
    </row>
    <row r="349" spans="1:19" x14ac:dyDescent="0.25">
      <c r="A349" s="57"/>
      <c r="B349" s="59"/>
      <c r="C349" s="59"/>
      <c r="D349" s="59"/>
      <c r="E349" s="59"/>
      <c r="F349" s="59"/>
      <c r="G349" s="62"/>
      <c r="H349" s="59"/>
      <c r="I349" s="59"/>
      <c r="J349" s="59"/>
      <c r="K349" s="59"/>
      <c r="L349" s="59"/>
      <c r="M349" s="60"/>
      <c r="N349" s="59"/>
      <c r="O349" s="61"/>
      <c r="P349" s="60"/>
      <c r="Q349" s="60"/>
      <c r="R349" s="60"/>
      <c r="S349" s="60"/>
    </row>
    <row r="350" spans="1:19" x14ac:dyDescent="0.25">
      <c r="A350" s="57"/>
      <c r="B350" s="59"/>
      <c r="C350" s="59"/>
      <c r="D350" s="59"/>
      <c r="E350" s="59"/>
      <c r="F350" s="59"/>
      <c r="G350" s="62"/>
      <c r="H350" s="59"/>
      <c r="I350" s="59"/>
      <c r="J350" s="59"/>
      <c r="K350" s="59"/>
      <c r="L350" s="59"/>
      <c r="M350" s="60"/>
      <c r="N350" s="59"/>
      <c r="O350" s="61"/>
      <c r="P350" s="60"/>
      <c r="Q350" s="60"/>
      <c r="R350" s="60"/>
      <c r="S350" s="60"/>
    </row>
    <row r="351" spans="1:19" x14ac:dyDescent="0.25">
      <c r="A351" s="57"/>
      <c r="B351" s="59"/>
      <c r="C351" s="59"/>
      <c r="D351" s="59"/>
      <c r="E351" s="59"/>
      <c r="F351" s="59"/>
      <c r="G351" s="62"/>
      <c r="H351" s="59"/>
      <c r="I351" s="59"/>
      <c r="J351" s="59"/>
      <c r="K351" s="59"/>
      <c r="L351" s="59"/>
      <c r="M351" s="60"/>
      <c r="N351" s="59"/>
      <c r="O351" s="61"/>
      <c r="P351" s="60"/>
      <c r="Q351" s="60"/>
      <c r="R351" s="60"/>
      <c r="S351" s="60"/>
    </row>
    <row r="352" spans="1:19" x14ac:dyDescent="0.25">
      <c r="A352" s="57"/>
      <c r="B352" s="59"/>
      <c r="C352" s="59"/>
      <c r="D352" s="59"/>
      <c r="E352" s="59"/>
      <c r="F352" s="59"/>
      <c r="G352" s="62"/>
      <c r="H352" s="59"/>
      <c r="I352" s="59"/>
      <c r="J352" s="59"/>
      <c r="K352" s="59"/>
      <c r="L352" s="59"/>
      <c r="M352" s="60"/>
      <c r="N352" s="59"/>
      <c r="O352" s="61"/>
      <c r="P352" s="60"/>
      <c r="Q352" s="60"/>
      <c r="R352" s="60"/>
      <c r="S352" s="60"/>
    </row>
    <row r="353" spans="1:19" x14ac:dyDescent="0.25">
      <c r="A353" s="57"/>
      <c r="B353" s="59"/>
      <c r="C353" s="59"/>
      <c r="D353" s="59"/>
      <c r="E353" s="59"/>
      <c r="F353" s="59"/>
      <c r="G353" s="62"/>
      <c r="H353" s="59"/>
      <c r="I353" s="59"/>
      <c r="J353" s="59"/>
      <c r="K353" s="59"/>
      <c r="L353" s="59"/>
      <c r="M353" s="60"/>
      <c r="N353" s="59"/>
      <c r="O353" s="61"/>
      <c r="P353" s="60"/>
      <c r="Q353" s="60"/>
      <c r="R353" s="60"/>
      <c r="S353" s="60"/>
    </row>
    <row r="354" spans="1:19" x14ac:dyDescent="0.25">
      <c r="A354" s="57"/>
      <c r="B354" s="59"/>
      <c r="C354" s="59"/>
      <c r="D354" s="59"/>
      <c r="E354" s="59"/>
      <c r="F354" s="59"/>
      <c r="G354" s="62"/>
      <c r="H354" s="59"/>
      <c r="I354" s="59"/>
      <c r="J354" s="59"/>
      <c r="K354" s="59"/>
      <c r="L354" s="59"/>
      <c r="M354" s="60"/>
      <c r="N354" s="59"/>
      <c r="O354" s="61"/>
      <c r="P354" s="60"/>
      <c r="Q354" s="60"/>
      <c r="R354" s="60"/>
      <c r="S354" s="60"/>
    </row>
    <row r="355" spans="1:19" x14ac:dyDescent="0.25">
      <c r="A355" s="57"/>
      <c r="B355" s="59"/>
      <c r="C355" s="59"/>
      <c r="D355" s="59"/>
      <c r="E355" s="59"/>
      <c r="F355" s="59"/>
      <c r="G355" s="62"/>
      <c r="H355" s="59"/>
      <c r="I355" s="59"/>
      <c r="J355" s="59"/>
      <c r="K355" s="59"/>
      <c r="L355" s="59"/>
      <c r="M355" s="60"/>
      <c r="N355" s="59"/>
      <c r="O355" s="61"/>
      <c r="P355" s="60"/>
      <c r="Q355" s="60"/>
      <c r="R355" s="60"/>
      <c r="S355" s="60"/>
    </row>
    <row r="356" spans="1:19" x14ac:dyDescent="0.25">
      <c r="A356" s="57"/>
      <c r="B356" s="59"/>
      <c r="C356" s="59"/>
      <c r="D356" s="59"/>
      <c r="E356" s="59"/>
      <c r="F356" s="59"/>
      <c r="G356" s="62"/>
      <c r="H356" s="59"/>
      <c r="I356" s="59"/>
      <c r="J356" s="59"/>
      <c r="K356" s="59"/>
      <c r="L356" s="59"/>
      <c r="M356" s="60"/>
      <c r="N356" s="59"/>
      <c r="O356" s="61"/>
      <c r="P356" s="60"/>
      <c r="Q356" s="60"/>
      <c r="R356" s="60"/>
      <c r="S356" s="60"/>
    </row>
    <row r="357" spans="1:19" x14ac:dyDescent="0.25">
      <c r="A357" s="57"/>
      <c r="B357" s="59"/>
      <c r="C357" s="59"/>
      <c r="D357" s="59"/>
      <c r="E357" s="59"/>
      <c r="F357" s="59"/>
      <c r="G357" s="62"/>
      <c r="H357" s="59"/>
      <c r="I357" s="59"/>
      <c r="J357" s="59"/>
      <c r="K357" s="59"/>
      <c r="L357" s="59"/>
      <c r="M357" s="60"/>
      <c r="N357" s="59"/>
      <c r="O357" s="61"/>
      <c r="P357" s="60"/>
      <c r="Q357" s="60"/>
      <c r="R357" s="60"/>
      <c r="S357" s="60"/>
    </row>
    <row r="358" spans="1:19" x14ac:dyDescent="0.25">
      <c r="A358" s="57"/>
      <c r="B358" s="59"/>
      <c r="C358" s="59"/>
      <c r="D358" s="59"/>
      <c r="E358" s="59"/>
      <c r="F358" s="59"/>
      <c r="G358" s="62"/>
      <c r="H358" s="59"/>
      <c r="I358" s="59"/>
      <c r="J358" s="59"/>
      <c r="K358" s="59"/>
      <c r="L358" s="59"/>
      <c r="M358" s="60"/>
      <c r="N358" s="59"/>
      <c r="O358" s="61"/>
      <c r="P358" s="60"/>
      <c r="Q358" s="60"/>
      <c r="R358" s="60"/>
      <c r="S358" s="60"/>
    </row>
    <row r="359" spans="1:19" x14ac:dyDescent="0.25">
      <c r="A359" s="57"/>
      <c r="B359" s="59"/>
      <c r="C359" s="59"/>
      <c r="D359" s="59"/>
      <c r="E359" s="59"/>
      <c r="F359" s="59"/>
      <c r="G359" s="62"/>
      <c r="H359" s="59"/>
      <c r="I359" s="59"/>
      <c r="J359" s="59"/>
      <c r="K359" s="59"/>
      <c r="L359" s="59"/>
      <c r="M359" s="60"/>
      <c r="N359" s="59"/>
      <c r="O359" s="61"/>
      <c r="P359" s="60"/>
      <c r="Q359" s="60"/>
      <c r="R359" s="60"/>
      <c r="S359" s="60"/>
    </row>
    <row r="360" spans="1:19" x14ac:dyDescent="0.25">
      <c r="A360" s="57"/>
      <c r="B360" s="59"/>
      <c r="C360" s="59"/>
      <c r="D360" s="59"/>
      <c r="E360" s="59"/>
      <c r="F360" s="59"/>
      <c r="G360" s="62"/>
      <c r="H360" s="59"/>
      <c r="I360" s="59"/>
      <c r="J360" s="59"/>
      <c r="K360" s="59"/>
      <c r="L360" s="59"/>
      <c r="M360" s="60"/>
      <c r="N360" s="59"/>
      <c r="O360" s="61"/>
      <c r="P360" s="60"/>
      <c r="Q360" s="60"/>
      <c r="R360" s="60"/>
      <c r="S360" s="60"/>
    </row>
    <row r="361" spans="1:19" x14ac:dyDescent="0.25">
      <c r="A361" s="57"/>
      <c r="B361" s="59"/>
      <c r="C361" s="59"/>
      <c r="D361" s="59"/>
      <c r="E361" s="59"/>
      <c r="F361" s="59"/>
      <c r="G361" s="62"/>
      <c r="H361" s="59"/>
      <c r="I361" s="59"/>
      <c r="J361" s="59"/>
      <c r="K361" s="59"/>
      <c r="L361" s="59"/>
      <c r="M361" s="60"/>
      <c r="N361" s="59"/>
      <c r="O361" s="61"/>
      <c r="P361" s="60"/>
      <c r="Q361" s="60"/>
      <c r="R361" s="60"/>
      <c r="S361" s="60"/>
    </row>
    <row r="362" spans="1:19" x14ac:dyDescent="0.25">
      <c r="A362" s="57"/>
      <c r="B362" s="59"/>
      <c r="C362" s="59"/>
      <c r="D362" s="59"/>
      <c r="E362" s="59"/>
      <c r="F362" s="59"/>
      <c r="G362" s="62"/>
      <c r="H362" s="59"/>
      <c r="I362" s="59"/>
      <c r="J362" s="59"/>
      <c r="K362" s="59"/>
      <c r="L362" s="59"/>
      <c r="M362" s="60"/>
      <c r="N362" s="59"/>
      <c r="O362" s="61"/>
      <c r="P362" s="60"/>
      <c r="Q362" s="60"/>
      <c r="R362" s="60"/>
      <c r="S362" s="60"/>
    </row>
    <row r="363" spans="1:19" x14ac:dyDescent="0.25">
      <c r="A363" s="57"/>
      <c r="B363" s="59"/>
      <c r="C363" s="59"/>
      <c r="D363" s="59"/>
      <c r="E363" s="59"/>
      <c r="F363" s="59"/>
      <c r="G363" s="62"/>
      <c r="H363" s="59"/>
      <c r="I363" s="59"/>
      <c r="J363" s="59"/>
      <c r="K363" s="59"/>
      <c r="L363" s="59"/>
      <c r="M363" s="60"/>
      <c r="N363" s="59"/>
      <c r="O363" s="61"/>
      <c r="P363" s="60"/>
      <c r="Q363" s="60"/>
      <c r="R363" s="60"/>
      <c r="S363" s="60"/>
    </row>
    <row r="364" spans="1:19" x14ac:dyDescent="0.25">
      <c r="A364" s="57"/>
      <c r="B364" s="59"/>
      <c r="C364" s="59"/>
      <c r="D364" s="59"/>
      <c r="E364" s="59"/>
      <c r="F364" s="59"/>
      <c r="G364" s="62"/>
      <c r="H364" s="59"/>
      <c r="I364" s="59"/>
      <c r="J364" s="59"/>
      <c r="K364" s="59"/>
      <c r="L364" s="59"/>
      <c r="M364" s="60"/>
      <c r="N364" s="59"/>
      <c r="O364" s="61"/>
      <c r="P364" s="60"/>
      <c r="Q364" s="60"/>
      <c r="R364" s="60"/>
      <c r="S364" s="60"/>
    </row>
    <row r="365" spans="1:19" x14ac:dyDescent="0.25">
      <c r="A365" s="57"/>
      <c r="B365" s="59"/>
      <c r="C365" s="59"/>
      <c r="D365" s="59"/>
      <c r="E365" s="59"/>
      <c r="F365" s="59"/>
      <c r="G365" s="62"/>
      <c r="H365" s="59"/>
      <c r="I365" s="59"/>
      <c r="J365" s="59"/>
      <c r="K365" s="59"/>
      <c r="L365" s="59"/>
      <c r="M365" s="60"/>
      <c r="N365" s="59"/>
      <c r="O365" s="61"/>
      <c r="P365" s="60"/>
      <c r="Q365" s="60"/>
      <c r="R365" s="60"/>
      <c r="S365" s="60"/>
    </row>
    <row r="366" spans="1:19" x14ac:dyDescent="0.25">
      <c r="A366" s="57"/>
      <c r="B366" s="59"/>
      <c r="C366" s="59"/>
      <c r="D366" s="59"/>
      <c r="E366" s="59"/>
      <c r="F366" s="59"/>
      <c r="G366" s="62"/>
      <c r="H366" s="59"/>
      <c r="I366" s="59"/>
      <c r="J366" s="59"/>
      <c r="K366" s="59"/>
      <c r="L366" s="59"/>
      <c r="M366" s="60"/>
      <c r="N366" s="59"/>
      <c r="O366" s="61"/>
      <c r="P366" s="60"/>
      <c r="Q366" s="60"/>
      <c r="R366" s="60"/>
      <c r="S366" s="60"/>
    </row>
    <row r="367" spans="1:19" x14ac:dyDescent="0.25">
      <c r="A367" s="57"/>
      <c r="B367" s="59"/>
      <c r="C367" s="59"/>
      <c r="D367" s="59"/>
      <c r="E367" s="59"/>
      <c r="F367" s="59"/>
      <c r="G367" s="62"/>
      <c r="H367" s="59"/>
      <c r="I367" s="59"/>
      <c r="J367" s="59"/>
      <c r="K367" s="59"/>
      <c r="L367" s="59"/>
      <c r="M367" s="60"/>
      <c r="N367" s="59"/>
      <c r="O367" s="61"/>
      <c r="P367" s="60"/>
      <c r="Q367" s="60"/>
      <c r="R367" s="60"/>
      <c r="S367" s="60"/>
    </row>
    <row r="368" spans="1:19" x14ac:dyDescent="0.25">
      <c r="A368" s="57"/>
      <c r="B368" s="59"/>
      <c r="C368" s="59"/>
      <c r="D368" s="59"/>
      <c r="E368" s="59"/>
      <c r="F368" s="59"/>
      <c r="G368" s="62"/>
      <c r="H368" s="59"/>
      <c r="I368" s="59"/>
      <c r="J368" s="59"/>
      <c r="K368" s="59"/>
      <c r="L368" s="59"/>
      <c r="M368" s="60"/>
      <c r="N368" s="59"/>
      <c r="O368" s="61"/>
      <c r="P368" s="60"/>
      <c r="Q368" s="60"/>
      <c r="R368" s="60"/>
      <c r="S368" s="60"/>
    </row>
    <row r="369" spans="1:19" x14ac:dyDescent="0.25">
      <c r="A369" s="57"/>
      <c r="B369" s="59"/>
      <c r="C369" s="59"/>
      <c r="D369" s="59"/>
      <c r="E369" s="59"/>
      <c r="F369" s="59"/>
      <c r="G369" s="62"/>
      <c r="H369" s="59"/>
      <c r="I369" s="59"/>
      <c r="J369" s="59"/>
      <c r="K369" s="59"/>
      <c r="L369" s="59"/>
      <c r="M369" s="60"/>
      <c r="N369" s="59"/>
      <c r="O369" s="61"/>
      <c r="P369" s="60"/>
      <c r="Q369" s="60"/>
      <c r="R369" s="60"/>
      <c r="S369" s="60"/>
    </row>
    <row r="370" spans="1:19" x14ac:dyDescent="0.25">
      <c r="A370" s="57"/>
      <c r="B370" s="59"/>
      <c r="C370" s="59"/>
      <c r="D370" s="59"/>
      <c r="E370" s="59"/>
      <c r="F370" s="59"/>
      <c r="G370" s="62"/>
      <c r="H370" s="59"/>
      <c r="I370" s="59"/>
      <c r="J370" s="59"/>
      <c r="K370" s="59"/>
      <c r="L370" s="59"/>
      <c r="M370" s="60"/>
      <c r="N370" s="59"/>
      <c r="O370" s="61"/>
      <c r="P370" s="60"/>
      <c r="Q370" s="60"/>
      <c r="R370" s="60"/>
      <c r="S370" s="60"/>
    </row>
    <row r="371" spans="1:19" x14ac:dyDescent="0.25">
      <c r="A371" s="57"/>
      <c r="B371" s="59"/>
      <c r="C371" s="59"/>
      <c r="D371" s="59"/>
      <c r="E371" s="59"/>
      <c r="F371" s="59"/>
      <c r="G371" s="62"/>
      <c r="H371" s="59"/>
      <c r="I371" s="59"/>
      <c r="J371" s="59"/>
      <c r="K371" s="59"/>
      <c r="L371" s="59"/>
      <c r="M371" s="60"/>
      <c r="N371" s="59"/>
      <c r="O371" s="61"/>
      <c r="P371" s="60"/>
      <c r="Q371" s="60"/>
      <c r="R371" s="60"/>
      <c r="S371" s="60"/>
    </row>
    <row r="372" spans="1:19" x14ac:dyDescent="0.25">
      <c r="A372" s="57"/>
      <c r="B372" s="59"/>
      <c r="C372" s="59"/>
      <c r="D372" s="59"/>
      <c r="E372" s="59"/>
      <c r="F372" s="59"/>
      <c r="G372" s="62"/>
      <c r="H372" s="59"/>
      <c r="I372" s="59"/>
      <c r="J372" s="59"/>
      <c r="K372" s="59"/>
      <c r="L372" s="59"/>
      <c r="M372" s="60"/>
      <c r="N372" s="59"/>
      <c r="O372" s="61"/>
      <c r="P372" s="60"/>
      <c r="Q372" s="60"/>
      <c r="R372" s="60"/>
      <c r="S372" s="60"/>
    </row>
    <row r="373" spans="1:19" x14ac:dyDescent="0.25">
      <c r="A373" s="57"/>
      <c r="B373" s="59"/>
      <c r="C373" s="59"/>
      <c r="D373" s="59"/>
      <c r="E373" s="59"/>
      <c r="F373" s="59"/>
      <c r="G373" s="62"/>
      <c r="H373" s="59"/>
      <c r="I373" s="59"/>
      <c r="J373" s="59"/>
      <c r="K373" s="59"/>
      <c r="L373" s="59"/>
      <c r="M373" s="60"/>
      <c r="N373" s="59"/>
      <c r="O373" s="61"/>
      <c r="P373" s="60"/>
      <c r="Q373" s="60"/>
      <c r="R373" s="60"/>
      <c r="S373" s="60"/>
    </row>
    <row r="374" spans="1:19" x14ac:dyDescent="0.25">
      <c r="A374" s="57"/>
      <c r="B374" s="59"/>
      <c r="C374" s="59"/>
      <c r="D374" s="59"/>
      <c r="E374" s="59"/>
      <c r="F374" s="59"/>
      <c r="G374" s="62"/>
      <c r="H374" s="59"/>
      <c r="I374" s="59"/>
      <c r="J374" s="59"/>
      <c r="K374" s="59"/>
      <c r="L374" s="59"/>
      <c r="M374" s="60"/>
      <c r="N374" s="59"/>
      <c r="O374" s="61"/>
      <c r="P374" s="60"/>
      <c r="Q374" s="60"/>
      <c r="R374" s="60"/>
      <c r="S374" s="60"/>
    </row>
    <row r="375" spans="1:19" x14ac:dyDescent="0.25">
      <c r="A375" s="57"/>
      <c r="B375" s="59"/>
      <c r="C375" s="59"/>
      <c r="D375" s="59"/>
      <c r="E375" s="59"/>
      <c r="F375" s="59"/>
      <c r="G375" s="62"/>
      <c r="H375" s="59"/>
      <c r="I375" s="59"/>
      <c r="J375" s="59"/>
      <c r="K375" s="59"/>
      <c r="L375" s="59"/>
      <c r="M375" s="60"/>
      <c r="N375" s="59"/>
      <c r="O375" s="61"/>
      <c r="P375" s="60"/>
      <c r="Q375" s="60"/>
      <c r="R375" s="60"/>
      <c r="S375" s="60"/>
    </row>
    <row r="376" spans="1:19" x14ac:dyDescent="0.25">
      <c r="A376" s="57"/>
      <c r="B376" s="59"/>
      <c r="C376" s="59"/>
      <c r="D376" s="59"/>
      <c r="E376" s="59"/>
      <c r="F376" s="59"/>
      <c r="G376" s="62"/>
      <c r="H376" s="59"/>
      <c r="I376" s="59"/>
      <c r="J376" s="59"/>
      <c r="K376" s="59"/>
      <c r="L376" s="59"/>
      <c r="M376" s="60"/>
      <c r="N376" s="59"/>
      <c r="O376" s="61"/>
      <c r="P376" s="60"/>
      <c r="Q376" s="60"/>
      <c r="R376" s="60"/>
      <c r="S376" s="60"/>
    </row>
    <row r="377" spans="1:19" x14ac:dyDescent="0.25">
      <c r="A377" s="57"/>
      <c r="B377" s="59"/>
      <c r="C377" s="59"/>
      <c r="D377" s="59"/>
      <c r="E377" s="59"/>
      <c r="F377" s="59"/>
      <c r="G377" s="62"/>
      <c r="H377" s="59"/>
      <c r="I377" s="59"/>
      <c r="J377" s="59"/>
      <c r="K377" s="59"/>
      <c r="L377" s="59"/>
      <c r="M377" s="60"/>
      <c r="N377" s="59"/>
      <c r="O377" s="61"/>
      <c r="P377" s="60"/>
      <c r="Q377" s="60"/>
      <c r="R377" s="60"/>
      <c r="S377" s="60"/>
    </row>
    <row r="378" spans="1:19" x14ac:dyDescent="0.25">
      <c r="A378" s="57"/>
      <c r="B378" s="59"/>
      <c r="C378" s="59"/>
      <c r="D378" s="59"/>
      <c r="E378" s="59"/>
      <c r="F378" s="59"/>
      <c r="G378" s="62"/>
      <c r="H378" s="59"/>
      <c r="I378" s="59"/>
      <c r="J378" s="59"/>
      <c r="K378" s="59"/>
      <c r="L378" s="59"/>
      <c r="M378" s="60"/>
      <c r="N378" s="59"/>
      <c r="O378" s="61"/>
      <c r="P378" s="60"/>
      <c r="Q378" s="60"/>
      <c r="R378" s="60"/>
      <c r="S378" s="60"/>
    </row>
    <row r="379" spans="1:19" x14ac:dyDescent="0.25">
      <c r="A379" s="57"/>
      <c r="B379" s="59"/>
      <c r="C379" s="59"/>
      <c r="D379" s="59"/>
      <c r="E379" s="59"/>
      <c r="F379" s="59"/>
      <c r="G379" s="62"/>
      <c r="H379" s="59"/>
      <c r="I379" s="59"/>
      <c r="J379" s="59"/>
      <c r="K379" s="59"/>
      <c r="L379" s="59"/>
      <c r="M379" s="60"/>
      <c r="N379" s="59"/>
      <c r="O379" s="61"/>
      <c r="P379" s="60"/>
      <c r="Q379" s="60"/>
      <c r="R379" s="60"/>
      <c r="S379" s="60"/>
    </row>
    <row r="380" spans="1:19" x14ac:dyDescent="0.25">
      <c r="A380" s="57"/>
      <c r="B380" s="59"/>
      <c r="C380" s="59"/>
      <c r="D380" s="59"/>
      <c r="E380" s="59"/>
      <c r="F380" s="59"/>
      <c r="G380" s="62"/>
      <c r="H380" s="59"/>
      <c r="I380" s="59"/>
      <c r="J380" s="59"/>
      <c r="K380" s="59"/>
      <c r="L380" s="59"/>
      <c r="M380" s="60"/>
      <c r="N380" s="59"/>
      <c r="O380" s="61"/>
      <c r="P380" s="60"/>
      <c r="Q380" s="60"/>
      <c r="R380" s="60"/>
      <c r="S380" s="60"/>
    </row>
    <row r="381" spans="1:19" x14ac:dyDescent="0.25">
      <c r="A381" s="57"/>
      <c r="B381" s="59"/>
      <c r="C381" s="59"/>
      <c r="D381" s="59"/>
      <c r="E381" s="59"/>
      <c r="F381" s="59"/>
      <c r="G381" s="62"/>
      <c r="H381" s="59"/>
      <c r="I381" s="59"/>
      <c r="J381" s="59"/>
      <c r="K381" s="59"/>
      <c r="L381" s="59"/>
      <c r="M381" s="60"/>
      <c r="N381" s="59"/>
      <c r="O381" s="61"/>
      <c r="P381" s="60"/>
      <c r="Q381" s="60"/>
      <c r="R381" s="60"/>
      <c r="S381" s="60"/>
    </row>
    <row r="382" spans="1:19" x14ac:dyDescent="0.25">
      <c r="A382" s="57"/>
      <c r="B382" s="59"/>
      <c r="C382" s="59"/>
      <c r="D382" s="59"/>
      <c r="E382" s="59"/>
      <c r="F382" s="59"/>
      <c r="G382" s="62"/>
      <c r="H382" s="59"/>
      <c r="I382" s="59"/>
      <c r="J382" s="59"/>
      <c r="K382" s="59"/>
      <c r="L382" s="59"/>
      <c r="M382" s="60"/>
      <c r="N382" s="59"/>
      <c r="O382" s="61"/>
      <c r="P382" s="60"/>
      <c r="Q382" s="60"/>
      <c r="R382" s="60"/>
      <c r="S382" s="60"/>
    </row>
    <row r="383" spans="1:19" x14ac:dyDescent="0.25">
      <c r="A383" s="57"/>
      <c r="B383" s="59"/>
      <c r="C383" s="59"/>
      <c r="D383" s="59"/>
      <c r="E383" s="59"/>
      <c r="F383" s="59"/>
      <c r="G383" s="62"/>
      <c r="H383" s="59"/>
      <c r="I383" s="59"/>
      <c r="J383" s="59"/>
      <c r="K383" s="59"/>
      <c r="L383" s="59"/>
      <c r="M383" s="60"/>
      <c r="N383" s="59"/>
      <c r="O383" s="61"/>
      <c r="P383" s="60"/>
      <c r="Q383" s="60"/>
      <c r="R383" s="60"/>
      <c r="S383" s="60"/>
    </row>
    <row r="384" spans="1:19" x14ac:dyDescent="0.25">
      <c r="A384" s="57"/>
      <c r="B384" s="59"/>
      <c r="C384" s="59"/>
      <c r="D384" s="59"/>
      <c r="E384" s="59"/>
      <c r="F384" s="59"/>
      <c r="G384" s="62"/>
      <c r="H384" s="59"/>
      <c r="I384" s="59"/>
      <c r="J384" s="59"/>
      <c r="K384" s="59"/>
      <c r="L384" s="59"/>
      <c r="M384" s="60"/>
      <c r="N384" s="59"/>
      <c r="O384" s="61"/>
      <c r="P384" s="60"/>
      <c r="Q384" s="60"/>
      <c r="R384" s="60"/>
      <c r="S384" s="60"/>
    </row>
    <row r="385" spans="1:19" x14ac:dyDescent="0.25">
      <c r="A385" s="57"/>
      <c r="B385" s="59"/>
      <c r="C385" s="59"/>
      <c r="D385" s="59"/>
      <c r="E385" s="59"/>
      <c r="F385" s="59"/>
      <c r="G385" s="62"/>
      <c r="H385" s="59"/>
      <c r="I385" s="59"/>
      <c r="J385" s="59"/>
      <c r="K385" s="59"/>
      <c r="L385" s="59"/>
      <c r="M385" s="60"/>
      <c r="N385" s="59"/>
      <c r="O385" s="61"/>
      <c r="P385" s="60"/>
      <c r="Q385" s="60"/>
      <c r="R385" s="60"/>
      <c r="S385" s="60"/>
    </row>
    <row r="386" spans="1:19" x14ac:dyDescent="0.25">
      <c r="A386" s="57"/>
      <c r="B386" s="59"/>
      <c r="C386" s="59"/>
      <c r="D386" s="59"/>
      <c r="E386" s="59"/>
      <c r="F386" s="59"/>
      <c r="G386" s="62"/>
      <c r="H386" s="59"/>
      <c r="I386" s="59"/>
      <c r="J386" s="59"/>
      <c r="K386" s="59"/>
      <c r="L386" s="59"/>
      <c r="M386" s="60"/>
      <c r="N386" s="59"/>
      <c r="O386" s="61"/>
      <c r="P386" s="60"/>
      <c r="Q386" s="60"/>
      <c r="R386" s="60"/>
      <c r="S386" s="60"/>
    </row>
    <row r="387" spans="1:19" x14ac:dyDescent="0.25">
      <c r="A387" s="57"/>
      <c r="B387" s="59"/>
      <c r="C387" s="59"/>
      <c r="D387" s="59"/>
      <c r="E387" s="59"/>
      <c r="F387" s="59"/>
      <c r="G387" s="62"/>
      <c r="H387" s="59"/>
      <c r="I387" s="59"/>
      <c r="J387" s="59"/>
      <c r="K387" s="59"/>
      <c r="L387" s="59"/>
      <c r="M387" s="60"/>
      <c r="N387" s="59"/>
      <c r="O387" s="61"/>
      <c r="P387" s="60"/>
      <c r="Q387" s="60"/>
      <c r="R387" s="60"/>
      <c r="S387" s="60"/>
    </row>
    <row r="388" spans="1:19" x14ac:dyDescent="0.25">
      <c r="A388" s="57"/>
      <c r="B388" s="59"/>
      <c r="C388" s="59"/>
      <c r="D388" s="59"/>
      <c r="E388" s="59"/>
      <c r="F388" s="59"/>
      <c r="G388" s="62"/>
      <c r="H388" s="59"/>
      <c r="I388" s="59"/>
      <c r="J388" s="59"/>
      <c r="K388" s="59"/>
      <c r="L388" s="59"/>
      <c r="M388" s="60"/>
      <c r="N388" s="59"/>
      <c r="O388" s="61"/>
      <c r="P388" s="60"/>
      <c r="Q388" s="60"/>
      <c r="R388" s="60"/>
      <c r="S388" s="60"/>
    </row>
    <row r="389" spans="1:19" x14ac:dyDescent="0.25">
      <c r="A389" s="57"/>
      <c r="B389" s="59"/>
      <c r="C389" s="59"/>
      <c r="D389" s="59"/>
      <c r="E389" s="59"/>
      <c r="F389" s="59"/>
      <c r="G389" s="62"/>
      <c r="H389" s="59"/>
      <c r="I389" s="59"/>
      <c r="J389" s="59"/>
      <c r="K389" s="59"/>
      <c r="L389" s="59"/>
      <c r="M389" s="60"/>
      <c r="N389" s="59"/>
      <c r="O389" s="61"/>
      <c r="P389" s="60"/>
      <c r="Q389" s="60"/>
      <c r="R389" s="60"/>
      <c r="S389" s="60"/>
    </row>
    <row r="390" spans="1:19" x14ac:dyDescent="0.25">
      <c r="A390" s="57"/>
      <c r="B390" s="59"/>
      <c r="C390" s="59"/>
      <c r="D390" s="59"/>
      <c r="E390" s="59"/>
      <c r="F390" s="59"/>
      <c r="G390" s="62"/>
      <c r="H390" s="59"/>
      <c r="I390" s="59"/>
      <c r="J390" s="59"/>
      <c r="K390" s="59"/>
      <c r="L390" s="59"/>
      <c r="M390" s="60"/>
      <c r="N390" s="59"/>
      <c r="O390" s="61"/>
      <c r="P390" s="60"/>
      <c r="Q390" s="60"/>
      <c r="R390" s="60"/>
      <c r="S390" s="60"/>
    </row>
    <row r="391" spans="1:19" x14ac:dyDescent="0.25">
      <c r="A391" s="57"/>
      <c r="B391" s="59"/>
      <c r="C391" s="59"/>
      <c r="D391" s="59"/>
      <c r="E391" s="59"/>
      <c r="F391" s="59"/>
      <c r="G391" s="62"/>
      <c r="H391" s="59"/>
      <c r="I391" s="59"/>
      <c r="J391" s="59"/>
      <c r="K391" s="59"/>
      <c r="L391" s="59"/>
      <c r="M391" s="60"/>
      <c r="N391" s="59"/>
      <c r="O391" s="61"/>
      <c r="P391" s="60"/>
      <c r="Q391" s="60"/>
      <c r="R391" s="60"/>
      <c r="S391" s="60"/>
    </row>
    <row r="392" spans="1:19" x14ac:dyDescent="0.25">
      <c r="A392" s="57"/>
      <c r="B392" s="59"/>
      <c r="C392" s="59"/>
      <c r="D392" s="59"/>
      <c r="E392" s="59"/>
      <c r="F392" s="59"/>
      <c r="G392" s="62"/>
      <c r="H392" s="59"/>
      <c r="I392" s="59"/>
      <c r="J392" s="59"/>
      <c r="K392" s="59"/>
      <c r="L392" s="59"/>
      <c r="M392" s="60"/>
      <c r="N392" s="59"/>
      <c r="O392" s="61"/>
      <c r="P392" s="60"/>
      <c r="Q392" s="60"/>
      <c r="R392" s="60"/>
      <c r="S392" s="60"/>
    </row>
    <row r="393" spans="1:19" x14ac:dyDescent="0.25">
      <c r="A393" s="57"/>
      <c r="B393" s="59"/>
      <c r="C393" s="59"/>
      <c r="D393" s="59"/>
      <c r="E393" s="59"/>
      <c r="F393" s="59"/>
      <c r="G393" s="62"/>
      <c r="H393" s="59"/>
      <c r="I393" s="59"/>
      <c r="J393" s="59"/>
      <c r="K393" s="59"/>
      <c r="L393" s="59"/>
      <c r="M393" s="60"/>
      <c r="N393" s="59"/>
      <c r="O393" s="61"/>
      <c r="P393" s="60"/>
      <c r="Q393" s="60"/>
      <c r="R393" s="60"/>
      <c r="S393" s="60"/>
    </row>
    <row r="394" spans="1:19" x14ac:dyDescent="0.25">
      <c r="A394" s="57"/>
      <c r="B394" s="59"/>
      <c r="C394" s="59"/>
      <c r="D394" s="59"/>
      <c r="E394" s="59"/>
      <c r="F394" s="59"/>
      <c r="G394" s="62"/>
      <c r="H394" s="59"/>
      <c r="I394" s="59"/>
      <c r="J394" s="59"/>
      <c r="K394" s="59"/>
      <c r="L394" s="59"/>
      <c r="M394" s="60"/>
      <c r="N394" s="59"/>
      <c r="O394" s="61"/>
      <c r="P394" s="60"/>
      <c r="Q394" s="60"/>
      <c r="R394" s="60"/>
      <c r="S394" s="60"/>
    </row>
    <row r="395" spans="1:19" x14ac:dyDescent="0.25">
      <c r="A395" s="57"/>
      <c r="B395" s="59"/>
      <c r="C395" s="59"/>
      <c r="D395" s="59"/>
      <c r="E395" s="59"/>
      <c r="F395" s="59"/>
      <c r="G395" s="62"/>
      <c r="H395" s="59"/>
      <c r="I395" s="59"/>
      <c r="J395" s="59"/>
      <c r="K395" s="59"/>
      <c r="L395" s="59"/>
      <c r="M395" s="60"/>
      <c r="N395" s="59"/>
      <c r="O395" s="61"/>
      <c r="P395" s="60"/>
      <c r="Q395" s="60"/>
      <c r="R395" s="60"/>
      <c r="S395" s="60"/>
    </row>
    <row r="396" spans="1:19" x14ac:dyDescent="0.25">
      <c r="A396" s="57"/>
      <c r="B396" s="59"/>
      <c r="C396" s="59"/>
      <c r="D396" s="59"/>
      <c r="E396" s="59"/>
      <c r="F396" s="59"/>
      <c r="G396" s="62"/>
      <c r="H396" s="59"/>
      <c r="I396" s="59"/>
      <c r="J396" s="59"/>
      <c r="K396" s="59"/>
      <c r="L396" s="59"/>
      <c r="M396" s="60"/>
      <c r="N396" s="59"/>
      <c r="O396" s="61"/>
      <c r="P396" s="60"/>
      <c r="Q396" s="60"/>
      <c r="R396" s="60"/>
      <c r="S396" s="60"/>
    </row>
    <row r="397" spans="1:19" x14ac:dyDescent="0.25">
      <c r="A397" s="57"/>
      <c r="B397" s="59"/>
      <c r="C397" s="59"/>
      <c r="D397" s="59"/>
      <c r="E397" s="59"/>
      <c r="F397" s="59"/>
      <c r="G397" s="62"/>
      <c r="H397" s="59"/>
      <c r="I397" s="59"/>
      <c r="J397" s="59"/>
      <c r="K397" s="59"/>
      <c r="L397" s="59"/>
      <c r="M397" s="60"/>
      <c r="N397" s="59"/>
      <c r="O397" s="61"/>
      <c r="P397" s="60"/>
      <c r="Q397" s="60"/>
      <c r="R397" s="60"/>
      <c r="S397" s="60"/>
    </row>
    <row r="398" spans="1:19" x14ac:dyDescent="0.25">
      <c r="A398" s="57"/>
      <c r="B398" s="59"/>
      <c r="C398" s="59"/>
      <c r="D398" s="59"/>
      <c r="E398" s="59"/>
      <c r="F398" s="59"/>
      <c r="G398" s="62"/>
      <c r="H398" s="59"/>
      <c r="I398" s="59"/>
      <c r="J398" s="59"/>
      <c r="K398" s="59"/>
      <c r="L398" s="59"/>
      <c r="M398" s="60"/>
      <c r="N398" s="59"/>
      <c r="O398" s="61"/>
      <c r="P398" s="60"/>
      <c r="Q398" s="60"/>
      <c r="R398" s="60"/>
      <c r="S398" s="60"/>
    </row>
    <row r="399" spans="1:19" x14ac:dyDescent="0.25">
      <c r="A399" s="57"/>
      <c r="B399" s="59"/>
      <c r="C399" s="59"/>
      <c r="D399" s="59"/>
      <c r="E399" s="59"/>
      <c r="F399" s="59"/>
      <c r="G399" s="62"/>
      <c r="H399" s="59"/>
      <c r="I399" s="59"/>
      <c r="J399" s="59"/>
      <c r="K399" s="59"/>
      <c r="L399" s="59"/>
      <c r="M399" s="60"/>
      <c r="N399" s="59"/>
      <c r="O399" s="61"/>
      <c r="P399" s="60"/>
      <c r="Q399" s="60"/>
      <c r="R399" s="60"/>
      <c r="S399" s="60"/>
    </row>
    <row r="400" spans="1:19" x14ac:dyDescent="0.25">
      <c r="A400" s="57"/>
      <c r="B400" s="59"/>
      <c r="C400" s="59"/>
      <c r="D400" s="59"/>
      <c r="E400" s="59"/>
      <c r="F400" s="59"/>
      <c r="G400" s="62"/>
      <c r="H400" s="59"/>
      <c r="I400" s="59"/>
      <c r="J400" s="59"/>
      <c r="K400" s="59"/>
      <c r="L400" s="59"/>
      <c r="M400" s="60"/>
      <c r="N400" s="59"/>
      <c r="O400" s="61"/>
      <c r="P400" s="60"/>
      <c r="Q400" s="60"/>
      <c r="R400" s="60"/>
      <c r="S400" s="60"/>
    </row>
    <row r="401" spans="1:19" x14ac:dyDescent="0.25">
      <c r="A401" s="57"/>
      <c r="B401" s="59"/>
      <c r="C401" s="59"/>
      <c r="D401" s="59"/>
      <c r="E401" s="59"/>
      <c r="F401" s="59"/>
      <c r="G401" s="62"/>
      <c r="H401" s="59"/>
      <c r="I401" s="59"/>
      <c r="J401" s="59"/>
      <c r="K401" s="59"/>
      <c r="L401" s="59"/>
      <c r="M401" s="60"/>
      <c r="N401" s="59"/>
      <c r="O401" s="61"/>
      <c r="P401" s="60"/>
      <c r="Q401" s="60"/>
      <c r="R401" s="60"/>
      <c r="S401" s="60"/>
    </row>
    <row r="402" spans="1:19" x14ac:dyDescent="0.25">
      <c r="A402" s="57"/>
      <c r="B402" s="59"/>
      <c r="C402" s="59"/>
      <c r="D402" s="59"/>
      <c r="E402" s="59"/>
      <c r="F402" s="59"/>
      <c r="G402" s="62"/>
      <c r="H402" s="59"/>
      <c r="I402" s="59"/>
      <c r="J402" s="59"/>
      <c r="K402" s="59"/>
      <c r="L402" s="59"/>
      <c r="M402" s="60"/>
      <c r="N402" s="59"/>
      <c r="O402" s="61"/>
      <c r="P402" s="60"/>
      <c r="Q402" s="60"/>
      <c r="R402" s="60"/>
      <c r="S402" s="60"/>
    </row>
    <row r="403" spans="1:19" x14ac:dyDescent="0.25">
      <c r="A403" s="57"/>
      <c r="B403" s="59"/>
      <c r="C403" s="59"/>
      <c r="D403" s="59"/>
      <c r="E403" s="59"/>
      <c r="F403" s="59"/>
      <c r="G403" s="62"/>
      <c r="H403" s="59"/>
      <c r="I403" s="59"/>
      <c r="J403" s="59"/>
      <c r="K403" s="59"/>
      <c r="L403" s="59"/>
      <c r="M403" s="60"/>
      <c r="N403" s="59"/>
      <c r="O403" s="61"/>
      <c r="P403" s="60"/>
      <c r="Q403" s="60"/>
      <c r="R403" s="60"/>
      <c r="S403" s="60"/>
    </row>
    <row r="404" spans="1:19" x14ac:dyDescent="0.25">
      <c r="A404" s="57"/>
      <c r="B404" s="59"/>
      <c r="C404" s="59"/>
      <c r="D404" s="59"/>
      <c r="E404" s="59"/>
      <c r="F404" s="59"/>
      <c r="G404" s="62"/>
      <c r="H404" s="59"/>
      <c r="I404" s="59"/>
      <c r="J404" s="59"/>
      <c r="K404" s="59"/>
      <c r="L404" s="59"/>
      <c r="M404" s="60"/>
      <c r="N404" s="59"/>
      <c r="O404" s="61"/>
      <c r="P404" s="60"/>
      <c r="Q404" s="60"/>
      <c r="R404" s="60"/>
      <c r="S404" s="60"/>
    </row>
    <row r="405" spans="1:19" x14ac:dyDescent="0.25">
      <c r="A405" s="57"/>
      <c r="B405" s="59"/>
      <c r="C405" s="59"/>
      <c r="D405" s="59"/>
      <c r="E405" s="59"/>
      <c r="F405" s="59"/>
      <c r="G405" s="62"/>
      <c r="H405" s="59"/>
      <c r="I405" s="59"/>
      <c r="J405" s="59"/>
      <c r="K405" s="59"/>
      <c r="L405" s="59"/>
      <c r="M405" s="60"/>
      <c r="N405" s="59"/>
      <c r="O405" s="61"/>
      <c r="P405" s="60"/>
      <c r="Q405" s="60"/>
      <c r="R405" s="60"/>
      <c r="S405" s="60"/>
    </row>
    <row r="406" spans="1:19" x14ac:dyDescent="0.25">
      <c r="A406" s="57"/>
      <c r="B406" s="59"/>
      <c r="C406" s="59"/>
      <c r="D406" s="59"/>
      <c r="E406" s="59"/>
      <c r="F406" s="59"/>
      <c r="G406" s="62"/>
      <c r="H406" s="59"/>
      <c r="I406" s="59"/>
      <c r="J406" s="59"/>
      <c r="K406" s="59"/>
      <c r="L406" s="59"/>
      <c r="M406" s="60"/>
      <c r="N406" s="59"/>
      <c r="O406" s="61"/>
      <c r="P406" s="60"/>
      <c r="Q406" s="60"/>
      <c r="R406" s="60"/>
      <c r="S406" s="60"/>
    </row>
    <row r="407" spans="1:19" x14ac:dyDescent="0.25">
      <c r="A407" s="57"/>
      <c r="B407" s="59"/>
      <c r="C407" s="59"/>
      <c r="D407" s="59"/>
      <c r="E407" s="59"/>
      <c r="F407" s="59"/>
      <c r="G407" s="62"/>
      <c r="H407" s="59"/>
      <c r="I407" s="59"/>
      <c r="J407" s="59"/>
      <c r="K407" s="59"/>
      <c r="L407" s="59"/>
      <c r="M407" s="60"/>
      <c r="N407" s="59"/>
      <c r="O407" s="61"/>
      <c r="P407" s="60"/>
      <c r="Q407" s="60"/>
      <c r="R407" s="60"/>
      <c r="S407" s="60"/>
    </row>
    <row r="408" spans="1:19" x14ac:dyDescent="0.25">
      <c r="A408" s="57"/>
      <c r="B408" s="59"/>
      <c r="C408" s="59"/>
      <c r="D408" s="59"/>
      <c r="E408" s="59"/>
      <c r="F408" s="59"/>
      <c r="G408" s="62"/>
      <c r="H408" s="59"/>
      <c r="I408" s="59"/>
      <c r="J408" s="59"/>
      <c r="K408" s="59"/>
      <c r="L408" s="59"/>
      <c r="M408" s="60"/>
      <c r="N408" s="59"/>
      <c r="O408" s="61"/>
      <c r="P408" s="60"/>
      <c r="Q408" s="60"/>
      <c r="R408" s="60"/>
      <c r="S408" s="60"/>
    </row>
    <row r="409" spans="1:19" x14ac:dyDescent="0.25">
      <c r="A409" s="57"/>
      <c r="B409" s="59"/>
      <c r="C409" s="59"/>
      <c r="D409" s="59"/>
      <c r="E409" s="59"/>
      <c r="F409" s="59"/>
      <c r="G409" s="62"/>
      <c r="H409" s="59"/>
      <c r="I409" s="59"/>
      <c r="J409" s="59"/>
      <c r="K409" s="59"/>
      <c r="L409" s="59"/>
      <c r="M409" s="60"/>
      <c r="N409" s="59"/>
      <c r="O409" s="61"/>
      <c r="P409" s="60"/>
      <c r="Q409" s="60"/>
      <c r="R409" s="60"/>
      <c r="S409" s="60"/>
    </row>
    <row r="410" spans="1:19" x14ac:dyDescent="0.25">
      <c r="A410" s="57"/>
      <c r="B410" s="59"/>
      <c r="C410" s="59"/>
      <c r="D410" s="59"/>
      <c r="E410" s="59"/>
      <c r="F410" s="59"/>
      <c r="G410" s="62"/>
      <c r="H410" s="59"/>
      <c r="I410" s="59"/>
      <c r="J410" s="59"/>
      <c r="K410" s="59"/>
      <c r="L410" s="59"/>
      <c r="M410" s="60"/>
      <c r="N410" s="59"/>
      <c r="O410" s="61"/>
      <c r="P410" s="60"/>
      <c r="Q410" s="60"/>
      <c r="R410" s="60"/>
      <c r="S410" s="60"/>
    </row>
    <row r="411" spans="1:19" x14ac:dyDescent="0.25">
      <c r="A411" s="57"/>
      <c r="B411" s="59"/>
      <c r="C411" s="59"/>
      <c r="D411" s="59"/>
      <c r="E411" s="59"/>
      <c r="F411" s="59"/>
      <c r="G411" s="62"/>
      <c r="H411" s="59"/>
      <c r="I411" s="59"/>
      <c r="J411" s="59"/>
      <c r="K411" s="59"/>
      <c r="L411" s="59"/>
      <c r="M411" s="60"/>
      <c r="N411" s="59"/>
      <c r="O411" s="61"/>
      <c r="P411" s="60"/>
      <c r="Q411" s="60"/>
      <c r="R411" s="60"/>
      <c r="S411" s="60"/>
    </row>
    <row r="412" spans="1:19" x14ac:dyDescent="0.25">
      <c r="A412" s="57"/>
      <c r="B412" s="59"/>
      <c r="C412" s="59"/>
      <c r="D412" s="59"/>
      <c r="E412" s="59"/>
      <c r="F412" s="59"/>
      <c r="G412" s="62"/>
      <c r="H412" s="59"/>
      <c r="I412" s="59"/>
      <c r="J412" s="59"/>
      <c r="K412" s="59"/>
      <c r="L412" s="59"/>
      <c r="M412" s="60"/>
      <c r="N412" s="59"/>
      <c r="O412" s="61"/>
      <c r="P412" s="60"/>
      <c r="Q412" s="60"/>
      <c r="R412" s="60"/>
      <c r="S412" s="60"/>
    </row>
    <row r="413" spans="1:19" x14ac:dyDescent="0.25">
      <c r="A413" s="57"/>
      <c r="B413" s="59"/>
      <c r="C413" s="59"/>
      <c r="D413" s="59"/>
      <c r="E413" s="59"/>
      <c r="F413" s="59"/>
      <c r="G413" s="62"/>
      <c r="H413" s="59"/>
      <c r="I413" s="59"/>
      <c r="J413" s="59"/>
      <c r="K413" s="59"/>
      <c r="L413" s="59"/>
      <c r="M413" s="60"/>
      <c r="N413" s="59"/>
      <c r="O413" s="61"/>
      <c r="P413" s="60"/>
      <c r="Q413" s="60"/>
      <c r="R413" s="60"/>
      <c r="S413" s="60"/>
    </row>
    <row r="414" spans="1:19" x14ac:dyDescent="0.25">
      <c r="A414" s="57"/>
      <c r="B414" s="59"/>
      <c r="C414" s="59"/>
      <c r="D414" s="59"/>
      <c r="E414" s="59"/>
      <c r="F414" s="59"/>
      <c r="G414" s="62"/>
      <c r="H414" s="59"/>
      <c r="I414" s="59"/>
      <c r="J414" s="59"/>
      <c r="K414" s="59"/>
      <c r="L414" s="59"/>
      <c r="M414" s="60"/>
      <c r="N414" s="59"/>
      <c r="O414" s="61"/>
      <c r="P414" s="60"/>
      <c r="Q414" s="60"/>
      <c r="R414" s="60"/>
      <c r="S414" s="60"/>
    </row>
    <row r="415" spans="1:19" x14ac:dyDescent="0.25">
      <c r="A415" s="57"/>
      <c r="B415" s="59"/>
      <c r="C415" s="59"/>
      <c r="D415" s="59"/>
      <c r="E415" s="59"/>
      <c r="F415" s="59"/>
      <c r="G415" s="62"/>
      <c r="H415" s="59"/>
      <c r="I415" s="59"/>
      <c r="J415" s="59"/>
      <c r="K415" s="59"/>
      <c r="L415" s="59"/>
      <c r="M415" s="60"/>
      <c r="N415" s="59"/>
      <c r="O415" s="61"/>
      <c r="P415" s="60"/>
      <c r="Q415" s="60"/>
      <c r="R415" s="60"/>
      <c r="S415" s="60"/>
    </row>
    <row r="416" spans="1:19" x14ac:dyDescent="0.25">
      <c r="A416" s="57"/>
      <c r="B416" s="59"/>
      <c r="C416" s="59"/>
      <c r="D416" s="59"/>
      <c r="E416" s="59"/>
      <c r="F416" s="59"/>
      <c r="G416" s="62"/>
      <c r="H416" s="59"/>
      <c r="I416" s="59"/>
      <c r="J416" s="59"/>
      <c r="K416" s="59"/>
      <c r="L416" s="59"/>
      <c r="M416" s="60"/>
      <c r="N416" s="59"/>
      <c r="O416" s="61"/>
      <c r="P416" s="60"/>
      <c r="Q416" s="60"/>
      <c r="R416" s="60"/>
      <c r="S416" s="60"/>
    </row>
    <row r="417" spans="1:19" x14ac:dyDescent="0.25">
      <c r="A417" s="57"/>
      <c r="B417" s="59"/>
      <c r="C417" s="59"/>
      <c r="D417" s="59"/>
      <c r="E417" s="59"/>
      <c r="F417" s="59"/>
      <c r="G417" s="62"/>
      <c r="H417" s="59"/>
      <c r="I417" s="59"/>
      <c r="J417" s="59"/>
      <c r="K417" s="59"/>
      <c r="L417" s="59"/>
      <c r="M417" s="60"/>
      <c r="N417" s="59"/>
      <c r="O417" s="61"/>
      <c r="P417" s="60"/>
      <c r="Q417" s="60"/>
      <c r="R417" s="60"/>
      <c r="S417" s="60"/>
    </row>
    <row r="418" spans="1:19" x14ac:dyDescent="0.25">
      <c r="A418" s="57"/>
      <c r="B418" s="59"/>
      <c r="C418" s="59"/>
      <c r="D418" s="59"/>
      <c r="E418" s="59"/>
      <c r="F418" s="59"/>
      <c r="G418" s="62"/>
      <c r="H418" s="59"/>
      <c r="I418" s="59"/>
      <c r="J418" s="59"/>
      <c r="K418" s="59"/>
      <c r="L418" s="59"/>
      <c r="M418" s="60"/>
      <c r="N418" s="59"/>
      <c r="O418" s="61"/>
      <c r="P418" s="60"/>
      <c r="Q418" s="60"/>
      <c r="R418" s="60"/>
      <c r="S418" s="60"/>
    </row>
    <row r="419" spans="1:19" x14ac:dyDescent="0.25">
      <c r="A419" s="57"/>
      <c r="B419" s="59"/>
      <c r="C419" s="59"/>
      <c r="D419" s="59"/>
      <c r="E419" s="59"/>
      <c r="F419" s="59"/>
      <c r="G419" s="62"/>
      <c r="H419" s="59"/>
      <c r="I419" s="59"/>
      <c r="J419" s="59"/>
      <c r="K419" s="59"/>
      <c r="L419" s="59"/>
      <c r="M419" s="60"/>
      <c r="N419" s="59"/>
      <c r="O419" s="61"/>
      <c r="P419" s="60"/>
      <c r="Q419" s="60"/>
      <c r="R419" s="60"/>
      <c r="S419" s="60"/>
    </row>
    <row r="420" spans="1:19" x14ac:dyDescent="0.25">
      <c r="A420" s="57"/>
      <c r="B420" s="59"/>
      <c r="C420" s="59"/>
      <c r="D420" s="59"/>
      <c r="E420" s="59"/>
      <c r="F420" s="59"/>
      <c r="G420" s="62"/>
      <c r="H420" s="59"/>
      <c r="I420" s="59"/>
      <c r="J420" s="59"/>
      <c r="K420" s="59"/>
      <c r="L420" s="59"/>
      <c r="M420" s="60"/>
      <c r="N420" s="59"/>
      <c r="O420" s="61"/>
      <c r="P420" s="60"/>
      <c r="Q420" s="60"/>
      <c r="R420" s="60"/>
      <c r="S420" s="60"/>
    </row>
    <row r="421" spans="1:19" x14ac:dyDescent="0.25">
      <c r="A421" s="57"/>
      <c r="B421" s="59"/>
      <c r="C421" s="59"/>
      <c r="D421" s="59"/>
      <c r="E421" s="59"/>
      <c r="F421" s="59"/>
      <c r="G421" s="62"/>
      <c r="H421" s="59"/>
      <c r="I421" s="59"/>
      <c r="J421" s="59"/>
      <c r="K421" s="59"/>
      <c r="L421" s="59"/>
      <c r="M421" s="60"/>
      <c r="N421" s="59"/>
      <c r="O421" s="61"/>
      <c r="P421" s="60"/>
      <c r="Q421" s="60"/>
      <c r="R421" s="60"/>
      <c r="S421" s="60"/>
    </row>
    <row r="422" spans="1:19" x14ac:dyDescent="0.25">
      <c r="A422" s="57"/>
      <c r="B422" s="59"/>
      <c r="C422" s="59"/>
      <c r="D422" s="59"/>
      <c r="E422" s="59"/>
      <c r="F422" s="59"/>
      <c r="G422" s="62"/>
      <c r="H422" s="59"/>
      <c r="I422" s="59"/>
      <c r="J422" s="59"/>
      <c r="K422" s="59"/>
      <c r="L422" s="59"/>
      <c r="M422" s="60"/>
      <c r="N422" s="59"/>
      <c r="O422" s="61"/>
      <c r="P422" s="60"/>
      <c r="Q422" s="60"/>
      <c r="R422" s="60"/>
      <c r="S422" s="60"/>
    </row>
    <row r="423" spans="1:19" x14ac:dyDescent="0.25">
      <c r="A423" s="57"/>
      <c r="B423" s="59"/>
      <c r="C423" s="59"/>
      <c r="D423" s="59"/>
      <c r="E423" s="59"/>
      <c r="F423" s="59"/>
      <c r="G423" s="62"/>
      <c r="H423" s="59"/>
      <c r="I423" s="59"/>
      <c r="J423" s="59"/>
      <c r="K423" s="59"/>
      <c r="L423" s="59"/>
      <c r="M423" s="60"/>
      <c r="N423" s="59"/>
      <c r="O423" s="61"/>
      <c r="P423" s="60"/>
      <c r="Q423" s="60"/>
      <c r="R423" s="60"/>
      <c r="S423" s="60"/>
    </row>
    <row r="424" spans="1:19" x14ac:dyDescent="0.25">
      <c r="A424" s="57"/>
      <c r="B424" s="59"/>
      <c r="C424" s="59"/>
      <c r="D424" s="59"/>
      <c r="E424" s="59"/>
      <c r="F424" s="59"/>
      <c r="G424" s="62"/>
      <c r="H424" s="59"/>
      <c r="I424" s="59"/>
      <c r="J424" s="59"/>
      <c r="K424" s="59"/>
      <c r="L424" s="59"/>
      <c r="M424" s="60"/>
      <c r="N424" s="59"/>
      <c r="O424" s="61"/>
      <c r="P424" s="60"/>
      <c r="Q424" s="60"/>
      <c r="R424" s="60"/>
      <c r="S424" s="60"/>
    </row>
    <row r="425" spans="1:19" x14ac:dyDescent="0.25">
      <c r="A425" s="57"/>
      <c r="B425" s="59"/>
      <c r="C425" s="59"/>
      <c r="D425" s="59"/>
      <c r="E425" s="59"/>
      <c r="F425" s="59"/>
      <c r="G425" s="62"/>
      <c r="H425" s="59"/>
      <c r="I425" s="59"/>
      <c r="J425" s="59"/>
      <c r="K425" s="59"/>
      <c r="L425" s="59"/>
      <c r="M425" s="60"/>
      <c r="N425" s="59"/>
      <c r="O425" s="61"/>
      <c r="P425" s="60"/>
      <c r="Q425" s="60"/>
      <c r="R425" s="60"/>
      <c r="S425" s="60"/>
    </row>
    <row r="426" spans="1:19" x14ac:dyDescent="0.25">
      <c r="A426" s="57"/>
      <c r="B426" s="59"/>
      <c r="C426" s="59"/>
      <c r="D426" s="59"/>
      <c r="E426" s="59"/>
      <c r="F426" s="59"/>
      <c r="G426" s="62"/>
      <c r="H426" s="59"/>
      <c r="I426" s="59"/>
      <c r="J426" s="59"/>
      <c r="K426" s="59"/>
      <c r="L426" s="59"/>
      <c r="M426" s="60"/>
      <c r="N426" s="59"/>
      <c r="O426" s="61"/>
      <c r="P426" s="60"/>
      <c r="Q426" s="60"/>
      <c r="R426" s="60"/>
      <c r="S426" s="60"/>
    </row>
    <row r="427" spans="1:19" x14ac:dyDescent="0.25">
      <c r="A427" s="57"/>
      <c r="B427" s="59"/>
      <c r="C427" s="59"/>
      <c r="D427" s="59"/>
      <c r="E427" s="59"/>
      <c r="F427" s="59"/>
      <c r="G427" s="62"/>
      <c r="H427" s="59"/>
      <c r="I427" s="59"/>
      <c r="J427" s="59"/>
      <c r="K427" s="59"/>
      <c r="L427" s="59"/>
      <c r="M427" s="60"/>
      <c r="N427" s="59"/>
      <c r="O427" s="61"/>
      <c r="P427" s="60"/>
      <c r="Q427" s="60"/>
      <c r="R427" s="60"/>
      <c r="S427" s="60"/>
    </row>
    <row r="428" spans="1:19" x14ac:dyDescent="0.25">
      <c r="A428" s="57"/>
      <c r="B428" s="59"/>
      <c r="C428" s="59"/>
      <c r="D428" s="59"/>
      <c r="E428" s="59"/>
      <c r="F428" s="59"/>
      <c r="G428" s="62"/>
      <c r="H428" s="59"/>
      <c r="I428" s="59"/>
      <c r="J428" s="59"/>
      <c r="K428" s="59"/>
      <c r="L428" s="59"/>
      <c r="M428" s="60"/>
      <c r="N428" s="59"/>
      <c r="O428" s="61"/>
      <c r="P428" s="60"/>
      <c r="Q428" s="60"/>
      <c r="R428" s="60"/>
      <c r="S428" s="60"/>
    </row>
    <row r="429" spans="1:19" x14ac:dyDescent="0.25">
      <c r="A429" s="57"/>
      <c r="B429" s="59"/>
      <c r="C429" s="59"/>
      <c r="D429" s="59"/>
      <c r="E429" s="59"/>
      <c r="F429" s="59"/>
      <c r="G429" s="62"/>
      <c r="H429" s="59"/>
      <c r="I429" s="59"/>
      <c r="J429" s="59"/>
      <c r="K429" s="59"/>
      <c r="L429" s="59"/>
      <c r="M429" s="60"/>
      <c r="N429" s="59"/>
      <c r="O429" s="61"/>
      <c r="P429" s="60"/>
      <c r="Q429" s="60"/>
      <c r="R429" s="60"/>
      <c r="S429" s="60"/>
    </row>
    <row r="430" spans="1:19" x14ac:dyDescent="0.25">
      <c r="A430" s="57"/>
      <c r="B430" s="59"/>
      <c r="C430" s="59"/>
      <c r="D430" s="59"/>
      <c r="E430" s="59"/>
      <c r="F430" s="59"/>
      <c r="G430" s="62"/>
      <c r="H430" s="59"/>
      <c r="I430" s="59"/>
      <c r="J430" s="59"/>
      <c r="K430" s="59"/>
      <c r="L430" s="59"/>
      <c r="M430" s="60"/>
      <c r="N430" s="59"/>
      <c r="O430" s="61"/>
      <c r="P430" s="60"/>
      <c r="Q430" s="60"/>
      <c r="R430" s="60"/>
      <c r="S430" s="60"/>
    </row>
    <row r="431" spans="1:19" x14ac:dyDescent="0.25">
      <c r="A431" s="57"/>
      <c r="B431" s="59"/>
      <c r="C431" s="59"/>
      <c r="D431" s="59"/>
      <c r="E431" s="59"/>
      <c r="F431" s="59"/>
      <c r="G431" s="62"/>
      <c r="H431" s="59"/>
      <c r="I431" s="59"/>
      <c r="J431" s="59"/>
      <c r="K431" s="59"/>
      <c r="L431" s="59"/>
      <c r="M431" s="60"/>
      <c r="N431" s="59"/>
      <c r="O431" s="61"/>
      <c r="P431" s="60"/>
      <c r="Q431" s="60"/>
      <c r="R431" s="60"/>
      <c r="S431" s="60"/>
    </row>
    <row r="432" spans="1:19" x14ac:dyDescent="0.25">
      <c r="A432" s="57"/>
      <c r="B432" s="59"/>
      <c r="C432" s="59"/>
      <c r="D432" s="59"/>
      <c r="E432" s="59"/>
      <c r="F432" s="59"/>
      <c r="G432" s="62"/>
      <c r="H432" s="59"/>
      <c r="I432" s="59"/>
      <c r="J432" s="59"/>
      <c r="K432" s="59"/>
      <c r="L432" s="59"/>
      <c r="M432" s="60"/>
      <c r="N432" s="59"/>
      <c r="O432" s="61"/>
      <c r="P432" s="60"/>
      <c r="Q432" s="60"/>
      <c r="R432" s="60"/>
      <c r="S432" s="60"/>
    </row>
    <row r="433" spans="1:19" x14ac:dyDescent="0.25">
      <c r="A433" s="57"/>
      <c r="B433" s="59"/>
      <c r="C433" s="59"/>
      <c r="D433" s="59"/>
      <c r="E433" s="59"/>
      <c r="F433" s="59"/>
      <c r="G433" s="62"/>
      <c r="H433" s="59"/>
      <c r="I433" s="59"/>
      <c r="J433" s="59"/>
      <c r="K433" s="59"/>
      <c r="L433" s="59"/>
      <c r="M433" s="60"/>
      <c r="N433" s="59"/>
      <c r="O433" s="61"/>
      <c r="P433" s="60"/>
      <c r="Q433" s="60"/>
      <c r="R433" s="60"/>
      <c r="S433" s="60"/>
    </row>
    <row r="434" spans="1:19" x14ac:dyDescent="0.25">
      <c r="A434" s="57"/>
      <c r="B434" s="59"/>
      <c r="C434" s="59"/>
      <c r="D434" s="59"/>
      <c r="E434" s="59"/>
      <c r="F434" s="59"/>
      <c r="G434" s="62"/>
      <c r="H434" s="59"/>
      <c r="I434" s="59"/>
      <c r="J434" s="59"/>
      <c r="K434" s="59"/>
      <c r="L434" s="59"/>
      <c r="M434" s="60"/>
      <c r="N434" s="59"/>
      <c r="O434" s="61"/>
      <c r="P434" s="60"/>
      <c r="Q434" s="60"/>
      <c r="R434" s="60"/>
      <c r="S434" s="60"/>
    </row>
    <row r="435" spans="1:19" x14ac:dyDescent="0.25">
      <c r="A435" s="57"/>
      <c r="B435" s="59"/>
      <c r="C435" s="59"/>
      <c r="D435" s="59"/>
      <c r="E435" s="59"/>
      <c r="F435" s="59"/>
      <c r="G435" s="62"/>
      <c r="H435" s="59"/>
      <c r="I435" s="59"/>
      <c r="J435" s="59"/>
      <c r="K435" s="59"/>
      <c r="L435" s="59"/>
      <c r="M435" s="60"/>
      <c r="N435" s="59"/>
      <c r="O435" s="61"/>
      <c r="P435" s="60"/>
      <c r="Q435" s="60"/>
      <c r="R435" s="60"/>
      <c r="S435" s="60"/>
    </row>
    <row r="436" spans="1:19" x14ac:dyDescent="0.25">
      <c r="A436" s="57"/>
      <c r="B436" s="59"/>
      <c r="C436" s="59"/>
      <c r="D436" s="59"/>
      <c r="E436" s="59"/>
      <c r="F436" s="59"/>
      <c r="G436" s="62"/>
      <c r="H436" s="59"/>
      <c r="I436" s="59"/>
      <c r="J436" s="59"/>
      <c r="K436" s="59"/>
      <c r="L436" s="59"/>
      <c r="M436" s="60"/>
      <c r="N436" s="59"/>
      <c r="O436" s="61"/>
      <c r="P436" s="60"/>
      <c r="Q436" s="60"/>
      <c r="R436" s="60"/>
      <c r="S436" s="60"/>
    </row>
    <row r="437" spans="1:19" x14ac:dyDescent="0.25">
      <c r="A437" s="57"/>
      <c r="B437" s="59"/>
      <c r="C437" s="59"/>
      <c r="D437" s="59"/>
      <c r="E437" s="59"/>
      <c r="F437" s="59"/>
      <c r="G437" s="62"/>
      <c r="H437" s="59"/>
      <c r="I437" s="59"/>
      <c r="J437" s="59"/>
      <c r="K437" s="59"/>
      <c r="L437" s="59"/>
      <c r="M437" s="60"/>
      <c r="N437" s="59"/>
      <c r="O437" s="61"/>
      <c r="P437" s="60"/>
      <c r="Q437" s="60"/>
      <c r="R437" s="60"/>
      <c r="S437" s="60"/>
    </row>
    <row r="438" spans="1:19" x14ac:dyDescent="0.25">
      <c r="A438" s="57"/>
      <c r="B438" s="59"/>
      <c r="C438" s="59"/>
      <c r="D438" s="59"/>
      <c r="E438" s="59"/>
      <c r="F438" s="59"/>
      <c r="G438" s="62"/>
      <c r="H438" s="59"/>
      <c r="I438" s="59"/>
      <c r="J438" s="59"/>
      <c r="K438" s="59"/>
      <c r="L438" s="59"/>
      <c r="M438" s="60"/>
      <c r="N438" s="59"/>
      <c r="O438" s="61"/>
      <c r="P438" s="60"/>
      <c r="Q438" s="60"/>
      <c r="R438" s="60"/>
      <c r="S438" s="60"/>
    </row>
    <row r="439" spans="1:19" x14ac:dyDescent="0.25">
      <c r="A439" s="57"/>
      <c r="B439" s="59"/>
      <c r="C439" s="59"/>
      <c r="D439" s="59"/>
      <c r="E439" s="59"/>
      <c r="F439" s="59"/>
      <c r="G439" s="62"/>
      <c r="H439" s="59"/>
      <c r="I439" s="59"/>
      <c r="J439" s="59"/>
      <c r="K439" s="59"/>
      <c r="L439" s="59"/>
      <c r="M439" s="60"/>
      <c r="N439" s="59"/>
      <c r="O439" s="61"/>
      <c r="P439" s="60"/>
      <c r="Q439" s="60"/>
      <c r="R439" s="60"/>
      <c r="S439" s="60"/>
    </row>
    <row r="440" spans="1:19" x14ac:dyDescent="0.25">
      <c r="A440" s="57"/>
      <c r="B440" s="59"/>
      <c r="C440" s="59"/>
      <c r="D440" s="59"/>
      <c r="E440" s="59"/>
      <c r="F440" s="59"/>
      <c r="G440" s="62"/>
      <c r="H440" s="59"/>
      <c r="I440" s="59"/>
      <c r="J440" s="59"/>
      <c r="K440" s="59"/>
      <c r="L440" s="59"/>
      <c r="M440" s="60"/>
      <c r="N440" s="59"/>
      <c r="O440" s="61"/>
      <c r="P440" s="60"/>
      <c r="Q440" s="60"/>
      <c r="R440" s="60"/>
      <c r="S440" s="60"/>
    </row>
    <row r="441" spans="1:19" x14ac:dyDescent="0.25">
      <c r="A441" s="57"/>
      <c r="B441" s="59"/>
      <c r="C441" s="59"/>
      <c r="D441" s="59"/>
      <c r="E441" s="59"/>
      <c r="F441" s="59"/>
      <c r="G441" s="62"/>
      <c r="H441" s="59"/>
      <c r="I441" s="59"/>
      <c r="J441" s="59"/>
      <c r="K441" s="59"/>
      <c r="L441" s="59"/>
      <c r="M441" s="60"/>
      <c r="N441" s="59"/>
      <c r="O441" s="61"/>
      <c r="P441" s="60"/>
      <c r="Q441" s="60"/>
      <c r="R441" s="60"/>
      <c r="S441" s="60"/>
    </row>
    <row r="442" spans="1:19" x14ac:dyDescent="0.25">
      <c r="A442" s="57"/>
      <c r="B442" s="59"/>
      <c r="C442" s="59"/>
      <c r="D442" s="59"/>
      <c r="E442" s="59"/>
      <c r="F442" s="59"/>
      <c r="G442" s="62"/>
      <c r="H442" s="59"/>
      <c r="I442" s="59"/>
      <c r="J442" s="59"/>
      <c r="K442" s="59"/>
      <c r="L442" s="59"/>
      <c r="M442" s="60"/>
      <c r="N442" s="59"/>
      <c r="O442" s="61"/>
      <c r="P442" s="60"/>
      <c r="Q442" s="60"/>
      <c r="R442" s="60"/>
      <c r="S442" s="60"/>
    </row>
    <row r="443" spans="1:19" x14ac:dyDescent="0.25">
      <c r="A443" s="57"/>
      <c r="B443" s="59"/>
      <c r="C443" s="59"/>
      <c r="D443" s="59"/>
      <c r="E443" s="59"/>
      <c r="F443" s="59"/>
      <c r="G443" s="62"/>
      <c r="H443" s="59"/>
      <c r="I443" s="59"/>
      <c r="J443" s="59"/>
      <c r="K443" s="59"/>
      <c r="L443" s="59"/>
      <c r="M443" s="60"/>
      <c r="N443" s="59"/>
      <c r="O443" s="61"/>
      <c r="P443" s="60"/>
      <c r="Q443" s="60"/>
      <c r="R443" s="60"/>
      <c r="S443" s="60"/>
    </row>
    <row r="444" spans="1:19" x14ac:dyDescent="0.25">
      <c r="A444" s="57"/>
      <c r="B444" s="59"/>
      <c r="C444" s="59"/>
      <c r="D444" s="59"/>
      <c r="E444" s="59"/>
      <c r="F444" s="59"/>
      <c r="G444" s="62"/>
      <c r="H444" s="59"/>
      <c r="I444" s="59"/>
      <c r="J444" s="59"/>
      <c r="K444" s="59"/>
      <c r="L444" s="59"/>
      <c r="M444" s="60"/>
      <c r="N444" s="59"/>
      <c r="O444" s="61"/>
      <c r="P444" s="60"/>
      <c r="Q444" s="60"/>
      <c r="R444" s="60"/>
      <c r="S444" s="60"/>
    </row>
    <row r="445" spans="1:19" x14ac:dyDescent="0.25">
      <c r="A445" s="57"/>
      <c r="B445" s="59"/>
      <c r="C445" s="59"/>
      <c r="D445" s="59"/>
      <c r="E445" s="59"/>
      <c r="F445" s="59"/>
      <c r="G445" s="62"/>
      <c r="H445" s="59"/>
      <c r="I445" s="59"/>
      <c r="J445" s="59"/>
      <c r="K445" s="59"/>
      <c r="L445" s="59"/>
      <c r="M445" s="60"/>
      <c r="N445" s="59"/>
      <c r="O445" s="61"/>
      <c r="P445" s="60"/>
      <c r="Q445" s="60"/>
      <c r="R445" s="60"/>
      <c r="S445" s="60"/>
    </row>
    <row r="446" spans="1:19" x14ac:dyDescent="0.25">
      <c r="A446" s="57"/>
      <c r="B446" s="59"/>
      <c r="C446" s="59"/>
      <c r="D446" s="59"/>
      <c r="E446" s="59"/>
      <c r="F446" s="59"/>
      <c r="G446" s="62"/>
      <c r="H446" s="59"/>
      <c r="I446" s="59"/>
      <c r="J446" s="59"/>
      <c r="K446" s="59"/>
      <c r="L446" s="59"/>
      <c r="M446" s="60"/>
      <c r="N446" s="59"/>
      <c r="O446" s="61"/>
      <c r="P446" s="60"/>
      <c r="Q446" s="60"/>
      <c r="R446" s="60"/>
      <c r="S446" s="60"/>
    </row>
    <row r="447" spans="1:19" x14ac:dyDescent="0.25">
      <c r="A447" s="57"/>
      <c r="B447" s="59"/>
      <c r="C447" s="59"/>
      <c r="D447" s="59"/>
      <c r="E447" s="59"/>
      <c r="F447" s="59"/>
      <c r="G447" s="62"/>
      <c r="H447" s="59"/>
      <c r="I447" s="59"/>
      <c r="J447" s="59"/>
      <c r="K447" s="59"/>
      <c r="L447" s="59"/>
      <c r="M447" s="60"/>
      <c r="N447" s="59"/>
      <c r="O447" s="61"/>
      <c r="P447" s="60"/>
      <c r="Q447" s="60"/>
      <c r="R447" s="60"/>
      <c r="S447" s="60"/>
    </row>
    <row r="448" spans="1:19" x14ac:dyDescent="0.25">
      <c r="A448" s="57"/>
      <c r="B448" s="59"/>
      <c r="C448" s="59"/>
      <c r="D448" s="59"/>
      <c r="E448" s="59"/>
      <c r="F448" s="59"/>
      <c r="G448" s="62"/>
      <c r="H448" s="59"/>
      <c r="I448" s="59"/>
      <c r="J448" s="59"/>
      <c r="K448" s="59"/>
      <c r="L448" s="59"/>
      <c r="M448" s="60"/>
      <c r="N448" s="59"/>
      <c r="O448" s="61"/>
      <c r="P448" s="60"/>
      <c r="Q448" s="60"/>
      <c r="R448" s="60"/>
      <c r="S448" s="60"/>
    </row>
    <row r="449" spans="1:19" x14ac:dyDescent="0.25">
      <c r="A449" s="57"/>
      <c r="B449" s="59"/>
      <c r="C449" s="59"/>
      <c r="D449" s="59"/>
      <c r="E449" s="59"/>
      <c r="F449" s="59"/>
      <c r="G449" s="62"/>
      <c r="H449" s="59"/>
      <c r="I449" s="59"/>
      <c r="J449" s="59"/>
      <c r="K449" s="59"/>
      <c r="L449" s="59"/>
      <c r="M449" s="60"/>
      <c r="N449" s="59"/>
      <c r="O449" s="61"/>
      <c r="P449" s="60"/>
      <c r="Q449" s="60"/>
      <c r="R449" s="60"/>
      <c r="S449" s="60"/>
    </row>
    <row r="450" spans="1:19" x14ac:dyDescent="0.25">
      <c r="A450" s="57"/>
      <c r="B450" s="59"/>
      <c r="C450" s="59"/>
      <c r="D450" s="59"/>
      <c r="E450" s="59"/>
      <c r="F450" s="59"/>
      <c r="G450" s="62"/>
      <c r="H450" s="59"/>
      <c r="I450" s="59"/>
      <c r="J450" s="59"/>
      <c r="K450" s="59"/>
      <c r="L450" s="59"/>
      <c r="M450" s="60"/>
      <c r="N450" s="59"/>
      <c r="O450" s="61"/>
      <c r="P450" s="60"/>
      <c r="Q450" s="60"/>
      <c r="R450" s="60"/>
      <c r="S450" s="60"/>
    </row>
    <row r="451" spans="1:19" x14ac:dyDescent="0.25">
      <c r="A451" s="57"/>
      <c r="B451" s="59"/>
      <c r="C451" s="59"/>
      <c r="D451" s="59"/>
      <c r="E451" s="59"/>
      <c r="F451" s="59"/>
      <c r="G451" s="62"/>
      <c r="H451" s="59"/>
      <c r="I451" s="59"/>
      <c r="J451" s="59"/>
      <c r="K451" s="59"/>
      <c r="L451" s="59"/>
      <c r="M451" s="60"/>
      <c r="N451" s="59"/>
      <c r="O451" s="61"/>
      <c r="P451" s="60"/>
      <c r="Q451" s="60"/>
      <c r="R451" s="60"/>
      <c r="S451" s="60"/>
    </row>
    <row r="452" spans="1:19" x14ac:dyDescent="0.25">
      <c r="A452" s="57"/>
      <c r="B452" s="59"/>
      <c r="C452" s="59"/>
      <c r="D452" s="59"/>
      <c r="E452" s="59"/>
      <c r="F452" s="59"/>
      <c r="G452" s="62"/>
      <c r="H452" s="59"/>
      <c r="I452" s="59"/>
      <c r="J452" s="59"/>
      <c r="K452" s="59"/>
      <c r="L452" s="59"/>
      <c r="M452" s="60"/>
      <c r="N452" s="59"/>
      <c r="O452" s="61"/>
      <c r="P452" s="60"/>
      <c r="Q452" s="60"/>
      <c r="R452" s="60"/>
      <c r="S452" s="60"/>
    </row>
    <row r="453" spans="1:19" x14ac:dyDescent="0.25">
      <c r="A453" s="57"/>
      <c r="B453" s="59"/>
      <c r="C453" s="59"/>
      <c r="D453" s="59"/>
      <c r="E453" s="59"/>
      <c r="F453" s="59"/>
      <c r="G453" s="62"/>
      <c r="H453" s="59"/>
      <c r="I453" s="59"/>
      <c r="J453" s="59"/>
      <c r="K453" s="59"/>
      <c r="L453" s="59"/>
      <c r="M453" s="60"/>
      <c r="N453" s="59"/>
      <c r="O453" s="61"/>
      <c r="P453" s="60"/>
      <c r="Q453" s="60"/>
      <c r="R453" s="60"/>
      <c r="S453" s="60"/>
    </row>
    <row r="454" spans="1:19" x14ac:dyDescent="0.25">
      <c r="A454" s="57"/>
      <c r="B454" s="59"/>
      <c r="C454" s="59"/>
      <c r="D454" s="59"/>
      <c r="E454" s="59"/>
      <c r="F454" s="59"/>
      <c r="G454" s="62"/>
      <c r="H454" s="59"/>
      <c r="I454" s="59"/>
      <c r="J454" s="59"/>
      <c r="K454" s="59"/>
      <c r="L454" s="59"/>
      <c r="M454" s="60"/>
      <c r="N454" s="59"/>
      <c r="O454" s="61"/>
      <c r="P454" s="60"/>
      <c r="Q454" s="60"/>
      <c r="R454" s="60"/>
      <c r="S454" s="60"/>
    </row>
    <row r="455" spans="1:19" x14ac:dyDescent="0.25">
      <c r="A455" s="57"/>
      <c r="B455" s="59"/>
      <c r="C455" s="59"/>
      <c r="D455" s="59"/>
      <c r="E455" s="59"/>
      <c r="F455" s="59"/>
      <c r="G455" s="62"/>
      <c r="H455" s="59"/>
      <c r="I455" s="59"/>
      <c r="J455" s="59"/>
      <c r="K455" s="59"/>
      <c r="L455" s="59"/>
      <c r="M455" s="60"/>
      <c r="N455" s="59"/>
      <c r="O455" s="61"/>
      <c r="P455" s="60"/>
      <c r="Q455" s="60"/>
      <c r="R455" s="60"/>
      <c r="S455" s="60"/>
    </row>
    <row r="456" spans="1:19" x14ac:dyDescent="0.25">
      <c r="A456" s="57"/>
      <c r="B456" s="59"/>
      <c r="C456" s="59"/>
      <c r="D456" s="59"/>
      <c r="E456" s="59"/>
      <c r="F456" s="59"/>
      <c r="G456" s="62"/>
      <c r="H456" s="59"/>
      <c r="I456" s="59"/>
      <c r="J456" s="59"/>
      <c r="K456" s="59"/>
      <c r="L456" s="59"/>
      <c r="M456" s="60"/>
      <c r="N456" s="59"/>
      <c r="O456" s="61"/>
      <c r="P456" s="60"/>
      <c r="Q456" s="60"/>
      <c r="R456" s="60"/>
      <c r="S456" s="60"/>
    </row>
    <row r="457" spans="1:19" x14ac:dyDescent="0.25">
      <c r="A457" s="57"/>
      <c r="B457" s="59"/>
      <c r="C457" s="59"/>
      <c r="D457" s="59"/>
      <c r="E457" s="59"/>
      <c r="F457" s="59"/>
      <c r="G457" s="62"/>
      <c r="H457" s="59"/>
      <c r="I457" s="59"/>
      <c r="J457" s="59"/>
      <c r="K457" s="59"/>
      <c r="L457" s="59"/>
      <c r="M457" s="60"/>
      <c r="N457" s="59"/>
      <c r="O457" s="61"/>
      <c r="P457" s="60"/>
      <c r="Q457" s="60"/>
      <c r="R457" s="60"/>
      <c r="S457" s="60"/>
    </row>
    <row r="458" spans="1:19" x14ac:dyDescent="0.25">
      <c r="A458" s="57"/>
      <c r="B458" s="59"/>
      <c r="C458" s="59"/>
      <c r="D458" s="59"/>
      <c r="E458" s="59"/>
      <c r="F458" s="59"/>
      <c r="G458" s="62"/>
      <c r="H458" s="59"/>
      <c r="I458" s="59"/>
      <c r="J458" s="59"/>
      <c r="K458" s="59"/>
      <c r="L458" s="59"/>
      <c r="M458" s="60"/>
      <c r="N458" s="59"/>
      <c r="O458" s="61"/>
      <c r="P458" s="60"/>
      <c r="Q458" s="60"/>
      <c r="R458" s="60"/>
      <c r="S458" s="60"/>
    </row>
    <row r="459" spans="1:19" x14ac:dyDescent="0.25">
      <c r="A459" s="57"/>
      <c r="B459" s="59"/>
      <c r="C459" s="59"/>
      <c r="D459" s="59"/>
      <c r="E459" s="59"/>
      <c r="F459" s="59"/>
      <c r="G459" s="62"/>
      <c r="H459" s="59"/>
      <c r="I459" s="59"/>
      <c r="J459" s="59"/>
      <c r="K459" s="59"/>
      <c r="L459" s="59"/>
      <c r="M459" s="60"/>
      <c r="N459" s="59"/>
      <c r="O459" s="61"/>
      <c r="P459" s="60"/>
      <c r="Q459" s="60"/>
      <c r="R459" s="60"/>
      <c r="S459" s="60"/>
    </row>
    <row r="460" spans="1:19" x14ac:dyDescent="0.25">
      <c r="A460" s="57"/>
      <c r="B460" s="59"/>
      <c r="C460" s="59"/>
      <c r="D460" s="59"/>
      <c r="E460" s="59"/>
      <c r="F460" s="59"/>
      <c r="G460" s="62"/>
      <c r="H460" s="59"/>
      <c r="I460" s="59"/>
      <c r="J460" s="59"/>
      <c r="K460" s="59"/>
      <c r="L460" s="59"/>
      <c r="M460" s="60"/>
      <c r="N460" s="59"/>
      <c r="O460" s="61"/>
      <c r="P460" s="60"/>
      <c r="Q460" s="60"/>
      <c r="R460" s="60"/>
      <c r="S460" s="60"/>
    </row>
    <row r="461" spans="1:19" x14ac:dyDescent="0.25">
      <c r="A461" s="57"/>
      <c r="B461" s="59"/>
      <c r="C461" s="59"/>
      <c r="D461" s="59"/>
      <c r="E461" s="59"/>
      <c r="F461" s="59"/>
      <c r="G461" s="62"/>
      <c r="H461" s="59"/>
      <c r="I461" s="59"/>
      <c r="J461" s="59"/>
      <c r="K461" s="59"/>
      <c r="L461" s="59"/>
      <c r="M461" s="60"/>
      <c r="N461" s="59"/>
      <c r="O461" s="61"/>
      <c r="P461" s="60"/>
      <c r="Q461" s="60"/>
      <c r="R461" s="60"/>
      <c r="S461" s="60"/>
    </row>
    <row r="462" spans="1:19" x14ac:dyDescent="0.25">
      <c r="A462" s="57"/>
      <c r="B462" s="59"/>
      <c r="C462" s="59"/>
      <c r="D462" s="59"/>
      <c r="E462" s="59"/>
      <c r="F462" s="59"/>
      <c r="G462" s="62"/>
      <c r="H462" s="59"/>
      <c r="I462" s="59"/>
      <c r="J462" s="59"/>
      <c r="K462" s="59"/>
      <c r="L462" s="59"/>
      <c r="M462" s="60"/>
      <c r="N462" s="59"/>
      <c r="O462" s="61"/>
      <c r="P462" s="60"/>
      <c r="Q462" s="60"/>
      <c r="R462" s="60"/>
      <c r="S462" s="60"/>
    </row>
    <row r="463" spans="1:19" x14ac:dyDescent="0.25">
      <c r="A463" s="57"/>
      <c r="B463" s="59"/>
      <c r="C463" s="59"/>
      <c r="D463" s="59"/>
      <c r="E463" s="59"/>
      <c r="F463" s="59"/>
      <c r="G463" s="62"/>
      <c r="H463" s="59"/>
      <c r="I463" s="59"/>
      <c r="J463" s="59"/>
      <c r="K463" s="59"/>
      <c r="L463" s="59"/>
      <c r="M463" s="60"/>
      <c r="N463" s="59"/>
      <c r="O463" s="61"/>
      <c r="P463" s="60"/>
      <c r="Q463" s="60"/>
      <c r="R463" s="60"/>
      <c r="S463" s="60"/>
    </row>
    <row r="464" spans="1:19" x14ac:dyDescent="0.25">
      <c r="A464" s="57"/>
      <c r="B464" s="59"/>
      <c r="C464" s="59"/>
      <c r="D464" s="59"/>
      <c r="E464" s="59"/>
      <c r="F464" s="59"/>
      <c r="G464" s="62"/>
      <c r="H464" s="59"/>
      <c r="I464" s="59"/>
      <c r="J464" s="59"/>
      <c r="K464" s="59"/>
      <c r="L464" s="59"/>
      <c r="M464" s="60"/>
      <c r="N464" s="59"/>
      <c r="O464" s="61"/>
      <c r="P464" s="60"/>
      <c r="Q464" s="60"/>
      <c r="R464" s="60"/>
      <c r="S464" s="60"/>
    </row>
    <row r="465" spans="1:19" x14ac:dyDescent="0.25">
      <c r="A465" s="57"/>
      <c r="B465" s="59"/>
      <c r="C465" s="59"/>
      <c r="D465" s="59"/>
      <c r="E465" s="59"/>
      <c r="F465" s="59"/>
      <c r="G465" s="62"/>
      <c r="H465" s="59"/>
      <c r="I465" s="59"/>
      <c r="J465" s="59"/>
      <c r="K465" s="59"/>
      <c r="L465" s="59"/>
      <c r="M465" s="60"/>
      <c r="N465" s="59"/>
      <c r="O465" s="61"/>
      <c r="P465" s="60"/>
      <c r="Q465" s="60"/>
      <c r="R465" s="60"/>
      <c r="S465" s="60"/>
    </row>
    <row r="466" spans="1:19" x14ac:dyDescent="0.25">
      <c r="A466" s="57"/>
      <c r="B466" s="59"/>
      <c r="C466" s="59"/>
      <c r="D466" s="59"/>
      <c r="E466" s="59"/>
      <c r="F466" s="59"/>
      <c r="G466" s="62"/>
      <c r="H466" s="59"/>
      <c r="I466" s="59"/>
      <c r="J466" s="59"/>
      <c r="K466" s="59"/>
      <c r="L466" s="59"/>
      <c r="M466" s="60"/>
      <c r="N466" s="59"/>
      <c r="O466" s="61"/>
      <c r="P466" s="60"/>
      <c r="Q466" s="60"/>
      <c r="R466" s="60"/>
      <c r="S466" s="60"/>
    </row>
    <row r="467" spans="1:19" x14ac:dyDescent="0.25">
      <c r="A467" s="57"/>
      <c r="B467" s="59"/>
      <c r="C467" s="59"/>
      <c r="D467" s="59"/>
      <c r="E467" s="59"/>
      <c r="F467" s="59"/>
      <c r="G467" s="62"/>
      <c r="H467" s="59"/>
      <c r="I467" s="59"/>
      <c r="J467" s="59"/>
      <c r="K467" s="59"/>
      <c r="L467" s="59"/>
      <c r="M467" s="60"/>
      <c r="N467" s="59"/>
      <c r="O467" s="61"/>
      <c r="P467" s="60"/>
      <c r="Q467" s="60"/>
      <c r="R467" s="60"/>
      <c r="S467" s="60"/>
    </row>
    <row r="468" spans="1:19" x14ac:dyDescent="0.25">
      <c r="A468" s="57"/>
      <c r="B468" s="59"/>
      <c r="C468" s="59"/>
      <c r="D468" s="59"/>
      <c r="E468" s="59"/>
      <c r="F468" s="59"/>
      <c r="G468" s="62"/>
      <c r="H468" s="59"/>
      <c r="I468" s="59"/>
      <c r="J468" s="59"/>
      <c r="K468" s="59"/>
      <c r="L468" s="59"/>
      <c r="M468" s="60"/>
      <c r="N468" s="59"/>
      <c r="O468" s="61"/>
      <c r="P468" s="60"/>
      <c r="Q468" s="60"/>
      <c r="R468" s="60"/>
      <c r="S468" s="60"/>
    </row>
    <row r="469" spans="1:19" x14ac:dyDescent="0.25">
      <c r="A469" s="57"/>
      <c r="B469" s="59"/>
      <c r="C469" s="59"/>
      <c r="D469" s="59"/>
      <c r="E469" s="59"/>
      <c r="F469" s="59"/>
      <c r="G469" s="62"/>
      <c r="H469" s="59"/>
      <c r="I469" s="59"/>
      <c r="J469" s="59"/>
      <c r="K469" s="59"/>
      <c r="L469" s="59"/>
      <c r="M469" s="60"/>
      <c r="N469" s="59"/>
      <c r="O469" s="61"/>
      <c r="P469" s="60"/>
      <c r="Q469" s="60"/>
      <c r="R469" s="60"/>
      <c r="S469" s="60"/>
    </row>
    <row r="470" spans="1:19" x14ac:dyDescent="0.25">
      <c r="A470" s="57"/>
      <c r="B470" s="59"/>
      <c r="C470" s="59"/>
      <c r="D470" s="59"/>
      <c r="E470" s="59"/>
      <c r="F470" s="59"/>
      <c r="G470" s="62"/>
      <c r="H470" s="59"/>
      <c r="I470" s="59"/>
      <c r="J470" s="59"/>
      <c r="K470" s="59"/>
      <c r="L470" s="59"/>
      <c r="M470" s="60"/>
      <c r="N470" s="59"/>
      <c r="O470" s="61"/>
      <c r="P470" s="60"/>
      <c r="Q470" s="60"/>
      <c r="R470" s="60"/>
      <c r="S470" s="60"/>
    </row>
    <row r="471" spans="1:19" x14ac:dyDescent="0.25">
      <c r="A471" s="57"/>
      <c r="B471" s="59"/>
      <c r="C471" s="59"/>
      <c r="D471" s="59"/>
      <c r="E471" s="59"/>
      <c r="F471" s="59"/>
      <c r="G471" s="62"/>
      <c r="H471" s="59"/>
      <c r="I471" s="59"/>
      <c r="J471" s="59"/>
      <c r="K471" s="59"/>
      <c r="L471" s="59"/>
      <c r="M471" s="60"/>
      <c r="N471" s="59"/>
      <c r="O471" s="61"/>
      <c r="P471" s="60"/>
      <c r="Q471" s="60"/>
      <c r="R471" s="60"/>
      <c r="S471" s="60"/>
    </row>
    <row r="472" spans="1:19" x14ac:dyDescent="0.25">
      <c r="A472" s="57"/>
      <c r="B472" s="59"/>
      <c r="C472" s="59"/>
      <c r="D472" s="59"/>
      <c r="E472" s="59"/>
      <c r="F472" s="59"/>
      <c r="G472" s="62"/>
      <c r="H472" s="59"/>
      <c r="I472" s="59"/>
      <c r="J472" s="59"/>
      <c r="K472" s="59"/>
      <c r="L472" s="59"/>
      <c r="M472" s="60"/>
      <c r="N472" s="59"/>
      <c r="O472" s="61"/>
      <c r="P472" s="60"/>
      <c r="Q472" s="60"/>
      <c r="R472" s="60"/>
      <c r="S472" s="60"/>
    </row>
    <row r="473" spans="1:19" x14ac:dyDescent="0.25">
      <c r="A473" s="57"/>
      <c r="B473" s="59"/>
      <c r="C473" s="59"/>
      <c r="D473" s="59"/>
      <c r="E473" s="59"/>
      <c r="F473" s="59"/>
      <c r="G473" s="62"/>
      <c r="H473" s="59"/>
      <c r="I473" s="59"/>
      <c r="J473" s="59"/>
      <c r="K473" s="59"/>
      <c r="L473" s="59"/>
      <c r="M473" s="60"/>
      <c r="N473" s="59"/>
      <c r="O473" s="61"/>
      <c r="P473" s="60"/>
      <c r="Q473" s="60"/>
      <c r="R473" s="60"/>
      <c r="S473" s="60"/>
    </row>
    <row r="474" spans="1:19" x14ac:dyDescent="0.25">
      <c r="A474" s="57"/>
      <c r="B474" s="59"/>
      <c r="C474" s="59"/>
      <c r="D474" s="59"/>
      <c r="E474" s="59"/>
      <c r="F474" s="59"/>
      <c r="G474" s="62"/>
      <c r="H474" s="59"/>
      <c r="I474" s="59"/>
      <c r="J474" s="59"/>
      <c r="K474" s="59"/>
      <c r="L474" s="59"/>
      <c r="M474" s="60"/>
      <c r="N474" s="59"/>
      <c r="O474" s="61"/>
      <c r="P474" s="60"/>
      <c r="Q474" s="60"/>
      <c r="R474" s="60"/>
      <c r="S474" s="60"/>
    </row>
    <row r="475" spans="1:19" x14ac:dyDescent="0.25">
      <c r="A475" s="57"/>
      <c r="B475" s="59"/>
      <c r="C475" s="59"/>
      <c r="D475" s="59"/>
      <c r="E475" s="59"/>
      <c r="F475" s="59"/>
      <c r="G475" s="62"/>
      <c r="H475" s="59"/>
      <c r="I475" s="59"/>
      <c r="J475" s="59"/>
      <c r="K475" s="59"/>
      <c r="L475" s="59"/>
      <c r="M475" s="60"/>
      <c r="N475" s="59"/>
      <c r="O475" s="61"/>
      <c r="P475" s="60"/>
      <c r="Q475" s="60"/>
      <c r="R475" s="60"/>
      <c r="S475" s="60"/>
    </row>
    <row r="476" spans="1:19" x14ac:dyDescent="0.25">
      <c r="A476" s="57"/>
      <c r="B476" s="59"/>
      <c r="C476" s="59"/>
      <c r="D476" s="59"/>
      <c r="E476" s="59"/>
      <c r="F476" s="59"/>
      <c r="G476" s="62"/>
      <c r="H476" s="59"/>
      <c r="I476" s="59"/>
      <c r="J476" s="59"/>
      <c r="K476" s="59"/>
      <c r="L476" s="59"/>
      <c r="M476" s="60"/>
      <c r="N476" s="59"/>
      <c r="O476" s="61"/>
      <c r="P476" s="60"/>
      <c r="Q476" s="60"/>
      <c r="R476" s="60"/>
      <c r="S476" s="60"/>
    </row>
    <row r="477" spans="1:19" x14ac:dyDescent="0.25">
      <c r="A477" s="57"/>
      <c r="B477" s="59"/>
      <c r="C477" s="59"/>
      <c r="D477" s="59"/>
      <c r="E477" s="59"/>
      <c r="F477" s="59"/>
      <c r="G477" s="62"/>
      <c r="H477" s="59"/>
      <c r="I477" s="59"/>
      <c r="J477" s="59"/>
      <c r="K477" s="59"/>
      <c r="L477" s="59"/>
      <c r="M477" s="60"/>
      <c r="N477" s="59"/>
      <c r="O477" s="61"/>
      <c r="P477" s="60"/>
      <c r="Q477" s="60"/>
      <c r="R477" s="60"/>
      <c r="S477" s="60"/>
    </row>
    <row r="478" spans="1:19" x14ac:dyDescent="0.25">
      <c r="A478" s="57"/>
      <c r="B478" s="59"/>
      <c r="C478" s="59"/>
      <c r="D478" s="59"/>
      <c r="E478" s="59"/>
      <c r="F478" s="59"/>
      <c r="G478" s="62"/>
      <c r="H478" s="59"/>
      <c r="I478" s="59"/>
      <c r="J478" s="59"/>
      <c r="K478" s="59"/>
      <c r="L478" s="59"/>
      <c r="M478" s="60"/>
      <c r="N478" s="59"/>
      <c r="O478" s="61"/>
      <c r="P478" s="60"/>
      <c r="Q478" s="60"/>
      <c r="R478" s="60"/>
      <c r="S478" s="60"/>
    </row>
    <row r="479" spans="1:19" x14ac:dyDescent="0.25">
      <c r="A479" s="57"/>
      <c r="B479" s="59"/>
      <c r="C479" s="59"/>
      <c r="D479" s="59"/>
      <c r="E479" s="59"/>
      <c r="F479" s="59"/>
      <c r="G479" s="62"/>
      <c r="H479" s="59"/>
      <c r="I479" s="59"/>
      <c r="J479" s="59"/>
      <c r="K479" s="59"/>
      <c r="L479" s="59"/>
      <c r="M479" s="60"/>
      <c r="N479" s="59"/>
      <c r="O479" s="61"/>
      <c r="P479" s="60"/>
      <c r="Q479" s="60"/>
      <c r="R479" s="60"/>
      <c r="S479" s="60"/>
    </row>
    <row r="480" spans="1:19" x14ac:dyDescent="0.25">
      <c r="A480" s="57"/>
      <c r="B480" s="59"/>
      <c r="C480" s="59"/>
      <c r="D480" s="59"/>
      <c r="E480" s="59"/>
      <c r="F480" s="59"/>
      <c r="G480" s="62"/>
      <c r="H480" s="59"/>
      <c r="I480" s="59"/>
      <c r="J480" s="59"/>
      <c r="K480" s="59"/>
      <c r="L480" s="59"/>
      <c r="M480" s="60"/>
      <c r="N480" s="59"/>
      <c r="O480" s="61"/>
      <c r="P480" s="60"/>
      <c r="Q480" s="60"/>
      <c r="R480" s="60"/>
      <c r="S480" s="60"/>
    </row>
    <row r="481" spans="1:19" x14ac:dyDescent="0.25">
      <c r="A481" s="57"/>
      <c r="B481" s="59"/>
      <c r="C481" s="59"/>
      <c r="D481" s="59"/>
      <c r="E481" s="59"/>
      <c r="F481" s="59"/>
      <c r="G481" s="62"/>
      <c r="H481" s="59"/>
      <c r="I481" s="59"/>
      <c r="J481" s="59"/>
      <c r="K481" s="59"/>
      <c r="L481" s="59"/>
      <c r="M481" s="60"/>
      <c r="N481" s="59"/>
      <c r="O481" s="61"/>
      <c r="P481" s="60"/>
      <c r="Q481" s="60"/>
      <c r="R481" s="60"/>
      <c r="S481" s="60"/>
    </row>
    <row r="482" spans="1:19" x14ac:dyDescent="0.25">
      <c r="A482" s="57"/>
      <c r="B482" s="59"/>
      <c r="C482" s="59"/>
      <c r="D482" s="59"/>
      <c r="E482" s="59"/>
      <c r="F482" s="59"/>
      <c r="G482" s="62"/>
      <c r="H482" s="59"/>
      <c r="I482" s="59"/>
      <c r="J482" s="59"/>
      <c r="K482" s="59"/>
      <c r="L482" s="59"/>
      <c r="M482" s="60"/>
      <c r="N482" s="59"/>
      <c r="O482" s="61"/>
      <c r="P482" s="60"/>
      <c r="Q482" s="60"/>
      <c r="R482" s="60"/>
      <c r="S482" s="60"/>
    </row>
    <row r="483" spans="1:19" x14ac:dyDescent="0.25">
      <c r="A483" s="57"/>
      <c r="B483" s="59"/>
      <c r="C483" s="59"/>
      <c r="D483" s="59"/>
      <c r="E483" s="59"/>
      <c r="F483" s="59"/>
      <c r="G483" s="62"/>
      <c r="H483" s="59"/>
      <c r="I483" s="59"/>
      <c r="J483" s="59"/>
      <c r="K483" s="59"/>
      <c r="L483" s="59"/>
      <c r="M483" s="60"/>
      <c r="N483" s="59"/>
      <c r="O483" s="61"/>
      <c r="P483" s="60"/>
      <c r="Q483" s="60"/>
      <c r="R483" s="60"/>
      <c r="S483" s="60"/>
    </row>
    <row r="484" spans="1:19" x14ac:dyDescent="0.25">
      <c r="A484" s="57"/>
      <c r="B484" s="59"/>
      <c r="C484" s="59"/>
      <c r="D484" s="59"/>
      <c r="E484" s="59"/>
      <c r="F484" s="59"/>
      <c r="G484" s="62"/>
      <c r="H484" s="59"/>
      <c r="I484" s="59"/>
      <c r="J484" s="59"/>
      <c r="K484" s="59"/>
      <c r="L484" s="59"/>
      <c r="M484" s="60"/>
      <c r="N484" s="59"/>
      <c r="O484" s="61"/>
      <c r="P484" s="60"/>
      <c r="Q484" s="60"/>
      <c r="R484" s="60"/>
      <c r="S484" s="60"/>
    </row>
    <row r="485" spans="1:19" x14ac:dyDescent="0.25">
      <c r="A485" s="57"/>
      <c r="B485" s="59"/>
      <c r="C485" s="59"/>
      <c r="D485" s="59"/>
      <c r="E485" s="59"/>
      <c r="F485" s="59"/>
      <c r="G485" s="62"/>
      <c r="H485" s="59"/>
      <c r="I485" s="59"/>
      <c r="J485" s="59"/>
      <c r="K485" s="59"/>
      <c r="L485" s="59"/>
      <c r="M485" s="60"/>
      <c r="N485" s="59"/>
      <c r="O485" s="61"/>
      <c r="P485" s="60"/>
      <c r="Q485" s="60"/>
      <c r="R485" s="60"/>
      <c r="S485" s="60"/>
    </row>
    <row r="486" spans="1:19" x14ac:dyDescent="0.25">
      <c r="A486" s="57"/>
      <c r="B486" s="59"/>
      <c r="C486" s="59"/>
      <c r="D486" s="59"/>
      <c r="E486" s="59"/>
      <c r="F486" s="59"/>
      <c r="G486" s="62"/>
      <c r="H486" s="59"/>
      <c r="I486" s="59"/>
      <c r="J486" s="59"/>
      <c r="K486" s="59"/>
      <c r="L486" s="59"/>
      <c r="M486" s="60"/>
      <c r="N486" s="59"/>
      <c r="O486" s="61"/>
      <c r="P486" s="60"/>
      <c r="Q486" s="60"/>
      <c r="R486" s="60"/>
      <c r="S486" s="60"/>
    </row>
    <row r="487" spans="1:19" x14ac:dyDescent="0.25">
      <c r="A487" s="57"/>
      <c r="B487" s="59"/>
      <c r="C487" s="59"/>
      <c r="D487" s="59"/>
      <c r="E487" s="59"/>
      <c r="F487" s="59"/>
      <c r="G487" s="62"/>
      <c r="H487" s="59"/>
      <c r="I487" s="59"/>
      <c r="J487" s="59"/>
      <c r="K487" s="59"/>
      <c r="L487" s="59"/>
      <c r="M487" s="60"/>
      <c r="N487" s="59"/>
      <c r="O487" s="61"/>
      <c r="P487" s="60"/>
      <c r="Q487" s="60"/>
      <c r="R487" s="60"/>
      <c r="S487" s="60"/>
    </row>
    <row r="488" spans="1:19" x14ac:dyDescent="0.25">
      <c r="A488" s="57"/>
      <c r="B488" s="59"/>
      <c r="C488" s="59"/>
      <c r="D488" s="59"/>
      <c r="E488" s="59"/>
      <c r="F488" s="59"/>
      <c r="G488" s="62"/>
      <c r="H488" s="59"/>
      <c r="I488" s="59"/>
      <c r="J488" s="59"/>
      <c r="K488" s="59"/>
      <c r="L488" s="59"/>
      <c r="M488" s="60"/>
      <c r="N488" s="59"/>
      <c r="O488" s="61"/>
      <c r="P488" s="60"/>
      <c r="Q488" s="60"/>
      <c r="R488" s="60"/>
      <c r="S488" s="60"/>
    </row>
    <row r="489" spans="1:19" x14ac:dyDescent="0.25">
      <c r="A489" s="57"/>
      <c r="B489" s="59"/>
      <c r="C489" s="59"/>
      <c r="D489" s="59"/>
      <c r="E489" s="59"/>
      <c r="F489" s="59"/>
      <c r="G489" s="62"/>
      <c r="H489" s="59"/>
      <c r="I489" s="59"/>
      <c r="J489" s="59"/>
      <c r="K489" s="59"/>
      <c r="L489" s="59"/>
      <c r="M489" s="60"/>
      <c r="N489" s="59"/>
      <c r="O489" s="61"/>
      <c r="P489" s="60"/>
      <c r="Q489" s="60"/>
      <c r="R489" s="60"/>
      <c r="S489" s="60"/>
    </row>
    <row r="490" spans="1:19" x14ac:dyDescent="0.25">
      <c r="A490" s="57"/>
      <c r="B490" s="59"/>
      <c r="C490" s="59"/>
      <c r="D490" s="59"/>
      <c r="E490" s="59"/>
      <c r="F490" s="59"/>
      <c r="G490" s="62"/>
      <c r="H490" s="59"/>
      <c r="I490" s="59"/>
      <c r="J490" s="59"/>
      <c r="K490" s="59"/>
      <c r="L490" s="59"/>
      <c r="M490" s="60"/>
      <c r="N490" s="59"/>
      <c r="O490" s="61"/>
      <c r="P490" s="60"/>
      <c r="Q490" s="60"/>
      <c r="R490" s="60"/>
      <c r="S490" s="60"/>
    </row>
    <row r="491" spans="1:19" x14ac:dyDescent="0.25">
      <c r="A491" s="57"/>
      <c r="B491" s="59"/>
      <c r="C491" s="59"/>
      <c r="D491" s="59"/>
      <c r="E491" s="59"/>
      <c r="F491" s="59"/>
      <c r="G491" s="62"/>
      <c r="H491" s="59"/>
      <c r="I491" s="59"/>
      <c r="J491" s="59"/>
      <c r="K491" s="59"/>
      <c r="L491" s="59"/>
      <c r="M491" s="60"/>
      <c r="N491" s="59"/>
      <c r="O491" s="61"/>
      <c r="P491" s="60"/>
      <c r="Q491" s="60"/>
      <c r="R491" s="60"/>
      <c r="S491" s="60"/>
    </row>
    <row r="492" spans="1:19" x14ac:dyDescent="0.25">
      <c r="A492" s="57"/>
      <c r="B492" s="59"/>
      <c r="C492" s="59"/>
      <c r="D492" s="59"/>
      <c r="E492" s="59"/>
      <c r="F492" s="59"/>
      <c r="G492" s="62"/>
      <c r="H492" s="59"/>
      <c r="I492" s="59"/>
      <c r="J492" s="59"/>
      <c r="K492" s="59"/>
      <c r="L492" s="59"/>
      <c r="M492" s="60"/>
      <c r="N492" s="59"/>
      <c r="O492" s="61"/>
      <c r="P492" s="60"/>
      <c r="Q492" s="60"/>
      <c r="R492" s="60"/>
      <c r="S492" s="60"/>
    </row>
    <row r="493" spans="1:19" x14ac:dyDescent="0.25">
      <c r="A493" s="57"/>
      <c r="B493" s="59"/>
      <c r="C493" s="59"/>
      <c r="D493" s="59"/>
      <c r="E493" s="59"/>
      <c r="F493" s="59"/>
      <c r="G493" s="62"/>
      <c r="H493" s="59"/>
      <c r="I493" s="59"/>
      <c r="J493" s="59"/>
      <c r="K493" s="59"/>
      <c r="L493" s="59"/>
      <c r="M493" s="60"/>
      <c r="N493" s="59"/>
      <c r="O493" s="61"/>
      <c r="P493" s="60"/>
      <c r="Q493" s="60"/>
      <c r="R493" s="60"/>
      <c r="S493" s="60"/>
    </row>
    <row r="494" spans="1:19" x14ac:dyDescent="0.25">
      <c r="A494" s="57"/>
      <c r="B494" s="59"/>
      <c r="C494" s="59"/>
      <c r="D494" s="59"/>
      <c r="E494" s="59"/>
      <c r="F494" s="59"/>
      <c r="G494" s="62"/>
      <c r="H494" s="59"/>
      <c r="I494" s="59"/>
      <c r="J494" s="59"/>
      <c r="K494" s="59"/>
      <c r="L494" s="59"/>
      <c r="M494" s="60"/>
      <c r="N494" s="59"/>
      <c r="O494" s="61"/>
      <c r="P494" s="60"/>
      <c r="Q494" s="60"/>
      <c r="R494" s="60"/>
      <c r="S494" s="60"/>
    </row>
    <row r="495" spans="1:19" x14ac:dyDescent="0.25">
      <c r="A495" s="57"/>
      <c r="B495" s="59"/>
      <c r="C495" s="59"/>
      <c r="D495" s="59"/>
      <c r="E495" s="59"/>
      <c r="F495" s="59"/>
      <c r="G495" s="62"/>
      <c r="H495" s="59"/>
      <c r="I495" s="59"/>
      <c r="J495" s="59"/>
      <c r="K495" s="59"/>
      <c r="L495" s="59"/>
      <c r="M495" s="60"/>
      <c r="N495" s="59"/>
      <c r="O495" s="61"/>
      <c r="P495" s="60"/>
      <c r="Q495" s="60"/>
      <c r="R495" s="60"/>
      <c r="S495" s="60"/>
    </row>
    <row r="496" spans="1:19" x14ac:dyDescent="0.25">
      <c r="A496" s="57"/>
      <c r="B496" s="59"/>
      <c r="C496" s="59"/>
      <c r="D496" s="59"/>
      <c r="E496" s="59"/>
      <c r="F496" s="59"/>
      <c r="G496" s="62"/>
      <c r="H496" s="59"/>
      <c r="I496" s="59"/>
      <c r="J496" s="59"/>
      <c r="K496" s="59"/>
      <c r="L496" s="59"/>
      <c r="M496" s="60"/>
      <c r="N496" s="59"/>
      <c r="O496" s="61"/>
      <c r="P496" s="60"/>
      <c r="Q496" s="60"/>
      <c r="R496" s="60"/>
      <c r="S496" s="60"/>
    </row>
    <row r="497" spans="1:19" x14ac:dyDescent="0.25">
      <c r="A497" s="57"/>
      <c r="B497" s="59"/>
      <c r="C497" s="59"/>
      <c r="D497" s="59"/>
      <c r="E497" s="59"/>
      <c r="F497" s="59"/>
      <c r="G497" s="62"/>
      <c r="H497" s="59"/>
      <c r="I497" s="59"/>
      <c r="J497" s="59"/>
      <c r="K497" s="59"/>
      <c r="L497" s="59"/>
      <c r="M497" s="60"/>
      <c r="N497" s="59"/>
      <c r="O497" s="61"/>
      <c r="P497" s="60"/>
      <c r="Q497" s="60"/>
      <c r="R497" s="60"/>
      <c r="S497" s="60"/>
    </row>
    <row r="498" spans="1:19" x14ac:dyDescent="0.25">
      <c r="A498" s="57"/>
      <c r="B498" s="59"/>
      <c r="C498" s="59"/>
      <c r="D498" s="59"/>
      <c r="E498" s="59"/>
      <c r="F498" s="59"/>
      <c r="G498" s="62"/>
      <c r="H498" s="59"/>
      <c r="I498" s="59"/>
      <c r="J498" s="59"/>
      <c r="K498" s="59"/>
      <c r="L498" s="59"/>
      <c r="M498" s="60"/>
      <c r="N498" s="59"/>
      <c r="O498" s="61"/>
      <c r="P498" s="60"/>
      <c r="Q498" s="60"/>
      <c r="R498" s="60"/>
      <c r="S498" s="60"/>
    </row>
    <row r="499" spans="1:19" x14ac:dyDescent="0.25">
      <c r="A499" s="57"/>
      <c r="B499" s="59"/>
      <c r="C499" s="59"/>
      <c r="D499" s="59"/>
      <c r="E499" s="59"/>
      <c r="F499" s="59"/>
      <c r="G499" s="62"/>
      <c r="H499" s="59"/>
      <c r="I499" s="59"/>
      <c r="J499" s="59"/>
      <c r="K499" s="59"/>
      <c r="L499" s="59"/>
      <c r="M499" s="60"/>
      <c r="N499" s="59"/>
      <c r="O499" s="61"/>
      <c r="P499" s="60"/>
      <c r="Q499" s="60"/>
      <c r="R499" s="60"/>
      <c r="S499" s="60"/>
    </row>
    <row r="500" spans="1:19" x14ac:dyDescent="0.25">
      <c r="A500" s="57"/>
      <c r="B500" s="59"/>
      <c r="C500" s="59"/>
      <c r="D500" s="59"/>
      <c r="E500" s="59"/>
      <c r="F500" s="59"/>
      <c r="G500" s="62"/>
      <c r="H500" s="59"/>
      <c r="I500" s="59"/>
      <c r="J500" s="59"/>
      <c r="K500" s="59"/>
      <c r="L500" s="59"/>
      <c r="M500" s="60"/>
      <c r="N500" s="59"/>
      <c r="O500" s="61"/>
      <c r="P500" s="60"/>
      <c r="Q500" s="60"/>
      <c r="R500" s="60"/>
      <c r="S500" s="60"/>
    </row>
  </sheetData>
  <mergeCells count="1">
    <mergeCell ref="B2:S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B519-3022-4786-8F81-DFBADBD103EB}">
  <sheetPr codeName="Sheet3"/>
  <dimension ref="A1:S500"/>
  <sheetViews>
    <sheetView workbookViewId="0">
      <selection activeCell="A5" sqref="A5"/>
    </sheetView>
  </sheetViews>
  <sheetFormatPr defaultColWidth="9.109375" defaultRowHeight="13.2" x14ac:dyDescent="0.25"/>
  <cols>
    <col min="1" max="1" width="34" style="55" customWidth="1"/>
    <col min="2" max="2" width="13.109375" style="55" customWidth="1"/>
    <col min="3" max="3" width="21" style="55" customWidth="1"/>
    <col min="4" max="4" width="16.5546875" style="55" customWidth="1"/>
    <col min="5" max="5" width="13.44140625" style="55" customWidth="1"/>
    <col min="6" max="6" width="12.5546875" style="55" customWidth="1"/>
    <col min="7" max="7" width="15.33203125" style="55" customWidth="1"/>
    <col min="8" max="8" width="20.6640625" style="55" customWidth="1"/>
    <col min="9" max="9" width="21.88671875" style="55" customWidth="1"/>
    <col min="10" max="10" width="19.6640625" style="55" customWidth="1"/>
    <col min="11" max="11" width="6" style="55" customWidth="1"/>
    <col min="12" max="12" width="17" style="55" customWidth="1"/>
    <col min="13" max="13" width="25.88671875" style="55" customWidth="1"/>
    <col min="14" max="14" width="21" style="55" customWidth="1"/>
    <col min="15" max="15" width="25.88671875" style="55" customWidth="1"/>
    <col min="16" max="16" width="36.5546875" style="55" bestFit="1" customWidth="1"/>
    <col min="17" max="17" width="24.5546875" style="55" customWidth="1"/>
    <col min="18" max="18" width="33" style="55" customWidth="1"/>
    <col min="19" max="19" width="17.44140625" style="55" customWidth="1"/>
    <col min="20" max="16384" width="9.109375" style="55"/>
  </cols>
  <sheetData>
    <row r="1" spans="1:19" x14ac:dyDescent="0.25">
      <c r="A1" s="54"/>
    </row>
    <row r="2" spans="1:19" ht="25.5" customHeight="1" x14ac:dyDescent="0.25">
      <c r="A2" s="56" t="s">
        <v>79</v>
      </c>
      <c r="B2" s="69" t="s">
        <v>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</row>
    <row r="3" spans="1:19" x14ac:dyDescent="0.25">
      <c r="A3" s="1" t="s">
        <v>1</v>
      </c>
      <c r="B3" s="1" t="s">
        <v>2</v>
      </c>
      <c r="C3" s="1" t="s">
        <v>3</v>
      </c>
      <c r="D3" s="1" t="s">
        <v>43</v>
      </c>
      <c r="E3" s="1" t="s">
        <v>44</v>
      </c>
      <c r="F3" s="1" t="s">
        <v>45</v>
      </c>
      <c r="G3" s="1" t="s">
        <v>4</v>
      </c>
      <c r="H3" s="1" t="s">
        <v>11</v>
      </c>
      <c r="I3" s="1" t="s">
        <v>46</v>
      </c>
      <c r="J3" s="1" t="s">
        <v>47</v>
      </c>
      <c r="K3" s="1" t="s">
        <v>15</v>
      </c>
      <c r="L3" s="1" t="s">
        <v>16</v>
      </c>
      <c r="M3" s="1" t="s">
        <v>48</v>
      </c>
      <c r="N3" s="1" t="s">
        <v>17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</v>
      </c>
    </row>
    <row r="4" spans="1:19" ht="15" customHeight="1" x14ac:dyDescent="0.25">
      <c r="A4" s="63"/>
      <c r="B4" s="59"/>
      <c r="C4" s="59"/>
      <c r="D4" s="59"/>
      <c r="E4" s="59"/>
      <c r="F4" s="60"/>
      <c r="G4" s="59"/>
      <c r="H4" s="59"/>
      <c r="I4" s="59"/>
      <c r="J4" s="59"/>
      <c r="K4" s="59"/>
      <c r="L4" s="60"/>
      <c r="M4" s="59"/>
      <c r="N4" s="61"/>
      <c r="O4" s="59"/>
      <c r="P4" s="60"/>
      <c r="Q4" s="60"/>
      <c r="R4" s="60"/>
      <c r="S4" s="63"/>
    </row>
    <row r="5" spans="1:19" ht="15.75" customHeight="1" x14ac:dyDescent="0.25">
      <c r="A5" s="63"/>
      <c r="B5" s="59"/>
      <c r="C5" s="59"/>
      <c r="D5" s="59"/>
      <c r="E5" s="59"/>
      <c r="F5" s="60"/>
      <c r="G5" s="59"/>
      <c r="H5" s="59"/>
      <c r="I5" s="59"/>
      <c r="J5" s="59"/>
      <c r="K5" s="59"/>
      <c r="L5" s="60"/>
      <c r="M5" s="59"/>
      <c r="N5" s="61"/>
      <c r="O5" s="59"/>
      <c r="P5" s="60"/>
      <c r="Q5" s="60"/>
      <c r="R5" s="60"/>
      <c r="S5" s="63"/>
    </row>
    <row r="6" spans="1:19" ht="15" customHeight="1" x14ac:dyDescent="0.25">
      <c r="A6" s="63"/>
      <c r="B6" s="59"/>
      <c r="C6" s="59"/>
      <c r="D6" s="59"/>
      <c r="E6" s="59"/>
      <c r="F6" s="60"/>
      <c r="G6" s="59"/>
      <c r="H6" s="59"/>
      <c r="I6" s="59"/>
      <c r="J6" s="59"/>
      <c r="K6" s="59"/>
      <c r="L6" s="60"/>
      <c r="M6" s="59"/>
      <c r="N6" s="61"/>
      <c r="O6" s="59"/>
      <c r="P6" s="60"/>
      <c r="Q6" s="60"/>
      <c r="R6" s="60"/>
      <c r="S6" s="63"/>
    </row>
    <row r="7" spans="1:19" ht="15" customHeight="1" x14ac:dyDescent="0.25">
      <c r="A7" s="63"/>
      <c r="B7" s="59"/>
      <c r="C7" s="59"/>
      <c r="D7" s="59"/>
      <c r="E7" s="59"/>
      <c r="F7" s="60"/>
      <c r="G7" s="59"/>
      <c r="H7" s="59"/>
      <c r="I7" s="59"/>
      <c r="J7" s="59"/>
      <c r="K7" s="59"/>
      <c r="L7" s="60"/>
      <c r="M7" s="59"/>
      <c r="N7" s="61"/>
      <c r="O7" s="59"/>
      <c r="P7" s="60"/>
      <c r="Q7" s="60"/>
      <c r="R7" s="60"/>
      <c r="S7" s="63"/>
    </row>
    <row r="8" spans="1:19" ht="15" customHeight="1" x14ac:dyDescent="0.25">
      <c r="A8" s="63"/>
      <c r="B8" s="59"/>
      <c r="C8" s="59"/>
      <c r="D8" s="59"/>
      <c r="E8" s="59"/>
      <c r="F8" s="60"/>
      <c r="G8" s="59"/>
      <c r="H8" s="59"/>
      <c r="I8" s="59"/>
      <c r="J8" s="59"/>
      <c r="K8" s="59"/>
      <c r="L8" s="60"/>
      <c r="M8" s="59"/>
      <c r="N8" s="61"/>
      <c r="O8" s="59"/>
      <c r="P8" s="60"/>
      <c r="Q8" s="60"/>
      <c r="R8" s="60"/>
      <c r="S8" s="63"/>
    </row>
    <row r="9" spans="1:19" ht="15" customHeight="1" x14ac:dyDescent="0.25">
      <c r="A9" s="63"/>
      <c r="B9" s="59"/>
      <c r="C9" s="59"/>
      <c r="D9" s="59"/>
      <c r="E9" s="59"/>
      <c r="F9" s="60"/>
      <c r="G9" s="59"/>
      <c r="H9" s="59"/>
      <c r="I9" s="59"/>
      <c r="J9" s="59"/>
      <c r="K9" s="59"/>
      <c r="L9" s="60"/>
      <c r="M9" s="59"/>
      <c r="N9" s="61"/>
      <c r="O9" s="59"/>
      <c r="P9" s="60"/>
      <c r="Q9" s="60"/>
      <c r="R9" s="60"/>
      <c r="S9" s="63"/>
    </row>
    <row r="10" spans="1:19" ht="15" customHeight="1" x14ac:dyDescent="0.25">
      <c r="A10" s="63"/>
      <c r="B10" s="59"/>
      <c r="C10" s="59"/>
      <c r="D10" s="59"/>
      <c r="E10" s="59"/>
      <c r="F10" s="60"/>
      <c r="G10" s="59"/>
      <c r="H10" s="59"/>
      <c r="I10" s="59"/>
      <c r="J10" s="59"/>
      <c r="K10" s="59"/>
      <c r="L10" s="60"/>
      <c r="M10" s="59"/>
      <c r="N10" s="61"/>
      <c r="O10" s="59"/>
      <c r="P10" s="60"/>
      <c r="Q10" s="60"/>
      <c r="R10" s="60"/>
      <c r="S10" s="63"/>
    </row>
    <row r="11" spans="1:19" ht="15" customHeight="1" x14ac:dyDescent="0.25">
      <c r="A11" s="63"/>
      <c r="B11" s="59"/>
      <c r="C11" s="59"/>
      <c r="D11" s="59"/>
      <c r="E11" s="59"/>
      <c r="F11" s="60"/>
      <c r="G11" s="59"/>
      <c r="H11" s="59"/>
      <c r="I11" s="59"/>
      <c r="J11" s="59"/>
      <c r="K11" s="59"/>
      <c r="L11" s="60"/>
      <c r="M11" s="59"/>
      <c r="N11" s="61"/>
      <c r="O11" s="59"/>
      <c r="P11" s="60"/>
      <c r="Q11" s="60"/>
      <c r="R11" s="60"/>
      <c r="S11" s="63"/>
    </row>
    <row r="12" spans="1:19" ht="15" customHeight="1" x14ac:dyDescent="0.25">
      <c r="A12" s="63"/>
      <c r="B12" s="59"/>
      <c r="C12" s="59"/>
      <c r="D12" s="59"/>
      <c r="E12" s="59"/>
      <c r="F12" s="60"/>
      <c r="G12" s="59"/>
      <c r="H12" s="59"/>
      <c r="I12" s="59"/>
      <c r="J12" s="59"/>
      <c r="K12" s="59"/>
      <c r="L12" s="60"/>
      <c r="M12" s="59"/>
      <c r="N12" s="61"/>
      <c r="O12" s="59"/>
      <c r="P12" s="60"/>
      <c r="Q12" s="60"/>
      <c r="R12" s="60"/>
      <c r="S12" s="63"/>
    </row>
    <row r="13" spans="1:19" ht="15" customHeight="1" x14ac:dyDescent="0.25">
      <c r="A13" s="63"/>
      <c r="B13" s="59"/>
      <c r="C13" s="59"/>
      <c r="D13" s="59"/>
      <c r="E13" s="59"/>
      <c r="F13" s="60"/>
      <c r="G13" s="59"/>
      <c r="H13" s="59"/>
      <c r="I13" s="59"/>
      <c r="J13" s="59"/>
      <c r="K13" s="59"/>
      <c r="L13" s="60"/>
      <c r="M13" s="59"/>
      <c r="N13" s="61"/>
      <c r="O13" s="59"/>
      <c r="P13" s="60"/>
      <c r="Q13" s="60"/>
      <c r="R13" s="60"/>
      <c r="S13" s="63"/>
    </row>
    <row r="14" spans="1:19" ht="15" customHeight="1" x14ac:dyDescent="0.25">
      <c r="A14" s="63"/>
      <c r="B14" s="59"/>
      <c r="C14" s="59"/>
      <c r="D14" s="59"/>
      <c r="E14" s="59"/>
      <c r="F14" s="60"/>
      <c r="G14" s="59"/>
      <c r="H14" s="59"/>
      <c r="I14" s="59"/>
      <c r="J14" s="59"/>
      <c r="K14" s="59"/>
      <c r="L14" s="60"/>
      <c r="M14" s="59"/>
      <c r="N14" s="61"/>
      <c r="O14" s="59"/>
      <c r="P14" s="60"/>
      <c r="Q14" s="60"/>
      <c r="R14" s="60"/>
      <c r="S14" s="63"/>
    </row>
    <row r="15" spans="1:19" ht="15" customHeight="1" x14ac:dyDescent="0.25">
      <c r="A15" s="63"/>
      <c r="B15" s="59"/>
      <c r="C15" s="59"/>
      <c r="D15" s="59"/>
      <c r="E15" s="59"/>
      <c r="F15" s="60"/>
      <c r="G15" s="59"/>
      <c r="H15" s="59"/>
      <c r="I15" s="59"/>
      <c r="J15" s="59"/>
      <c r="K15" s="59"/>
      <c r="L15" s="60"/>
      <c r="M15" s="59"/>
      <c r="N15" s="61"/>
      <c r="O15" s="59"/>
      <c r="P15" s="60"/>
      <c r="Q15" s="60"/>
      <c r="R15" s="60"/>
      <c r="S15" s="63"/>
    </row>
    <row r="16" spans="1:19" ht="15" customHeight="1" x14ac:dyDescent="0.25">
      <c r="A16" s="63"/>
      <c r="B16" s="59"/>
      <c r="C16" s="59"/>
      <c r="D16" s="59"/>
      <c r="E16" s="59"/>
      <c r="F16" s="60"/>
      <c r="G16" s="59"/>
      <c r="H16" s="59"/>
      <c r="I16" s="59"/>
      <c r="J16" s="59"/>
      <c r="K16" s="59"/>
      <c r="L16" s="60"/>
      <c r="M16" s="59"/>
      <c r="N16" s="61"/>
      <c r="O16" s="59"/>
      <c r="P16" s="60"/>
      <c r="Q16" s="60"/>
      <c r="R16" s="60"/>
      <c r="S16" s="63"/>
    </row>
    <row r="17" spans="1:19" x14ac:dyDescent="0.25">
      <c r="A17" s="63"/>
      <c r="B17" s="59"/>
      <c r="C17" s="59"/>
      <c r="D17" s="59"/>
      <c r="E17" s="59"/>
      <c r="F17" s="60"/>
      <c r="G17" s="59"/>
      <c r="H17" s="59"/>
      <c r="I17" s="59"/>
      <c r="J17" s="59"/>
      <c r="K17" s="59"/>
      <c r="L17" s="60"/>
      <c r="M17" s="59"/>
      <c r="N17" s="61"/>
      <c r="O17" s="59"/>
      <c r="P17" s="60"/>
      <c r="Q17" s="60"/>
      <c r="R17" s="60"/>
      <c r="S17" s="63"/>
    </row>
    <row r="18" spans="1:19" x14ac:dyDescent="0.25">
      <c r="A18" s="63"/>
      <c r="B18" s="59"/>
      <c r="C18" s="59"/>
      <c r="D18" s="59"/>
      <c r="E18" s="59"/>
      <c r="F18" s="60"/>
      <c r="G18" s="59"/>
      <c r="H18" s="59"/>
      <c r="I18" s="59"/>
      <c r="J18" s="59"/>
      <c r="K18" s="59"/>
      <c r="L18" s="60"/>
      <c r="M18" s="59"/>
      <c r="N18" s="61"/>
      <c r="O18" s="59"/>
      <c r="P18" s="60"/>
      <c r="Q18" s="60"/>
      <c r="R18" s="60"/>
      <c r="S18" s="63"/>
    </row>
    <row r="19" spans="1:19" x14ac:dyDescent="0.25">
      <c r="A19" s="63"/>
      <c r="B19" s="59"/>
      <c r="C19" s="59"/>
      <c r="D19" s="59"/>
      <c r="E19" s="59"/>
      <c r="F19" s="60"/>
      <c r="G19" s="59"/>
      <c r="H19" s="59"/>
      <c r="I19" s="59"/>
      <c r="J19" s="59"/>
      <c r="K19" s="59"/>
      <c r="L19" s="60"/>
      <c r="M19" s="59"/>
      <c r="N19" s="61"/>
      <c r="O19" s="59"/>
      <c r="P19" s="60"/>
      <c r="Q19" s="60"/>
      <c r="R19" s="60"/>
      <c r="S19" s="63"/>
    </row>
    <row r="20" spans="1:19" x14ac:dyDescent="0.25">
      <c r="A20" s="63"/>
      <c r="B20" s="59"/>
      <c r="C20" s="59"/>
      <c r="D20" s="59"/>
      <c r="E20" s="59"/>
      <c r="F20" s="60"/>
      <c r="G20" s="59"/>
      <c r="H20" s="59"/>
      <c r="I20" s="59"/>
      <c r="J20" s="59"/>
      <c r="K20" s="59"/>
      <c r="L20" s="60"/>
      <c r="M20" s="59"/>
      <c r="N20" s="61"/>
      <c r="O20" s="59"/>
      <c r="P20" s="60"/>
      <c r="Q20" s="60"/>
      <c r="R20" s="60"/>
      <c r="S20" s="63"/>
    </row>
    <row r="21" spans="1:19" x14ac:dyDescent="0.25">
      <c r="A21" s="63"/>
      <c r="B21" s="59"/>
      <c r="C21" s="59"/>
      <c r="D21" s="59"/>
      <c r="E21" s="59"/>
      <c r="F21" s="60"/>
      <c r="G21" s="59"/>
      <c r="H21" s="59"/>
      <c r="I21" s="59"/>
      <c r="J21" s="59"/>
      <c r="K21" s="59"/>
      <c r="L21" s="60"/>
      <c r="M21" s="59"/>
      <c r="N21" s="61"/>
      <c r="O21" s="59"/>
      <c r="P21" s="60"/>
      <c r="Q21" s="60"/>
      <c r="R21" s="60"/>
      <c r="S21" s="63"/>
    </row>
    <row r="22" spans="1:19" ht="15" customHeight="1" x14ac:dyDescent="0.25">
      <c r="A22" s="63"/>
      <c r="B22" s="59"/>
      <c r="C22" s="59"/>
      <c r="D22" s="59"/>
      <c r="E22" s="59"/>
      <c r="F22" s="60"/>
      <c r="G22" s="59"/>
      <c r="H22" s="59"/>
      <c r="I22" s="59"/>
      <c r="J22" s="59"/>
      <c r="K22" s="59"/>
      <c r="L22" s="60"/>
      <c r="M22" s="59"/>
      <c r="N22" s="61"/>
      <c r="O22" s="59"/>
      <c r="P22" s="60"/>
      <c r="Q22" s="60"/>
      <c r="R22" s="60"/>
      <c r="S22" s="63"/>
    </row>
    <row r="23" spans="1:19" ht="15" customHeight="1" x14ac:dyDescent="0.25">
      <c r="A23" s="63"/>
      <c r="B23" s="59"/>
      <c r="C23" s="59"/>
      <c r="D23" s="59"/>
      <c r="E23" s="59"/>
      <c r="F23" s="60"/>
      <c r="G23" s="59"/>
      <c r="H23" s="59"/>
      <c r="I23" s="59"/>
      <c r="J23" s="59"/>
      <c r="K23" s="59"/>
      <c r="L23" s="60"/>
      <c r="M23" s="59"/>
      <c r="N23" s="61"/>
      <c r="O23" s="59"/>
      <c r="P23" s="60"/>
      <c r="Q23" s="60"/>
      <c r="R23" s="60"/>
      <c r="S23" s="63"/>
    </row>
    <row r="24" spans="1:19" x14ac:dyDescent="0.25">
      <c r="A24" s="63"/>
      <c r="B24" s="59"/>
      <c r="C24" s="59"/>
      <c r="D24" s="59"/>
      <c r="E24" s="59"/>
      <c r="F24" s="60"/>
      <c r="G24" s="59"/>
      <c r="H24" s="59"/>
      <c r="I24" s="59"/>
      <c r="J24" s="59"/>
      <c r="K24" s="59"/>
      <c r="L24" s="60"/>
      <c r="M24" s="59"/>
      <c r="N24" s="61"/>
      <c r="O24" s="59"/>
      <c r="P24" s="60"/>
      <c r="Q24" s="60"/>
      <c r="R24" s="60"/>
      <c r="S24" s="63"/>
    </row>
    <row r="25" spans="1:19" x14ac:dyDescent="0.25">
      <c r="A25" s="63"/>
      <c r="B25" s="59"/>
      <c r="C25" s="59"/>
      <c r="D25" s="59"/>
      <c r="E25" s="59"/>
      <c r="F25" s="60"/>
      <c r="G25" s="59"/>
      <c r="H25" s="59"/>
      <c r="I25" s="59"/>
      <c r="J25" s="59"/>
      <c r="K25" s="59"/>
      <c r="L25" s="60"/>
      <c r="M25" s="59"/>
      <c r="N25" s="61"/>
      <c r="O25" s="59"/>
      <c r="P25" s="60"/>
      <c r="Q25" s="60"/>
      <c r="R25" s="60"/>
      <c r="S25" s="63"/>
    </row>
    <row r="26" spans="1:19" x14ac:dyDescent="0.25">
      <c r="A26" s="63"/>
      <c r="B26" s="59"/>
      <c r="C26" s="59"/>
      <c r="D26" s="59"/>
      <c r="E26" s="59"/>
      <c r="F26" s="60"/>
      <c r="G26" s="59"/>
      <c r="H26" s="59"/>
      <c r="I26" s="59"/>
      <c r="J26" s="59"/>
      <c r="K26" s="59"/>
      <c r="L26" s="60"/>
      <c r="M26" s="59"/>
      <c r="N26" s="61"/>
      <c r="O26" s="59"/>
      <c r="P26" s="60"/>
      <c r="Q26" s="60"/>
      <c r="R26" s="60"/>
      <c r="S26" s="63"/>
    </row>
    <row r="27" spans="1:19" x14ac:dyDescent="0.25">
      <c r="A27" s="63"/>
      <c r="B27" s="59"/>
      <c r="C27" s="59"/>
      <c r="D27" s="59"/>
      <c r="E27" s="59"/>
      <c r="F27" s="60"/>
      <c r="G27" s="59"/>
      <c r="H27" s="59"/>
      <c r="I27" s="59"/>
      <c r="J27" s="59"/>
      <c r="K27" s="59"/>
      <c r="L27" s="60"/>
      <c r="M27" s="59"/>
      <c r="N27" s="61"/>
      <c r="O27" s="59"/>
      <c r="P27" s="60"/>
      <c r="Q27" s="60"/>
      <c r="R27" s="60"/>
      <c r="S27" s="63"/>
    </row>
    <row r="28" spans="1:19" x14ac:dyDescent="0.25">
      <c r="A28" s="63"/>
      <c r="B28" s="59"/>
      <c r="C28" s="59"/>
      <c r="D28" s="59"/>
      <c r="E28" s="59"/>
      <c r="F28" s="60"/>
      <c r="G28" s="59"/>
      <c r="H28" s="59"/>
      <c r="I28" s="59"/>
      <c r="J28" s="59"/>
      <c r="K28" s="59"/>
      <c r="L28" s="60"/>
      <c r="M28" s="59"/>
      <c r="N28" s="61"/>
      <c r="O28" s="59"/>
      <c r="P28" s="60"/>
      <c r="Q28" s="60"/>
      <c r="R28" s="60"/>
      <c r="S28" s="63"/>
    </row>
    <row r="29" spans="1:19" x14ac:dyDescent="0.25">
      <c r="A29" s="63"/>
      <c r="B29" s="59"/>
      <c r="C29" s="59"/>
      <c r="D29" s="59"/>
      <c r="E29" s="59"/>
      <c r="F29" s="60"/>
      <c r="G29" s="59"/>
      <c r="H29" s="59"/>
      <c r="I29" s="59"/>
      <c r="J29" s="59"/>
      <c r="K29" s="59"/>
      <c r="L29" s="60"/>
      <c r="M29" s="59"/>
      <c r="N29" s="61"/>
      <c r="O29" s="59"/>
      <c r="P29" s="60"/>
      <c r="Q29" s="60"/>
      <c r="R29" s="60"/>
      <c r="S29" s="63"/>
    </row>
    <row r="30" spans="1:19" x14ac:dyDescent="0.25">
      <c r="A30" s="63"/>
      <c r="B30" s="59"/>
      <c r="C30" s="59"/>
      <c r="D30" s="59"/>
      <c r="E30" s="59"/>
      <c r="F30" s="60"/>
      <c r="G30" s="59"/>
      <c r="H30" s="59"/>
      <c r="I30" s="59"/>
      <c r="J30" s="59"/>
      <c r="K30" s="59"/>
      <c r="L30" s="60"/>
      <c r="M30" s="59"/>
      <c r="N30" s="61"/>
      <c r="O30" s="59"/>
      <c r="P30" s="60"/>
      <c r="Q30" s="60"/>
      <c r="R30" s="60"/>
      <c r="S30" s="63"/>
    </row>
    <row r="31" spans="1:19" x14ac:dyDescent="0.25">
      <c r="A31" s="63"/>
      <c r="B31" s="59"/>
      <c r="C31" s="59"/>
      <c r="D31" s="59"/>
      <c r="E31" s="59"/>
      <c r="F31" s="60"/>
      <c r="G31" s="59"/>
      <c r="H31" s="59"/>
      <c r="I31" s="59"/>
      <c r="J31" s="59"/>
      <c r="K31" s="59"/>
      <c r="L31" s="60"/>
      <c r="M31" s="59"/>
      <c r="N31" s="61"/>
      <c r="O31" s="59"/>
      <c r="P31" s="60"/>
      <c r="Q31" s="60"/>
      <c r="R31" s="60"/>
      <c r="S31" s="63"/>
    </row>
    <row r="32" spans="1:19" x14ac:dyDescent="0.25">
      <c r="A32" s="63"/>
      <c r="B32" s="59"/>
      <c r="C32" s="59"/>
      <c r="D32" s="59"/>
      <c r="E32" s="59"/>
      <c r="F32" s="60"/>
      <c r="G32" s="59"/>
      <c r="H32" s="59"/>
      <c r="I32" s="59"/>
      <c r="J32" s="59"/>
      <c r="K32" s="59"/>
      <c r="L32" s="60"/>
      <c r="M32" s="59"/>
      <c r="N32" s="61"/>
      <c r="O32" s="59"/>
      <c r="P32" s="60"/>
      <c r="Q32" s="60"/>
      <c r="R32" s="60"/>
      <c r="S32" s="63"/>
    </row>
    <row r="33" spans="1:19" x14ac:dyDescent="0.25">
      <c r="A33" s="63"/>
      <c r="B33" s="59"/>
      <c r="C33" s="59"/>
      <c r="D33" s="59"/>
      <c r="E33" s="59"/>
      <c r="F33" s="60"/>
      <c r="G33" s="59"/>
      <c r="H33" s="59"/>
      <c r="I33" s="59"/>
      <c r="J33" s="59"/>
      <c r="K33" s="59"/>
      <c r="L33" s="60"/>
      <c r="M33" s="59"/>
      <c r="N33" s="61"/>
      <c r="O33" s="59"/>
      <c r="P33" s="60"/>
      <c r="Q33" s="60"/>
      <c r="R33" s="60"/>
      <c r="S33" s="63"/>
    </row>
    <row r="34" spans="1:19" x14ac:dyDescent="0.25">
      <c r="A34" s="63"/>
      <c r="B34" s="59"/>
      <c r="C34" s="59"/>
      <c r="D34" s="59"/>
      <c r="E34" s="59"/>
      <c r="F34" s="60"/>
      <c r="G34" s="59"/>
      <c r="H34" s="59"/>
      <c r="I34" s="59"/>
      <c r="J34" s="59"/>
      <c r="K34" s="59"/>
      <c r="L34" s="60"/>
      <c r="M34" s="59"/>
      <c r="N34" s="61"/>
      <c r="O34" s="59"/>
      <c r="P34" s="60"/>
      <c r="Q34" s="60"/>
      <c r="R34" s="60"/>
      <c r="S34" s="63"/>
    </row>
    <row r="35" spans="1:19" x14ac:dyDescent="0.25">
      <c r="A35" s="63"/>
      <c r="B35" s="59"/>
      <c r="C35" s="59"/>
      <c r="D35" s="59"/>
      <c r="E35" s="59"/>
      <c r="F35" s="60"/>
      <c r="G35" s="59"/>
      <c r="H35" s="59"/>
      <c r="I35" s="59"/>
      <c r="J35" s="59"/>
      <c r="K35" s="59"/>
      <c r="L35" s="60"/>
      <c r="M35" s="59"/>
      <c r="N35" s="61"/>
      <c r="O35" s="59"/>
      <c r="P35" s="60"/>
      <c r="Q35" s="60"/>
      <c r="R35" s="60"/>
      <c r="S35" s="63"/>
    </row>
    <row r="36" spans="1:19" x14ac:dyDescent="0.25">
      <c r="A36" s="63"/>
      <c r="B36" s="59"/>
      <c r="C36" s="59"/>
      <c r="D36" s="59"/>
      <c r="E36" s="59"/>
      <c r="F36" s="60"/>
      <c r="G36" s="59"/>
      <c r="H36" s="59"/>
      <c r="I36" s="59"/>
      <c r="J36" s="59"/>
      <c r="K36" s="59"/>
      <c r="L36" s="60"/>
      <c r="M36" s="59"/>
      <c r="N36" s="61"/>
      <c r="O36" s="59"/>
      <c r="P36" s="60"/>
      <c r="Q36" s="60"/>
      <c r="R36" s="60"/>
      <c r="S36" s="63"/>
    </row>
    <row r="37" spans="1:19" x14ac:dyDescent="0.25">
      <c r="A37" s="63"/>
      <c r="B37" s="59"/>
      <c r="C37" s="59"/>
      <c r="D37" s="59"/>
      <c r="E37" s="59"/>
      <c r="F37" s="60"/>
      <c r="G37" s="59"/>
      <c r="H37" s="59"/>
      <c r="I37" s="59"/>
      <c r="J37" s="59"/>
      <c r="K37" s="59"/>
      <c r="L37" s="60"/>
      <c r="M37" s="59"/>
      <c r="N37" s="61"/>
      <c r="O37" s="59"/>
      <c r="P37" s="60"/>
      <c r="Q37" s="60"/>
      <c r="R37" s="60"/>
      <c r="S37" s="63"/>
    </row>
    <row r="38" spans="1:19" x14ac:dyDescent="0.25">
      <c r="A38" s="63"/>
      <c r="B38" s="59"/>
      <c r="C38" s="59"/>
      <c r="D38" s="59"/>
      <c r="E38" s="59"/>
      <c r="F38" s="60"/>
      <c r="G38" s="59"/>
      <c r="H38" s="59"/>
      <c r="I38" s="59"/>
      <c r="J38" s="59"/>
      <c r="K38" s="59"/>
      <c r="L38" s="60"/>
      <c r="M38" s="59"/>
      <c r="N38" s="61"/>
      <c r="O38" s="59"/>
      <c r="P38" s="60"/>
      <c r="Q38" s="60"/>
      <c r="R38" s="60"/>
      <c r="S38" s="63"/>
    </row>
    <row r="39" spans="1:19" x14ac:dyDescent="0.25">
      <c r="A39" s="63"/>
      <c r="B39" s="59"/>
      <c r="C39" s="59"/>
      <c r="D39" s="59"/>
      <c r="E39" s="59"/>
      <c r="F39" s="60"/>
      <c r="G39" s="59"/>
      <c r="H39" s="59"/>
      <c r="I39" s="59"/>
      <c r="J39" s="59"/>
      <c r="K39" s="59"/>
      <c r="L39" s="60"/>
      <c r="M39" s="59"/>
      <c r="N39" s="61"/>
      <c r="O39" s="59"/>
      <c r="P39" s="60"/>
      <c r="Q39" s="60"/>
      <c r="R39" s="60"/>
      <c r="S39" s="63"/>
    </row>
    <row r="40" spans="1:19" x14ac:dyDescent="0.25">
      <c r="A40" s="63"/>
      <c r="B40" s="59"/>
      <c r="C40" s="59"/>
      <c r="D40" s="59"/>
      <c r="E40" s="59"/>
      <c r="F40" s="60"/>
      <c r="G40" s="59"/>
      <c r="H40" s="59"/>
      <c r="I40" s="59"/>
      <c r="J40" s="59"/>
      <c r="K40" s="59"/>
      <c r="L40" s="60"/>
      <c r="M40" s="59"/>
      <c r="N40" s="61"/>
      <c r="O40" s="59"/>
      <c r="P40" s="60"/>
      <c r="Q40" s="60"/>
      <c r="R40" s="60"/>
      <c r="S40" s="63"/>
    </row>
    <row r="41" spans="1:19" x14ac:dyDescent="0.25">
      <c r="A41" s="63"/>
      <c r="B41" s="59"/>
      <c r="C41" s="59"/>
      <c r="D41" s="59"/>
      <c r="E41" s="59"/>
      <c r="F41" s="60"/>
      <c r="G41" s="59"/>
      <c r="H41" s="59"/>
      <c r="I41" s="59"/>
      <c r="J41" s="59"/>
      <c r="K41" s="59"/>
      <c r="L41" s="60"/>
      <c r="M41" s="59"/>
      <c r="N41" s="61"/>
      <c r="O41" s="59"/>
      <c r="P41" s="60"/>
      <c r="Q41" s="60"/>
      <c r="R41" s="60"/>
      <c r="S41" s="63"/>
    </row>
    <row r="42" spans="1:19" x14ac:dyDescent="0.25">
      <c r="A42" s="63"/>
      <c r="B42" s="59"/>
      <c r="C42" s="59"/>
      <c r="D42" s="59"/>
      <c r="E42" s="59"/>
      <c r="F42" s="60"/>
      <c r="G42" s="59"/>
      <c r="H42" s="59"/>
      <c r="I42" s="59"/>
      <c r="J42" s="59"/>
      <c r="K42" s="59"/>
      <c r="L42" s="60"/>
      <c r="M42" s="59"/>
      <c r="N42" s="61"/>
      <c r="O42" s="59"/>
      <c r="P42" s="60"/>
      <c r="Q42" s="60"/>
      <c r="R42" s="60"/>
      <c r="S42" s="63"/>
    </row>
    <row r="43" spans="1:19" x14ac:dyDescent="0.25">
      <c r="A43" s="63"/>
      <c r="B43" s="59"/>
      <c r="C43" s="59"/>
      <c r="D43" s="59"/>
      <c r="E43" s="59"/>
      <c r="F43" s="60"/>
      <c r="G43" s="59"/>
      <c r="H43" s="59"/>
      <c r="I43" s="59"/>
      <c r="J43" s="59"/>
      <c r="K43" s="59"/>
      <c r="L43" s="60"/>
      <c r="M43" s="59"/>
      <c r="N43" s="61"/>
      <c r="O43" s="59"/>
      <c r="P43" s="60"/>
      <c r="Q43" s="60"/>
      <c r="R43" s="60"/>
      <c r="S43" s="63"/>
    </row>
    <row r="44" spans="1:19" x14ac:dyDescent="0.25">
      <c r="A44" s="63"/>
      <c r="B44" s="59"/>
      <c r="C44" s="59"/>
      <c r="D44" s="59"/>
      <c r="E44" s="59"/>
      <c r="F44" s="60"/>
      <c r="G44" s="59"/>
      <c r="H44" s="59"/>
      <c r="I44" s="59"/>
      <c r="J44" s="59"/>
      <c r="K44" s="59"/>
      <c r="L44" s="60"/>
      <c r="M44" s="59"/>
      <c r="N44" s="61"/>
      <c r="O44" s="59"/>
      <c r="P44" s="60"/>
      <c r="Q44" s="60"/>
      <c r="R44" s="60"/>
      <c r="S44" s="63"/>
    </row>
    <row r="45" spans="1:19" x14ac:dyDescent="0.25">
      <c r="A45" s="63"/>
      <c r="B45" s="59"/>
      <c r="C45" s="59"/>
      <c r="D45" s="59"/>
      <c r="E45" s="59"/>
      <c r="F45" s="60"/>
      <c r="G45" s="59"/>
      <c r="H45" s="59"/>
      <c r="I45" s="59"/>
      <c r="J45" s="59"/>
      <c r="K45" s="59"/>
      <c r="L45" s="60"/>
      <c r="M45" s="59"/>
      <c r="N45" s="61"/>
      <c r="O45" s="59"/>
      <c r="P45" s="60"/>
      <c r="Q45" s="60"/>
      <c r="R45" s="60"/>
      <c r="S45" s="63"/>
    </row>
    <row r="46" spans="1:19" x14ac:dyDescent="0.25">
      <c r="A46" s="63"/>
      <c r="B46" s="59"/>
      <c r="C46" s="59"/>
      <c r="D46" s="59"/>
      <c r="E46" s="59"/>
      <c r="F46" s="60"/>
      <c r="G46" s="59"/>
      <c r="H46" s="59"/>
      <c r="I46" s="59"/>
      <c r="J46" s="59"/>
      <c r="K46" s="59"/>
      <c r="L46" s="60"/>
      <c r="M46" s="59"/>
      <c r="N46" s="61"/>
      <c r="O46" s="59"/>
      <c r="P46" s="60"/>
      <c r="Q46" s="60"/>
      <c r="R46" s="60"/>
      <c r="S46" s="63"/>
    </row>
    <row r="47" spans="1:19" x14ac:dyDescent="0.25">
      <c r="A47" s="63"/>
      <c r="B47" s="59"/>
      <c r="C47" s="59"/>
      <c r="D47" s="59"/>
      <c r="E47" s="59"/>
      <c r="F47" s="60"/>
      <c r="G47" s="59"/>
      <c r="H47" s="59"/>
      <c r="I47" s="59"/>
      <c r="J47" s="59"/>
      <c r="K47" s="59"/>
      <c r="L47" s="60"/>
      <c r="M47" s="59"/>
      <c r="N47" s="61"/>
      <c r="O47" s="59"/>
      <c r="P47" s="60"/>
      <c r="Q47" s="60"/>
      <c r="R47" s="60"/>
      <c r="S47" s="63"/>
    </row>
    <row r="48" spans="1:19" x14ac:dyDescent="0.25">
      <c r="A48" s="63"/>
      <c r="B48" s="59"/>
      <c r="C48" s="59"/>
      <c r="D48" s="59"/>
      <c r="E48" s="59"/>
      <c r="F48" s="60"/>
      <c r="G48" s="59"/>
      <c r="H48" s="59"/>
      <c r="I48" s="59"/>
      <c r="J48" s="59"/>
      <c r="K48" s="59"/>
      <c r="L48" s="60"/>
      <c r="M48" s="59"/>
      <c r="N48" s="61"/>
      <c r="O48" s="59"/>
      <c r="P48" s="60"/>
      <c r="Q48" s="60"/>
      <c r="R48" s="60"/>
      <c r="S48" s="63"/>
    </row>
    <row r="49" spans="1:19" x14ac:dyDescent="0.25">
      <c r="A49" s="63"/>
      <c r="B49" s="59"/>
      <c r="C49" s="59"/>
      <c r="D49" s="59"/>
      <c r="E49" s="59"/>
      <c r="F49" s="60"/>
      <c r="G49" s="59"/>
      <c r="H49" s="59"/>
      <c r="I49" s="59"/>
      <c r="J49" s="59"/>
      <c r="K49" s="59"/>
      <c r="L49" s="60"/>
      <c r="M49" s="59"/>
      <c r="N49" s="61"/>
      <c r="O49" s="59"/>
      <c r="P49" s="60"/>
      <c r="Q49" s="60"/>
      <c r="R49" s="60"/>
      <c r="S49" s="63"/>
    </row>
    <row r="50" spans="1:19" x14ac:dyDescent="0.25">
      <c r="A50" s="63"/>
      <c r="B50" s="59"/>
      <c r="C50" s="59"/>
      <c r="D50" s="59"/>
      <c r="E50" s="59"/>
      <c r="F50" s="60"/>
      <c r="G50" s="59"/>
      <c r="H50" s="59"/>
      <c r="I50" s="59"/>
      <c r="J50" s="59"/>
      <c r="K50" s="59"/>
      <c r="L50" s="60"/>
      <c r="M50" s="59"/>
      <c r="N50" s="61"/>
      <c r="O50" s="59"/>
      <c r="P50" s="60"/>
      <c r="Q50" s="60"/>
      <c r="R50" s="60"/>
      <c r="S50" s="63"/>
    </row>
    <row r="51" spans="1:19" x14ac:dyDescent="0.25">
      <c r="A51" s="63"/>
      <c r="B51" s="59"/>
      <c r="C51" s="59"/>
      <c r="D51" s="59"/>
      <c r="E51" s="59"/>
      <c r="F51" s="60"/>
      <c r="G51" s="59"/>
      <c r="H51" s="59"/>
      <c r="I51" s="59"/>
      <c r="J51" s="59"/>
      <c r="K51" s="59"/>
      <c r="L51" s="60"/>
      <c r="M51" s="59"/>
      <c r="N51" s="61"/>
      <c r="O51" s="59"/>
      <c r="P51" s="60"/>
      <c r="Q51" s="60"/>
      <c r="R51" s="60"/>
      <c r="S51" s="63"/>
    </row>
    <row r="52" spans="1:19" x14ac:dyDescent="0.25">
      <c r="A52" s="63"/>
      <c r="B52" s="59"/>
      <c r="C52" s="59"/>
      <c r="D52" s="59"/>
      <c r="E52" s="59"/>
      <c r="F52" s="60"/>
      <c r="G52" s="59"/>
      <c r="H52" s="59"/>
      <c r="I52" s="59"/>
      <c r="J52" s="59"/>
      <c r="K52" s="59"/>
      <c r="L52" s="60"/>
      <c r="M52" s="59"/>
      <c r="N52" s="61"/>
      <c r="O52" s="59"/>
      <c r="P52" s="60"/>
      <c r="Q52" s="60"/>
      <c r="R52" s="60"/>
      <c r="S52" s="63"/>
    </row>
    <row r="53" spans="1:19" x14ac:dyDescent="0.25">
      <c r="A53" s="63"/>
      <c r="B53" s="59"/>
      <c r="C53" s="59"/>
      <c r="D53" s="59"/>
      <c r="E53" s="59"/>
      <c r="F53" s="60"/>
      <c r="G53" s="59"/>
      <c r="H53" s="59"/>
      <c r="I53" s="59"/>
      <c r="J53" s="59"/>
      <c r="K53" s="59"/>
      <c r="L53" s="60"/>
      <c r="M53" s="59"/>
      <c r="N53" s="61"/>
      <c r="O53" s="59"/>
      <c r="P53" s="60"/>
      <c r="Q53" s="60"/>
      <c r="R53" s="60"/>
      <c r="S53" s="63"/>
    </row>
    <row r="54" spans="1:19" x14ac:dyDescent="0.25">
      <c r="A54" s="63"/>
      <c r="B54" s="59"/>
      <c r="C54" s="59"/>
      <c r="D54" s="59"/>
      <c r="E54" s="59"/>
      <c r="F54" s="60"/>
      <c r="G54" s="59"/>
      <c r="H54" s="59"/>
      <c r="I54" s="59"/>
      <c r="J54" s="59"/>
      <c r="K54" s="59"/>
      <c r="L54" s="60"/>
      <c r="M54" s="59"/>
      <c r="N54" s="61"/>
      <c r="O54" s="59"/>
      <c r="P54" s="60"/>
      <c r="Q54" s="60"/>
      <c r="R54" s="60"/>
      <c r="S54" s="63"/>
    </row>
    <row r="55" spans="1:19" x14ac:dyDescent="0.25">
      <c r="A55" s="63"/>
      <c r="B55" s="59"/>
      <c r="C55" s="59"/>
      <c r="D55" s="59"/>
      <c r="E55" s="59"/>
      <c r="F55" s="60"/>
      <c r="G55" s="59"/>
      <c r="H55" s="59"/>
      <c r="I55" s="59"/>
      <c r="J55" s="59"/>
      <c r="K55" s="59"/>
      <c r="L55" s="60"/>
      <c r="M55" s="59"/>
      <c r="N55" s="61"/>
      <c r="O55" s="59"/>
      <c r="P55" s="60"/>
      <c r="Q55" s="60"/>
      <c r="R55" s="60"/>
      <c r="S55" s="63"/>
    </row>
    <row r="56" spans="1:19" x14ac:dyDescent="0.25">
      <c r="A56" s="63"/>
      <c r="B56" s="59"/>
      <c r="C56" s="59"/>
      <c r="D56" s="59"/>
      <c r="E56" s="59"/>
      <c r="F56" s="60"/>
      <c r="G56" s="59"/>
      <c r="H56" s="59"/>
      <c r="I56" s="59"/>
      <c r="J56" s="59"/>
      <c r="K56" s="59"/>
      <c r="L56" s="60"/>
      <c r="M56" s="59"/>
      <c r="N56" s="61"/>
      <c r="O56" s="59"/>
      <c r="P56" s="60"/>
      <c r="Q56" s="60"/>
      <c r="R56" s="60"/>
      <c r="S56" s="63"/>
    </row>
    <row r="57" spans="1:19" x14ac:dyDescent="0.25">
      <c r="A57" s="63"/>
      <c r="B57" s="59"/>
      <c r="C57" s="59"/>
      <c r="D57" s="59"/>
      <c r="E57" s="59"/>
      <c r="F57" s="60"/>
      <c r="G57" s="59"/>
      <c r="H57" s="59"/>
      <c r="I57" s="59"/>
      <c r="J57" s="59"/>
      <c r="K57" s="59"/>
      <c r="L57" s="60"/>
      <c r="M57" s="59"/>
      <c r="N57" s="61"/>
      <c r="O57" s="59"/>
      <c r="P57" s="60"/>
      <c r="Q57" s="60"/>
      <c r="R57" s="60"/>
      <c r="S57" s="63"/>
    </row>
    <row r="58" spans="1:19" x14ac:dyDescent="0.25">
      <c r="A58" s="63"/>
      <c r="B58" s="59"/>
      <c r="C58" s="59"/>
      <c r="D58" s="59"/>
      <c r="E58" s="59"/>
      <c r="F58" s="60"/>
      <c r="G58" s="59"/>
      <c r="H58" s="59"/>
      <c r="I58" s="59"/>
      <c r="J58" s="59"/>
      <c r="K58" s="59"/>
      <c r="L58" s="60"/>
      <c r="M58" s="59"/>
      <c r="N58" s="61"/>
      <c r="O58" s="59"/>
      <c r="P58" s="60"/>
      <c r="Q58" s="60"/>
      <c r="R58" s="60"/>
      <c r="S58" s="63"/>
    </row>
    <row r="59" spans="1:19" x14ac:dyDescent="0.25">
      <c r="A59" s="63"/>
      <c r="B59" s="59"/>
      <c r="C59" s="59"/>
      <c r="D59" s="59"/>
      <c r="E59" s="59"/>
      <c r="F59" s="60"/>
      <c r="G59" s="59"/>
      <c r="H59" s="59"/>
      <c r="I59" s="59"/>
      <c r="J59" s="59"/>
      <c r="K59" s="59"/>
      <c r="L59" s="60"/>
      <c r="M59" s="59"/>
      <c r="N59" s="61"/>
      <c r="O59" s="59"/>
      <c r="P59" s="60"/>
      <c r="Q59" s="60"/>
      <c r="R59" s="60"/>
      <c r="S59" s="63"/>
    </row>
    <row r="60" spans="1:19" x14ac:dyDescent="0.25">
      <c r="A60" s="63"/>
      <c r="B60" s="59"/>
      <c r="C60" s="59"/>
      <c r="D60" s="59"/>
      <c r="E60" s="59"/>
      <c r="F60" s="60"/>
      <c r="G60" s="59"/>
      <c r="H60" s="59"/>
      <c r="I60" s="59"/>
      <c r="J60" s="59"/>
      <c r="K60" s="59"/>
      <c r="L60" s="60"/>
      <c r="M60" s="59"/>
      <c r="N60" s="61"/>
      <c r="O60" s="59"/>
      <c r="P60" s="60"/>
      <c r="Q60" s="60"/>
      <c r="R60" s="60"/>
      <c r="S60" s="63"/>
    </row>
    <row r="61" spans="1:19" x14ac:dyDescent="0.25">
      <c r="A61" s="63"/>
      <c r="B61" s="59"/>
      <c r="C61" s="59"/>
      <c r="D61" s="59"/>
      <c r="E61" s="59"/>
      <c r="F61" s="60"/>
      <c r="G61" s="59"/>
      <c r="H61" s="59"/>
      <c r="I61" s="59"/>
      <c r="J61" s="59"/>
      <c r="K61" s="59"/>
      <c r="L61" s="60"/>
      <c r="M61" s="59"/>
      <c r="N61" s="61"/>
      <c r="O61" s="59"/>
      <c r="P61" s="60"/>
      <c r="Q61" s="60"/>
      <c r="R61" s="60"/>
      <c r="S61" s="63"/>
    </row>
    <row r="62" spans="1:19" x14ac:dyDescent="0.25">
      <c r="A62" s="63"/>
      <c r="B62" s="59"/>
      <c r="C62" s="59"/>
      <c r="D62" s="59"/>
      <c r="E62" s="59"/>
      <c r="F62" s="60"/>
      <c r="G62" s="59"/>
      <c r="H62" s="59"/>
      <c r="I62" s="59"/>
      <c r="J62" s="59"/>
      <c r="K62" s="59"/>
      <c r="L62" s="60"/>
      <c r="M62" s="59"/>
      <c r="N62" s="61"/>
      <c r="O62" s="59"/>
      <c r="P62" s="60"/>
      <c r="Q62" s="60"/>
      <c r="R62" s="60"/>
      <c r="S62" s="63"/>
    </row>
    <row r="63" spans="1:19" x14ac:dyDescent="0.25">
      <c r="A63" s="63"/>
      <c r="B63" s="59"/>
      <c r="C63" s="59"/>
      <c r="D63" s="59"/>
      <c r="E63" s="59"/>
      <c r="F63" s="60"/>
      <c r="G63" s="59"/>
      <c r="H63" s="59"/>
      <c r="I63" s="59"/>
      <c r="J63" s="59"/>
      <c r="K63" s="59"/>
      <c r="L63" s="60"/>
      <c r="M63" s="59"/>
      <c r="N63" s="61"/>
      <c r="O63" s="59"/>
      <c r="P63" s="60"/>
      <c r="Q63" s="60"/>
      <c r="R63" s="60"/>
      <c r="S63" s="63"/>
    </row>
    <row r="64" spans="1:19" x14ac:dyDescent="0.25">
      <c r="A64" s="63"/>
      <c r="B64" s="59"/>
      <c r="C64" s="59"/>
      <c r="D64" s="59"/>
      <c r="E64" s="59"/>
      <c r="F64" s="60"/>
      <c r="G64" s="59"/>
      <c r="H64" s="59"/>
      <c r="I64" s="59"/>
      <c r="J64" s="59"/>
      <c r="K64" s="59"/>
      <c r="L64" s="60"/>
      <c r="M64" s="59"/>
      <c r="N64" s="61"/>
      <c r="O64" s="59"/>
      <c r="P64" s="60"/>
      <c r="Q64" s="60"/>
      <c r="R64" s="60"/>
      <c r="S64" s="63"/>
    </row>
    <row r="65" spans="1:19" x14ac:dyDescent="0.25">
      <c r="A65" s="63"/>
      <c r="B65" s="59"/>
      <c r="C65" s="59"/>
      <c r="D65" s="59"/>
      <c r="E65" s="59"/>
      <c r="F65" s="60"/>
      <c r="G65" s="59"/>
      <c r="H65" s="59"/>
      <c r="I65" s="59"/>
      <c r="J65" s="59"/>
      <c r="K65" s="59"/>
      <c r="L65" s="60"/>
      <c r="M65" s="59"/>
      <c r="N65" s="61"/>
      <c r="O65" s="59"/>
      <c r="P65" s="60"/>
      <c r="Q65" s="60"/>
      <c r="R65" s="60"/>
      <c r="S65" s="63"/>
    </row>
    <row r="66" spans="1:19" x14ac:dyDescent="0.25">
      <c r="A66" s="63"/>
      <c r="B66" s="59"/>
      <c r="C66" s="59"/>
      <c r="D66" s="59"/>
      <c r="E66" s="59"/>
      <c r="F66" s="60"/>
      <c r="G66" s="59"/>
      <c r="H66" s="59"/>
      <c r="I66" s="59"/>
      <c r="J66" s="59"/>
      <c r="K66" s="59"/>
      <c r="L66" s="60"/>
      <c r="M66" s="59"/>
      <c r="N66" s="61"/>
      <c r="O66" s="59"/>
      <c r="P66" s="60"/>
      <c r="Q66" s="60"/>
      <c r="R66" s="60"/>
      <c r="S66" s="63"/>
    </row>
    <row r="67" spans="1:19" x14ac:dyDescent="0.25">
      <c r="A67" s="63"/>
      <c r="B67" s="59"/>
      <c r="C67" s="59"/>
      <c r="D67" s="59"/>
      <c r="E67" s="59"/>
      <c r="F67" s="60"/>
      <c r="G67" s="59"/>
      <c r="H67" s="59"/>
      <c r="I67" s="59"/>
      <c r="J67" s="59"/>
      <c r="K67" s="59"/>
      <c r="L67" s="60"/>
      <c r="M67" s="59"/>
      <c r="N67" s="61"/>
      <c r="O67" s="59"/>
      <c r="P67" s="60"/>
      <c r="Q67" s="60"/>
      <c r="R67" s="60"/>
      <c r="S67" s="63"/>
    </row>
    <row r="68" spans="1:19" x14ac:dyDescent="0.25">
      <c r="A68" s="63"/>
      <c r="B68" s="59"/>
      <c r="C68" s="59"/>
      <c r="D68" s="59"/>
      <c r="E68" s="59"/>
      <c r="F68" s="60"/>
      <c r="G68" s="59"/>
      <c r="H68" s="59"/>
      <c r="I68" s="59"/>
      <c r="J68" s="59"/>
      <c r="K68" s="59"/>
      <c r="L68" s="60"/>
      <c r="M68" s="59"/>
      <c r="N68" s="61"/>
      <c r="O68" s="59"/>
      <c r="P68" s="60"/>
      <c r="Q68" s="60"/>
      <c r="R68" s="60"/>
      <c r="S68" s="63"/>
    </row>
    <row r="69" spans="1:19" x14ac:dyDescent="0.25">
      <c r="A69" s="63"/>
      <c r="B69" s="59"/>
      <c r="C69" s="59"/>
      <c r="D69" s="59"/>
      <c r="E69" s="59"/>
      <c r="F69" s="60"/>
      <c r="G69" s="59"/>
      <c r="H69" s="59"/>
      <c r="I69" s="59"/>
      <c r="J69" s="59"/>
      <c r="K69" s="59"/>
      <c r="L69" s="60"/>
      <c r="M69" s="59"/>
      <c r="N69" s="61"/>
      <c r="O69" s="59"/>
      <c r="P69" s="60"/>
      <c r="Q69" s="60"/>
      <c r="R69" s="60"/>
      <c r="S69" s="63"/>
    </row>
    <row r="70" spans="1:19" x14ac:dyDescent="0.25">
      <c r="A70" s="63"/>
      <c r="B70" s="59"/>
      <c r="C70" s="59"/>
      <c r="D70" s="59"/>
      <c r="E70" s="59"/>
      <c r="F70" s="60"/>
      <c r="G70" s="59"/>
      <c r="H70" s="59"/>
      <c r="I70" s="59"/>
      <c r="J70" s="59"/>
      <c r="K70" s="59"/>
      <c r="L70" s="60"/>
      <c r="M70" s="59"/>
      <c r="N70" s="61"/>
      <c r="O70" s="59"/>
      <c r="P70" s="60"/>
      <c r="Q70" s="60"/>
      <c r="R70" s="60"/>
      <c r="S70" s="63"/>
    </row>
    <row r="71" spans="1:19" x14ac:dyDescent="0.25">
      <c r="A71" s="63"/>
      <c r="B71" s="59"/>
      <c r="C71" s="59"/>
      <c r="D71" s="59"/>
      <c r="E71" s="59"/>
      <c r="F71" s="60"/>
      <c r="G71" s="59"/>
      <c r="H71" s="59"/>
      <c r="I71" s="59"/>
      <c r="J71" s="59"/>
      <c r="K71" s="59"/>
      <c r="L71" s="60"/>
      <c r="M71" s="59"/>
      <c r="N71" s="61"/>
      <c r="O71" s="59"/>
      <c r="P71" s="60"/>
      <c r="Q71" s="60"/>
      <c r="R71" s="60"/>
      <c r="S71" s="63"/>
    </row>
    <row r="72" spans="1:19" x14ac:dyDescent="0.25">
      <c r="A72" s="63"/>
      <c r="B72" s="59"/>
      <c r="C72" s="59"/>
      <c r="D72" s="59"/>
      <c r="E72" s="59"/>
      <c r="F72" s="60"/>
      <c r="G72" s="59"/>
      <c r="H72" s="59"/>
      <c r="I72" s="59"/>
      <c r="J72" s="59"/>
      <c r="K72" s="59"/>
      <c r="L72" s="60"/>
      <c r="M72" s="59"/>
      <c r="N72" s="61"/>
      <c r="O72" s="59"/>
      <c r="P72" s="60"/>
      <c r="Q72" s="60"/>
      <c r="R72" s="60"/>
      <c r="S72" s="63"/>
    </row>
    <row r="73" spans="1:19" x14ac:dyDescent="0.25">
      <c r="A73" s="63"/>
      <c r="B73" s="59"/>
      <c r="C73" s="59"/>
      <c r="D73" s="59"/>
      <c r="E73" s="59"/>
      <c r="F73" s="60"/>
      <c r="G73" s="59"/>
      <c r="H73" s="59"/>
      <c r="I73" s="59"/>
      <c r="J73" s="59"/>
      <c r="K73" s="59"/>
      <c r="L73" s="60"/>
      <c r="M73" s="59"/>
      <c r="N73" s="61"/>
      <c r="O73" s="59"/>
      <c r="P73" s="60"/>
      <c r="Q73" s="60"/>
      <c r="R73" s="60"/>
      <c r="S73" s="63"/>
    </row>
    <row r="74" spans="1:19" x14ac:dyDescent="0.25">
      <c r="A74" s="63"/>
      <c r="B74" s="59"/>
      <c r="C74" s="59"/>
      <c r="D74" s="59"/>
      <c r="E74" s="59"/>
      <c r="F74" s="60"/>
      <c r="G74" s="59"/>
      <c r="H74" s="59"/>
      <c r="I74" s="59"/>
      <c r="J74" s="59"/>
      <c r="K74" s="59"/>
      <c r="L74" s="60"/>
      <c r="M74" s="59"/>
      <c r="N74" s="61"/>
      <c r="O74" s="59"/>
      <c r="P74" s="60"/>
      <c r="Q74" s="60"/>
      <c r="R74" s="60"/>
      <c r="S74" s="63"/>
    </row>
    <row r="75" spans="1:19" x14ac:dyDescent="0.25">
      <c r="A75" s="63"/>
      <c r="B75" s="59"/>
      <c r="C75" s="59"/>
      <c r="D75" s="59"/>
      <c r="E75" s="59"/>
      <c r="F75" s="60"/>
      <c r="G75" s="59"/>
      <c r="H75" s="59"/>
      <c r="I75" s="59"/>
      <c r="J75" s="59"/>
      <c r="K75" s="59"/>
      <c r="L75" s="60"/>
      <c r="M75" s="59"/>
      <c r="N75" s="61"/>
      <c r="O75" s="59"/>
      <c r="P75" s="60"/>
      <c r="Q75" s="60"/>
      <c r="R75" s="60"/>
      <c r="S75" s="63"/>
    </row>
    <row r="76" spans="1:19" x14ac:dyDescent="0.25">
      <c r="A76" s="63"/>
      <c r="B76" s="59"/>
      <c r="C76" s="59"/>
      <c r="D76" s="59"/>
      <c r="E76" s="59"/>
      <c r="F76" s="60"/>
      <c r="G76" s="59"/>
      <c r="H76" s="59"/>
      <c r="I76" s="59"/>
      <c r="J76" s="59"/>
      <c r="K76" s="59"/>
      <c r="L76" s="60"/>
      <c r="M76" s="59"/>
      <c r="N76" s="61"/>
      <c r="O76" s="59"/>
      <c r="P76" s="60"/>
      <c r="Q76" s="60"/>
      <c r="R76" s="60"/>
      <c r="S76" s="63"/>
    </row>
    <row r="77" spans="1:19" x14ac:dyDescent="0.25">
      <c r="A77" s="63"/>
      <c r="B77" s="59"/>
      <c r="C77" s="59"/>
      <c r="D77" s="59"/>
      <c r="E77" s="59"/>
      <c r="F77" s="60"/>
      <c r="G77" s="59"/>
      <c r="H77" s="59"/>
      <c r="I77" s="59"/>
      <c r="J77" s="59"/>
      <c r="K77" s="59"/>
      <c r="L77" s="60"/>
      <c r="M77" s="59"/>
      <c r="N77" s="61"/>
      <c r="O77" s="59"/>
      <c r="P77" s="60"/>
      <c r="Q77" s="60"/>
      <c r="R77" s="60"/>
      <c r="S77" s="63"/>
    </row>
    <row r="78" spans="1:19" x14ac:dyDescent="0.25">
      <c r="A78" s="63"/>
      <c r="B78" s="59"/>
      <c r="C78" s="59"/>
      <c r="D78" s="59"/>
      <c r="E78" s="59"/>
      <c r="F78" s="60"/>
      <c r="G78" s="59"/>
      <c r="H78" s="59"/>
      <c r="I78" s="59"/>
      <c r="J78" s="59"/>
      <c r="K78" s="59"/>
      <c r="L78" s="60"/>
      <c r="M78" s="59"/>
      <c r="N78" s="61"/>
      <c r="O78" s="59"/>
      <c r="P78" s="60"/>
      <c r="Q78" s="60"/>
      <c r="R78" s="60"/>
      <c r="S78" s="63"/>
    </row>
    <row r="79" spans="1:19" x14ac:dyDescent="0.25">
      <c r="A79" s="63"/>
      <c r="B79" s="59"/>
      <c r="C79" s="59"/>
      <c r="D79" s="59"/>
      <c r="E79" s="59"/>
      <c r="F79" s="60"/>
      <c r="G79" s="59"/>
      <c r="H79" s="59"/>
      <c r="I79" s="59"/>
      <c r="J79" s="59"/>
      <c r="K79" s="59"/>
      <c r="L79" s="60"/>
      <c r="M79" s="59"/>
      <c r="N79" s="61"/>
      <c r="O79" s="59"/>
      <c r="P79" s="60"/>
      <c r="Q79" s="60"/>
      <c r="R79" s="60"/>
      <c r="S79" s="63"/>
    </row>
    <row r="80" spans="1:19" x14ac:dyDescent="0.25">
      <c r="A80" s="63"/>
      <c r="B80" s="59"/>
      <c r="C80" s="59"/>
      <c r="D80" s="59"/>
      <c r="E80" s="59"/>
      <c r="F80" s="60"/>
      <c r="G80" s="59"/>
      <c r="H80" s="59"/>
      <c r="I80" s="59"/>
      <c r="J80" s="59"/>
      <c r="K80" s="59"/>
      <c r="L80" s="60"/>
      <c r="M80" s="59"/>
      <c r="N80" s="61"/>
      <c r="O80" s="59"/>
      <c r="P80" s="60"/>
      <c r="Q80" s="60"/>
      <c r="R80" s="60"/>
      <c r="S80" s="63"/>
    </row>
    <row r="81" spans="1:19" x14ac:dyDescent="0.25">
      <c r="A81" s="63"/>
      <c r="B81" s="59"/>
      <c r="C81" s="59"/>
      <c r="D81" s="59"/>
      <c r="E81" s="59"/>
      <c r="F81" s="60"/>
      <c r="G81" s="59"/>
      <c r="H81" s="59"/>
      <c r="I81" s="59"/>
      <c r="J81" s="59"/>
      <c r="K81" s="59"/>
      <c r="L81" s="60"/>
      <c r="M81" s="59"/>
      <c r="N81" s="61"/>
      <c r="O81" s="59"/>
      <c r="P81" s="60"/>
      <c r="Q81" s="60"/>
      <c r="R81" s="60"/>
      <c r="S81" s="63"/>
    </row>
    <row r="82" spans="1:19" x14ac:dyDescent="0.25">
      <c r="A82" s="63"/>
      <c r="B82" s="59"/>
      <c r="C82" s="59"/>
      <c r="D82" s="59"/>
      <c r="E82" s="59"/>
      <c r="F82" s="60"/>
      <c r="G82" s="59"/>
      <c r="H82" s="59"/>
      <c r="I82" s="59"/>
      <c r="J82" s="59"/>
      <c r="K82" s="59"/>
      <c r="L82" s="60"/>
      <c r="M82" s="59"/>
      <c r="N82" s="61"/>
      <c r="O82" s="59"/>
      <c r="P82" s="60"/>
      <c r="Q82" s="60"/>
      <c r="R82" s="60"/>
      <c r="S82" s="63"/>
    </row>
    <row r="83" spans="1:19" x14ac:dyDescent="0.25">
      <c r="A83" s="63"/>
      <c r="B83" s="59"/>
      <c r="C83" s="59"/>
      <c r="D83" s="59"/>
      <c r="E83" s="59"/>
      <c r="F83" s="60"/>
      <c r="G83" s="59"/>
      <c r="H83" s="59"/>
      <c r="I83" s="59"/>
      <c r="J83" s="59"/>
      <c r="K83" s="59"/>
      <c r="L83" s="60"/>
      <c r="M83" s="59"/>
      <c r="N83" s="61"/>
      <c r="O83" s="59"/>
      <c r="P83" s="60"/>
      <c r="Q83" s="60"/>
      <c r="R83" s="60"/>
      <c r="S83" s="63"/>
    </row>
    <row r="84" spans="1:19" x14ac:dyDescent="0.25">
      <c r="A84" s="63"/>
      <c r="B84" s="59"/>
      <c r="C84" s="59"/>
      <c r="D84" s="59"/>
      <c r="E84" s="59"/>
      <c r="F84" s="60"/>
      <c r="G84" s="59"/>
      <c r="H84" s="59"/>
      <c r="I84" s="59"/>
      <c r="J84" s="59"/>
      <c r="K84" s="59"/>
      <c r="L84" s="60"/>
      <c r="M84" s="59"/>
      <c r="N84" s="61"/>
      <c r="O84" s="59"/>
      <c r="P84" s="60"/>
      <c r="Q84" s="60"/>
      <c r="R84" s="60"/>
      <c r="S84" s="63"/>
    </row>
    <row r="85" spans="1:19" x14ac:dyDescent="0.25">
      <c r="A85" s="63"/>
      <c r="B85" s="59"/>
      <c r="C85" s="59"/>
      <c r="D85" s="59"/>
      <c r="E85" s="59"/>
      <c r="F85" s="60"/>
      <c r="G85" s="59"/>
      <c r="H85" s="59"/>
      <c r="I85" s="59"/>
      <c r="J85" s="59"/>
      <c r="K85" s="59"/>
      <c r="L85" s="60"/>
      <c r="M85" s="59"/>
      <c r="N85" s="61"/>
      <c r="O85" s="59"/>
      <c r="P85" s="60"/>
      <c r="Q85" s="60"/>
      <c r="R85" s="60"/>
      <c r="S85" s="63"/>
    </row>
    <row r="86" spans="1:19" x14ac:dyDescent="0.25">
      <c r="A86" s="63"/>
      <c r="B86" s="59"/>
      <c r="C86" s="59"/>
      <c r="D86" s="59"/>
      <c r="E86" s="59"/>
      <c r="F86" s="60"/>
      <c r="G86" s="59"/>
      <c r="H86" s="59"/>
      <c r="I86" s="59"/>
      <c r="J86" s="59"/>
      <c r="K86" s="59"/>
      <c r="L86" s="60"/>
      <c r="M86" s="59"/>
      <c r="N86" s="61"/>
      <c r="O86" s="59"/>
      <c r="P86" s="60"/>
      <c r="Q86" s="60"/>
      <c r="R86" s="60"/>
      <c r="S86" s="63"/>
    </row>
    <row r="87" spans="1:19" x14ac:dyDescent="0.25">
      <c r="A87" s="63"/>
      <c r="B87" s="59"/>
      <c r="C87" s="59"/>
      <c r="D87" s="59"/>
      <c r="E87" s="59"/>
      <c r="F87" s="60"/>
      <c r="G87" s="59"/>
      <c r="H87" s="59"/>
      <c r="I87" s="59"/>
      <c r="J87" s="59"/>
      <c r="K87" s="59"/>
      <c r="L87" s="60"/>
      <c r="M87" s="59"/>
      <c r="N87" s="61"/>
      <c r="O87" s="59"/>
      <c r="P87" s="60"/>
      <c r="Q87" s="60"/>
      <c r="R87" s="60"/>
      <c r="S87" s="63"/>
    </row>
    <row r="88" spans="1:19" x14ac:dyDescent="0.25">
      <c r="A88" s="63"/>
      <c r="B88" s="59"/>
      <c r="C88" s="59"/>
      <c r="D88" s="59"/>
      <c r="E88" s="59"/>
      <c r="F88" s="60"/>
      <c r="G88" s="59"/>
      <c r="H88" s="59"/>
      <c r="I88" s="59"/>
      <c r="J88" s="59"/>
      <c r="K88" s="59"/>
      <c r="L88" s="60"/>
      <c r="M88" s="59"/>
      <c r="N88" s="61"/>
      <c r="O88" s="59"/>
      <c r="P88" s="60"/>
      <c r="Q88" s="60"/>
      <c r="R88" s="60"/>
      <c r="S88" s="63"/>
    </row>
    <row r="89" spans="1:19" x14ac:dyDescent="0.25">
      <c r="A89" s="63"/>
      <c r="B89" s="59"/>
      <c r="C89" s="59"/>
      <c r="D89" s="59"/>
      <c r="E89" s="59"/>
      <c r="F89" s="60"/>
      <c r="G89" s="59"/>
      <c r="H89" s="59"/>
      <c r="I89" s="59"/>
      <c r="J89" s="59"/>
      <c r="K89" s="59"/>
      <c r="L89" s="60"/>
      <c r="M89" s="59"/>
      <c r="N89" s="61"/>
      <c r="O89" s="59"/>
      <c r="P89" s="60"/>
      <c r="Q89" s="60"/>
      <c r="R89" s="60"/>
      <c r="S89" s="63"/>
    </row>
    <row r="90" spans="1:19" x14ac:dyDescent="0.25">
      <c r="A90" s="63"/>
      <c r="B90" s="59"/>
      <c r="C90" s="59"/>
      <c r="D90" s="59"/>
      <c r="E90" s="59"/>
      <c r="F90" s="60"/>
      <c r="G90" s="59"/>
      <c r="H90" s="59"/>
      <c r="I90" s="59"/>
      <c r="J90" s="59"/>
      <c r="K90" s="59"/>
      <c r="L90" s="60"/>
      <c r="M90" s="59"/>
      <c r="N90" s="61"/>
      <c r="O90" s="59"/>
      <c r="P90" s="60"/>
      <c r="Q90" s="60"/>
      <c r="R90" s="60"/>
      <c r="S90" s="63"/>
    </row>
    <row r="91" spans="1:19" x14ac:dyDescent="0.25">
      <c r="A91" s="63"/>
      <c r="B91" s="59"/>
      <c r="C91" s="59"/>
      <c r="D91" s="59"/>
      <c r="E91" s="59"/>
      <c r="F91" s="60"/>
      <c r="G91" s="59"/>
      <c r="H91" s="59"/>
      <c r="I91" s="59"/>
      <c r="J91" s="59"/>
      <c r="K91" s="59"/>
      <c r="L91" s="60"/>
      <c r="M91" s="59"/>
      <c r="N91" s="61"/>
      <c r="O91" s="59"/>
      <c r="P91" s="60"/>
      <c r="Q91" s="60"/>
      <c r="R91" s="60"/>
      <c r="S91" s="63"/>
    </row>
    <row r="92" spans="1:19" x14ac:dyDescent="0.25">
      <c r="A92" s="63"/>
      <c r="B92" s="59"/>
      <c r="C92" s="59"/>
      <c r="D92" s="59"/>
      <c r="E92" s="59"/>
      <c r="F92" s="60"/>
      <c r="G92" s="59"/>
      <c r="H92" s="59"/>
      <c r="I92" s="59"/>
      <c r="J92" s="59"/>
      <c r="K92" s="59"/>
      <c r="L92" s="60"/>
      <c r="M92" s="59"/>
      <c r="N92" s="61"/>
      <c r="O92" s="59"/>
      <c r="P92" s="60"/>
      <c r="Q92" s="60"/>
      <c r="R92" s="60"/>
      <c r="S92" s="63"/>
    </row>
    <row r="93" spans="1:19" x14ac:dyDescent="0.25">
      <c r="A93" s="63"/>
      <c r="B93" s="59"/>
      <c r="C93" s="59"/>
      <c r="D93" s="59"/>
      <c r="E93" s="59"/>
      <c r="F93" s="60"/>
      <c r="G93" s="59"/>
      <c r="H93" s="59"/>
      <c r="I93" s="59"/>
      <c r="J93" s="59"/>
      <c r="K93" s="59"/>
      <c r="L93" s="60"/>
      <c r="M93" s="59"/>
      <c r="N93" s="61"/>
      <c r="O93" s="59"/>
      <c r="P93" s="60"/>
      <c r="Q93" s="60"/>
      <c r="R93" s="60"/>
      <c r="S93" s="63"/>
    </row>
    <row r="94" spans="1:19" x14ac:dyDescent="0.25">
      <c r="A94" s="63"/>
      <c r="B94" s="59"/>
      <c r="C94" s="59"/>
      <c r="D94" s="59"/>
      <c r="E94" s="59"/>
      <c r="F94" s="60"/>
      <c r="G94" s="59"/>
      <c r="H94" s="59"/>
      <c r="I94" s="59"/>
      <c r="J94" s="59"/>
      <c r="K94" s="59"/>
      <c r="L94" s="60"/>
      <c r="M94" s="59"/>
      <c r="N94" s="61"/>
      <c r="O94" s="59"/>
      <c r="P94" s="60"/>
      <c r="Q94" s="60"/>
      <c r="R94" s="60"/>
      <c r="S94" s="63"/>
    </row>
    <row r="95" spans="1:19" x14ac:dyDescent="0.25">
      <c r="A95" s="63"/>
      <c r="B95" s="59"/>
      <c r="C95" s="59"/>
      <c r="D95" s="59"/>
      <c r="E95" s="59"/>
      <c r="F95" s="60"/>
      <c r="G95" s="59"/>
      <c r="H95" s="59"/>
      <c r="I95" s="59"/>
      <c r="J95" s="59"/>
      <c r="K95" s="59"/>
      <c r="L95" s="60"/>
      <c r="M95" s="59"/>
      <c r="N95" s="61"/>
      <c r="O95" s="59"/>
      <c r="P95" s="60"/>
      <c r="Q95" s="60"/>
      <c r="R95" s="60"/>
      <c r="S95" s="63"/>
    </row>
    <row r="96" spans="1:19" x14ac:dyDescent="0.25">
      <c r="A96" s="63"/>
      <c r="B96" s="59"/>
      <c r="C96" s="59"/>
      <c r="D96" s="59"/>
      <c r="E96" s="59"/>
      <c r="F96" s="60"/>
      <c r="G96" s="59"/>
      <c r="H96" s="59"/>
      <c r="I96" s="59"/>
      <c r="J96" s="59"/>
      <c r="K96" s="59"/>
      <c r="L96" s="60"/>
      <c r="M96" s="59"/>
      <c r="N96" s="61"/>
      <c r="O96" s="59"/>
      <c r="P96" s="60"/>
      <c r="Q96" s="60"/>
      <c r="R96" s="60"/>
      <c r="S96" s="63"/>
    </row>
    <row r="97" spans="1:19" x14ac:dyDescent="0.25">
      <c r="A97" s="63"/>
      <c r="B97" s="59"/>
      <c r="C97" s="59"/>
      <c r="D97" s="59"/>
      <c r="E97" s="59"/>
      <c r="F97" s="60"/>
      <c r="G97" s="59"/>
      <c r="H97" s="59"/>
      <c r="I97" s="59"/>
      <c r="J97" s="59"/>
      <c r="K97" s="59"/>
      <c r="L97" s="60"/>
      <c r="M97" s="59"/>
      <c r="N97" s="61"/>
      <c r="O97" s="59"/>
      <c r="P97" s="60"/>
      <c r="Q97" s="60"/>
      <c r="R97" s="60"/>
      <c r="S97" s="63"/>
    </row>
    <row r="98" spans="1:19" x14ac:dyDescent="0.25">
      <c r="A98" s="63"/>
      <c r="B98" s="59"/>
      <c r="C98" s="59"/>
      <c r="D98" s="59"/>
      <c r="E98" s="59"/>
      <c r="F98" s="60"/>
      <c r="G98" s="59"/>
      <c r="H98" s="59"/>
      <c r="I98" s="59"/>
      <c r="J98" s="59"/>
      <c r="K98" s="59"/>
      <c r="L98" s="60"/>
      <c r="M98" s="59"/>
      <c r="N98" s="61"/>
      <c r="O98" s="59"/>
      <c r="P98" s="60"/>
      <c r="Q98" s="60"/>
      <c r="R98" s="60"/>
      <c r="S98" s="63"/>
    </row>
    <row r="99" spans="1:19" x14ac:dyDescent="0.25">
      <c r="A99" s="63"/>
      <c r="B99" s="59"/>
      <c r="C99" s="59"/>
      <c r="D99" s="59"/>
      <c r="E99" s="59"/>
      <c r="F99" s="60"/>
      <c r="G99" s="59"/>
      <c r="H99" s="59"/>
      <c r="I99" s="59"/>
      <c r="J99" s="59"/>
      <c r="K99" s="59"/>
      <c r="L99" s="60"/>
      <c r="M99" s="59"/>
      <c r="N99" s="61"/>
      <c r="O99" s="59"/>
      <c r="P99" s="60"/>
      <c r="Q99" s="60"/>
      <c r="R99" s="60"/>
      <c r="S99" s="63"/>
    </row>
    <row r="100" spans="1:19" x14ac:dyDescent="0.25">
      <c r="A100" s="63"/>
      <c r="B100" s="59"/>
      <c r="C100" s="59"/>
      <c r="D100" s="59"/>
      <c r="E100" s="59"/>
      <c r="F100" s="60"/>
      <c r="G100" s="59"/>
      <c r="H100" s="59"/>
      <c r="I100" s="59"/>
      <c r="J100" s="59"/>
      <c r="K100" s="59"/>
      <c r="L100" s="60"/>
      <c r="M100" s="59"/>
      <c r="N100" s="61"/>
      <c r="O100" s="59"/>
      <c r="P100" s="60"/>
      <c r="Q100" s="60"/>
      <c r="R100" s="60"/>
      <c r="S100" s="63"/>
    </row>
    <row r="101" spans="1:19" x14ac:dyDescent="0.25">
      <c r="A101" s="63"/>
      <c r="B101" s="59"/>
      <c r="C101" s="59"/>
      <c r="D101" s="59"/>
      <c r="E101" s="59"/>
      <c r="F101" s="60"/>
      <c r="G101" s="59"/>
      <c r="H101" s="59"/>
      <c r="I101" s="59"/>
      <c r="J101" s="59"/>
      <c r="K101" s="59"/>
      <c r="L101" s="60"/>
      <c r="M101" s="59"/>
      <c r="N101" s="61"/>
      <c r="O101" s="59"/>
      <c r="P101" s="60"/>
      <c r="Q101" s="60"/>
      <c r="R101" s="60"/>
      <c r="S101" s="63"/>
    </row>
    <row r="102" spans="1:19" x14ac:dyDescent="0.25">
      <c r="A102" s="63"/>
      <c r="B102" s="59"/>
      <c r="C102" s="59"/>
      <c r="D102" s="59"/>
      <c r="E102" s="59"/>
      <c r="F102" s="60"/>
      <c r="G102" s="59"/>
      <c r="H102" s="59"/>
      <c r="I102" s="59"/>
      <c r="J102" s="59"/>
      <c r="K102" s="59"/>
      <c r="L102" s="60"/>
      <c r="M102" s="59"/>
      <c r="N102" s="61"/>
      <c r="O102" s="59"/>
      <c r="P102" s="60"/>
      <c r="Q102" s="60"/>
      <c r="R102" s="60"/>
      <c r="S102" s="63"/>
    </row>
    <row r="103" spans="1:19" x14ac:dyDescent="0.25">
      <c r="A103" s="63"/>
      <c r="B103" s="59"/>
      <c r="C103" s="59"/>
      <c r="D103" s="59"/>
      <c r="E103" s="59"/>
      <c r="F103" s="60"/>
      <c r="G103" s="59"/>
      <c r="H103" s="59"/>
      <c r="I103" s="59"/>
      <c r="J103" s="59"/>
      <c r="K103" s="59"/>
      <c r="L103" s="60"/>
      <c r="M103" s="59"/>
      <c r="N103" s="61"/>
      <c r="O103" s="59"/>
      <c r="P103" s="60"/>
      <c r="Q103" s="60"/>
      <c r="R103" s="60"/>
      <c r="S103" s="63"/>
    </row>
    <row r="104" spans="1:19" x14ac:dyDescent="0.25">
      <c r="A104" s="63"/>
      <c r="B104" s="59"/>
      <c r="C104" s="59"/>
      <c r="D104" s="59"/>
      <c r="E104" s="59"/>
      <c r="F104" s="60"/>
      <c r="G104" s="59"/>
      <c r="H104" s="59"/>
      <c r="I104" s="59"/>
      <c r="J104" s="59"/>
      <c r="K104" s="59"/>
      <c r="L104" s="60"/>
      <c r="M104" s="59"/>
      <c r="N104" s="61"/>
      <c r="O104" s="59"/>
      <c r="P104" s="60"/>
      <c r="Q104" s="60"/>
      <c r="R104" s="60"/>
      <c r="S104" s="63"/>
    </row>
    <row r="105" spans="1:19" x14ac:dyDescent="0.25">
      <c r="A105" s="63"/>
      <c r="B105" s="59"/>
      <c r="C105" s="59"/>
      <c r="D105" s="59"/>
      <c r="E105" s="59"/>
      <c r="F105" s="60"/>
      <c r="G105" s="59"/>
      <c r="H105" s="59"/>
      <c r="I105" s="59"/>
      <c r="J105" s="59"/>
      <c r="K105" s="59"/>
      <c r="L105" s="60"/>
      <c r="M105" s="59"/>
      <c r="N105" s="61"/>
      <c r="O105" s="59"/>
      <c r="P105" s="60"/>
      <c r="Q105" s="60"/>
      <c r="R105" s="60"/>
      <c r="S105" s="63"/>
    </row>
    <row r="106" spans="1:19" x14ac:dyDescent="0.25">
      <c r="A106" s="63"/>
      <c r="B106" s="59"/>
      <c r="C106" s="59"/>
      <c r="D106" s="59"/>
      <c r="E106" s="59"/>
      <c r="F106" s="60"/>
      <c r="G106" s="59"/>
      <c r="H106" s="59"/>
      <c r="I106" s="59"/>
      <c r="J106" s="59"/>
      <c r="K106" s="59"/>
      <c r="L106" s="60"/>
      <c r="M106" s="59"/>
      <c r="N106" s="61"/>
      <c r="O106" s="59"/>
      <c r="P106" s="60"/>
      <c r="Q106" s="60"/>
      <c r="R106" s="60"/>
      <c r="S106" s="63"/>
    </row>
    <row r="107" spans="1:19" x14ac:dyDescent="0.25">
      <c r="A107" s="63"/>
      <c r="B107" s="59"/>
      <c r="C107" s="59"/>
      <c r="D107" s="59"/>
      <c r="E107" s="59"/>
      <c r="F107" s="60"/>
      <c r="G107" s="59"/>
      <c r="H107" s="59"/>
      <c r="I107" s="59"/>
      <c r="J107" s="59"/>
      <c r="K107" s="59"/>
      <c r="L107" s="60"/>
      <c r="M107" s="59"/>
      <c r="N107" s="61"/>
      <c r="O107" s="59"/>
      <c r="P107" s="60"/>
      <c r="Q107" s="60"/>
      <c r="R107" s="60"/>
      <c r="S107" s="63"/>
    </row>
    <row r="108" spans="1:19" x14ac:dyDescent="0.25">
      <c r="A108" s="63"/>
      <c r="B108" s="59"/>
      <c r="C108" s="59"/>
      <c r="D108" s="59"/>
      <c r="E108" s="59"/>
      <c r="F108" s="60"/>
      <c r="G108" s="59"/>
      <c r="H108" s="59"/>
      <c r="I108" s="59"/>
      <c r="J108" s="59"/>
      <c r="K108" s="59"/>
      <c r="L108" s="60"/>
      <c r="M108" s="59"/>
      <c r="N108" s="61"/>
      <c r="O108" s="59"/>
      <c r="P108" s="60"/>
      <c r="Q108" s="60"/>
      <c r="R108" s="60"/>
      <c r="S108" s="63"/>
    </row>
    <row r="109" spans="1:19" x14ac:dyDescent="0.25">
      <c r="A109" s="63"/>
      <c r="B109" s="59"/>
      <c r="C109" s="59"/>
      <c r="D109" s="59"/>
      <c r="E109" s="59"/>
      <c r="F109" s="60"/>
      <c r="G109" s="59"/>
      <c r="H109" s="59"/>
      <c r="I109" s="59"/>
      <c r="J109" s="59"/>
      <c r="K109" s="59"/>
      <c r="L109" s="60"/>
      <c r="M109" s="59"/>
      <c r="N109" s="61"/>
      <c r="O109" s="59"/>
      <c r="P109" s="60"/>
      <c r="Q109" s="60"/>
      <c r="R109" s="60"/>
      <c r="S109" s="63"/>
    </row>
    <row r="110" spans="1:19" x14ac:dyDescent="0.25">
      <c r="A110" s="63"/>
      <c r="B110" s="59"/>
      <c r="C110" s="59"/>
      <c r="D110" s="59"/>
      <c r="E110" s="59"/>
      <c r="F110" s="60"/>
      <c r="G110" s="59"/>
      <c r="H110" s="59"/>
      <c r="I110" s="59"/>
      <c r="J110" s="59"/>
      <c r="K110" s="59"/>
      <c r="L110" s="60"/>
      <c r="M110" s="59"/>
      <c r="N110" s="61"/>
      <c r="O110" s="59"/>
      <c r="P110" s="60"/>
      <c r="Q110" s="60"/>
      <c r="R110" s="60"/>
      <c r="S110" s="63"/>
    </row>
    <row r="111" spans="1:19" x14ac:dyDescent="0.25">
      <c r="A111" s="63"/>
      <c r="B111" s="59"/>
      <c r="C111" s="59"/>
      <c r="D111" s="59"/>
      <c r="E111" s="59"/>
      <c r="F111" s="60"/>
      <c r="G111" s="59"/>
      <c r="H111" s="59"/>
      <c r="I111" s="59"/>
      <c r="J111" s="59"/>
      <c r="K111" s="59"/>
      <c r="L111" s="60"/>
      <c r="M111" s="59"/>
      <c r="N111" s="61"/>
      <c r="O111" s="59"/>
      <c r="P111" s="60"/>
      <c r="Q111" s="60"/>
      <c r="R111" s="60"/>
      <c r="S111" s="63"/>
    </row>
    <row r="112" spans="1:19" x14ac:dyDescent="0.25">
      <c r="A112" s="63"/>
      <c r="B112" s="59"/>
      <c r="C112" s="59"/>
      <c r="D112" s="59"/>
      <c r="E112" s="59"/>
      <c r="F112" s="60"/>
      <c r="G112" s="59"/>
      <c r="H112" s="59"/>
      <c r="I112" s="59"/>
      <c r="J112" s="59"/>
      <c r="K112" s="59"/>
      <c r="L112" s="60"/>
      <c r="M112" s="59"/>
      <c r="N112" s="61"/>
      <c r="O112" s="59"/>
      <c r="P112" s="60"/>
      <c r="Q112" s="60"/>
      <c r="R112" s="60"/>
      <c r="S112" s="63"/>
    </row>
    <row r="113" spans="1:19" x14ac:dyDescent="0.25">
      <c r="A113" s="63"/>
      <c r="B113" s="59"/>
      <c r="C113" s="59"/>
      <c r="D113" s="59"/>
      <c r="E113" s="59"/>
      <c r="F113" s="60"/>
      <c r="G113" s="59"/>
      <c r="H113" s="59"/>
      <c r="I113" s="59"/>
      <c r="J113" s="59"/>
      <c r="K113" s="59"/>
      <c r="L113" s="60"/>
      <c r="M113" s="59"/>
      <c r="N113" s="61"/>
      <c r="O113" s="59"/>
      <c r="P113" s="60"/>
      <c r="Q113" s="60"/>
      <c r="R113" s="60"/>
      <c r="S113" s="63"/>
    </row>
    <row r="114" spans="1:19" x14ac:dyDescent="0.25">
      <c r="A114" s="63"/>
      <c r="B114" s="59"/>
      <c r="C114" s="59"/>
      <c r="D114" s="59"/>
      <c r="E114" s="59"/>
      <c r="F114" s="60"/>
      <c r="G114" s="59"/>
      <c r="H114" s="59"/>
      <c r="I114" s="59"/>
      <c r="J114" s="59"/>
      <c r="K114" s="59"/>
      <c r="L114" s="60"/>
      <c r="M114" s="59"/>
      <c r="N114" s="61"/>
      <c r="O114" s="59"/>
      <c r="P114" s="60"/>
      <c r="Q114" s="60"/>
      <c r="R114" s="60"/>
      <c r="S114" s="63"/>
    </row>
    <row r="115" spans="1:19" x14ac:dyDescent="0.25">
      <c r="A115" s="63"/>
      <c r="B115" s="59"/>
      <c r="C115" s="59"/>
      <c r="D115" s="59"/>
      <c r="E115" s="59"/>
      <c r="F115" s="60"/>
      <c r="G115" s="59"/>
      <c r="H115" s="59"/>
      <c r="I115" s="59"/>
      <c r="J115" s="59"/>
      <c r="K115" s="59"/>
      <c r="L115" s="60"/>
      <c r="M115" s="59"/>
      <c r="N115" s="61"/>
      <c r="O115" s="59"/>
      <c r="P115" s="60"/>
      <c r="Q115" s="60"/>
      <c r="R115" s="60"/>
      <c r="S115" s="63"/>
    </row>
    <row r="116" spans="1:19" x14ac:dyDescent="0.25">
      <c r="A116" s="63"/>
      <c r="B116" s="59"/>
      <c r="C116" s="59"/>
      <c r="D116" s="59"/>
      <c r="E116" s="59"/>
      <c r="F116" s="60"/>
      <c r="G116" s="59"/>
      <c r="H116" s="59"/>
      <c r="I116" s="59"/>
      <c r="J116" s="59"/>
      <c r="K116" s="59"/>
      <c r="L116" s="60"/>
      <c r="M116" s="59"/>
      <c r="N116" s="61"/>
      <c r="O116" s="59"/>
      <c r="P116" s="60"/>
      <c r="Q116" s="60"/>
      <c r="R116" s="60"/>
      <c r="S116" s="63"/>
    </row>
    <row r="117" spans="1:19" x14ac:dyDescent="0.25">
      <c r="A117" s="63"/>
      <c r="B117" s="59"/>
      <c r="C117" s="59"/>
      <c r="D117" s="59"/>
      <c r="E117" s="59"/>
      <c r="F117" s="60"/>
      <c r="G117" s="59"/>
      <c r="H117" s="59"/>
      <c r="I117" s="59"/>
      <c r="J117" s="59"/>
      <c r="K117" s="59"/>
      <c r="L117" s="60"/>
      <c r="M117" s="59"/>
      <c r="N117" s="61"/>
      <c r="O117" s="59"/>
      <c r="P117" s="60"/>
      <c r="Q117" s="60"/>
      <c r="R117" s="60"/>
      <c r="S117" s="63"/>
    </row>
    <row r="118" spans="1:19" x14ac:dyDescent="0.25">
      <c r="A118" s="63"/>
      <c r="B118" s="59"/>
      <c r="C118" s="59"/>
      <c r="D118" s="59"/>
      <c r="E118" s="59"/>
      <c r="F118" s="60"/>
      <c r="G118" s="59"/>
      <c r="H118" s="59"/>
      <c r="I118" s="59"/>
      <c r="J118" s="59"/>
      <c r="K118" s="59"/>
      <c r="L118" s="60"/>
      <c r="M118" s="59"/>
      <c r="N118" s="61"/>
      <c r="O118" s="59"/>
      <c r="P118" s="60"/>
      <c r="Q118" s="60"/>
      <c r="R118" s="60"/>
      <c r="S118" s="63"/>
    </row>
    <row r="119" spans="1:19" x14ac:dyDescent="0.25">
      <c r="A119" s="63"/>
      <c r="B119" s="59"/>
      <c r="C119" s="59"/>
      <c r="D119" s="59"/>
      <c r="E119" s="59"/>
      <c r="F119" s="60"/>
      <c r="G119" s="59"/>
      <c r="H119" s="59"/>
      <c r="I119" s="59"/>
      <c r="J119" s="59"/>
      <c r="K119" s="59"/>
      <c r="L119" s="60"/>
      <c r="M119" s="59"/>
      <c r="N119" s="61"/>
      <c r="O119" s="59"/>
      <c r="P119" s="60"/>
      <c r="Q119" s="60"/>
      <c r="R119" s="60"/>
      <c r="S119" s="63"/>
    </row>
    <row r="120" spans="1:19" x14ac:dyDescent="0.25">
      <c r="A120" s="63"/>
      <c r="B120" s="59"/>
      <c r="C120" s="59"/>
      <c r="D120" s="59"/>
      <c r="E120" s="59"/>
      <c r="F120" s="60"/>
      <c r="G120" s="59"/>
      <c r="H120" s="59"/>
      <c r="I120" s="59"/>
      <c r="J120" s="59"/>
      <c r="K120" s="59"/>
      <c r="L120" s="60"/>
      <c r="M120" s="59"/>
      <c r="N120" s="61"/>
      <c r="O120" s="59"/>
      <c r="P120" s="60"/>
      <c r="Q120" s="60"/>
      <c r="R120" s="60"/>
      <c r="S120" s="63"/>
    </row>
    <row r="121" spans="1:19" x14ac:dyDescent="0.25">
      <c r="A121" s="63"/>
      <c r="B121" s="59"/>
      <c r="C121" s="59"/>
      <c r="D121" s="59"/>
      <c r="E121" s="59"/>
      <c r="F121" s="60"/>
      <c r="G121" s="59"/>
      <c r="H121" s="59"/>
      <c r="I121" s="59"/>
      <c r="J121" s="59"/>
      <c r="K121" s="59"/>
      <c r="L121" s="60"/>
      <c r="M121" s="59"/>
      <c r="N121" s="61"/>
      <c r="O121" s="59"/>
      <c r="P121" s="60"/>
      <c r="Q121" s="60"/>
      <c r="R121" s="60"/>
      <c r="S121" s="63"/>
    </row>
    <row r="122" spans="1:19" x14ac:dyDescent="0.25">
      <c r="A122" s="63"/>
      <c r="B122" s="59"/>
      <c r="C122" s="59"/>
      <c r="D122" s="59"/>
      <c r="E122" s="59"/>
      <c r="F122" s="60"/>
      <c r="G122" s="59"/>
      <c r="H122" s="59"/>
      <c r="I122" s="59"/>
      <c r="J122" s="59"/>
      <c r="K122" s="59"/>
      <c r="L122" s="60"/>
      <c r="M122" s="59"/>
      <c r="N122" s="61"/>
      <c r="O122" s="59"/>
      <c r="P122" s="60"/>
      <c r="Q122" s="60"/>
      <c r="R122" s="60"/>
      <c r="S122" s="63"/>
    </row>
    <row r="123" spans="1:19" x14ac:dyDescent="0.25">
      <c r="A123" s="63"/>
      <c r="B123" s="59"/>
      <c r="C123" s="59"/>
      <c r="D123" s="59"/>
      <c r="E123" s="59"/>
      <c r="F123" s="60"/>
      <c r="G123" s="59"/>
      <c r="H123" s="59"/>
      <c r="I123" s="59"/>
      <c r="J123" s="59"/>
      <c r="K123" s="59"/>
      <c r="L123" s="60"/>
      <c r="M123" s="59"/>
      <c r="N123" s="61"/>
      <c r="O123" s="59"/>
      <c r="P123" s="60"/>
      <c r="Q123" s="60"/>
      <c r="R123" s="60"/>
      <c r="S123" s="63"/>
    </row>
    <row r="124" spans="1:19" x14ac:dyDescent="0.25">
      <c r="A124" s="63"/>
      <c r="B124" s="59"/>
      <c r="C124" s="59"/>
      <c r="D124" s="59"/>
      <c r="E124" s="59"/>
      <c r="F124" s="60"/>
      <c r="G124" s="59"/>
      <c r="H124" s="59"/>
      <c r="I124" s="59"/>
      <c r="J124" s="59"/>
      <c r="K124" s="59"/>
      <c r="L124" s="60"/>
      <c r="M124" s="59"/>
      <c r="N124" s="61"/>
      <c r="O124" s="59"/>
      <c r="P124" s="60"/>
      <c r="Q124" s="60"/>
      <c r="R124" s="60"/>
      <c r="S124" s="63"/>
    </row>
    <row r="125" spans="1:19" x14ac:dyDescent="0.25">
      <c r="A125" s="63"/>
      <c r="B125" s="59"/>
      <c r="C125" s="59"/>
      <c r="D125" s="59"/>
      <c r="E125" s="59"/>
      <c r="F125" s="60"/>
      <c r="G125" s="59"/>
      <c r="H125" s="59"/>
      <c r="I125" s="59"/>
      <c r="J125" s="59"/>
      <c r="K125" s="59"/>
      <c r="L125" s="60"/>
      <c r="M125" s="59"/>
      <c r="N125" s="61"/>
      <c r="O125" s="59"/>
      <c r="P125" s="60"/>
      <c r="Q125" s="60"/>
      <c r="R125" s="60"/>
      <c r="S125" s="63"/>
    </row>
    <row r="126" spans="1:19" x14ac:dyDescent="0.25">
      <c r="A126" s="63"/>
      <c r="B126" s="59"/>
      <c r="C126" s="59"/>
      <c r="D126" s="59"/>
      <c r="E126" s="59"/>
      <c r="F126" s="60"/>
      <c r="G126" s="59"/>
      <c r="H126" s="59"/>
      <c r="I126" s="59"/>
      <c r="J126" s="59"/>
      <c r="K126" s="59"/>
      <c r="L126" s="60"/>
      <c r="M126" s="59"/>
      <c r="N126" s="61"/>
      <c r="O126" s="59"/>
      <c r="P126" s="60"/>
      <c r="Q126" s="60"/>
      <c r="R126" s="60"/>
      <c r="S126" s="63"/>
    </row>
    <row r="127" spans="1:19" x14ac:dyDescent="0.25">
      <c r="A127" s="63"/>
      <c r="B127" s="59"/>
      <c r="C127" s="59"/>
      <c r="D127" s="59"/>
      <c r="E127" s="59"/>
      <c r="F127" s="60"/>
      <c r="G127" s="59"/>
      <c r="H127" s="59"/>
      <c r="I127" s="59"/>
      <c r="J127" s="59"/>
      <c r="K127" s="59"/>
      <c r="L127" s="60"/>
      <c r="M127" s="59"/>
      <c r="N127" s="61"/>
      <c r="O127" s="59"/>
      <c r="P127" s="60"/>
      <c r="Q127" s="60"/>
      <c r="R127" s="60"/>
      <c r="S127" s="63"/>
    </row>
    <row r="128" spans="1:19" x14ac:dyDescent="0.25">
      <c r="A128" s="63"/>
      <c r="B128" s="59"/>
      <c r="C128" s="59"/>
      <c r="D128" s="59"/>
      <c r="E128" s="59"/>
      <c r="F128" s="60"/>
      <c r="G128" s="59"/>
      <c r="H128" s="59"/>
      <c r="I128" s="59"/>
      <c r="J128" s="59"/>
      <c r="K128" s="59"/>
      <c r="L128" s="60"/>
      <c r="M128" s="59"/>
      <c r="N128" s="61"/>
      <c r="O128" s="59"/>
      <c r="P128" s="60"/>
      <c r="Q128" s="60"/>
      <c r="R128" s="60"/>
      <c r="S128" s="63"/>
    </row>
    <row r="129" spans="1:19" x14ac:dyDescent="0.25">
      <c r="A129" s="63"/>
      <c r="B129" s="59"/>
      <c r="C129" s="59"/>
      <c r="D129" s="59"/>
      <c r="E129" s="59"/>
      <c r="F129" s="60"/>
      <c r="G129" s="59"/>
      <c r="H129" s="59"/>
      <c r="I129" s="59"/>
      <c r="J129" s="59"/>
      <c r="K129" s="59"/>
      <c r="L129" s="60"/>
      <c r="M129" s="59"/>
      <c r="N129" s="61"/>
      <c r="O129" s="59"/>
      <c r="P129" s="60"/>
      <c r="Q129" s="60"/>
      <c r="R129" s="60"/>
      <c r="S129" s="63"/>
    </row>
    <row r="130" spans="1:19" x14ac:dyDescent="0.25">
      <c r="A130" s="63"/>
      <c r="B130" s="59"/>
      <c r="C130" s="59"/>
      <c r="D130" s="59"/>
      <c r="E130" s="59"/>
      <c r="F130" s="60"/>
      <c r="G130" s="59"/>
      <c r="H130" s="59"/>
      <c r="I130" s="59"/>
      <c r="J130" s="59"/>
      <c r="K130" s="59"/>
      <c r="L130" s="60"/>
      <c r="M130" s="59"/>
      <c r="N130" s="61"/>
      <c r="O130" s="59"/>
      <c r="P130" s="60"/>
      <c r="Q130" s="60"/>
      <c r="R130" s="60"/>
      <c r="S130" s="63"/>
    </row>
    <row r="131" spans="1:19" x14ac:dyDescent="0.25">
      <c r="A131" s="63"/>
      <c r="B131" s="59"/>
      <c r="C131" s="59"/>
      <c r="D131" s="59"/>
      <c r="E131" s="59"/>
      <c r="F131" s="60"/>
      <c r="G131" s="59"/>
      <c r="H131" s="59"/>
      <c r="I131" s="59"/>
      <c r="J131" s="59"/>
      <c r="K131" s="59"/>
      <c r="L131" s="60"/>
      <c r="M131" s="59"/>
      <c r="N131" s="61"/>
      <c r="O131" s="59"/>
      <c r="P131" s="60"/>
      <c r="Q131" s="60"/>
      <c r="R131" s="60"/>
      <c r="S131" s="63"/>
    </row>
    <row r="132" spans="1:19" x14ac:dyDescent="0.25">
      <c r="A132" s="63"/>
      <c r="B132" s="59"/>
      <c r="C132" s="59"/>
      <c r="D132" s="59"/>
      <c r="E132" s="59"/>
      <c r="F132" s="60"/>
      <c r="G132" s="59"/>
      <c r="H132" s="59"/>
      <c r="I132" s="59"/>
      <c r="J132" s="59"/>
      <c r="K132" s="59"/>
      <c r="L132" s="60"/>
      <c r="M132" s="59"/>
      <c r="N132" s="61"/>
      <c r="O132" s="59"/>
      <c r="P132" s="60"/>
      <c r="Q132" s="60"/>
      <c r="R132" s="60"/>
      <c r="S132" s="63"/>
    </row>
    <row r="133" spans="1:19" x14ac:dyDescent="0.25">
      <c r="A133" s="63"/>
      <c r="B133" s="59"/>
      <c r="C133" s="59"/>
      <c r="D133" s="59"/>
      <c r="E133" s="59"/>
      <c r="F133" s="60"/>
      <c r="G133" s="59"/>
      <c r="H133" s="59"/>
      <c r="I133" s="59"/>
      <c r="J133" s="59"/>
      <c r="K133" s="59"/>
      <c r="L133" s="60"/>
      <c r="M133" s="59"/>
      <c r="N133" s="61"/>
      <c r="O133" s="59"/>
      <c r="P133" s="60"/>
      <c r="Q133" s="60"/>
      <c r="R133" s="60"/>
      <c r="S133" s="63"/>
    </row>
    <row r="134" spans="1:19" x14ac:dyDescent="0.25">
      <c r="A134" s="63"/>
      <c r="B134" s="59"/>
      <c r="C134" s="59"/>
      <c r="D134" s="59"/>
      <c r="E134" s="59"/>
      <c r="F134" s="60"/>
      <c r="G134" s="59"/>
      <c r="H134" s="59"/>
      <c r="I134" s="59"/>
      <c r="J134" s="59"/>
      <c r="K134" s="59"/>
      <c r="L134" s="60"/>
      <c r="M134" s="59"/>
      <c r="N134" s="61"/>
      <c r="O134" s="59"/>
      <c r="P134" s="60"/>
      <c r="Q134" s="60"/>
      <c r="R134" s="60"/>
      <c r="S134" s="63"/>
    </row>
    <row r="135" spans="1:19" x14ac:dyDescent="0.25">
      <c r="A135" s="63"/>
      <c r="B135" s="59"/>
      <c r="C135" s="59"/>
      <c r="D135" s="59"/>
      <c r="E135" s="59"/>
      <c r="F135" s="60"/>
      <c r="G135" s="59"/>
      <c r="H135" s="59"/>
      <c r="I135" s="59"/>
      <c r="J135" s="59"/>
      <c r="K135" s="59"/>
      <c r="L135" s="60"/>
      <c r="M135" s="59"/>
      <c r="N135" s="61"/>
      <c r="O135" s="59"/>
      <c r="P135" s="60"/>
      <c r="Q135" s="60"/>
      <c r="R135" s="60"/>
      <c r="S135" s="63"/>
    </row>
    <row r="136" spans="1:19" x14ac:dyDescent="0.25">
      <c r="A136" s="63"/>
      <c r="B136" s="59"/>
      <c r="C136" s="59"/>
      <c r="D136" s="59"/>
      <c r="E136" s="59"/>
      <c r="F136" s="60"/>
      <c r="G136" s="59"/>
      <c r="H136" s="59"/>
      <c r="I136" s="59"/>
      <c r="J136" s="59"/>
      <c r="K136" s="59"/>
      <c r="L136" s="60"/>
      <c r="M136" s="59"/>
      <c r="N136" s="61"/>
      <c r="O136" s="59"/>
      <c r="P136" s="60"/>
      <c r="Q136" s="60"/>
      <c r="R136" s="60"/>
      <c r="S136" s="63"/>
    </row>
    <row r="137" spans="1:19" x14ac:dyDescent="0.25">
      <c r="A137" s="63"/>
      <c r="B137" s="59"/>
      <c r="C137" s="59"/>
      <c r="D137" s="59"/>
      <c r="E137" s="59"/>
      <c r="F137" s="60"/>
      <c r="G137" s="59"/>
      <c r="H137" s="59"/>
      <c r="I137" s="59"/>
      <c r="J137" s="59"/>
      <c r="K137" s="59"/>
      <c r="L137" s="60"/>
      <c r="M137" s="59"/>
      <c r="N137" s="61"/>
      <c r="O137" s="59"/>
      <c r="P137" s="60"/>
      <c r="Q137" s="60"/>
      <c r="R137" s="60"/>
      <c r="S137" s="63"/>
    </row>
    <row r="138" spans="1:19" x14ac:dyDescent="0.25">
      <c r="A138" s="63"/>
      <c r="B138" s="59"/>
      <c r="C138" s="59"/>
      <c r="D138" s="59"/>
      <c r="E138" s="59"/>
      <c r="F138" s="60"/>
      <c r="G138" s="59"/>
      <c r="H138" s="59"/>
      <c r="I138" s="59"/>
      <c r="J138" s="59"/>
      <c r="K138" s="59"/>
      <c r="L138" s="60"/>
      <c r="M138" s="59"/>
      <c r="N138" s="61"/>
      <c r="O138" s="59"/>
      <c r="P138" s="60"/>
      <c r="Q138" s="60"/>
      <c r="R138" s="60"/>
      <c r="S138" s="63"/>
    </row>
    <row r="139" spans="1:19" x14ac:dyDescent="0.25">
      <c r="A139" s="63"/>
      <c r="B139" s="59"/>
      <c r="C139" s="59"/>
      <c r="D139" s="59"/>
      <c r="E139" s="59"/>
      <c r="F139" s="60"/>
      <c r="G139" s="59"/>
      <c r="H139" s="59"/>
      <c r="I139" s="59"/>
      <c r="J139" s="59"/>
      <c r="K139" s="59"/>
      <c r="L139" s="60"/>
      <c r="M139" s="59"/>
      <c r="N139" s="61"/>
      <c r="O139" s="59"/>
      <c r="P139" s="60"/>
      <c r="Q139" s="60"/>
      <c r="R139" s="60"/>
      <c r="S139" s="63"/>
    </row>
    <row r="140" spans="1:19" x14ac:dyDescent="0.25">
      <c r="A140" s="63"/>
      <c r="B140" s="59"/>
      <c r="C140" s="59"/>
      <c r="D140" s="59"/>
      <c r="E140" s="59"/>
      <c r="F140" s="60"/>
      <c r="G140" s="59"/>
      <c r="H140" s="59"/>
      <c r="I140" s="59"/>
      <c r="J140" s="59"/>
      <c r="K140" s="59"/>
      <c r="L140" s="60"/>
      <c r="M140" s="59"/>
      <c r="N140" s="61"/>
      <c r="O140" s="59"/>
      <c r="P140" s="60"/>
      <c r="Q140" s="60"/>
      <c r="R140" s="60"/>
      <c r="S140" s="63"/>
    </row>
    <row r="141" spans="1:19" x14ac:dyDescent="0.25">
      <c r="A141" s="63"/>
      <c r="B141" s="59"/>
      <c r="C141" s="59"/>
      <c r="D141" s="59"/>
      <c r="E141" s="59"/>
      <c r="F141" s="60"/>
      <c r="G141" s="59"/>
      <c r="H141" s="59"/>
      <c r="I141" s="59"/>
      <c r="J141" s="59"/>
      <c r="K141" s="59"/>
      <c r="L141" s="60"/>
      <c r="M141" s="59"/>
      <c r="N141" s="61"/>
      <c r="O141" s="59"/>
      <c r="P141" s="60"/>
      <c r="Q141" s="60"/>
      <c r="R141" s="60"/>
      <c r="S141" s="63"/>
    </row>
    <row r="142" spans="1:19" x14ac:dyDescent="0.25">
      <c r="A142" s="63"/>
      <c r="B142" s="59"/>
      <c r="C142" s="59"/>
      <c r="D142" s="59"/>
      <c r="E142" s="59"/>
      <c r="F142" s="60"/>
      <c r="G142" s="59"/>
      <c r="H142" s="59"/>
      <c r="I142" s="59"/>
      <c r="J142" s="59"/>
      <c r="K142" s="59"/>
      <c r="L142" s="60"/>
      <c r="M142" s="59"/>
      <c r="N142" s="61"/>
      <c r="O142" s="59"/>
      <c r="P142" s="60"/>
      <c r="Q142" s="60"/>
      <c r="R142" s="60"/>
      <c r="S142" s="63"/>
    </row>
    <row r="143" spans="1:19" x14ac:dyDescent="0.25">
      <c r="A143" s="63"/>
      <c r="B143" s="59"/>
      <c r="C143" s="59"/>
      <c r="D143" s="59"/>
      <c r="E143" s="59"/>
      <c r="F143" s="60"/>
      <c r="G143" s="59"/>
      <c r="H143" s="59"/>
      <c r="I143" s="59"/>
      <c r="J143" s="59"/>
      <c r="K143" s="59"/>
      <c r="L143" s="60"/>
      <c r="M143" s="59"/>
      <c r="N143" s="61"/>
      <c r="O143" s="59"/>
      <c r="P143" s="60"/>
      <c r="Q143" s="60"/>
      <c r="R143" s="60"/>
      <c r="S143" s="63"/>
    </row>
    <row r="144" spans="1:19" x14ac:dyDescent="0.25">
      <c r="A144" s="63"/>
      <c r="B144" s="59"/>
      <c r="C144" s="59"/>
      <c r="D144" s="59"/>
      <c r="E144" s="59"/>
      <c r="F144" s="60"/>
      <c r="G144" s="59"/>
      <c r="H144" s="59"/>
      <c r="I144" s="59"/>
      <c r="J144" s="59"/>
      <c r="K144" s="59"/>
      <c r="L144" s="60"/>
      <c r="M144" s="59"/>
      <c r="N144" s="61"/>
      <c r="O144" s="59"/>
      <c r="P144" s="60"/>
      <c r="Q144" s="60"/>
      <c r="R144" s="60"/>
      <c r="S144" s="63"/>
    </row>
    <row r="145" spans="1:19" x14ac:dyDescent="0.25">
      <c r="A145" s="63"/>
      <c r="B145" s="59"/>
      <c r="C145" s="59"/>
      <c r="D145" s="59"/>
      <c r="E145" s="59"/>
      <c r="F145" s="60"/>
      <c r="G145" s="59"/>
      <c r="H145" s="59"/>
      <c r="I145" s="59"/>
      <c r="J145" s="59"/>
      <c r="K145" s="59"/>
      <c r="L145" s="60"/>
      <c r="M145" s="59"/>
      <c r="N145" s="61"/>
      <c r="O145" s="59"/>
      <c r="P145" s="60"/>
      <c r="Q145" s="60"/>
      <c r="R145" s="60"/>
      <c r="S145" s="63"/>
    </row>
    <row r="146" spans="1:19" x14ac:dyDescent="0.25">
      <c r="A146" s="63"/>
      <c r="B146" s="59"/>
      <c r="C146" s="59"/>
      <c r="D146" s="59"/>
      <c r="E146" s="59"/>
      <c r="F146" s="60"/>
      <c r="G146" s="59"/>
      <c r="H146" s="59"/>
      <c r="I146" s="59"/>
      <c r="J146" s="59"/>
      <c r="K146" s="59"/>
      <c r="L146" s="60"/>
      <c r="M146" s="59"/>
      <c r="N146" s="61"/>
      <c r="O146" s="59"/>
      <c r="P146" s="60"/>
      <c r="Q146" s="60"/>
      <c r="R146" s="60"/>
      <c r="S146" s="63"/>
    </row>
    <row r="147" spans="1:19" x14ac:dyDescent="0.25">
      <c r="A147" s="63"/>
      <c r="B147" s="59"/>
      <c r="C147" s="59"/>
      <c r="D147" s="59"/>
      <c r="E147" s="59"/>
      <c r="F147" s="60"/>
      <c r="G147" s="59"/>
      <c r="H147" s="59"/>
      <c r="I147" s="59"/>
      <c r="J147" s="59"/>
      <c r="K147" s="59"/>
      <c r="L147" s="60"/>
      <c r="M147" s="59"/>
      <c r="N147" s="61"/>
      <c r="O147" s="59"/>
      <c r="P147" s="60"/>
      <c r="Q147" s="60"/>
      <c r="R147" s="60"/>
      <c r="S147" s="63"/>
    </row>
    <row r="148" spans="1:19" x14ac:dyDescent="0.25">
      <c r="A148" s="63"/>
      <c r="B148" s="59"/>
      <c r="C148" s="59"/>
      <c r="D148" s="59"/>
      <c r="E148" s="59"/>
      <c r="F148" s="60"/>
      <c r="G148" s="59"/>
      <c r="H148" s="59"/>
      <c r="I148" s="59"/>
      <c r="J148" s="59"/>
      <c r="K148" s="59"/>
      <c r="L148" s="60"/>
      <c r="M148" s="59"/>
      <c r="N148" s="61"/>
      <c r="O148" s="59"/>
      <c r="P148" s="60"/>
      <c r="Q148" s="60"/>
      <c r="R148" s="60"/>
      <c r="S148" s="63"/>
    </row>
    <row r="149" spans="1:19" x14ac:dyDescent="0.25">
      <c r="A149" s="63"/>
      <c r="B149" s="59"/>
      <c r="C149" s="59"/>
      <c r="D149" s="59"/>
      <c r="E149" s="59"/>
      <c r="F149" s="60"/>
      <c r="G149" s="59"/>
      <c r="H149" s="59"/>
      <c r="I149" s="59"/>
      <c r="J149" s="59"/>
      <c r="K149" s="59"/>
      <c r="L149" s="60"/>
      <c r="M149" s="59"/>
      <c r="N149" s="61"/>
      <c r="O149" s="59"/>
      <c r="P149" s="60"/>
      <c r="Q149" s="60"/>
      <c r="R149" s="60"/>
      <c r="S149" s="63"/>
    </row>
    <row r="150" spans="1:19" x14ac:dyDescent="0.25">
      <c r="A150" s="63"/>
      <c r="B150" s="59"/>
      <c r="C150" s="59"/>
      <c r="D150" s="59"/>
      <c r="E150" s="59"/>
      <c r="F150" s="60"/>
      <c r="G150" s="59"/>
      <c r="H150" s="59"/>
      <c r="I150" s="59"/>
      <c r="J150" s="59"/>
      <c r="K150" s="59"/>
      <c r="L150" s="60"/>
      <c r="M150" s="59"/>
      <c r="N150" s="61"/>
      <c r="O150" s="59"/>
      <c r="P150" s="60"/>
      <c r="Q150" s="60"/>
      <c r="R150" s="60"/>
      <c r="S150" s="63"/>
    </row>
    <row r="151" spans="1:19" x14ac:dyDescent="0.25">
      <c r="A151" s="63"/>
      <c r="B151" s="59"/>
      <c r="C151" s="59"/>
      <c r="D151" s="59"/>
      <c r="E151" s="59"/>
      <c r="F151" s="60"/>
      <c r="G151" s="59"/>
      <c r="H151" s="59"/>
      <c r="I151" s="59"/>
      <c r="J151" s="59"/>
      <c r="K151" s="59"/>
      <c r="L151" s="60"/>
      <c r="M151" s="59"/>
      <c r="N151" s="61"/>
      <c r="O151" s="59"/>
      <c r="P151" s="60"/>
      <c r="Q151" s="60"/>
      <c r="R151" s="60"/>
      <c r="S151" s="63"/>
    </row>
    <row r="152" spans="1:19" x14ac:dyDescent="0.25">
      <c r="A152" s="63"/>
      <c r="B152" s="59"/>
      <c r="C152" s="59"/>
      <c r="D152" s="59"/>
      <c r="E152" s="59"/>
      <c r="F152" s="60"/>
      <c r="G152" s="59"/>
      <c r="H152" s="59"/>
      <c r="I152" s="59"/>
      <c r="J152" s="59"/>
      <c r="K152" s="59"/>
      <c r="L152" s="60"/>
      <c r="M152" s="59"/>
      <c r="N152" s="61"/>
      <c r="O152" s="59"/>
      <c r="P152" s="60"/>
      <c r="Q152" s="60"/>
      <c r="R152" s="60"/>
      <c r="S152" s="63"/>
    </row>
    <row r="153" spans="1:19" x14ac:dyDescent="0.25">
      <c r="A153" s="63"/>
      <c r="B153" s="59"/>
      <c r="C153" s="59"/>
      <c r="D153" s="59"/>
      <c r="E153" s="59"/>
      <c r="F153" s="60"/>
      <c r="G153" s="59"/>
      <c r="H153" s="59"/>
      <c r="I153" s="59"/>
      <c r="J153" s="59"/>
      <c r="K153" s="59"/>
      <c r="L153" s="60"/>
      <c r="M153" s="59"/>
      <c r="N153" s="61"/>
      <c r="O153" s="59"/>
      <c r="P153" s="60"/>
      <c r="Q153" s="60"/>
      <c r="R153" s="60"/>
      <c r="S153" s="63"/>
    </row>
    <row r="154" spans="1:19" x14ac:dyDescent="0.25">
      <c r="A154" s="63"/>
      <c r="B154" s="59"/>
      <c r="C154" s="59"/>
      <c r="D154" s="59"/>
      <c r="E154" s="59"/>
      <c r="F154" s="60"/>
      <c r="G154" s="59"/>
      <c r="H154" s="59"/>
      <c r="I154" s="59"/>
      <c r="J154" s="59"/>
      <c r="K154" s="59"/>
      <c r="L154" s="60"/>
      <c r="M154" s="59"/>
      <c r="N154" s="61"/>
      <c r="O154" s="59"/>
      <c r="P154" s="60"/>
      <c r="Q154" s="60"/>
      <c r="R154" s="60"/>
      <c r="S154" s="63"/>
    </row>
    <row r="155" spans="1:19" x14ac:dyDescent="0.25">
      <c r="A155" s="63"/>
      <c r="B155" s="59"/>
      <c r="C155" s="59"/>
      <c r="D155" s="59"/>
      <c r="E155" s="59"/>
      <c r="F155" s="60"/>
      <c r="G155" s="59"/>
      <c r="H155" s="59"/>
      <c r="I155" s="59"/>
      <c r="J155" s="59"/>
      <c r="K155" s="59"/>
      <c r="L155" s="60"/>
      <c r="M155" s="59"/>
      <c r="N155" s="61"/>
      <c r="O155" s="59"/>
      <c r="P155" s="60"/>
      <c r="Q155" s="60"/>
      <c r="R155" s="60"/>
      <c r="S155" s="63"/>
    </row>
    <row r="156" spans="1:19" x14ac:dyDescent="0.25">
      <c r="A156" s="63"/>
      <c r="B156" s="59"/>
      <c r="C156" s="59"/>
      <c r="D156" s="59"/>
      <c r="E156" s="59"/>
      <c r="F156" s="60"/>
      <c r="G156" s="59"/>
      <c r="H156" s="59"/>
      <c r="I156" s="59"/>
      <c r="J156" s="59"/>
      <c r="K156" s="59"/>
      <c r="L156" s="60"/>
      <c r="M156" s="59"/>
      <c r="N156" s="61"/>
      <c r="O156" s="59"/>
      <c r="P156" s="60"/>
      <c r="Q156" s="60"/>
      <c r="R156" s="60"/>
      <c r="S156" s="63"/>
    </row>
    <row r="157" spans="1:19" x14ac:dyDescent="0.25">
      <c r="A157" s="63"/>
      <c r="B157" s="59"/>
      <c r="C157" s="59"/>
      <c r="D157" s="59"/>
      <c r="E157" s="59"/>
      <c r="F157" s="60"/>
      <c r="G157" s="59"/>
      <c r="H157" s="59"/>
      <c r="I157" s="59"/>
      <c r="J157" s="59"/>
      <c r="K157" s="59"/>
      <c r="L157" s="60"/>
      <c r="M157" s="59"/>
      <c r="N157" s="61"/>
      <c r="O157" s="59"/>
      <c r="P157" s="60"/>
      <c r="Q157" s="60"/>
      <c r="R157" s="60"/>
      <c r="S157" s="63"/>
    </row>
    <row r="158" spans="1:19" x14ac:dyDescent="0.25">
      <c r="A158" s="63"/>
      <c r="B158" s="59"/>
      <c r="C158" s="59"/>
      <c r="D158" s="59"/>
      <c r="E158" s="59"/>
      <c r="F158" s="60"/>
      <c r="G158" s="59"/>
      <c r="H158" s="59"/>
      <c r="I158" s="59"/>
      <c r="J158" s="59"/>
      <c r="K158" s="59"/>
      <c r="L158" s="60"/>
      <c r="M158" s="59"/>
      <c r="N158" s="61"/>
      <c r="O158" s="59"/>
      <c r="P158" s="60"/>
      <c r="Q158" s="60"/>
      <c r="R158" s="60"/>
      <c r="S158" s="63"/>
    </row>
    <row r="159" spans="1:19" x14ac:dyDescent="0.25">
      <c r="A159" s="63"/>
      <c r="B159" s="59"/>
      <c r="C159" s="59"/>
      <c r="D159" s="59"/>
      <c r="E159" s="59"/>
      <c r="F159" s="60"/>
      <c r="G159" s="59"/>
      <c r="H159" s="59"/>
      <c r="I159" s="59"/>
      <c r="J159" s="59"/>
      <c r="K159" s="59"/>
      <c r="L159" s="60"/>
      <c r="M159" s="59"/>
      <c r="N159" s="61"/>
      <c r="O159" s="59"/>
      <c r="P159" s="60"/>
      <c r="Q159" s="60"/>
      <c r="R159" s="60"/>
      <c r="S159" s="63"/>
    </row>
    <row r="160" spans="1:19" x14ac:dyDescent="0.25">
      <c r="A160" s="63"/>
      <c r="B160" s="59"/>
      <c r="C160" s="59"/>
      <c r="D160" s="59"/>
      <c r="E160" s="59"/>
      <c r="F160" s="60"/>
      <c r="G160" s="59"/>
      <c r="H160" s="59"/>
      <c r="I160" s="59"/>
      <c r="J160" s="59"/>
      <c r="K160" s="59"/>
      <c r="L160" s="60"/>
      <c r="M160" s="59"/>
      <c r="N160" s="61"/>
      <c r="O160" s="59"/>
      <c r="P160" s="60"/>
      <c r="Q160" s="60"/>
      <c r="R160" s="60"/>
      <c r="S160" s="63"/>
    </row>
    <row r="161" spans="1:19" x14ac:dyDescent="0.25">
      <c r="A161" s="63"/>
      <c r="B161" s="59"/>
      <c r="C161" s="59"/>
      <c r="D161" s="59"/>
      <c r="E161" s="59"/>
      <c r="F161" s="60"/>
      <c r="G161" s="59"/>
      <c r="H161" s="59"/>
      <c r="I161" s="59"/>
      <c r="J161" s="59"/>
      <c r="K161" s="59"/>
      <c r="L161" s="60"/>
      <c r="M161" s="59"/>
      <c r="N161" s="61"/>
      <c r="O161" s="59"/>
      <c r="P161" s="60"/>
      <c r="Q161" s="60"/>
      <c r="R161" s="60"/>
      <c r="S161" s="63"/>
    </row>
    <row r="162" spans="1:19" x14ac:dyDescent="0.25">
      <c r="A162" s="63"/>
      <c r="B162" s="59"/>
      <c r="C162" s="59"/>
      <c r="D162" s="59"/>
      <c r="E162" s="59"/>
      <c r="F162" s="60"/>
      <c r="G162" s="59"/>
      <c r="H162" s="59"/>
      <c r="I162" s="59"/>
      <c r="J162" s="59"/>
      <c r="K162" s="59"/>
      <c r="L162" s="60"/>
      <c r="M162" s="59"/>
      <c r="N162" s="61"/>
      <c r="O162" s="59"/>
      <c r="P162" s="60"/>
      <c r="Q162" s="60"/>
      <c r="R162" s="60"/>
      <c r="S162" s="63"/>
    </row>
    <row r="163" spans="1:19" x14ac:dyDescent="0.25">
      <c r="A163" s="63"/>
      <c r="B163" s="59"/>
      <c r="C163" s="59"/>
      <c r="D163" s="59"/>
      <c r="E163" s="59"/>
      <c r="F163" s="60"/>
      <c r="G163" s="59"/>
      <c r="H163" s="59"/>
      <c r="I163" s="59"/>
      <c r="J163" s="59"/>
      <c r="K163" s="59"/>
      <c r="L163" s="60"/>
      <c r="M163" s="59"/>
      <c r="N163" s="61"/>
      <c r="O163" s="59"/>
      <c r="P163" s="60"/>
      <c r="Q163" s="60"/>
      <c r="R163" s="60"/>
      <c r="S163" s="63"/>
    </row>
    <row r="164" spans="1:19" x14ac:dyDescent="0.25">
      <c r="A164" s="63"/>
      <c r="B164" s="59"/>
      <c r="C164" s="59"/>
      <c r="D164" s="59"/>
      <c r="E164" s="59"/>
      <c r="F164" s="60"/>
      <c r="G164" s="59"/>
      <c r="H164" s="59"/>
      <c r="I164" s="59"/>
      <c r="J164" s="59"/>
      <c r="K164" s="59"/>
      <c r="L164" s="60"/>
      <c r="M164" s="59"/>
      <c r="N164" s="61"/>
      <c r="O164" s="59"/>
      <c r="P164" s="60"/>
      <c r="Q164" s="60"/>
      <c r="R164" s="60"/>
      <c r="S164" s="63"/>
    </row>
    <row r="165" spans="1:19" x14ac:dyDescent="0.25">
      <c r="A165" s="63"/>
      <c r="B165" s="59"/>
      <c r="C165" s="59"/>
      <c r="D165" s="59"/>
      <c r="E165" s="59"/>
      <c r="F165" s="60"/>
      <c r="G165" s="59"/>
      <c r="H165" s="59"/>
      <c r="I165" s="59"/>
      <c r="J165" s="59"/>
      <c r="K165" s="59"/>
      <c r="L165" s="60"/>
      <c r="M165" s="59"/>
      <c r="N165" s="61"/>
      <c r="O165" s="59"/>
      <c r="P165" s="60"/>
      <c r="Q165" s="60"/>
      <c r="R165" s="60"/>
      <c r="S165" s="63"/>
    </row>
    <row r="166" spans="1:19" x14ac:dyDescent="0.25">
      <c r="A166" s="63"/>
      <c r="B166" s="59"/>
      <c r="C166" s="59"/>
      <c r="D166" s="59"/>
      <c r="E166" s="59"/>
      <c r="F166" s="60"/>
      <c r="G166" s="59"/>
      <c r="H166" s="59"/>
      <c r="I166" s="59"/>
      <c r="J166" s="59"/>
      <c r="K166" s="59"/>
      <c r="L166" s="60"/>
      <c r="M166" s="59"/>
      <c r="N166" s="61"/>
      <c r="O166" s="59"/>
      <c r="P166" s="60"/>
      <c r="Q166" s="60"/>
      <c r="R166" s="60"/>
      <c r="S166" s="63"/>
    </row>
    <row r="167" spans="1:19" x14ac:dyDescent="0.25">
      <c r="A167" s="63"/>
      <c r="B167" s="59"/>
      <c r="C167" s="59"/>
      <c r="D167" s="59"/>
      <c r="E167" s="59"/>
      <c r="F167" s="60"/>
      <c r="G167" s="59"/>
      <c r="H167" s="59"/>
      <c r="I167" s="59"/>
      <c r="J167" s="59"/>
      <c r="K167" s="59"/>
      <c r="L167" s="60"/>
      <c r="M167" s="59"/>
      <c r="N167" s="61"/>
      <c r="O167" s="59"/>
      <c r="P167" s="60"/>
      <c r="Q167" s="60"/>
      <c r="R167" s="60"/>
      <c r="S167" s="63"/>
    </row>
    <row r="168" spans="1:19" x14ac:dyDescent="0.25">
      <c r="A168" s="63"/>
      <c r="B168" s="59"/>
      <c r="C168" s="59"/>
      <c r="D168" s="59"/>
      <c r="E168" s="59"/>
      <c r="F168" s="60"/>
      <c r="G168" s="59"/>
      <c r="H168" s="59"/>
      <c r="I168" s="59"/>
      <c r="J168" s="59"/>
      <c r="K168" s="59"/>
      <c r="L168" s="60"/>
      <c r="M168" s="59"/>
      <c r="N168" s="61"/>
      <c r="O168" s="59"/>
      <c r="P168" s="60"/>
      <c r="Q168" s="60"/>
      <c r="R168" s="60"/>
      <c r="S168" s="63"/>
    </row>
    <row r="169" spans="1:19" x14ac:dyDescent="0.25">
      <c r="A169" s="63"/>
      <c r="B169" s="59"/>
      <c r="C169" s="59"/>
      <c r="D169" s="59"/>
      <c r="E169" s="59"/>
      <c r="F169" s="60"/>
      <c r="G169" s="59"/>
      <c r="H169" s="59"/>
      <c r="I169" s="59"/>
      <c r="J169" s="59"/>
      <c r="K169" s="59"/>
      <c r="L169" s="60"/>
      <c r="M169" s="59"/>
      <c r="N169" s="61"/>
      <c r="O169" s="59"/>
      <c r="P169" s="60"/>
      <c r="Q169" s="60"/>
      <c r="R169" s="60"/>
      <c r="S169" s="63"/>
    </row>
    <row r="170" spans="1:19" x14ac:dyDescent="0.25">
      <c r="A170" s="63"/>
      <c r="B170" s="59"/>
      <c r="C170" s="59"/>
      <c r="D170" s="59"/>
      <c r="E170" s="59"/>
      <c r="F170" s="60"/>
      <c r="G170" s="59"/>
      <c r="H170" s="59"/>
      <c r="I170" s="59"/>
      <c r="J170" s="59"/>
      <c r="K170" s="59"/>
      <c r="L170" s="60"/>
      <c r="M170" s="59"/>
      <c r="N170" s="61"/>
      <c r="O170" s="59"/>
      <c r="P170" s="60"/>
      <c r="Q170" s="60"/>
      <c r="R170" s="60"/>
      <c r="S170" s="63"/>
    </row>
    <row r="171" spans="1:19" x14ac:dyDescent="0.25">
      <c r="A171" s="63"/>
      <c r="B171" s="59"/>
      <c r="C171" s="59"/>
      <c r="D171" s="59"/>
      <c r="E171" s="59"/>
      <c r="F171" s="60"/>
      <c r="G171" s="59"/>
      <c r="H171" s="59"/>
      <c r="I171" s="59"/>
      <c r="J171" s="59"/>
      <c r="K171" s="59"/>
      <c r="L171" s="60"/>
      <c r="M171" s="59"/>
      <c r="N171" s="61"/>
      <c r="O171" s="59"/>
      <c r="P171" s="60"/>
      <c r="Q171" s="60"/>
      <c r="R171" s="60"/>
      <c r="S171" s="63"/>
    </row>
    <row r="172" spans="1:19" x14ac:dyDescent="0.25">
      <c r="A172" s="63"/>
      <c r="B172" s="59"/>
      <c r="C172" s="59"/>
      <c r="D172" s="59"/>
      <c r="E172" s="59"/>
      <c r="F172" s="60"/>
      <c r="G172" s="59"/>
      <c r="H172" s="59"/>
      <c r="I172" s="59"/>
      <c r="J172" s="59"/>
      <c r="K172" s="59"/>
      <c r="L172" s="60"/>
      <c r="M172" s="59"/>
      <c r="N172" s="61"/>
      <c r="O172" s="59"/>
      <c r="P172" s="60"/>
      <c r="Q172" s="60"/>
      <c r="R172" s="60"/>
      <c r="S172" s="63"/>
    </row>
    <row r="173" spans="1:19" x14ac:dyDescent="0.25">
      <c r="A173" s="63"/>
      <c r="B173" s="59"/>
      <c r="C173" s="59"/>
      <c r="D173" s="59"/>
      <c r="E173" s="59"/>
      <c r="F173" s="60"/>
      <c r="G173" s="59"/>
      <c r="H173" s="59"/>
      <c r="I173" s="59"/>
      <c r="J173" s="59"/>
      <c r="K173" s="59"/>
      <c r="L173" s="60"/>
      <c r="M173" s="59"/>
      <c r="N173" s="61"/>
      <c r="O173" s="59"/>
      <c r="P173" s="60"/>
      <c r="Q173" s="60"/>
      <c r="R173" s="60"/>
      <c r="S173" s="63"/>
    </row>
    <row r="174" spans="1:19" x14ac:dyDescent="0.25">
      <c r="A174" s="63"/>
      <c r="B174" s="59"/>
      <c r="C174" s="59"/>
      <c r="D174" s="59"/>
      <c r="E174" s="59"/>
      <c r="F174" s="60"/>
      <c r="G174" s="59"/>
      <c r="H174" s="59"/>
      <c r="I174" s="59"/>
      <c r="J174" s="59"/>
      <c r="K174" s="59"/>
      <c r="L174" s="60"/>
      <c r="M174" s="59"/>
      <c r="N174" s="61"/>
      <c r="O174" s="59"/>
      <c r="P174" s="60"/>
      <c r="Q174" s="60"/>
      <c r="R174" s="60"/>
      <c r="S174" s="63"/>
    </row>
    <row r="175" spans="1:19" x14ac:dyDescent="0.25">
      <c r="A175" s="63"/>
      <c r="B175" s="59"/>
      <c r="C175" s="59"/>
      <c r="D175" s="59"/>
      <c r="E175" s="59"/>
      <c r="F175" s="60"/>
      <c r="G175" s="59"/>
      <c r="H175" s="59"/>
      <c r="I175" s="59"/>
      <c r="J175" s="59"/>
      <c r="K175" s="59"/>
      <c r="L175" s="60"/>
      <c r="M175" s="59"/>
      <c r="N175" s="61"/>
      <c r="O175" s="59"/>
      <c r="P175" s="60"/>
      <c r="Q175" s="60"/>
      <c r="R175" s="60"/>
      <c r="S175" s="63"/>
    </row>
    <row r="176" spans="1:19" x14ac:dyDescent="0.25">
      <c r="A176" s="63"/>
      <c r="B176" s="59"/>
      <c r="C176" s="59"/>
      <c r="D176" s="59"/>
      <c r="E176" s="59"/>
      <c r="F176" s="60"/>
      <c r="G176" s="59"/>
      <c r="H176" s="59"/>
      <c r="I176" s="59"/>
      <c r="J176" s="59"/>
      <c r="K176" s="59"/>
      <c r="L176" s="60"/>
      <c r="M176" s="59"/>
      <c r="N176" s="61"/>
      <c r="O176" s="59"/>
      <c r="P176" s="60"/>
      <c r="Q176" s="60"/>
      <c r="R176" s="60"/>
      <c r="S176" s="63"/>
    </row>
    <row r="177" spans="1:19" x14ac:dyDescent="0.25">
      <c r="A177" s="63"/>
      <c r="B177" s="59"/>
      <c r="C177" s="59"/>
      <c r="D177" s="59"/>
      <c r="E177" s="59"/>
      <c r="F177" s="60"/>
      <c r="G177" s="59"/>
      <c r="H177" s="59"/>
      <c r="I177" s="59"/>
      <c r="J177" s="59"/>
      <c r="K177" s="59"/>
      <c r="L177" s="60"/>
      <c r="M177" s="59"/>
      <c r="N177" s="61"/>
      <c r="O177" s="59"/>
      <c r="P177" s="60"/>
      <c r="Q177" s="60"/>
      <c r="R177" s="60"/>
      <c r="S177" s="63"/>
    </row>
    <row r="178" spans="1:19" x14ac:dyDescent="0.25">
      <c r="A178" s="63"/>
      <c r="B178" s="59"/>
      <c r="C178" s="59"/>
      <c r="D178" s="59"/>
      <c r="E178" s="59"/>
      <c r="F178" s="60"/>
      <c r="G178" s="59"/>
      <c r="H178" s="59"/>
      <c r="I178" s="59"/>
      <c r="J178" s="59"/>
      <c r="K178" s="59"/>
      <c r="L178" s="60"/>
      <c r="M178" s="59"/>
      <c r="N178" s="61"/>
      <c r="O178" s="59"/>
      <c r="P178" s="60"/>
      <c r="Q178" s="60"/>
      <c r="R178" s="60"/>
      <c r="S178" s="63"/>
    </row>
    <row r="179" spans="1:19" x14ac:dyDescent="0.25">
      <c r="A179" s="63"/>
      <c r="B179" s="59"/>
      <c r="C179" s="59"/>
      <c r="D179" s="59"/>
      <c r="E179" s="59"/>
      <c r="F179" s="60"/>
      <c r="G179" s="59"/>
      <c r="H179" s="59"/>
      <c r="I179" s="59"/>
      <c r="J179" s="59"/>
      <c r="K179" s="59"/>
      <c r="L179" s="60"/>
      <c r="M179" s="59"/>
      <c r="N179" s="61"/>
      <c r="O179" s="59"/>
      <c r="P179" s="60"/>
      <c r="Q179" s="60"/>
      <c r="R179" s="60"/>
      <c r="S179" s="63"/>
    </row>
    <row r="180" spans="1:19" x14ac:dyDescent="0.25">
      <c r="A180" s="63"/>
      <c r="B180" s="59"/>
      <c r="C180" s="59"/>
      <c r="D180" s="59"/>
      <c r="E180" s="59"/>
      <c r="F180" s="60"/>
      <c r="G180" s="59"/>
      <c r="H180" s="59"/>
      <c r="I180" s="59"/>
      <c r="J180" s="59"/>
      <c r="K180" s="59"/>
      <c r="L180" s="60"/>
      <c r="M180" s="59"/>
      <c r="N180" s="61"/>
      <c r="O180" s="59"/>
      <c r="P180" s="60"/>
      <c r="Q180" s="60"/>
      <c r="R180" s="60"/>
      <c r="S180" s="63"/>
    </row>
    <row r="181" spans="1:19" x14ac:dyDescent="0.25">
      <c r="A181" s="63"/>
      <c r="B181" s="59"/>
      <c r="C181" s="59"/>
      <c r="D181" s="59"/>
      <c r="E181" s="59"/>
      <c r="F181" s="60"/>
      <c r="G181" s="59"/>
      <c r="H181" s="59"/>
      <c r="I181" s="59"/>
      <c r="J181" s="59"/>
      <c r="K181" s="59"/>
      <c r="L181" s="60"/>
      <c r="M181" s="59"/>
      <c r="N181" s="61"/>
      <c r="O181" s="59"/>
      <c r="P181" s="60"/>
      <c r="Q181" s="60"/>
      <c r="R181" s="60"/>
      <c r="S181" s="63"/>
    </row>
    <row r="182" spans="1:19" x14ac:dyDescent="0.25">
      <c r="A182" s="63"/>
      <c r="B182" s="59"/>
      <c r="C182" s="59"/>
      <c r="D182" s="59"/>
      <c r="E182" s="59"/>
      <c r="F182" s="60"/>
      <c r="G182" s="59"/>
      <c r="H182" s="59"/>
      <c r="I182" s="59"/>
      <c r="J182" s="59"/>
      <c r="K182" s="59"/>
      <c r="L182" s="60"/>
      <c r="M182" s="59"/>
      <c r="N182" s="61"/>
      <c r="O182" s="59"/>
      <c r="P182" s="60"/>
      <c r="Q182" s="60"/>
      <c r="R182" s="60"/>
      <c r="S182" s="63"/>
    </row>
    <row r="183" spans="1:19" x14ac:dyDescent="0.25">
      <c r="A183" s="63"/>
      <c r="B183" s="59"/>
      <c r="C183" s="59"/>
      <c r="D183" s="59"/>
      <c r="E183" s="59"/>
      <c r="F183" s="60"/>
      <c r="G183" s="59"/>
      <c r="H183" s="59"/>
      <c r="I183" s="59"/>
      <c r="J183" s="59"/>
      <c r="K183" s="59"/>
      <c r="L183" s="60"/>
      <c r="M183" s="59"/>
      <c r="N183" s="61"/>
      <c r="O183" s="59"/>
      <c r="P183" s="60"/>
      <c r="Q183" s="60"/>
      <c r="R183" s="60"/>
      <c r="S183" s="63"/>
    </row>
    <row r="184" spans="1:19" x14ac:dyDescent="0.25">
      <c r="A184" s="63"/>
      <c r="B184" s="59"/>
      <c r="C184" s="59"/>
      <c r="D184" s="59"/>
      <c r="E184" s="59"/>
      <c r="F184" s="60"/>
      <c r="G184" s="59"/>
      <c r="H184" s="59"/>
      <c r="I184" s="59"/>
      <c r="J184" s="59"/>
      <c r="K184" s="59"/>
      <c r="L184" s="60"/>
      <c r="M184" s="59"/>
      <c r="N184" s="61"/>
      <c r="O184" s="59"/>
      <c r="P184" s="60"/>
      <c r="Q184" s="60"/>
      <c r="R184" s="60"/>
      <c r="S184" s="63"/>
    </row>
    <row r="185" spans="1:19" x14ac:dyDescent="0.25">
      <c r="A185" s="63"/>
      <c r="B185" s="59"/>
      <c r="C185" s="59"/>
      <c r="D185" s="59"/>
      <c r="E185" s="59"/>
      <c r="F185" s="60"/>
      <c r="G185" s="59"/>
      <c r="H185" s="59"/>
      <c r="I185" s="59"/>
      <c r="J185" s="59"/>
      <c r="K185" s="59"/>
      <c r="L185" s="60"/>
      <c r="M185" s="59"/>
      <c r="N185" s="61"/>
      <c r="O185" s="59"/>
      <c r="P185" s="60"/>
      <c r="Q185" s="60"/>
      <c r="R185" s="60"/>
      <c r="S185" s="63"/>
    </row>
    <row r="186" spans="1:19" x14ac:dyDescent="0.25">
      <c r="A186" s="63"/>
      <c r="B186" s="59"/>
      <c r="C186" s="59"/>
      <c r="D186" s="59"/>
      <c r="E186" s="59"/>
      <c r="F186" s="60"/>
      <c r="G186" s="59"/>
      <c r="H186" s="59"/>
      <c r="I186" s="59"/>
      <c r="J186" s="59"/>
      <c r="K186" s="59"/>
      <c r="L186" s="60"/>
      <c r="M186" s="59"/>
      <c r="N186" s="61"/>
      <c r="O186" s="59"/>
      <c r="P186" s="60"/>
      <c r="Q186" s="60"/>
      <c r="R186" s="60"/>
      <c r="S186" s="63"/>
    </row>
    <row r="187" spans="1:19" x14ac:dyDescent="0.25">
      <c r="A187" s="63"/>
      <c r="B187" s="59"/>
      <c r="C187" s="59"/>
      <c r="D187" s="59"/>
      <c r="E187" s="59"/>
      <c r="F187" s="60"/>
      <c r="G187" s="59"/>
      <c r="H187" s="59"/>
      <c r="I187" s="59"/>
      <c r="J187" s="59"/>
      <c r="K187" s="59"/>
      <c r="L187" s="60"/>
      <c r="M187" s="59"/>
      <c r="N187" s="61"/>
      <c r="O187" s="59"/>
      <c r="P187" s="60"/>
      <c r="Q187" s="60"/>
      <c r="R187" s="60"/>
      <c r="S187" s="63"/>
    </row>
    <row r="188" spans="1:19" x14ac:dyDescent="0.25">
      <c r="A188" s="63"/>
      <c r="B188" s="59"/>
      <c r="C188" s="59"/>
      <c r="D188" s="59"/>
      <c r="E188" s="59"/>
      <c r="F188" s="60"/>
      <c r="G188" s="59"/>
      <c r="H188" s="59"/>
      <c r="I188" s="59"/>
      <c r="J188" s="59"/>
      <c r="K188" s="59"/>
      <c r="L188" s="60"/>
      <c r="M188" s="59"/>
      <c r="N188" s="61"/>
      <c r="O188" s="59"/>
      <c r="P188" s="60"/>
      <c r="Q188" s="60"/>
      <c r="R188" s="60"/>
      <c r="S188" s="63"/>
    </row>
    <row r="189" spans="1:19" x14ac:dyDescent="0.25">
      <c r="A189" s="63"/>
      <c r="B189" s="59"/>
      <c r="C189" s="59"/>
      <c r="D189" s="59"/>
      <c r="E189" s="59"/>
      <c r="F189" s="60"/>
      <c r="G189" s="59"/>
      <c r="H189" s="59"/>
      <c r="I189" s="59"/>
      <c r="J189" s="59"/>
      <c r="K189" s="59"/>
      <c r="L189" s="60"/>
      <c r="M189" s="59"/>
      <c r="N189" s="61"/>
      <c r="O189" s="59"/>
      <c r="P189" s="60"/>
      <c r="Q189" s="60"/>
      <c r="R189" s="60"/>
      <c r="S189" s="63"/>
    </row>
    <row r="190" spans="1:19" x14ac:dyDescent="0.25">
      <c r="A190" s="63"/>
      <c r="B190" s="59"/>
      <c r="C190" s="59"/>
      <c r="D190" s="59"/>
      <c r="E190" s="59"/>
      <c r="F190" s="60"/>
      <c r="G190" s="59"/>
      <c r="H190" s="59"/>
      <c r="I190" s="59"/>
      <c r="J190" s="59"/>
      <c r="K190" s="59"/>
      <c r="L190" s="60"/>
      <c r="M190" s="59"/>
      <c r="N190" s="61"/>
      <c r="O190" s="59"/>
      <c r="P190" s="60"/>
      <c r="Q190" s="60"/>
      <c r="R190" s="60"/>
      <c r="S190" s="63"/>
    </row>
    <row r="191" spans="1:19" x14ac:dyDescent="0.25">
      <c r="A191" s="63"/>
      <c r="B191" s="59"/>
      <c r="C191" s="59"/>
      <c r="D191" s="59"/>
      <c r="E191" s="59"/>
      <c r="F191" s="60"/>
      <c r="G191" s="59"/>
      <c r="H191" s="59"/>
      <c r="I191" s="59"/>
      <c r="J191" s="59"/>
      <c r="K191" s="59"/>
      <c r="L191" s="60"/>
      <c r="M191" s="59"/>
      <c r="N191" s="61"/>
      <c r="O191" s="59"/>
      <c r="P191" s="60"/>
      <c r="Q191" s="60"/>
      <c r="R191" s="60"/>
      <c r="S191" s="63"/>
    </row>
    <row r="192" spans="1:19" x14ac:dyDescent="0.25">
      <c r="A192" s="63"/>
      <c r="B192" s="59"/>
      <c r="C192" s="59"/>
      <c r="D192" s="59"/>
      <c r="E192" s="59"/>
      <c r="F192" s="60"/>
      <c r="G192" s="59"/>
      <c r="H192" s="59"/>
      <c r="I192" s="59"/>
      <c r="J192" s="59"/>
      <c r="K192" s="59"/>
      <c r="L192" s="60"/>
      <c r="M192" s="59"/>
      <c r="N192" s="61"/>
      <c r="O192" s="59"/>
      <c r="P192" s="60"/>
      <c r="Q192" s="60"/>
      <c r="R192" s="60"/>
      <c r="S192" s="63"/>
    </row>
    <row r="193" spans="1:19" x14ac:dyDescent="0.25">
      <c r="A193" s="63"/>
      <c r="B193" s="59"/>
      <c r="C193" s="59"/>
      <c r="D193" s="59"/>
      <c r="E193" s="59"/>
      <c r="F193" s="60"/>
      <c r="G193" s="59"/>
      <c r="H193" s="59"/>
      <c r="I193" s="59"/>
      <c r="J193" s="59"/>
      <c r="K193" s="59"/>
      <c r="L193" s="60"/>
      <c r="M193" s="59"/>
      <c r="N193" s="61"/>
      <c r="O193" s="59"/>
      <c r="P193" s="60"/>
      <c r="Q193" s="60"/>
      <c r="R193" s="60"/>
      <c r="S193" s="63"/>
    </row>
    <row r="194" spans="1:19" x14ac:dyDescent="0.25">
      <c r="A194" s="63"/>
      <c r="B194" s="59"/>
      <c r="C194" s="59"/>
      <c r="D194" s="59"/>
      <c r="E194" s="59"/>
      <c r="F194" s="60"/>
      <c r="G194" s="59"/>
      <c r="H194" s="59"/>
      <c r="I194" s="59"/>
      <c r="J194" s="59"/>
      <c r="K194" s="59"/>
      <c r="L194" s="60"/>
      <c r="M194" s="59"/>
      <c r="N194" s="61"/>
      <c r="O194" s="59"/>
      <c r="P194" s="60"/>
      <c r="Q194" s="60"/>
      <c r="R194" s="60"/>
      <c r="S194" s="63"/>
    </row>
    <row r="195" spans="1:19" x14ac:dyDescent="0.25">
      <c r="A195" s="63"/>
      <c r="B195" s="59"/>
      <c r="C195" s="59"/>
      <c r="D195" s="59"/>
      <c r="E195" s="59"/>
      <c r="F195" s="60"/>
      <c r="G195" s="59"/>
      <c r="H195" s="59"/>
      <c r="I195" s="59"/>
      <c r="J195" s="59"/>
      <c r="K195" s="59"/>
      <c r="L195" s="60"/>
      <c r="M195" s="59"/>
      <c r="N195" s="61"/>
      <c r="O195" s="59"/>
      <c r="P195" s="60"/>
      <c r="Q195" s="60"/>
      <c r="R195" s="60"/>
      <c r="S195" s="63"/>
    </row>
    <row r="196" spans="1:19" x14ac:dyDescent="0.25">
      <c r="A196" s="63"/>
      <c r="B196" s="59"/>
      <c r="C196" s="59"/>
      <c r="D196" s="59"/>
      <c r="E196" s="59"/>
      <c r="F196" s="60"/>
      <c r="G196" s="59"/>
      <c r="H196" s="59"/>
      <c r="I196" s="59"/>
      <c r="J196" s="59"/>
      <c r="K196" s="59"/>
      <c r="L196" s="60"/>
      <c r="M196" s="59"/>
      <c r="N196" s="61"/>
      <c r="O196" s="59"/>
      <c r="P196" s="60"/>
      <c r="Q196" s="60"/>
      <c r="R196" s="60"/>
      <c r="S196" s="63"/>
    </row>
    <row r="197" spans="1:19" x14ac:dyDescent="0.25">
      <c r="A197" s="63"/>
      <c r="B197" s="59"/>
      <c r="C197" s="59"/>
      <c r="D197" s="59"/>
      <c r="E197" s="59"/>
      <c r="F197" s="60"/>
      <c r="G197" s="59"/>
      <c r="H197" s="59"/>
      <c r="I197" s="59"/>
      <c r="J197" s="59"/>
      <c r="K197" s="59"/>
      <c r="L197" s="60"/>
      <c r="M197" s="59"/>
      <c r="N197" s="61"/>
      <c r="O197" s="59"/>
      <c r="P197" s="60"/>
      <c r="Q197" s="60"/>
      <c r="R197" s="60"/>
      <c r="S197" s="63"/>
    </row>
    <row r="198" spans="1:19" x14ac:dyDescent="0.25">
      <c r="A198" s="63"/>
      <c r="B198" s="59"/>
      <c r="C198" s="59"/>
      <c r="D198" s="59"/>
      <c r="E198" s="59"/>
      <c r="F198" s="60"/>
      <c r="G198" s="59"/>
      <c r="H198" s="59"/>
      <c r="I198" s="59"/>
      <c r="J198" s="59"/>
      <c r="K198" s="59"/>
      <c r="L198" s="60"/>
      <c r="M198" s="59"/>
      <c r="N198" s="61"/>
      <c r="O198" s="59"/>
      <c r="P198" s="60"/>
      <c r="Q198" s="60"/>
      <c r="R198" s="60"/>
      <c r="S198" s="63"/>
    </row>
    <row r="199" spans="1:19" x14ac:dyDescent="0.25">
      <c r="A199" s="63"/>
      <c r="B199" s="59"/>
      <c r="C199" s="59"/>
      <c r="D199" s="59"/>
      <c r="E199" s="59"/>
      <c r="F199" s="60"/>
      <c r="G199" s="59"/>
      <c r="H199" s="59"/>
      <c r="I199" s="59"/>
      <c r="J199" s="59"/>
      <c r="K199" s="59"/>
      <c r="L199" s="60"/>
      <c r="M199" s="59"/>
      <c r="N199" s="61"/>
      <c r="O199" s="59"/>
      <c r="P199" s="60"/>
      <c r="Q199" s="60"/>
      <c r="R199" s="60"/>
      <c r="S199" s="63"/>
    </row>
    <row r="200" spans="1:19" x14ac:dyDescent="0.25">
      <c r="A200" s="63"/>
      <c r="B200" s="59"/>
      <c r="C200" s="59"/>
      <c r="D200" s="59"/>
      <c r="E200" s="59"/>
      <c r="F200" s="60"/>
      <c r="G200" s="59"/>
      <c r="H200" s="59"/>
      <c r="I200" s="59"/>
      <c r="J200" s="59"/>
      <c r="K200" s="59"/>
      <c r="L200" s="60"/>
      <c r="M200" s="59"/>
      <c r="N200" s="61"/>
      <c r="O200" s="59"/>
      <c r="P200" s="60"/>
      <c r="Q200" s="60"/>
      <c r="R200" s="60"/>
      <c r="S200" s="63"/>
    </row>
    <row r="201" spans="1:19" x14ac:dyDescent="0.25">
      <c r="A201" s="63"/>
      <c r="B201" s="59"/>
      <c r="C201" s="59"/>
      <c r="D201" s="59"/>
      <c r="E201" s="59"/>
      <c r="F201" s="60"/>
      <c r="G201" s="59"/>
      <c r="H201" s="59"/>
      <c r="I201" s="59"/>
      <c r="J201" s="59"/>
      <c r="K201" s="59"/>
      <c r="L201" s="60"/>
      <c r="M201" s="59"/>
      <c r="N201" s="61"/>
      <c r="O201" s="59"/>
      <c r="P201" s="60"/>
      <c r="Q201" s="60"/>
      <c r="R201" s="60"/>
      <c r="S201" s="63"/>
    </row>
    <row r="202" spans="1:19" x14ac:dyDescent="0.25">
      <c r="A202" s="63"/>
      <c r="B202" s="59"/>
      <c r="C202" s="59"/>
      <c r="D202" s="59"/>
      <c r="E202" s="59"/>
      <c r="F202" s="60"/>
      <c r="G202" s="59"/>
      <c r="H202" s="59"/>
      <c r="I202" s="59"/>
      <c r="J202" s="59"/>
      <c r="K202" s="59"/>
      <c r="L202" s="60"/>
      <c r="M202" s="59"/>
      <c r="N202" s="61"/>
      <c r="O202" s="59"/>
      <c r="P202" s="60"/>
      <c r="Q202" s="60"/>
      <c r="R202" s="60"/>
      <c r="S202" s="63"/>
    </row>
    <row r="203" spans="1:19" x14ac:dyDescent="0.25">
      <c r="A203" s="63"/>
      <c r="B203" s="59"/>
      <c r="C203" s="59"/>
      <c r="D203" s="59"/>
      <c r="E203" s="59"/>
      <c r="F203" s="60"/>
      <c r="G203" s="59"/>
      <c r="H203" s="59"/>
      <c r="I203" s="59"/>
      <c r="J203" s="59"/>
      <c r="K203" s="59"/>
      <c r="L203" s="60"/>
      <c r="M203" s="59"/>
      <c r="N203" s="61"/>
      <c r="O203" s="59"/>
      <c r="P203" s="60"/>
      <c r="Q203" s="60"/>
      <c r="R203" s="60"/>
      <c r="S203" s="63"/>
    </row>
    <row r="204" spans="1:19" x14ac:dyDescent="0.25">
      <c r="A204" s="63"/>
      <c r="B204" s="59"/>
      <c r="C204" s="59"/>
      <c r="D204" s="59"/>
      <c r="E204" s="59"/>
      <c r="F204" s="60"/>
      <c r="G204" s="59"/>
      <c r="H204" s="59"/>
      <c r="I204" s="59"/>
      <c r="J204" s="59"/>
      <c r="K204" s="59"/>
      <c r="L204" s="60"/>
      <c r="M204" s="59"/>
      <c r="N204" s="61"/>
      <c r="O204" s="59"/>
      <c r="P204" s="60"/>
      <c r="Q204" s="60"/>
      <c r="R204" s="60"/>
      <c r="S204" s="63"/>
    </row>
    <row r="205" spans="1:19" x14ac:dyDescent="0.25">
      <c r="A205" s="63"/>
      <c r="B205" s="59"/>
      <c r="C205" s="59"/>
      <c r="D205" s="59"/>
      <c r="E205" s="59"/>
      <c r="F205" s="60"/>
      <c r="G205" s="59"/>
      <c r="H205" s="59"/>
      <c r="I205" s="59"/>
      <c r="J205" s="59"/>
      <c r="K205" s="59"/>
      <c r="L205" s="60"/>
      <c r="M205" s="59"/>
      <c r="N205" s="61"/>
      <c r="O205" s="59"/>
      <c r="P205" s="60"/>
      <c r="Q205" s="60"/>
      <c r="R205" s="60"/>
      <c r="S205" s="63"/>
    </row>
    <row r="206" spans="1:19" x14ac:dyDescent="0.25">
      <c r="A206" s="63"/>
      <c r="B206" s="59"/>
      <c r="C206" s="59"/>
      <c r="D206" s="59"/>
      <c r="E206" s="59"/>
      <c r="F206" s="60"/>
      <c r="G206" s="59"/>
      <c r="H206" s="59"/>
      <c r="I206" s="59"/>
      <c r="J206" s="59"/>
      <c r="K206" s="59"/>
      <c r="L206" s="60"/>
      <c r="M206" s="59"/>
      <c r="N206" s="61"/>
      <c r="O206" s="59"/>
      <c r="P206" s="60"/>
      <c r="Q206" s="60"/>
      <c r="R206" s="60"/>
      <c r="S206" s="63"/>
    </row>
    <row r="207" spans="1:19" x14ac:dyDescent="0.25">
      <c r="A207" s="63"/>
      <c r="B207" s="59"/>
      <c r="C207" s="59"/>
      <c r="D207" s="59"/>
      <c r="E207" s="59"/>
      <c r="F207" s="60"/>
      <c r="G207" s="59"/>
      <c r="H207" s="59"/>
      <c r="I207" s="59"/>
      <c r="J207" s="59"/>
      <c r="K207" s="59"/>
      <c r="L207" s="60"/>
      <c r="M207" s="59"/>
      <c r="N207" s="61"/>
      <c r="O207" s="59"/>
      <c r="P207" s="60"/>
      <c r="Q207" s="60"/>
      <c r="R207" s="60"/>
      <c r="S207" s="63"/>
    </row>
    <row r="208" spans="1:19" x14ac:dyDescent="0.25">
      <c r="A208" s="63"/>
      <c r="B208" s="59"/>
      <c r="C208" s="59"/>
      <c r="D208" s="59"/>
      <c r="E208" s="59"/>
      <c r="F208" s="60"/>
      <c r="G208" s="59"/>
      <c r="H208" s="59"/>
      <c r="I208" s="59"/>
      <c r="J208" s="59"/>
      <c r="K208" s="59"/>
      <c r="L208" s="60"/>
      <c r="M208" s="59"/>
      <c r="N208" s="61"/>
      <c r="O208" s="59"/>
      <c r="P208" s="60"/>
      <c r="Q208" s="60"/>
      <c r="R208" s="60"/>
      <c r="S208" s="63"/>
    </row>
    <row r="209" spans="1:19" x14ac:dyDescent="0.25">
      <c r="A209" s="63"/>
      <c r="B209" s="59"/>
      <c r="C209" s="59"/>
      <c r="D209" s="59"/>
      <c r="E209" s="59"/>
      <c r="F209" s="60"/>
      <c r="G209" s="59"/>
      <c r="H209" s="59"/>
      <c r="I209" s="59"/>
      <c r="J209" s="59"/>
      <c r="K209" s="59"/>
      <c r="L209" s="60"/>
      <c r="M209" s="59"/>
      <c r="N209" s="61"/>
      <c r="O209" s="59"/>
      <c r="P209" s="60"/>
      <c r="Q209" s="60"/>
      <c r="R209" s="60"/>
      <c r="S209" s="63"/>
    </row>
    <row r="210" spans="1:19" x14ac:dyDescent="0.25">
      <c r="A210" s="63"/>
      <c r="B210" s="59"/>
      <c r="C210" s="59"/>
      <c r="D210" s="59"/>
      <c r="E210" s="59"/>
      <c r="F210" s="60"/>
      <c r="G210" s="59"/>
      <c r="H210" s="59"/>
      <c r="I210" s="59"/>
      <c r="J210" s="59"/>
      <c r="K210" s="59"/>
      <c r="L210" s="60"/>
      <c r="M210" s="59"/>
      <c r="N210" s="61"/>
      <c r="O210" s="59"/>
      <c r="P210" s="60"/>
      <c r="Q210" s="60"/>
      <c r="R210" s="60"/>
      <c r="S210" s="63"/>
    </row>
    <row r="211" spans="1:19" x14ac:dyDescent="0.25">
      <c r="A211" s="63"/>
      <c r="B211" s="59"/>
      <c r="C211" s="59"/>
      <c r="D211" s="59"/>
      <c r="E211" s="59"/>
      <c r="F211" s="60"/>
      <c r="G211" s="59"/>
      <c r="H211" s="59"/>
      <c r="I211" s="59"/>
      <c r="J211" s="59"/>
      <c r="K211" s="59"/>
      <c r="L211" s="60"/>
      <c r="M211" s="59"/>
      <c r="N211" s="61"/>
      <c r="O211" s="59"/>
      <c r="P211" s="60"/>
      <c r="Q211" s="60"/>
      <c r="R211" s="60"/>
      <c r="S211" s="63"/>
    </row>
    <row r="212" spans="1:19" x14ac:dyDescent="0.25">
      <c r="A212" s="63"/>
      <c r="B212" s="59"/>
      <c r="C212" s="59"/>
      <c r="D212" s="59"/>
      <c r="E212" s="59"/>
      <c r="F212" s="60"/>
      <c r="G212" s="59"/>
      <c r="H212" s="59"/>
      <c r="I212" s="59"/>
      <c r="J212" s="59"/>
      <c r="K212" s="59"/>
      <c r="L212" s="60"/>
      <c r="M212" s="59"/>
      <c r="N212" s="61"/>
      <c r="O212" s="59"/>
      <c r="P212" s="60"/>
      <c r="Q212" s="60"/>
      <c r="R212" s="60"/>
      <c r="S212" s="63"/>
    </row>
    <row r="213" spans="1:19" x14ac:dyDescent="0.25">
      <c r="A213" s="63"/>
      <c r="B213" s="59"/>
      <c r="C213" s="59"/>
      <c r="D213" s="59"/>
      <c r="E213" s="59"/>
      <c r="F213" s="60"/>
      <c r="G213" s="59"/>
      <c r="H213" s="59"/>
      <c r="I213" s="59"/>
      <c r="J213" s="59"/>
      <c r="K213" s="59"/>
      <c r="L213" s="60"/>
      <c r="M213" s="59"/>
      <c r="N213" s="61"/>
      <c r="O213" s="59"/>
      <c r="P213" s="60"/>
      <c r="Q213" s="60"/>
      <c r="R213" s="60"/>
      <c r="S213" s="63"/>
    </row>
    <row r="214" spans="1:19" x14ac:dyDescent="0.25">
      <c r="A214" s="63"/>
      <c r="B214" s="59"/>
      <c r="C214" s="59"/>
      <c r="D214" s="59"/>
      <c r="E214" s="59"/>
      <c r="F214" s="60"/>
      <c r="G214" s="59"/>
      <c r="H214" s="59"/>
      <c r="I214" s="59"/>
      <c r="J214" s="59"/>
      <c r="K214" s="59"/>
      <c r="L214" s="60"/>
      <c r="M214" s="59"/>
      <c r="N214" s="61"/>
      <c r="O214" s="59"/>
      <c r="P214" s="60"/>
      <c r="Q214" s="60"/>
      <c r="R214" s="60"/>
      <c r="S214" s="63"/>
    </row>
    <row r="215" spans="1:19" x14ac:dyDescent="0.25">
      <c r="A215" s="63"/>
      <c r="B215" s="59"/>
      <c r="C215" s="59"/>
      <c r="D215" s="59"/>
      <c r="E215" s="59"/>
      <c r="F215" s="60"/>
      <c r="G215" s="59"/>
      <c r="H215" s="59"/>
      <c r="I215" s="59"/>
      <c r="J215" s="59"/>
      <c r="K215" s="59"/>
      <c r="L215" s="60"/>
      <c r="M215" s="59"/>
      <c r="N215" s="61"/>
      <c r="O215" s="59"/>
      <c r="P215" s="60"/>
      <c r="Q215" s="60"/>
      <c r="R215" s="60"/>
      <c r="S215" s="63"/>
    </row>
    <row r="216" spans="1:19" x14ac:dyDescent="0.25">
      <c r="A216" s="63"/>
      <c r="B216" s="59"/>
      <c r="C216" s="59"/>
      <c r="D216" s="59"/>
      <c r="E216" s="59"/>
      <c r="F216" s="60"/>
      <c r="G216" s="59"/>
      <c r="H216" s="59"/>
      <c r="I216" s="59"/>
      <c r="J216" s="59"/>
      <c r="K216" s="59"/>
      <c r="L216" s="60"/>
      <c r="M216" s="59"/>
      <c r="N216" s="61"/>
      <c r="O216" s="59"/>
      <c r="P216" s="60"/>
      <c r="Q216" s="60"/>
      <c r="R216" s="60"/>
      <c r="S216" s="63"/>
    </row>
    <row r="217" spans="1:19" x14ac:dyDescent="0.25">
      <c r="A217" s="63"/>
      <c r="B217" s="59"/>
      <c r="C217" s="59"/>
      <c r="D217" s="59"/>
      <c r="E217" s="59"/>
      <c r="F217" s="60"/>
      <c r="G217" s="59"/>
      <c r="H217" s="59"/>
      <c r="I217" s="59"/>
      <c r="J217" s="59"/>
      <c r="K217" s="59"/>
      <c r="L217" s="60"/>
      <c r="M217" s="59"/>
      <c r="N217" s="61"/>
      <c r="O217" s="59"/>
      <c r="P217" s="60"/>
      <c r="Q217" s="60"/>
      <c r="R217" s="60"/>
      <c r="S217" s="63"/>
    </row>
    <row r="218" spans="1:19" x14ac:dyDescent="0.25">
      <c r="A218" s="63"/>
      <c r="B218" s="59"/>
      <c r="C218" s="59"/>
      <c r="D218" s="59"/>
      <c r="E218" s="59"/>
      <c r="F218" s="60"/>
      <c r="G218" s="59"/>
      <c r="H218" s="59"/>
      <c r="I218" s="59"/>
      <c r="J218" s="59"/>
      <c r="K218" s="59"/>
      <c r="L218" s="60"/>
      <c r="M218" s="59"/>
      <c r="N218" s="61"/>
      <c r="O218" s="59"/>
      <c r="P218" s="60"/>
      <c r="Q218" s="60"/>
      <c r="R218" s="60"/>
      <c r="S218" s="63"/>
    </row>
    <row r="219" spans="1:19" x14ac:dyDescent="0.25">
      <c r="A219" s="63"/>
      <c r="B219" s="59"/>
      <c r="C219" s="59"/>
      <c r="D219" s="59"/>
      <c r="E219" s="59"/>
      <c r="F219" s="60"/>
      <c r="G219" s="59"/>
      <c r="H219" s="59"/>
      <c r="I219" s="59"/>
      <c r="J219" s="59"/>
      <c r="K219" s="59"/>
      <c r="L219" s="60"/>
      <c r="M219" s="59"/>
      <c r="N219" s="61"/>
      <c r="O219" s="59"/>
      <c r="P219" s="60"/>
      <c r="Q219" s="60"/>
      <c r="R219" s="60"/>
      <c r="S219" s="63"/>
    </row>
    <row r="220" spans="1:19" x14ac:dyDescent="0.25">
      <c r="A220" s="63"/>
      <c r="B220" s="59"/>
      <c r="C220" s="59"/>
      <c r="D220" s="59"/>
      <c r="E220" s="59"/>
      <c r="F220" s="60"/>
      <c r="G220" s="59"/>
      <c r="H220" s="59"/>
      <c r="I220" s="59"/>
      <c r="J220" s="59"/>
      <c r="K220" s="59"/>
      <c r="L220" s="60"/>
      <c r="M220" s="59"/>
      <c r="N220" s="61"/>
      <c r="O220" s="59"/>
      <c r="P220" s="60"/>
      <c r="Q220" s="60"/>
      <c r="R220" s="60"/>
      <c r="S220" s="63"/>
    </row>
    <row r="221" spans="1:19" x14ac:dyDescent="0.25">
      <c r="A221" s="63"/>
      <c r="B221" s="59"/>
      <c r="C221" s="59"/>
      <c r="D221" s="59"/>
      <c r="E221" s="59"/>
      <c r="F221" s="60"/>
      <c r="G221" s="59"/>
      <c r="H221" s="59"/>
      <c r="I221" s="59"/>
      <c r="J221" s="59"/>
      <c r="K221" s="59"/>
      <c r="L221" s="60"/>
      <c r="M221" s="59"/>
      <c r="N221" s="61"/>
      <c r="O221" s="59"/>
      <c r="P221" s="60"/>
      <c r="Q221" s="60"/>
      <c r="R221" s="60"/>
      <c r="S221" s="63"/>
    </row>
    <row r="222" spans="1:19" x14ac:dyDescent="0.25">
      <c r="A222" s="63"/>
      <c r="B222" s="59"/>
      <c r="C222" s="59"/>
      <c r="D222" s="59"/>
      <c r="E222" s="59"/>
      <c r="F222" s="60"/>
      <c r="G222" s="59"/>
      <c r="H222" s="59"/>
      <c r="I222" s="59"/>
      <c r="J222" s="59"/>
      <c r="K222" s="59"/>
      <c r="L222" s="60"/>
      <c r="M222" s="59"/>
      <c r="N222" s="61"/>
      <c r="O222" s="59"/>
      <c r="P222" s="60"/>
      <c r="Q222" s="60"/>
      <c r="R222" s="60"/>
      <c r="S222" s="63"/>
    </row>
    <row r="223" spans="1:19" x14ac:dyDescent="0.25">
      <c r="A223" s="63"/>
      <c r="B223" s="59"/>
      <c r="C223" s="59"/>
      <c r="D223" s="59"/>
      <c r="E223" s="59"/>
      <c r="F223" s="60"/>
      <c r="G223" s="59"/>
      <c r="H223" s="59"/>
      <c r="I223" s="59"/>
      <c r="J223" s="59"/>
      <c r="K223" s="59"/>
      <c r="L223" s="60"/>
      <c r="M223" s="59"/>
      <c r="N223" s="61"/>
      <c r="O223" s="59"/>
      <c r="P223" s="60"/>
      <c r="Q223" s="60"/>
      <c r="R223" s="60"/>
      <c r="S223" s="63"/>
    </row>
    <row r="224" spans="1:19" x14ac:dyDescent="0.25">
      <c r="A224" s="63"/>
      <c r="B224" s="59"/>
      <c r="C224" s="59"/>
      <c r="D224" s="59"/>
      <c r="E224" s="59"/>
      <c r="F224" s="60"/>
      <c r="G224" s="59"/>
      <c r="H224" s="59"/>
      <c r="I224" s="59"/>
      <c r="J224" s="59"/>
      <c r="K224" s="59"/>
      <c r="L224" s="60"/>
      <c r="M224" s="59"/>
      <c r="N224" s="61"/>
      <c r="O224" s="59"/>
      <c r="P224" s="60"/>
      <c r="Q224" s="60"/>
      <c r="R224" s="60"/>
      <c r="S224" s="63"/>
    </row>
    <row r="225" spans="1:19" x14ac:dyDescent="0.25">
      <c r="A225" s="63"/>
      <c r="B225" s="59"/>
      <c r="C225" s="59"/>
      <c r="D225" s="59"/>
      <c r="E225" s="59"/>
      <c r="F225" s="60"/>
      <c r="G225" s="59"/>
      <c r="H225" s="59"/>
      <c r="I225" s="59"/>
      <c r="J225" s="59"/>
      <c r="K225" s="59"/>
      <c r="L225" s="60"/>
      <c r="M225" s="59"/>
      <c r="N225" s="61"/>
      <c r="O225" s="59"/>
      <c r="P225" s="60"/>
      <c r="Q225" s="60"/>
      <c r="R225" s="60"/>
      <c r="S225" s="63"/>
    </row>
    <row r="226" spans="1:19" x14ac:dyDescent="0.25">
      <c r="A226" s="63"/>
      <c r="B226" s="59"/>
      <c r="C226" s="59"/>
      <c r="D226" s="59"/>
      <c r="E226" s="59"/>
      <c r="F226" s="60"/>
      <c r="G226" s="59"/>
      <c r="H226" s="59"/>
      <c r="I226" s="59"/>
      <c r="J226" s="59"/>
      <c r="K226" s="59"/>
      <c r="L226" s="60"/>
      <c r="M226" s="59"/>
      <c r="N226" s="61"/>
      <c r="O226" s="59"/>
      <c r="P226" s="60"/>
      <c r="Q226" s="60"/>
      <c r="R226" s="60"/>
      <c r="S226" s="63"/>
    </row>
    <row r="227" spans="1:19" x14ac:dyDescent="0.25">
      <c r="A227" s="63"/>
      <c r="B227" s="59"/>
      <c r="C227" s="59"/>
      <c r="D227" s="59"/>
      <c r="E227" s="59"/>
      <c r="F227" s="60"/>
      <c r="G227" s="59"/>
      <c r="H227" s="59"/>
      <c r="I227" s="59"/>
      <c r="J227" s="59"/>
      <c r="K227" s="59"/>
      <c r="L227" s="60"/>
      <c r="M227" s="59"/>
      <c r="N227" s="61"/>
      <c r="O227" s="59"/>
      <c r="P227" s="60"/>
      <c r="Q227" s="60"/>
      <c r="R227" s="60"/>
      <c r="S227" s="63"/>
    </row>
    <row r="228" spans="1:19" x14ac:dyDescent="0.25">
      <c r="A228" s="63"/>
      <c r="B228" s="59"/>
      <c r="C228" s="59"/>
      <c r="D228" s="59"/>
      <c r="E228" s="59"/>
      <c r="F228" s="60"/>
      <c r="G228" s="59"/>
      <c r="H228" s="59"/>
      <c r="I228" s="59"/>
      <c r="J228" s="59"/>
      <c r="K228" s="59"/>
      <c r="L228" s="60"/>
      <c r="M228" s="59"/>
      <c r="N228" s="61"/>
      <c r="O228" s="59"/>
      <c r="P228" s="60"/>
      <c r="Q228" s="60"/>
      <c r="R228" s="60"/>
      <c r="S228" s="63"/>
    </row>
    <row r="229" spans="1:19" x14ac:dyDescent="0.25">
      <c r="A229" s="63"/>
      <c r="B229" s="59"/>
      <c r="C229" s="59"/>
      <c r="D229" s="59"/>
      <c r="E229" s="59"/>
      <c r="F229" s="60"/>
      <c r="G229" s="59"/>
      <c r="H229" s="59"/>
      <c r="I229" s="59"/>
      <c r="J229" s="59"/>
      <c r="K229" s="59"/>
      <c r="L229" s="60"/>
      <c r="M229" s="59"/>
      <c r="N229" s="61"/>
      <c r="O229" s="59"/>
      <c r="P229" s="60"/>
      <c r="Q229" s="60"/>
      <c r="R229" s="60"/>
      <c r="S229" s="63"/>
    </row>
    <row r="230" spans="1:19" x14ac:dyDescent="0.25">
      <c r="A230" s="63"/>
      <c r="B230" s="59"/>
      <c r="C230" s="59"/>
      <c r="D230" s="59"/>
      <c r="E230" s="59"/>
      <c r="F230" s="60"/>
      <c r="G230" s="59"/>
      <c r="H230" s="59"/>
      <c r="I230" s="59"/>
      <c r="J230" s="59"/>
      <c r="K230" s="59"/>
      <c r="L230" s="60"/>
      <c r="M230" s="59"/>
      <c r="N230" s="61"/>
      <c r="O230" s="59"/>
      <c r="P230" s="60"/>
      <c r="Q230" s="60"/>
      <c r="R230" s="60"/>
      <c r="S230" s="63"/>
    </row>
    <row r="231" spans="1:19" x14ac:dyDescent="0.25">
      <c r="A231" s="63"/>
      <c r="B231" s="59"/>
      <c r="C231" s="59"/>
      <c r="D231" s="59"/>
      <c r="E231" s="59"/>
      <c r="F231" s="60"/>
      <c r="G231" s="59"/>
      <c r="H231" s="59"/>
      <c r="I231" s="59"/>
      <c r="J231" s="59"/>
      <c r="K231" s="59"/>
      <c r="L231" s="60"/>
      <c r="M231" s="59"/>
      <c r="N231" s="61"/>
      <c r="O231" s="59"/>
      <c r="P231" s="60"/>
      <c r="Q231" s="60"/>
      <c r="R231" s="60"/>
      <c r="S231" s="63"/>
    </row>
    <row r="232" spans="1:19" x14ac:dyDescent="0.25">
      <c r="A232" s="63"/>
      <c r="B232" s="59"/>
      <c r="C232" s="59"/>
      <c r="D232" s="59"/>
      <c r="E232" s="59"/>
      <c r="F232" s="60"/>
      <c r="G232" s="59"/>
      <c r="H232" s="59"/>
      <c r="I232" s="59"/>
      <c r="J232" s="59"/>
      <c r="K232" s="59"/>
      <c r="L232" s="60"/>
      <c r="M232" s="59"/>
      <c r="N232" s="61"/>
      <c r="O232" s="59"/>
      <c r="P232" s="60"/>
      <c r="Q232" s="60"/>
      <c r="R232" s="60"/>
      <c r="S232" s="63"/>
    </row>
    <row r="233" spans="1:19" x14ac:dyDescent="0.25">
      <c r="A233" s="63"/>
      <c r="B233" s="59"/>
      <c r="C233" s="59"/>
      <c r="D233" s="59"/>
      <c r="E233" s="59"/>
      <c r="F233" s="60"/>
      <c r="G233" s="59"/>
      <c r="H233" s="59"/>
      <c r="I233" s="59"/>
      <c r="J233" s="59"/>
      <c r="K233" s="59"/>
      <c r="L233" s="60"/>
      <c r="M233" s="59"/>
      <c r="N233" s="61"/>
      <c r="O233" s="59"/>
      <c r="P233" s="60"/>
      <c r="Q233" s="60"/>
      <c r="R233" s="60"/>
      <c r="S233" s="63"/>
    </row>
    <row r="234" spans="1:19" x14ac:dyDescent="0.25">
      <c r="A234" s="63"/>
      <c r="B234" s="59"/>
      <c r="C234" s="59"/>
      <c r="D234" s="59"/>
      <c r="E234" s="59"/>
      <c r="F234" s="60"/>
      <c r="G234" s="59"/>
      <c r="H234" s="59"/>
      <c r="I234" s="59"/>
      <c r="J234" s="59"/>
      <c r="K234" s="59"/>
      <c r="L234" s="60"/>
      <c r="M234" s="59"/>
      <c r="N234" s="61"/>
      <c r="O234" s="59"/>
      <c r="P234" s="60"/>
      <c r="Q234" s="60"/>
      <c r="R234" s="60"/>
      <c r="S234" s="63"/>
    </row>
    <row r="235" spans="1:19" x14ac:dyDescent="0.25">
      <c r="A235" s="63"/>
      <c r="B235" s="59"/>
      <c r="C235" s="59"/>
      <c r="D235" s="59"/>
      <c r="E235" s="59"/>
      <c r="F235" s="60"/>
      <c r="G235" s="59"/>
      <c r="H235" s="59"/>
      <c r="I235" s="59"/>
      <c r="J235" s="59"/>
      <c r="K235" s="59"/>
      <c r="L235" s="60"/>
      <c r="M235" s="59"/>
      <c r="N235" s="61"/>
      <c r="O235" s="59"/>
      <c r="P235" s="60"/>
      <c r="Q235" s="60"/>
      <c r="R235" s="60"/>
      <c r="S235" s="63"/>
    </row>
    <row r="236" spans="1:19" x14ac:dyDescent="0.25">
      <c r="A236" s="63"/>
      <c r="B236" s="59"/>
      <c r="C236" s="59"/>
      <c r="D236" s="59"/>
      <c r="E236" s="59"/>
      <c r="F236" s="60"/>
      <c r="G236" s="59"/>
      <c r="H236" s="59"/>
      <c r="I236" s="59"/>
      <c r="J236" s="59"/>
      <c r="K236" s="59"/>
      <c r="L236" s="60"/>
      <c r="M236" s="59"/>
      <c r="N236" s="61"/>
      <c r="O236" s="59"/>
      <c r="P236" s="60"/>
      <c r="Q236" s="60"/>
      <c r="R236" s="60"/>
      <c r="S236" s="63"/>
    </row>
    <row r="237" spans="1:19" x14ac:dyDescent="0.25">
      <c r="A237" s="63"/>
      <c r="B237" s="59"/>
      <c r="C237" s="59"/>
      <c r="D237" s="59"/>
      <c r="E237" s="59"/>
      <c r="F237" s="60"/>
      <c r="G237" s="59"/>
      <c r="H237" s="59"/>
      <c r="I237" s="59"/>
      <c r="J237" s="59"/>
      <c r="K237" s="59"/>
      <c r="L237" s="60"/>
      <c r="M237" s="59"/>
      <c r="N237" s="61"/>
      <c r="O237" s="59"/>
      <c r="P237" s="60"/>
      <c r="Q237" s="60"/>
      <c r="R237" s="60"/>
      <c r="S237" s="63"/>
    </row>
    <row r="238" spans="1:19" x14ac:dyDescent="0.25">
      <c r="A238" s="63"/>
      <c r="B238" s="59"/>
      <c r="C238" s="59"/>
      <c r="D238" s="59"/>
      <c r="E238" s="59"/>
      <c r="F238" s="60"/>
      <c r="G238" s="59"/>
      <c r="H238" s="59"/>
      <c r="I238" s="59"/>
      <c r="J238" s="59"/>
      <c r="K238" s="59"/>
      <c r="L238" s="60"/>
      <c r="M238" s="59"/>
      <c r="N238" s="61"/>
      <c r="O238" s="59"/>
      <c r="P238" s="60"/>
      <c r="Q238" s="60"/>
      <c r="R238" s="60"/>
      <c r="S238" s="63"/>
    </row>
    <row r="239" spans="1:19" x14ac:dyDescent="0.25">
      <c r="A239" s="63"/>
      <c r="B239" s="59"/>
      <c r="C239" s="59"/>
      <c r="D239" s="59"/>
      <c r="E239" s="59"/>
      <c r="F239" s="60"/>
      <c r="G239" s="59"/>
      <c r="H239" s="59"/>
      <c r="I239" s="59"/>
      <c r="J239" s="59"/>
      <c r="K239" s="59"/>
      <c r="L239" s="60"/>
      <c r="M239" s="59"/>
      <c r="N239" s="61"/>
      <c r="O239" s="59"/>
      <c r="P239" s="60"/>
      <c r="Q239" s="60"/>
      <c r="R239" s="60"/>
      <c r="S239" s="63"/>
    </row>
    <row r="240" spans="1:19" x14ac:dyDescent="0.25">
      <c r="A240" s="63"/>
      <c r="B240" s="59"/>
      <c r="C240" s="59"/>
      <c r="D240" s="59"/>
      <c r="E240" s="59"/>
      <c r="F240" s="60"/>
      <c r="G240" s="59"/>
      <c r="H240" s="59"/>
      <c r="I240" s="59"/>
      <c r="J240" s="59"/>
      <c r="K240" s="59"/>
      <c r="L240" s="60"/>
      <c r="M240" s="59"/>
      <c r="N240" s="61"/>
      <c r="O240" s="59"/>
      <c r="P240" s="60"/>
      <c r="Q240" s="60"/>
      <c r="R240" s="60"/>
      <c r="S240" s="63"/>
    </row>
    <row r="241" spans="1:19" x14ac:dyDescent="0.25">
      <c r="A241" s="63"/>
      <c r="B241" s="59"/>
      <c r="C241" s="59"/>
      <c r="D241" s="59"/>
      <c r="E241" s="59"/>
      <c r="F241" s="60"/>
      <c r="G241" s="59"/>
      <c r="H241" s="59"/>
      <c r="I241" s="59"/>
      <c r="J241" s="59"/>
      <c r="K241" s="59"/>
      <c r="L241" s="60"/>
      <c r="M241" s="59"/>
      <c r="N241" s="61"/>
      <c r="O241" s="59"/>
      <c r="P241" s="60"/>
      <c r="Q241" s="60"/>
      <c r="R241" s="60"/>
      <c r="S241" s="63"/>
    </row>
    <row r="242" spans="1:19" x14ac:dyDescent="0.25">
      <c r="A242" s="63"/>
      <c r="B242" s="59"/>
      <c r="C242" s="59"/>
      <c r="D242" s="59"/>
      <c r="E242" s="59"/>
      <c r="F242" s="60"/>
      <c r="G242" s="59"/>
      <c r="H242" s="59"/>
      <c r="I242" s="59"/>
      <c r="J242" s="59"/>
      <c r="K242" s="59"/>
      <c r="L242" s="60"/>
      <c r="M242" s="59"/>
      <c r="N242" s="61"/>
      <c r="O242" s="59"/>
      <c r="P242" s="60"/>
      <c r="Q242" s="60"/>
      <c r="R242" s="60"/>
      <c r="S242" s="63"/>
    </row>
    <row r="243" spans="1:19" x14ac:dyDescent="0.25">
      <c r="A243" s="63"/>
      <c r="B243" s="59"/>
      <c r="C243" s="59"/>
      <c r="D243" s="59"/>
      <c r="E243" s="59"/>
      <c r="F243" s="60"/>
      <c r="G243" s="59"/>
      <c r="H243" s="59"/>
      <c r="I243" s="59"/>
      <c r="J243" s="59"/>
      <c r="K243" s="59"/>
      <c r="L243" s="60"/>
      <c r="M243" s="59"/>
      <c r="N243" s="61"/>
      <c r="O243" s="59"/>
      <c r="P243" s="60"/>
      <c r="Q243" s="60"/>
      <c r="R243" s="60"/>
      <c r="S243" s="63"/>
    </row>
    <row r="244" spans="1:19" x14ac:dyDescent="0.25">
      <c r="A244" s="63"/>
      <c r="B244" s="59"/>
      <c r="C244" s="59"/>
      <c r="D244" s="59"/>
      <c r="E244" s="59"/>
      <c r="F244" s="60"/>
      <c r="G244" s="59"/>
      <c r="H244" s="59"/>
      <c r="I244" s="59"/>
      <c r="J244" s="59"/>
      <c r="K244" s="59"/>
      <c r="L244" s="60"/>
      <c r="M244" s="59"/>
      <c r="N244" s="61"/>
      <c r="O244" s="59"/>
      <c r="P244" s="60"/>
      <c r="Q244" s="60"/>
      <c r="R244" s="60"/>
      <c r="S244" s="63"/>
    </row>
    <row r="245" spans="1:19" x14ac:dyDescent="0.25">
      <c r="A245" s="63"/>
      <c r="B245" s="59"/>
      <c r="C245" s="59"/>
      <c r="D245" s="59"/>
      <c r="E245" s="59"/>
      <c r="F245" s="60"/>
      <c r="G245" s="59"/>
      <c r="H245" s="59"/>
      <c r="I245" s="59"/>
      <c r="J245" s="59"/>
      <c r="K245" s="59"/>
      <c r="L245" s="60"/>
      <c r="M245" s="59"/>
      <c r="N245" s="61"/>
      <c r="O245" s="59"/>
      <c r="P245" s="60"/>
      <c r="Q245" s="60"/>
      <c r="R245" s="60"/>
      <c r="S245" s="63"/>
    </row>
    <row r="246" spans="1:19" x14ac:dyDescent="0.25">
      <c r="A246" s="63"/>
      <c r="B246" s="59"/>
      <c r="C246" s="59"/>
      <c r="D246" s="59"/>
      <c r="E246" s="59"/>
      <c r="F246" s="60"/>
      <c r="G246" s="59"/>
      <c r="H246" s="59"/>
      <c r="I246" s="59"/>
      <c r="J246" s="59"/>
      <c r="K246" s="59"/>
      <c r="L246" s="60"/>
      <c r="M246" s="59"/>
      <c r="N246" s="61"/>
      <c r="O246" s="59"/>
      <c r="P246" s="60"/>
      <c r="Q246" s="60"/>
      <c r="R246" s="60"/>
      <c r="S246" s="63"/>
    </row>
    <row r="247" spans="1:19" x14ac:dyDescent="0.25">
      <c r="A247" s="63"/>
      <c r="B247" s="59"/>
      <c r="C247" s="59"/>
      <c r="D247" s="59"/>
      <c r="E247" s="59"/>
      <c r="F247" s="60"/>
      <c r="G247" s="59"/>
      <c r="H247" s="59"/>
      <c r="I247" s="59"/>
      <c r="J247" s="59"/>
      <c r="K247" s="59"/>
      <c r="L247" s="60"/>
      <c r="M247" s="59"/>
      <c r="N247" s="61"/>
      <c r="O247" s="59"/>
      <c r="P247" s="60"/>
      <c r="Q247" s="60"/>
      <c r="R247" s="60"/>
      <c r="S247" s="63"/>
    </row>
    <row r="248" spans="1:19" x14ac:dyDescent="0.25">
      <c r="A248" s="63"/>
      <c r="B248" s="59"/>
      <c r="C248" s="59"/>
      <c r="D248" s="59"/>
      <c r="E248" s="59"/>
      <c r="F248" s="60"/>
      <c r="G248" s="59"/>
      <c r="H248" s="59"/>
      <c r="I248" s="59"/>
      <c r="J248" s="59"/>
      <c r="K248" s="59"/>
      <c r="L248" s="60"/>
      <c r="M248" s="59"/>
      <c r="N248" s="61"/>
      <c r="O248" s="59"/>
      <c r="P248" s="60"/>
      <c r="Q248" s="60"/>
      <c r="R248" s="60"/>
      <c r="S248" s="63"/>
    </row>
    <row r="249" spans="1:19" x14ac:dyDescent="0.25">
      <c r="A249" s="63"/>
      <c r="B249" s="59"/>
      <c r="C249" s="59"/>
      <c r="D249" s="59"/>
      <c r="E249" s="59"/>
      <c r="F249" s="60"/>
      <c r="G249" s="59"/>
      <c r="H249" s="59"/>
      <c r="I249" s="59"/>
      <c r="J249" s="59"/>
      <c r="K249" s="59"/>
      <c r="L249" s="60"/>
      <c r="M249" s="59"/>
      <c r="N249" s="61"/>
      <c r="O249" s="59"/>
      <c r="P249" s="60"/>
      <c r="Q249" s="60"/>
      <c r="R249" s="60"/>
      <c r="S249" s="63"/>
    </row>
    <row r="250" spans="1:19" x14ac:dyDescent="0.25">
      <c r="A250" s="63"/>
      <c r="B250" s="59"/>
      <c r="C250" s="59"/>
      <c r="D250" s="59"/>
      <c r="E250" s="59"/>
      <c r="F250" s="60"/>
      <c r="G250" s="59"/>
      <c r="H250" s="59"/>
      <c r="I250" s="59"/>
      <c r="J250" s="59"/>
      <c r="K250" s="59"/>
      <c r="L250" s="60"/>
      <c r="M250" s="59"/>
      <c r="N250" s="61"/>
      <c r="O250" s="59"/>
      <c r="P250" s="60"/>
      <c r="Q250" s="60"/>
      <c r="R250" s="60"/>
      <c r="S250" s="63"/>
    </row>
    <row r="251" spans="1:19" x14ac:dyDescent="0.25">
      <c r="A251" s="63"/>
      <c r="B251" s="59"/>
      <c r="C251" s="59"/>
      <c r="D251" s="59"/>
      <c r="E251" s="59"/>
      <c r="F251" s="60"/>
      <c r="G251" s="59"/>
      <c r="H251" s="59"/>
      <c r="I251" s="59"/>
      <c r="J251" s="59"/>
      <c r="K251" s="59"/>
      <c r="L251" s="60"/>
      <c r="M251" s="59"/>
      <c r="N251" s="61"/>
      <c r="O251" s="59"/>
      <c r="P251" s="60"/>
      <c r="Q251" s="60"/>
      <c r="R251" s="60"/>
      <c r="S251" s="63"/>
    </row>
    <row r="252" spans="1:19" x14ac:dyDescent="0.25">
      <c r="A252" s="63"/>
      <c r="B252" s="59"/>
      <c r="C252" s="59"/>
      <c r="D252" s="59"/>
      <c r="E252" s="59"/>
      <c r="F252" s="60"/>
      <c r="G252" s="59"/>
      <c r="H252" s="59"/>
      <c r="I252" s="59"/>
      <c r="J252" s="59"/>
      <c r="K252" s="59"/>
      <c r="L252" s="60"/>
      <c r="M252" s="59"/>
      <c r="N252" s="61"/>
      <c r="O252" s="59"/>
      <c r="P252" s="60"/>
      <c r="Q252" s="60"/>
      <c r="R252" s="60"/>
      <c r="S252" s="63"/>
    </row>
    <row r="253" spans="1:19" x14ac:dyDescent="0.25">
      <c r="A253" s="63"/>
      <c r="B253" s="59"/>
      <c r="C253" s="59"/>
      <c r="D253" s="59"/>
      <c r="E253" s="59"/>
      <c r="F253" s="60"/>
      <c r="G253" s="59"/>
      <c r="H253" s="59"/>
      <c r="I253" s="59"/>
      <c r="J253" s="59"/>
      <c r="K253" s="59"/>
      <c r="L253" s="60"/>
      <c r="M253" s="59"/>
      <c r="N253" s="61"/>
      <c r="O253" s="59"/>
      <c r="P253" s="60"/>
      <c r="Q253" s="60"/>
      <c r="R253" s="60"/>
      <c r="S253" s="63"/>
    </row>
    <row r="254" spans="1:19" x14ac:dyDescent="0.25">
      <c r="A254" s="63"/>
      <c r="B254" s="59"/>
      <c r="C254" s="59"/>
      <c r="D254" s="59"/>
      <c r="E254" s="59"/>
      <c r="F254" s="60"/>
      <c r="G254" s="59"/>
      <c r="H254" s="59"/>
      <c r="I254" s="59"/>
      <c r="J254" s="59"/>
      <c r="K254" s="59"/>
      <c r="L254" s="60"/>
      <c r="M254" s="59"/>
      <c r="N254" s="61"/>
      <c r="O254" s="59"/>
      <c r="P254" s="60"/>
      <c r="Q254" s="60"/>
      <c r="R254" s="60"/>
      <c r="S254" s="63"/>
    </row>
    <row r="255" spans="1:19" x14ac:dyDescent="0.25">
      <c r="A255" s="63"/>
      <c r="B255" s="59"/>
      <c r="C255" s="59"/>
      <c r="D255" s="59"/>
      <c r="E255" s="59"/>
      <c r="F255" s="60"/>
      <c r="G255" s="59"/>
      <c r="H255" s="59"/>
      <c r="I255" s="59"/>
      <c r="J255" s="59"/>
      <c r="K255" s="59"/>
      <c r="L255" s="60"/>
      <c r="M255" s="59"/>
      <c r="N255" s="61"/>
      <c r="O255" s="59"/>
      <c r="P255" s="60"/>
      <c r="Q255" s="60"/>
      <c r="R255" s="60"/>
      <c r="S255" s="63"/>
    </row>
    <row r="256" spans="1:19" x14ac:dyDescent="0.25">
      <c r="A256" s="63"/>
      <c r="B256" s="59"/>
      <c r="C256" s="59"/>
      <c r="D256" s="59"/>
      <c r="E256" s="59"/>
      <c r="F256" s="60"/>
      <c r="G256" s="59"/>
      <c r="H256" s="59"/>
      <c r="I256" s="59"/>
      <c r="J256" s="59"/>
      <c r="K256" s="59"/>
      <c r="L256" s="60"/>
      <c r="M256" s="59"/>
      <c r="N256" s="61"/>
      <c r="O256" s="59"/>
      <c r="P256" s="60"/>
      <c r="Q256" s="60"/>
      <c r="R256" s="60"/>
      <c r="S256" s="63"/>
    </row>
    <row r="257" spans="1:19" x14ac:dyDescent="0.25">
      <c r="A257" s="63"/>
      <c r="B257" s="59"/>
      <c r="C257" s="59"/>
      <c r="D257" s="59"/>
      <c r="E257" s="59"/>
      <c r="F257" s="60"/>
      <c r="G257" s="59"/>
      <c r="H257" s="59"/>
      <c r="I257" s="59"/>
      <c r="J257" s="59"/>
      <c r="K257" s="59"/>
      <c r="L257" s="60"/>
      <c r="M257" s="59"/>
      <c r="N257" s="61"/>
      <c r="O257" s="59"/>
      <c r="P257" s="60"/>
      <c r="Q257" s="60"/>
      <c r="R257" s="60"/>
      <c r="S257" s="63"/>
    </row>
    <row r="258" spans="1:19" x14ac:dyDescent="0.25">
      <c r="A258" s="63"/>
      <c r="B258" s="59"/>
      <c r="C258" s="59"/>
      <c r="D258" s="59"/>
      <c r="E258" s="59"/>
      <c r="F258" s="60"/>
      <c r="G258" s="59"/>
      <c r="H258" s="59"/>
      <c r="I258" s="59"/>
      <c r="J258" s="59"/>
      <c r="K258" s="59"/>
      <c r="L258" s="60"/>
      <c r="M258" s="59"/>
      <c r="N258" s="61"/>
      <c r="O258" s="59"/>
      <c r="P258" s="60"/>
      <c r="Q258" s="60"/>
      <c r="R258" s="60"/>
      <c r="S258" s="63"/>
    </row>
    <row r="259" spans="1:19" x14ac:dyDescent="0.25">
      <c r="A259" s="63"/>
      <c r="B259" s="59"/>
      <c r="C259" s="59"/>
      <c r="D259" s="59"/>
      <c r="E259" s="59"/>
      <c r="F259" s="60"/>
      <c r="G259" s="59"/>
      <c r="H259" s="59"/>
      <c r="I259" s="59"/>
      <c r="J259" s="59"/>
      <c r="K259" s="59"/>
      <c r="L259" s="60"/>
      <c r="M259" s="59"/>
      <c r="N259" s="61"/>
      <c r="O259" s="59"/>
      <c r="P259" s="60"/>
      <c r="Q259" s="60"/>
      <c r="R259" s="60"/>
      <c r="S259" s="63"/>
    </row>
    <row r="260" spans="1:19" x14ac:dyDescent="0.25">
      <c r="A260" s="63"/>
      <c r="B260" s="59"/>
      <c r="C260" s="59"/>
      <c r="D260" s="59"/>
      <c r="E260" s="59"/>
      <c r="F260" s="60"/>
      <c r="G260" s="59"/>
      <c r="H260" s="59"/>
      <c r="I260" s="59"/>
      <c r="J260" s="59"/>
      <c r="K260" s="59"/>
      <c r="L260" s="60"/>
      <c r="M260" s="59"/>
      <c r="N260" s="61"/>
      <c r="O260" s="59"/>
      <c r="P260" s="60"/>
      <c r="Q260" s="60"/>
      <c r="R260" s="60"/>
      <c r="S260" s="63"/>
    </row>
    <row r="261" spans="1:19" x14ac:dyDescent="0.25">
      <c r="A261" s="63"/>
      <c r="B261" s="59"/>
      <c r="C261" s="59"/>
      <c r="D261" s="59"/>
      <c r="E261" s="59"/>
      <c r="F261" s="60"/>
      <c r="G261" s="59"/>
      <c r="H261" s="59"/>
      <c r="I261" s="59"/>
      <c r="J261" s="59"/>
      <c r="K261" s="59"/>
      <c r="L261" s="60"/>
      <c r="M261" s="59"/>
      <c r="N261" s="61"/>
      <c r="O261" s="59"/>
      <c r="P261" s="60"/>
      <c r="Q261" s="60"/>
      <c r="R261" s="60"/>
      <c r="S261" s="63"/>
    </row>
    <row r="262" spans="1:19" x14ac:dyDescent="0.25">
      <c r="A262" s="63"/>
      <c r="B262" s="59"/>
      <c r="C262" s="59"/>
      <c r="D262" s="59"/>
      <c r="E262" s="59"/>
      <c r="F262" s="60"/>
      <c r="G262" s="59"/>
      <c r="H262" s="59"/>
      <c r="I262" s="59"/>
      <c r="J262" s="59"/>
      <c r="K262" s="59"/>
      <c r="L262" s="60"/>
      <c r="M262" s="59"/>
      <c r="N262" s="61"/>
      <c r="O262" s="59"/>
      <c r="P262" s="60"/>
      <c r="Q262" s="60"/>
      <c r="R262" s="60"/>
      <c r="S262" s="63"/>
    </row>
    <row r="263" spans="1:19" x14ac:dyDescent="0.25">
      <c r="A263" s="63"/>
      <c r="B263" s="59"/>
      <c r="C263" s="59"/>
      <c r="D263" s="59"/>
      <c r="E263" s="59"/>
      <c r="F263" s="60"/>
      <c r="G263" s="59"/>
      <c r="H263" s="59"/>
      <c r="I263" s="59"/>
      <c r="J263" s="59"/>
      <c r="K263" s="59"/>
      <c r="L263" s="60"/>
      <c r="M263" s="59"/>
      <c r="N263" s="61"/>
      <c r="O263" s="59"/>
      <c r="P263" s="60"/>
      <c r="Q263" s="60"/>
      <c r="R263" s="60"/>
      <c r="S263" s="63"/>
    </row>
    <row r="264" spans="1:19" x14ac:dyDescent="0.25">
      <c r="A264" s="63"/>
      <c r="B264" s="59"/>
      <c r="C264" s="59"/>
      <c r="D264" s="59"/>
      <c r="E264" s="59"/>
      <c r="F264" s="60"/>
      <c r="G264" s="59"/>
      <c r="H264" s="59"/>
      <c r="I264" s="59"/>
      <c r="J264" s="59"/>
      <c r="K264" s="59"/>
      <c r="L264" s="60"/>
      <c r="M264" s="59"/>
      <c r="N264" s="61"/>
      <c r="O264" s="59"/>
      <c r="P264" s="60"/>
      <c r="Q264" s="60"/>
      <c r="R264" s="60"/>
      <c r="S264" s="63"/>
    </row>
    <row r="265" spans="1:19" x14ac:dyDescent="0.25">
      <c r="A265" s="63"/>
      <c r="B265" s="59"/>
      <c r="C265" s="59"/>
      <c r="D265" s="59"/>
      <c r="E265" s="59"/>
      <c r="F265" s="60"/>
      <c r="G265" s="59"/>
      <c r="H265" s="59"/>
      <c r="I265" s="59"/>
      <c r="J265" s="59"/>
      <c r="K265" s="59"/>
      <c r="L265" s="60"/>
      <c r="M265" s="59"/>
      <c r="N265" s="61"/>
      <c r="O265" s="59"/>
      <c r="P265" s="60"/>
      <c r="Q265" s="60"/>
      <c r="R265" s="60"/>
      <c r="S265" s="63"/>
    </row>
    <row r="266" spans="1:19" x14ac:dyDescent="0.25">
      <c r="A266" s="63"/>
      <c r="B266" s="59"/>
      <c r="C266" s="59"/>
      <c r="D266" s="59"/>
      <c r="E266" s="59"/>
      <c r="F266" s="60"/>
      <c r="G266" s="59"/>
      <c r="H266" s="59"/>
      <c r="I266" s="59"/>
      <c r="J266" s="59"/>
      <c r="K266" s="59"/>
      <c r="L266" s="60"/>
      <c r="M266" s="59"/>
      <c r="N266" s="61"/>
      <c r="O266" s="59"/>
      <c r="P266" s="60"/>
      <c r="Q266" s="60"/>
      <c r="R266" s="60"/>
      <c r="S266" s="63"/>
    </row>
    <row r="267" spans="1:19" x14ac:dyDescent="0.25">
      <c r="A267" s="63"/>
      <c r="B267" s="59"/>
      <c r="C267" s="59"/>
      <c r="D267" s="59"/>
      <c r="E267" s="59"/>
      <c r="F267" s="60"/>
      <c r="G267" s="59"/>
      <c r="H267" s="59"/>
      <c r="I267" s="59"/>
      <c r="J267" s="59"/>
      <c r="K267" s="59"/>
      <c r="L267" s="60"/>
      <c r="M267" s="59"/>
      <c r="N267" s="61"/>
      <c r="O267" s="59"/>
      <c r="P267" s="60"/>
      <c r="Q267" s="60"/>
      <c r="R267" s="60"/>
      <c r="S267" s="63"/>
    </row>
    <row r="268" spans="1:19" x14ac:dyDescent="0.25">
      <c r="A268" s="63"/>
      <c r="B268" s="59"/>
      <c r="C268" s="59"/>
      <c r="D268" s="59"/>
      <c r="E268" s="59"/>
      <c r="F268" s="60"/>
      <c r="G268" s="59"/>
      <c r="H268" s="59"/>
      <c r="I268" s="59"/>
      <c r="J268" s="59"/>
      <c r="K268" s="59"/>
      <c r="L268" s="60"/>
      <c r="M268" s="59"/>
      <c r="N268" s="61"/>
      <c r="O268" s="59"/>
      <c r="P268" s="60"/>
      <c r="Q268" s="60"/>
      <c r="R268" s="60"/>
      <c r="S268" s="63"/>
    </row>
    <row r="269" spans="1:19" x14ac:dyDescent="0.25">
      <c r="A269" s="63"/>
      <c r="B269" s="59"/>
      <c r="C269" s="59"/>
      <c r="D269" s="59"/>
      <c r="E269" s="59"/>
      <c r="F269" s="60"/>
      <c r="G269" s="59"/>
      <c r="H269" s="59"/>
      <c r="I269" s="59"/>
      <c r="J269" s="59"/>
      <c r="K269" s="59"/>
      <c r="L269" s="60"/>
      <c r="M269" s="59"/>
      <c r="N269" s="61"/>
      <c r="O269" s="59"/>
      <c r="P269" s="60"/>
      <c r="Q269" s="60"/>
      <c r="R269" s="60"/>
      <c r="S269" s="63"/>
    </row>
    <row r="270" spans="1:19" x14ac:dyDescent="0.25">
      <c r="A270" s="63"/>
      <c r="B270" s="59"/>
      <c r="C270" s="59"/>
      <c r="D270" s="59"/>
      <c r="E270" s="59"/>
      <c r="F270" s="60"/>
      <c r="G270" s="59"/>
      <c r="H270" s="59"/>
      <c r="I270" s="59"/>
      <c r="J270" s="59"/>
      <c r="K270" s="59"/>
      <c r="L270" s="60"/>
      <c r="M270" s="59"/>
      <c r="N270" s="61"/>
      <c r="O270" s="59"/>
      <c r="P270" s="60"/>
      <c r="Q270" s="60"/>
      <c r="R270" s="60"/>
      <c r="S270" s="63"/>
    </row>
    <row r="271" spans="1:19" x14ac:dyDescent="0.25">
      <c r="A271" s="63"/>
      <c r="B271" s="59"/>
      <c r="C271" s="59"/>
      <c r="D271" s="59"/>
      <c r="E271" s="59"/>
      <c r="F271" s="60"/>
      <c r="G271" s="59"/>
      <c r="H271" s="59"/>
      <c r="I271" s="59"/>
      <c r="J271" s="59"/>
      <c r="K271" s="59"/>
      <c r="L271" s="60"/>
      <c r="M271" s="59"/>
      <c r="N271" s="61"/>
      <c r="O271" s="59"/>
      <c r="P271" s="60"/>
      <c r="Q271" s="60"/>
      <c r="R271" s="60"/>
      <c r="S271" s="63"/>
    </row>
    <row r="272" spans="1:19" x14ac:dyDescent="0.25">
      <c r="A272" s="63"/>
      <c r="B272" s="59"/>
      <c r="C272" s="59"/>
      <c r="D272" s="59"/>
      <c r="E272" s="59"/>
      <c r="F272" s="60"/>
      <c r="G272" s="59"/>
      <c r="H272" s="59"/>
      <c r="I272" s="59"/>
      <c r="J272" s="59"/>
      <c r="K272" s="59"/>
      <c r="L272" s="60"/>
      <c r="M272" s="59"/>
      <c r="N272" s="61"/>
      <c r="O272" s="59"/>
      <c r="P272" s="60"/>
      <c r="Q272" s="60"/>
      <c r="R272" s="60"/>
      <c r="S272" s="63"/>
    </row>
    <row r="273" spans="1:19" x14ac:dyDescent="0.25">
      <c r="A273" s="63"/>
      <c r="B273" s="59"/>
      <c r="C273" s="59"/>
      <c r="D273" s="59"/>
      <c r="E273" s="59"/>
      <c r="F273" s="60"/>
      <c r="G273" s="59"/>
      <c r="H273" s="59"/>
      <c r="I273" s="59"/>
      <c r="J273" s="59"/>
      <c r="K273" s="59"/>
      <c r="L273" s="60"/>
      <c r="M273" s="59"/>
      <c r="N273" s="61"/>
      <c r="O273" s="59"/>
      <c r="P273" s="60"/>
      <c r="Q273" s="60"/>
      <c r="R273" s="60"/>
      <c r="S273" s="63"/>
    </row>
    <row r="274" spans="1:19" x14ac:dyDescent="0.25">
      <c r="A274" s="63"/>
      <c r="B274" s="59"/>
      <c r="C274" s="59"/>
      <c r="D274" s="59"/>
      <c r="E274" s="59"/>
      <c r="F274" s="60"/>
      <c r="G274" s="59"/>
      <c r="H274" s="59"/>
      <c r="I274" s="59"/>
      <c r="J274" s="59"/>
      <c r="K274" s="59"/>
      <c r="L274" s="60"/>
      <c r="M274" s="59"/>
      <c r="N274" s="61"/>
      <c r="O274" s="59"/>
      <c r="P274" s="60"/>
      <c r="Q274" s="60"/>
      <c r="R274" s="60"/>
      <c r="S274" s="63"/>
    </row>
    <row r="275" spans="1:19" x14ac:dyDescent="0.25">
      <c r="A275" s="63"/>
      <c r="B275" s="59"/>
      <c r="C275" s="59"/>
      <c r="D275" s="59"/>
      <c r="E275" s="59"/>
      <c r="F275" s="60"/>
      <c r="G275" s="59"/>
      <c r="H275" s="59"/>
      <c r="I275" s="59"/>
      <c r="J275" s="59"/>
      <c r="K275" s="59"/>
      <c r="L275" s="60"/>
      <c r="M275" s="59"/>
      <c r="N275" s="61"/>
      <c r="O275" s="59"/>
      <c r="P275" s="60"/>
      <c r="Q275" s="60"/>
      <c r="R275" s="60"/>
      <c r="S275" s="63"/>
    </row>
    <row r="276" spans="1:19" x14ac:dyDescent="0.25">
      <c r="A276" s="63"/>
      <c r="B276" s="59"/>
      <c r="C276" s="59"/>
      <c r="D276" s="59"/>
      <c r="E276" s="59"/>
      <c r="F276" s="60"/>
      <c r="G276" s="59"/>
      <c r="H276" s="59"/>
      <c r="I276" s="59"/>
      <c r="J276" s="59"/>
      <c r="K276" s="59"/>
      <c r="L276" s="60"/>
      <c r="M276" s="59"/>
      <c r="N276" s="61"/>
      <c r="O276" s="59"/>
      <c r="P276" s="60"/>
      <c r="Q276" s="60"/>
      <c r="R276" s="60"/>
      <c r="S276" s="63"/>
    </row>
    <row r="277" spans="1:19" x14ac:dyDescent="0.25">
      <c r="A277" s="63"/>
      <c r="B277" s="59"/>
      <c r="C277" s="59"/>
      <c r="D277" s="59"/>
      <c r="E277" s="59"/>
      <c r="F277" s="60"/>
      <c r="G277" s="59"/>
      <c r="H277" s="59"/>
      <c r="I277" s="59"/>
      <c r="J277" s="59"/>
      <c r="K277" s="59"/>
      <c r="L277" s="60"/>
      <c r="M277" s="59"/>
      <c r="N277" s="61"/>
      <c r="O277" s="59"/>
      <c r="P277" s="60"/>
      <c r="Q277" s="60"/>
      <c r="R277" s="60"/>
      <c r="S277" s="63"/>
    </row>
    <row r="278" spans="1:19" x14ac:dyDescent="0.25">
      <c r="A278" s="63"/>
      <c r="B278" s="59"/>
      <c r="C278" s="59"/>
      <c r="D278" s="59"/>
      <c r="E278" s="59"/>
      <c r="F278" s="60"/>
      <c r="G278" s="59"/>
      <c r="H278" s="59"/>
      <c r="I278" s="59"/>
      <c r="J278" s="59"/>
      <c r="K278" s="59"/>
      <c r="L278" s="60"/>
      <c r="M278" s="59"/>
      <c r="N278" s="61"/>
      <c r="O278" s="59"/>
      <c r="P278" s="60"/>
      <c r="Q278" s="60"/>
      <c r="R278" s="60"/>
      <c r="S278" s="63"/>
    </row>
    <row r="279" spans="1:19" x14ac:dyDescent="0.25">
      <c r="A279" s="63"/>
      <c r="B279" s="59"/>
      <c r="C279" s="59"/>
      <c r="D279" s="59"/>
      <c r="E279" s="59"/>
      <c r="F279" s="60"/>
      <c r="G279" s="59"/>
      <c r="H279" s="59"/>
      <c r="I279" s="59"/>
      <c r="J279" s="59"/>
      <c r="K279" s="59"/>
      <c r="L279" s="60"/>
      <c r="M279" s="59"/>
      <c r="N279" s="61"/>
      <c r="O279" s="59"/>
      <c r="P279" s="60"/>
      <c r="Q279" s="60"/>
      <c r="R279" s="60"/>
      <c r="S279" s="63"/>
    </row>
    <row r="280" spans="1:19" x14ac:dyDescent="0.25">
      <c r="A280" s="63"/>
      <c r="B280" s="59"/>
      <c r="C280" s="59"/>
      <c r="D280" s="59"/>
      <c r="E280" s="59"/>
      <c r="F280" s="60"/>
      <c r="G280" s="59"/>
      <c r="H280" s="59"/>
      <c r="I280" s="59"/>
      <c r="J280" s="59"/>
      <c r="K280" s="59"/>
      <c r="L280" s="60"/>
      <c r="M280" s="59"/>
      <c r="N280" s="61"/>
      <c r="O280" s="59"/>
      <c r="P280" s="60"/>
      <c r="Q280" s="60"/>
      <c r="R280" s="60"/>
      <c r="S280" s="63"/>
    </row>
    <row r="281" spans="1:19" x14ac:dyDescent="0.25">
      <c r="A281" s="63"/>
      <c r="B281" s="59"/>
      <c r="C281" s="59"/>
      <c r="D281" s="59"/>
      <c r="E281" s="59"/>
      <c r="F281" s="60"/>
      <c r="G281" s="59"/>
      <c r="H281" s="59"/>
      <c r="I281" s="59"/>
      <c r="J281" s="59"/>
      <c r="K281" s="59"/>
      <c r="L281" s="60"/>
      <c r="M281" s="59"/>
      <c r="N281" s="61"/>
      <c r="O281" s="59"/>
      <c r="P281" s="60"/>
      <c r="Q281" s="60"/>
      <c r="R281" s="60"/>
      <c r="S281" s="63"/>
    </row>
    <row r="282" spans="1:19" x14ac:dyDescent="0.25">
      <c r="A282" s="63"/>
      <c r="B282" s="59"/>
      <c r="C282" s="59"/>
      <c r="D282" s="59"/>
      <c r="E282" s="59"/>
      <c r="F282" s="60"/>
      <c r="G282" s="59"/>
      <c r="H282" s="59"/>
      <c r="I282" s="59"/>
      <c r="J282" s="59"/>
      <c r="K282" s="59"/>
      <c r="L282" s="60"/>
      <c r="M282" s="59"/>
      <c r="N282" s="61"/>
      <c r="O282" s="59"/>
      <c r="P282" s="60"/>
      <c r="Q282" s="60"/>
      <c r="R282" s="60"/>
      <c r="S282" s="63"/>
    </row>
    <row r="283" spans="1:19" x14ac:dyDescent="0.25">
      <c r="A283" s="63"/>
      <c r="B283" s="59"/>
      <c r="C283" s="59"/>
      <c r="D283" s="59"/>
      <c r="E283" s="59"/>
      <c r="F283" s="60"/>
      <c r="G283" s="59"/>
      <c r="H283" s="59"/>
      <c r="I283" s="59"/>
      <c r="J283" s="59"/>
      <c r="K283" s="59"/>
      <c r="L283" s="60"/>
      <c r="M283" s="59"/>
      <c r="N283" s="61"/>
      <c r="O283" s="59"/>
      <c r="P283" s="60"/>
      <c r="Q283" s="60"/>
      <c r="R283" s="60"/>
      <c r="S283" s="63"/>
    </row>
    <row r="284" spans="1:19" x14ac:dyDescent="0.25">
      <c r="A284" s="63"/>
      <c r="B284" s="59"/>
      <c r="C284" s="59"/>
      <c r="D284" s="59"/>
      <c r="E284" s="59"/>
      <c r="F284" s="60"/>
      <c r="G284" s="59"/>
      <c r="H284" s="59"/>
      <c r="I284" s="59"/>
      <c r="J284" s="59"/>
      <c r="K284" s="59"/>
      <c r="L284" s="60"/>
      <c r="M284" s="59"/>
      <c r="N284" s="61"/>
      <c r="O284" s="59"/>
      <c r="P284" s="60"/>
      <c r="Q284" s="60"/>
      <c r="R284" s="60"/>
      <c r="S284" s="63"/>
    </row>
    <row r="285" spans="1:19" x14ac:dyDescent="0.25">
      <c r="A285" s="63"/>
      <c r="B285" s="59"/>
      <c r="C285" s="59"/>
      <c r="D285" s="59"/>
      <c r="E285" s="59"/>
      <c r="F285" s="60"/>
      <c r="G285" s="59"/>
      <c r="H285" s="59"/>
      <c r="I285" s="59"/>
      <c r="J285" s="59"/>
      <c r="K285" s="59"/>
      <c r="L285" s="60"/>
      <c r="M285" s="59"/>
      <c r="N285" s="61"/>
      <c r="O285" s="59"/>
      <c r="P285" s="60"/>
      <c r="Q285" s="60"/>
      <c r="R285" s="60"/>
      <c r="S285" s="63"/>
    </row>
    <row r="286" spans="1:19" x14ac:dyDescent="0.25">
      <c r="A286" s="63"/>
      <c r="B286" s="59"/>
      <c r="C286" s="59"/>
      <c r="D286" s="59"/>
      <c r="E286" s="59"/>
      <c r="F286" s="60"/>
      <c r="G286" s="59"/>
      <c r="H286" s="59"/>
      <c r="I286" s="59"/>
      <c r="J286" s="59"/>
      <c r="K286" s="59"/>
      <c r="L286" s="60"/>
      <c r="M286" s="59"/>
      <c r="N286" s="61"/>
      <c r="O286" s="59"/>
      <c r="P286" s="60"/>
      <c r="Q286" s="60"/>
      <c r="R286" s="60"/>
      <c r="S286" s="63"/>
    </row>
    <row r="287" spans="1:19" x14ac:dyDescent="0.25">
      <c r="A287" s="63"/>
      <c r="B287" s="59"/>
      <c r="C287" s="59"/>
      <c r="D287" s="59"/>
      <c r="E287" s="59"/>
      <c r="F287" s="60"/>
      <c r="G287" s="59"/>
      <c r="H287" s="59"/>
      <c r="I287" s="59"/>
      <c r="J287" s="59"/>
      <c r="K287" s="59"/>
      <c r="L287" s="60"/>
      <c r="M287" s="59"/>
      <c r="N287" s="61"/>
      <c r="O287" s="59"/>
      <c r="P287" s="60"/>
      <c r="Q287" s="60"/>
      <c r="R287" s="60"/>
      <c r="S287" s="63"/>
    </row>
    <row r="288" spans="1:19" x14ac:dyDescent="0.25">
      <c r="A288" s="63"/>
      <c r="B288" s="59"/>
      <c r="C288" s="59"/>
      <c r="D288" s="59"/>
      <c r="E288" s="59"/>
      <c r="F288" s="60"/>
      <c r="G288" s="59"/>
      <c r="H288" s="59"/>
      <c r="I288" s="59"/>
      <c r="J288" s="59"/>
      <c r="K288" s="59"/>
      <c r="L288" s="60"/>
      <c r="M288" s="59"/>
      <c r="N288" s="61"/>
      <c r="O288" s="59"/>
      <c r="P288" s="60"/>
      <c r="Q288" s="60"/>
      <c r="R288" s="60"/>
      <c r="S288" s="63"/>
    </row>
    <row r="289" spans="1:19" x14ac:dyDescent="0.25">
      <c r="A289" s="63"/>
      <c r="B289" s="59"/>
      <c r="C289" s="59"/>
      <c r="D289" s="59"/>
      <c r="E289" s="59"/>
      <c r="F289" s="60"/>
      <c r="G289" s="59"/>
      <c r="H289" s="59"/>
      <c r="I289" s="59"/>
      <c r="J289" s="59"/>
      <c r="K289" s="59"/>
      <c r="L289" s="60"/>
      <c r="M289" s="59"/>
      <c r="N289" s="61"/>
      <c r="O289" s="59"/>
      <c r="P289" s="60"/>
      <c r="Q289" s="60"/>
      <c r="R289" s="60"/>
      <c r="S289" s="63"/>
    </row>
    <row r="290" spans="1:19" x14ac:dyDescent="0.25">
      <c r="A290" s="63"/>
      <c r="B290" s="59"/>
      <c r="C290" s="59"/>
      <c r="D290" s="59"/>
      <c r="E290" s="59"/>
      <c r="F290" s="60"/>
      <c r="G290" s="59"/>
      <c r="H290" s="59"/>
      <c r="I290" s="59"/>
      <c r="J290" s="59"/>
      <c r="K290" s="59"/>
      <c r="L290" s="60"/>
      <c r="M290" s="59"/>
      <c r="N290" s="61"/>
      <c r="O290" s="59"/>
      <c r="P290" s="60"/>
      <c r="Q290" s="60"/>
      <c r="R290" s="60"/>
      <c r="S290" s="63"/>
    </row>
    <row r="291" spans="1:19" x14ac:dyDescent="0.25">
      <c r="A291" s="63"/>
      <c r="B291" s="59"/>
      <c r="C291" s="59"/>
      <c r="D291" s="59"/>
      <c r="E291" s="59"/>
      <c r="F291" s="60"/>
      <c r="G291" s="59"/>
      <c r="H291" s="59"/>
      <c r="I291" s="59"/>
      <c r="J291" s="59"/>
      <c r="K291" s="59"/>
      <c r="L291" s="60"/>
      <c r="M291" s="59"/>
      <c r="N291" s="61"/>
      <c r="O291" s="59"/>
      <c r="P291" s="60"/>
      <c r="Q291" s="60"/>
      <c r="R291" s="60"/>
      <c r="S291" s="63"/>
    </row>
    <row r="292" spans="1:19" x14ac:dyDescent="0.25">
      <c r="A292" s="63"/>
      <c r="B292" s="59"/>
      <c r="C292" s="59"/>
      <c r="D292" s="59"/>
      <c r="E292" s="59"/>
      <c r="F292" s="60"/>
      <c r="G292" s="59"/>
      <c r="H292" s="59"/>
      <c r="I292" s="59"/>
      <c r="J292" s="59"/>
      <c r="K292" s="59"/>
      <c r="L292" s="60"/>
      <c r="M292" s="59"/>
      <c r="N292" s="61"/>
      <c r="O292" s="59"/>
      <c r="P292" s="60"/>
      <c r="Q292" s="60"/>
      <c r="R292" s="60"/>
      <c r="S292" s="63"/>
    </row>
    <row r="293" spans="1:19" x14ac:dyDescent="0.25">
      <c r="A293" s="63"/>
      <c r="B293" s="59"/>
      <c r="C293" s="59"/>
      <c r="D293" s="59"/>
      <c r="E293" s="59"/>
      <c r="F293" s="60"/>
      <c r="G293" s="59"/>
      <c r="H293" s="59"/>
      <c r="I293" s="59"/>
      <c r="J293" s="59"/>
      <c r="K293" s="59"/>
      <c r="L293" s="60"/>
      <c r="M293" s="59"/>
      <c r="N293" s="61"/>
      <c r="O293" s="59"/>
      <c r="P293" s="60"/>
      <c r="Q293" s="60"/>
      <c r="R293" s="60"/>
      <c r="S293" s="63"/>
    </row>
    <row r="294" spans="1:19" x14ac:dyDescent="0.25">
      <c r="A294" s="63"/>
      <c r="B294" s="59"/>
      <c r="C294" s="59"/>
      <c r="D294" s="59"/>
      <c r="E294" s="59"/>
      <c r="F294" s="60"/>
      <c r="G294" s="59"/>
      <c r="H294" s="59"/>
      <c r="I294" s="59"/>
      <c r="J294" s="59"/>
      <c r="K294" s="59"/>
      <c r="L294" s="60"/>
      <c r="M294" s="59"/>
      <c r="N294" s="61"/>
      <c r="O294" s="59"/>
      <c r="P294" s="60"/>
      <c r="Q294" s="60"/>
      <c r="R294" s="60"/>
      <c r="S294" s="63"/>
    </row>
    <row r="295" spans="1:19" x14ac:dyDescent="0.25">
      <c r="A295" s="63"/>
      <c r="B295" s="59"/>
      <c r="C295" s="59"/>
      <c r="D295" s="59"/>
      <c r="E295" s="59"/>
      <c r="F295" s="60"/>
      <c r="G295" s="59"/>
      <c r="H295" s="59"/>
      <c r="I295" s="59"/>
      <c r="J295" s="59"/>
      <c r="K295" s="59"/>
      <c r="L295" s="60"/>
      <c r="M295" s="59"/>
      <c r="N295" s="61"/>
      <c r="O295" s="59"/>
      <c r="P295" s="60"/>
      <c r="Q295" s="60"/>
      <c r="R295" s="60"/>
      <c r="S295" s="63"/>
    </row>
    <row r="296" spans="1:19" x14ac:dyDescent="0.25">
      <c r="A296" s="63"/>
      <c r="B296" s="59"/>
      <c r="C296" s="59"/>
      <c r="D296" s="59"/>
      <c r="E296" s="59"/>
      <c r="F296" s="60"/>
      <c r="G296" s="59"/>
      <c r="H296" s="59"/>
      <c r="I296" s="59"/>
      <c r="J296" s="59"/>
      <c r="K296" s="59"/>
      <c r="L296" s="60"/>
      <c r="M296" s="59"/>
      <c r="N296" s="61"/>
      <c r="O296" s="59"/>
      <c r="P296" s="60"/>
      <c r="Q296" s="60"/>
      <c r="R296" s="60"/>
      <c r="S296" s="63"/>
    </row>
    <row r="297" spans="1:19" x14ac:dyDescent="0.25">
      <c r="A297" s="63"/>
      <c r="B297" s="59"/>
      <c r="C297" s="59"/>
      <c r="D297" s="59"/>
      <c r="E297" s="59"/>
      <c r="F297" s="60"/>
      <c r="G297" s="59"/>
      <c r="H297" s="59"/>
      <c r="I297" s="59"/>
      <c r="J297" s="59"/>
      <c r="K297" s="59"/>
      <c r="L297" s="60"/>
      <c r="M297" s="59"/>
      <c r="N297" s="61"/>
      <c r="O297" s="59"/>
      <c r="P297" s="60"/>
      <c r="Q297" s="60"/>
      <c r="R297" s="60"/>
      <c r="S297" s="63"/>
    </row>
    <row r="298" spans="1:19" x14ac:dyDescent="0.25">
      <c r="A298" s="63"/>
      <c r="B298" s="59"/>
      <c r="C298" s="59"/>
      <c r="D298" s="59"/>
      <c r="E298" s="59"/>
      <c r="F298" s="60"/>
      <c r="G298" s="59"/>
      <c r="H298" s="59"/>
      <c r="I298" s="59"/>
      <c r="J298" s="59"/>
      <c r="K298" s="59"/>
      <c r="L298" s="60"/>
      <c r="M298" s="59"/>
      <c r="N298" s="61"/>
      <c r="O298" s="59"/>
      <c r="P298" s="60"/>
      <c r="Q298" s="60"/>
      <c r="R298" s="60"/>
      <c r="S298" s="63"/>
    </row>
    <row r="299" spans="1:19" x14ac:dyDescent="0.25">
      <c r="A299" s="63"/>
      <c r="B299" s="59"/>
      <c r="C299" s="59"/>
      <c r="D299" s="59"/>
      <c r="E299" s="59"/>
      <c r="F299" s="60"/>
      <c r="G299" s="59"/>
      <c r="H299" s="59"/>
      <c r="I299" s="59"/>
      <c r="J299" s="59"/>
      <c r="K299" s="59"/>
      <c r="L299" s="60"/>
      <c r="M299" s="59"/>
      <c r="N299" s="61"/>
      <c r="O299" s="59"/>
      <c r="P299" s="60"/>
      <c r="Q299" s="60"/>
      <c r="R299" s="60"/>
      <c r="S299" s="63"/>
    </row>
    <row r="300" spans="1:19" x14ac:dyDescent="0.25">
      <c r="A300" s="63"/>
      <c r="B300" s="59"/>
      <c r="C300" s="59"/>
      <c r="D300" s="59"/>
      <c r="E300" s="59"/>
      <c r="F300" s="60"/>
      <c r="G300" s="59"/>
      <c r="H300" s="59"/>
      <c r="I300" s="59"/>
      <c r="J300" s="59"/>
      <c r="K300" s="59"/>
      <c r="L300" s="60"/>
      <c r="M300" s="59"/>
      <c r="N300" s="61"/>
      <c r="O300" s="59"/>
      <c r="P300" s="60"/>
      <c r="Q300" s="60"/>
      <c r="R300" s="60"/>
      <c r="S300" s="63"/>
    </row>
    <row r="301" spans="1:19" x14ac:dyDescent="0.25">
      <c r="A301" s="63"/>
      <c r="B301" s="59"/>
      <c r="C301" s="59"/>
      <c r="D301" s="59"/>
      <c r="E301" s="59"/>
      <c r="F301" s="60"/>
      <c r="G301" s="59"/>
      <c r="H301" s="59"/>
      <c r="I301" s="59"/>
      <c r="J301" s="59"/>
      <c r="K301" s="59"/>
      <c r="L301" s="60"/>
      <c r="M301" s="59"/>
      <c r="N301" s="61"/>
      <c r="O301" s="59"/>
      <c r="P301" s="60"/>
      <c r="Q301" s="60"/>
      <c r="R301" s="60"/>
      <c r="S301" s="63"/>
    </row>
    <row r="302" spans="1:19" x14ac:dyDescent="0.25">
      <c r="A302" s="63"/>
      <c r="B302" s="59"/>
      <c r="C302" s="59"/>
      <c r="D302" s="59"/>
      <c r="E302" s="59"/>
      <c r="F302" s="60"/>
      <c r="G302" s="59"/>
      <c r="H302" s="59"/>
      <c r="I302" s="59"/>
      <c r="J302" s="59"/>
      <c r="K302" s="59"/>
      <c r="L302" s="60"/>
      <c r="M302" s="59"/>
      <c r="N302" s="61"/>
      <c r="O302" s="59"/>
      <c r="P302" s="60"/>
      <c r="Q302" s="60"/>
      <c r="R302" s="60"/>
      <c r="S302" s="63"/>
    </row>
    <row r="303" spans="1:19" x14ac:dyDescent="0.25">
      <c r="A303" s="63"/>
      <c r="B303" s="59"/>
      <c r="C303" s="59"/>
      <c r="D303" s="59"/>
      <c r="E303" s="59"/>
      <c r="F303" s="60"/>
      <c r="G303" s="59"/>
      <c r="H303" s="59"/>
      <c r="I303" s="59"/>
      <c r="J303" s="59"/>
      <c r="K303" s="59"/>
      <c r="L303" s="60"/>
      <c r="M303" s="59"/>
      <c r="N303" s="61"/>
      <c r="O303" s="59"/>
      <c r="P303" s="60"/>
      <c r="Q303" s="60"/>
      <c r="R303" s="60"/>
      <c r="S303" s="63"/>
    </row>
    <row r="304" spans="1:19" x14ac:dyDescent="0.25">
      <c r="A304" s="63"/>
      <c r="B304" s="59"/>
      <c r="C304" s="59"/>
      <c r="D304" s="59"/>
      <c r="E304" s="59"/>
      <c r="F304" s="60"/>
      <c r="G304" s="59"/>
      <c r="H304" s="59"/>
      <c r="I304" s="59"/>
      <c r="J304" s="59"/>
      <c r="K304" s="59"/>
      <c r="L304" s="60"/>
      <c r="M304" s="59"/>
      <c r="N304" s="61"/>
      <c r="O304" s="59"/>
      <c r="P304" s="60"/>
      <c r="Q304" s="60"/>
      <c r="R304" s="60"/>
      <c r="S304" s="63"/>
    </row>
    <row r="305" spans="1:19" x14ac:dyDescent="0.25">
      <c r="A305" s="63"/>
      <c r="B305" s="59"/>
      <c r="C305" s="59"/>
      <c r="D305" s="59"/>
      <c r="E305" s="59"/>
      <c r="F305" s="60"/>
      <c r="G305" s="59"/>
      <c r="H305" s="59"/>
      <c r="I305" s="59"/>
      <c r="J305" s="59"/>
      <c r="K305" s="59"/>
      <c r="L305" s="60"/>
      <c r="M305" s="59"/>
      <c r="N305" s="61"/>
      <c r="O305" s="59"/>
      <c r="P305" s="60"/>
      <c r="Q305" s="60"/>
      <c r="R305" s="60"/>
      <c r="S305" s="63"/>
    </row>
    <row r="306" spans="1:19" x14ac:dyDescent="0.25">
      <c r="A306" s="63"/>
      <c r="B306" s="59"/>
      <c r="C306" s="59"/>
      <c r="D306" s="59"/>
      <c r="E306" s="59"/>
      <c r="F306" s="60"/>
      <c r="G306" s="59"/>
      <c r="H306" s="59"/>
      <c r="I306" s="59"/>
      <c r="J306" s="59"/>
      <c r="K306" s="59"/>
      <c r="L306" s="60"/>
      <c r="M306" s="59"/>
      <c r="N306" s="61"/>
      <c r="O306" s="59"/>
      <c r="P306" s="60"/>
      <c r="Q306" s="60"/>
      <c r="R306" s="60"/>
      <c r="S306" s="63"/>
    </row>
    <row r="307" spans="1:19" x14ac:dyDescent="0.25">
      <c r="A307" s="63"/>
      <c r="B307" s="59"/>
      <c r="C307" s="59"/>
      <c r="D307" s="59"/>
      <c r="E307" s="59"/>
      <c r="F307" s="60"/>
      <c r="G307" s="59"/>
      <c r="H307" s="59"/>
      <c r="I307" s="59"/>
      <c r="J307" s="59"/>
      <c r="K307" s="59"/>
      <c r="L307" s="60"/>
      <c r="M307" s="59"/>
      <c r="N307" s="61"/>
      <c r="O307" s="59"/>
      <c r="P307" s="60"/>
      <c r="Q307" s="60"/>
      <c r="R307" s="60"/>
      <c r="S307" s="63"/>
    </row>
    <row r="308" spans="1:19" x14ac:dyDescent="0.25">
      <c r="A308" s="63"/>
      <c r="B308" s="59"/>
      <c r="C308" s="59"/>
      <c r="D308" s="59"/>
      <c r="E308" s="59"/>
      <c r="F308" s="60"/>
      <c r="G308" s="59"/>
      <c r="H308" s="59"/>
      <c r="I308" s="59"/>
      <c r="J308" s="59"/>
      <c r="K308" s="59"/>
      <c r="L308" s="60"/>
      <c r="M308" s="59"/>
      <c r="N308" s="61"/>
      <c r="O308" s="59"/>
      <c r="P308" s="60"/>
      <c r="Q308" s="60"/>
      <c r="R308" s="60"/>
      <c r="S308" s="63"/>
    </row>
    <row r="309" spans="1:19" x14ac:dyDescent="0.25">
      <c r="A309" s="63"/>
      <c r="B309" s="59"/>
      <c r="C309" s="59"/>
      <c r="D309" s="59"/>
      <c r="E309" s="59"/>
      <c r="F309" s="60"/>
      <c r="G309" s="59"/>
      <c r="H309" s="59"/>
      <c r="I309" s="59"/>
      <c r="J309" s="59"/>
      <c r="K309" s="59"/>
      <c r="L309" s="60"/>
      <c r="M309" s="59"/>
      <c r="N309" s="61"/>
      <c r="O309" s="59"/>
      <c r="P309" s="60"/>
      <c r="Q309" s="60"/>
      <c r="R309" s="60"/>
      <c r="S309" s="63"/>
    </row>
    <row r="310" spans="1:19" x14ac:dyDescent="0.25">
      <c r="A310" s="63"/>
      <c r="B310" s="59"/>
      <c r="C310" s="59"/>
      <c r="D310" s="59"/>
      <c r="E310" s="59"/>
      <c r="F310" s="60"/>
      <c r="G310" s="59"/>
      <c r="H310" s="59"/>
      <c r="I310" s="59"/>
      <c r="J310" s="59"/>
      <c r="K310" s="59"/>
      <c r="L310" s="60"/>
      <c r="M310" s="59"/>
      <c r="N310" s="61"/>
      <c r="O310" s="59"/>
      <c r="P310" s="60"/>
      <c r="Q310" s="60"/>
      <c r="R310" s="60"/>
      <c r="S310" s="63"/>
    </row>
    <row r="311" spans="1:19" x14ac:dyDescent="0.25">
      <c r="A311" s="63"/>
      <c r="B311" s="59"/>
      <c r="C311" s="59"/>
      <c r="D311" s="59"/>
      <c r="E311" s="59"/>
      <c r="F311" s="60"/>
      <c r="G311" s="59"/>
      <c r="H311" s="59"/>
      <c r="I311" s="59"/>
      <c r="J311" s="59"/>
      <c r="K311" s="59"/>
      <c r="L311" s="60"/>
      <c r="M311" s="59"/>
      <c r="N311" s="61"/>
      <c r="O311" s="59"/>
      <c r="P311" s="60"/>
      <c r="Q311" s="60"/>
      <c r="R311" s="60"/>
      <c r="S311" s="63"/>
    </row>
    <row r="312" spans="1:19" x14ac:dyDescent="0.25">
      <c r="A312" s="63"/>
      <c r="B312" s="59"/>
      <c r="C312" s="59"/>
      <c r="D312" s="59"/>
      <c r="E312" s="59"/>
      <c r="F312" s="60"/>
      <c r="G312" s="59"/>
      <c r="H312" s="59"/>
      <c r="I312" s="59"/>
      <c r="J312" s="59"/>
      <c r="K312" s="59"/>
      <c r="L312" s="60"/>
      <c r="M312" s="59"/>
      <c r="N312" s="61"/>
      <c r="O312" s="59"/>
      <c r="P312" s="60"/>
      <c r="Q312" s="60"/>
      <c r="R312" s="60"/>
      <c r="S312" s="63"/>
    </row>
    <row r="313" spans="1:19" x14ac:dyDescent="0.25">
      <c r="A313" s="63"/>
      <c r="B313" s="59"/>
      <c r="C313" s="59"/>
      <c r="D313" s="59"/>
      <c r="E313" s="59"/>
      <c r="F313" s="60"/>
      <c r="G313" s="59"/>
      <c r="H313" s="59"/>
      <c r="I313" s="59"/>
      <c r="J313" s="59"/>
      <c r="K313" s="59"/>
      <c r="L313" s="60"/>
      <c r="M313" s="59"/>
      <c r="N313" s="61"/>
      <c r="O313" s="59"/>
      <c r="P313" s="60"/>
      <c r="Q313" s="60"/>
      <c r="R313" s="60"/>
      <c r="S313" s="63"/>
    </row>
    <row r="314" spans="1:19" x14ac:dyDescent="0.25">
      <c r="A314" s="63"/>
      <c r="B314" s="59"/>
      <c r="C314" s="59"/>
      <c r="D314" s="59"/>
      <c r="E314" s="59"/>
      <c r="F314" s="60"/>
      <c r="G314" s="59"/>
      <c r="H314" s="59"/>
      <c r="I314" s="59"/>
      <c r="J314" s="59"/>
      <c r="K314" s="59"/>
      <c r="L314" s="60"/>
      <c r="M314" s="59"/>
      <c r="N314" s="61"/>
      <c r="O314" s="59"/>
      <c r="P314" s="60"/>
      <c r="Q314" s="60"/>
      <c r="R314" s="60"/>
      <c r="S314" s="63"/>
    </row>
    <row r="315" spans="1:19" x14ac:dyDescent="0.25">
      <c r="A315" s="63"/>
      <c r="B315" s="59"/>
      <c r="C315" s="59"/>
      <c r="D315" s="59"/>
      <c r="E315" s="59"/>
      <c r="F315" s="60"/>
      <c r="G315" s="59"/>
      <c r="H315" s="59"/>
      <c r="I315" s="59"/>
      <c r="J315" s="59"/>
      <c r="K315" s="59"/>
      <c r="L315" s="60"/>
      <c r="M315" s="59"/>
      <c r="N315" s="61"/>
      <c r="O315" s="59"/>
      <c r="P315" s="60"/>
      <c r="Q315" s="60"/>
      <c r="R315" s="60"/>
      <c r="S315" s="63"/>
    </row>
    <row r="316" spans="1:19" x14ac:dyDescent="0.25">
      <c r="A316" s="63"/>
      <c r="B316" s="59"/>
      <c r="C316" s="59"/>
      <c r="D316" s="59"/>
      <c r="E316" s="59"/>
      <c r="F316" s="60"/>
      <c r="G316" s="59"/>
      <c r="H316" s="59"/>
      <c r="I316" s="59"/>
      <c r="J316" s="59"/>
      <c r="K316" s="59"/>
      <c r="L316" s="60"/>
      <c r="M316" s="59"/>
      <c r="N316" s="61"/>
      <c r="O316" s="59"/>
      <c r="P316" s="60"/>
      <c r="Q316" s="60"/>
      <c r="R316" s="60"/>
      <c r="S316" s="63"/>
    </row>
    <row r="317" spans="1:19" x14ac:dyDescent="0.25">
      <c r="A317" s="63"/>
      <c r="B317" s="59"/>
      <c r="C317" s="59"/>
      <c r="D317" s="59"/>
      <c r="E317" s="59"/>
      <c r="F317" s="60"/>
      <c r="G317" s="59"/>
      <c r="H317" s="59"/>
      <c r="I317" s="59"/>
      <c r="J317" s="59"/>
      <c r="K317" s="59"/>
      <c r="L317" s="60"/>
      <c r="M317" s="59"/>
      <c r="N317" s="61"/>
      <c r="O317" s="59"/>
      <c r="P317" s="60"/>
      <c r="Q317" s="60"/>
      <c r="R317" s="60"/>
      <c r="S317" s="63"/>
    </row>
    <row r="318" spans="1:19" x14ac:dyDescent="0.25">
      <c r="A318" s="63"/>
      <c r="B318" s="59"/>
      <c r="C318" s="59"/>
      <c r="D318" s="59"/>
      <c r="E318" s="59"/>
      <c r="F318" s="60"/>
      <c r="G318" s="59"/>
      <c r="H318" s="59"/>
      <c r="I318" s="59"/>
      <c r="J318" s="59"/>
      <c r="K318" s="59"/>
      <c r="L318" s="60"/>
      <c r="M318" s="59"/>
      <c r="N318" s="61"/>
      <c r="O318" s="59"/>
      <c r="P318" s="60"/>
      <c r="Q318" s="60"/>
      <c r="R318" s="60"/>
      <c r="S318" s="63"/>
    </row>
    <row r="319" spans="1:19" x14ac:dyDescent="0.25">
      <c r="A319" s="63"/>
      <c r="B319" s="59"/>
      <c r="C319" s="59"/>
      <c r="D319" s="59"/>
      <c r="E319" s="59"/>
      <c r="F319" s="60"/>
      <c r="G319" s="59"/>
      <c r="H319" s="59"/>
      <c r="I319" s="59"/>
      <c r="J319" s="59"/>
      <c r="K319" s="59"/>
      <c r="L319" s="60"/>
      <c r="M319" s="59"/>
      <c r="N319" s="61"/>
      <c r="O319" s="59"/>
      <c r="P319" s="60"/>
      <c r="Q319" s="60"/>
      <c r="R319" s="60"/>
      <c r="S319" s="63"/>
    </row>
    <row r="320" spans="1:19" x14ac:dyDescent="0.25">
      <c r="A320" s="63"/>
      <c r="B320" s="59"/>
      <c r="C320" s="59"/>
      <c r="D320" s="59"/>
      <c r="E320" s="59"/>
      <c r="F320" s="60"/>
      <c r="G320" s="59"/>
      <c r="H320" s="59"/>
      <c r="I320" s="59"/>
      <c r="J320" s="59"/>
      <c r="K320" s="59"/>
      <c r="L320" s="60"/>
      <c r="M320" s="59"/>
      <c r="N320" s="61"/>
      <c r="O320" s="59"/>
      <c r="P320" s="60"/>
      <c r="Q320" s="60"/>
      <c r="R320" s="60"/>
      <c r="S320" s="63"/>
    </row>
    <row r="321" spans="1:19" x14ac:dyDescent="0.25">
      <c r="A321" s="63"/>
      <c r="B321" s="59"/>
      <c r="C321" s="59"/>
      <c r="D321" s="59"/>
      <c r="E321" s="59"/>
      <c r="F321" s="60"/>
      <c r="G321" s="59"/>
      <c r="H321" s="59"/>
      <c r="I321" s="59"/>
      <c r="J321" s="59"/>
      <c r="K321" s="59"/>
      <c r="L321" s="60"/>
      <c r="M321" s="59"/>
      <c r="N321" s="61"/>
      <c r="O321" s="59"/>
      <c r="P321" s="60"/>
      <c r="Q321" s="60"/>
      <c r="R321" s="60"/>
      <c r="S321" s="63"/>
    </row>
    <row r="322" spans="1:19" x14ac:dyDescent="0.25">
      <c r="A322" s="63"/>
      <c r="B322" s="59"/>
      <c r="C322" s="59"/>
      <c r="D322" s="59"/>
      <c r="E322" s="59"/>
      <c r="F322" s="60"/>
      <c r="G322" s="59"/>
      <c r="H322" s="59"/>
      <c r="I322" s="59"/>
      <c r="J322" s="59"/>
      <c r="K322" s="59"/>
      <c r="L322" s="60"/>
      <c r="M322" s="59"/>
      <c r="N322" s="61"/>
      <c r="O322" s="59"/>
      <c r="P322" s="60"/>
      <c r="Q322" s="60"/>
      <c r="R322" s="60"/>
      <c r="S322" s="63"/>
    </row>
    <row r="323" spans="1:19" x14ac:dyDescent="0.25">
      <c r="A323" s="63"/>
      <c r="B323" s="59"/>
      <c r="C323" s="59"/>
      <c r="D323" s="59"/>
      <c r="E323" s="59"/>
      <c r="F323" s="60"/>
      <c r="G323" s="59"/>
      <c r="H323" s="59"/>
      <c r="I323" s="59"/>
      <c r="J323" s="59"/>
      <c r="K323" s="59"/>
      <c r="L323" s="60"/>
      <c r="M323" s="59"/>
      <c r="N323" s="61"/>
      <c r="O323" s="59"/>
      <c r="P323" s="60"/>
      <c r="Q323" s="60"/>
      <c r="R323" s="60"/>
      <c r="S323" s="63"/>
    </row>
    <row r="324" spans="1:19" x14ac:dyDescent="0.25">
      <c r="A324" s="63"/>
      <c r="B324" s="59"/>
      <c r="C324" s="59"/>
      <c r="D324" s="59"/>
      <c r="E324" s="59"/>
      <c r="F324" s="60"/>
      <c r="G324" s="59"/>
      <c r="H324" s="59"/>
      <c r="I324" s="59"/>
      <c r="J324" s="59"/>
      <c r="K324" s="59"/>
      <c r="L324" s="60"/>
      <c r="M324" s="59"/>
      <c r="N324" s="61"/>
      <c r="O324" s="59"/>
      <c r="P324" s="60"/>
      <c r="Q324" s="60"/>
      <c r="R324" s="60"/>
      <c r="S324" s="63"/>
    </row>
    <row r="325" spans="1:19" x14ac:dyDescent="0.25">
      <c r="A325" s="63"/>
      <c r="B325" s="59"/>
      <c r="C325" s="59"/>
      <c r="D325" s="59"/>
      <c r="E325" s="59"/>
      <c r="F325" s="60"/>
      <c r="G325" s="59"/>
      <c r="H325" s="59"/>
      <c r="I325" s="59"/>
      <c r="J325" s="59"/>
      <c r="K325" s="59"/>
      <c r="L325" s="60"/>
      <c r="M325" s="59"/>
      <c r="N325" s="61"/>
      <c r="O325" s="59"/>
      <c r="P325" s="60"/>
      <c r="Q325" s="60"/>
      <c r="R325" s="60"/>
      <c r="S325" s="63"/>
    </row>
    <row r="326" spans="1:19" x14ac:dyDescent="0.25">
      <c r="A326" s="63"/>
      <c r="B326" s="59"/>
      <c r="C326" s="59"/>
      <c r="D326" s="59"/>
      <c r="E326" s="59"/>
      <c r="F326" s="60"/>
      <c r="G326" s="59"/>
      <c r="H326" s="59"/>
      <c r="I326" s="59"/>
      <c r="J326" s="59"/>
      <c r="K326" s="59"/>
      <c r="L326" s="60"/>
      <c r="M326" s="59"/>
      <c r="N326" s="61"/>
      <c r="O326" s="59"/>
      <c r="P326" s="60"/>
      <c r="Q326" s="60"/>
      <c r="R326" s="60"/>
      <c r="S326" s="63"/>
    </row>
    <row r="327" spans="1:19" x14ac:dyDescent="0.25">
      <c r="A327" s="63"/>
      <c r="B327" s="59"/>
      <c r="C327" s="59"/>
      <c r="D327" s="59"/>
      <c r="E327" s="59"/>
      <c r="F327" s="60"/>
      <c r="G327" s="59"/>
      <c r="H327" s="59"/>
      <c r="I327" s="59"/>
      <c r="J327" s="59"/>
      <c r="K327" s="59"/>
      <c r="L327" s="60"/>
      <c r="M327" s="59"/>
      <c r="N327" s="61"/>
      <c r="O327" s="59"/>
      <c r="P327" s="60"/>
      <c r="Q327" s="60"/>
      <c r="R327" s="60"/>
      <c r="S327" s="63"/>
    </row>
    <row r="328" spans="1:19" x14ac:dyDescent="0.25">
      <c r="A328" s="63"/>
      <c r="B328" s="59"/>
      <c r="C328" s="59"/>
      <c r="D328" s="59"/>
      <c r="E328" s="59"/>
      <c r="F328" s="60"/>
      <c r="G328" s="59"/>
      <c r="H328" s="59"/>
      <c r="I328" s="59"/>
      <c r="J328" s="59"/>
      <c r="K328" s="59"/>
      <c r="L328" s="60"/>
      <c r="M328" s="59"/>
      <c r="N328" s="61"/>
      <c r="O328" s="59"/>
      <c r="P328" s="60"/>
      <c r="Q328" s="60"/>
      <c r="R328" s="60"/>
      <c r="S328" s="63"/>
    </row>
    <row r="329" spans="1:19" x14ac:dyDescent="0.25">
      <c r="A329" s="63"/>
      <c r="B329" s="59"/>
      <c r="C329" s="59"/>
      <c r="D329" s="59"/>
      <c r="E329" s="59"/>
      <c r="F329" s="60"/>
      <c r="G329" s="59"/>
      <c r="H329" s="59"/>
      <c r="I329" s="59"/>
      <c r="J329" s="59"/>
      <c r="K329" s="59"/>
      <c r="L329" s="60"/>
      <c r="M329" s="59"/>
      <c r="N329" s="61"/>
      <c r="O329" s="59"/>
      <c r="P329" s="60"/>
      <c r="Q329" s="60"/>
      <c r="R329" s="60"/>
      <c r="S329" s="63"/>
    </row>
    <row r="330" spans="1:19" x14ac:dyDescent="0.25">
      <c r="A330" s="63"/>
      <c r="B330" s="59"/>
      <c r="C330" s="59"/>
      <c r="D330" s="59"/>
      <c r="E330" s="59"/>
      <c r="F330" s="60"/>
      <c r="G330" s="59"/>
      <c r="H330" s="59"/>
      <c r="I330" s="59"/>
      <c r="J330" s="59"/>
      <c r="K330" s="59"/>
      <c r="L330" s="60"/>
      <c r="M330" s="59"/>
      <c r="N330" s="61"/>
      <c r="O330" s="59"/>
      <c r="P330" s="60"/>
      <c r="Q330" s="60"/>
      <c r="R330" s="60"/>
      <c r="S330" s="63"/>
    </row>
    <row r="331" spans="1:19" x14ac:dyDescent="0.25">
      <c r="A331" s="63"/>
      <c r="B331" s="59"/>
      <c r="C331" s="59"/>
      <c r="D331" s="59"/>
      <c r="E331" s="59"/>
      <c r="F331" s="60"/>
      <c r="G331" s="59"/>
      <c r="H331" s="59"/>
      <c r="I331" s="59"/>
      <c r="J331" s="59"/>
      <c r="K331" s="59"/>
      <c r="L331" s="60"/>
      <c r="M331" s="59"/>
      <c r="N331" s="61"/>
      <c r="O331" s="59"/>
      <c r="P331" s="60"/>
      <c r="Q331" s="60"/>
      <c r="R331" s="60"/>
      <c r="S331" s="63"/>
    </row>
    <row r="332" spans="1:19" x14ac:dyDescent="0.25">
      <c r="A332" s="63"/>
      <c r="B332" s="59"/>
      <c r="C332" s="59"/>
      <c r="D332" s="59"/>
      <c r="E332" s="59"/>
      <c r="F332" s="60"/>
      <c r="G332" s="59"/>
      <c r="H332" s="59"/>
      <c r="I332" s="59"/>
      <c r="J332" s="59"/>
      <c r="K332" s="59"/>
      <c r="L332" s="60"/>
      <c r="M332" s="59"/>
      <c r="N332" s="61"/>
      <c r="O332" s="59"/>
      <c r="P332" s="60"/>
      <c r="Q332" s="60"/>
      <c r="R332" s="60"/>
      <c r="S332" s="63"/>
    </row>
    <row r="333" spans="1:19" x14ac:dyDescent="0.25">
      <c r="A333" s="63"/>
      <c r="B333" s="59"/>
      <c r="C333" s="59"/>
      <c r="D333" s="59"/>
      <c r="E333" s="59"/>
      <c r="F333" s="60"/>
      <c r="G333" s="59"/>
      <c r="H333" s="59"/>
      <c r="I333" s="59"/>
      <c r="J333" s="59"/>
      <c r="K333" s="59"/>
      <c r="L333" s="60"/>
      <c r="M333" s="59"/>
      <c r="N333" s="61"/>
      <c r="O333" s="59"/>
      <c r="P333" s="60"/>
      <c r="Q333" s="60"/>
      <c r="R333" s="60"/>
      <c r="S333" s="63"/>
    </row>
    <row r="334" spans="1:19" x14ac:dyDescent="0.25">
      <c r="A334" s="63"/>
      <c r="B334" s="59"/>
      <c r="C334" s="59"/>
      <c r="D334" s="59"/>
      <c r="E334" s="59"/>
      <c r="F334" s="60"/>
      <c r="G334" s="59"/>
      <c r="H334" s="59"/>
      <c r="I334" s="59"/>
      <c r="J334" s="59"/>
      <c r="K334" s="59"/>
      <c r="L334" s="60"/>
      <c r="M334" s="59"/>
      <c r="N334" s="61"/>
      <c r="O334" s="59"/>
      <c r="P334" s="60"/>
      <c r="Q334" s="60"/>
      <c r="R334" s="60"/>
      <c r="S334" s="63"/>
    </row>
    <row r="335" spans="1:19" x14ac:dyDescent="0.25">
      <c r="A335" s="63"/>
      <c r="B335" s="59"/>
      <c r="C335" s="59"/>
      <c r="D335" s="59"/>
      <c r="E335" s="59"/>
      <c r="F335" s="60"/>
      <c r="G335" s="59"/>
      <c r="H335" s="59"/>
      <c r="I335" s="59"/>
      <c r="J335" s="59"/>
      <c r="K335" s="59"/>
      <c r="L335" s="60"/>
      <c r="M335" s="59"/>
      <c r="N335" s="61"/>
      <c r="O335" s="59"/>
      <c r="P335" s="60"/>
      <c r="Q335" s="60"/>
      <c r="R335" s="60"/>
      <c r="S335" s="63"/>
    </row>
    <row r="336" spans="1:19" x14ac:dyDescent="0.25">
      <c r="A336" s="63"/>
      <c r="B336" s="59"/>
      <c r="C336" s="59"/>
      <c r="D336" s="59"/>
      <c r="E336" s="59"/>
      <c r="F336" s="60"/>
      <c r="G336" s="59"/>
      <c r="H336" s="59"/>
      <c r="I336" s="59"/>
      <c r="J336" s="59"/>
      <c r="K336" s="59"/>
      <c r="L336" s="60"/>
      <c r="M336" s="59"/>
      <c r="N336" s="61"/>
      <c r="O336" s="59"/>
      <c r="P336" s="60"/>
      <c r="Q336" s="60"/>
      <c r="R336" s="60"/>
      <c r="S336" s="63"/>
    </row>
    <row r="337" spans="1:19" x14ac:dyDescent="0.25">
      <c r="A337" s="63"/>
      <c r="B337" s="59"/>
      <c r="C337" s="59"/>
      <c r="D337" s="59"/>
      <c r="E337" s="59"/>
      <c r="F337" s="60"/>
      <c r="G337" s="59"/>
      <c r="H337" s="59"/>
      <c r="I337" s="59"/>
      <c r="J337" s="59"/>
      <c r="K337" s="59"/>
      <c r="L337" s="60"/>
      <c r="M337" s="59"/>
      <c r="N337" s="61"/>
      <c r="O337" s="59"/>
      <c r="P337" s="60"/>
      <c r="Q337" s="60"/>
      <c r="R337" s="60"/>
      <c r="S337" s="63"/>
    </row>
    <row r="338" spans="1:19" x14ac:dyDescent="0.25">
      <c r="A338" s="63"/>
      <c r="B338" s="59"/>
      <c r="C338" s="59"/>
      <c r="D338" s="59"/>
      <c r="E338" s="59"/>
      <c r="F338" s="60"/>
      <c r="G338" s="59"/>
      <c r="H338" s="59"/>
      <c r="I338" s="59"/>
      <c r="J338" s="59"/>
      <c r="K338" s="59"/>
      <c r="L338" s="60"/>
      <c r="M338" s="59"/>
      <c r="N338" s="61"/>
      <c r="O338" s="59"/>
      <c r="P338" s="60"/>
      <c r="Q338" s="60"/>
      <c r="R338" s="60"/>
      <c r="S338" s="63"/>
    </row>
    <row r="339" spans="1:19" x14ac:dyDescent="0.25">
      <c r="A339" s="63"/>
      <c r="B339" s="59"/>
      <c r="C339" s="59"/>
      <c r="D339" s="59"/>
      <c r="E339" s="59"/>
      <c r="F339" s="60"/>
      <c r="G339" s="59"/>
      <c r="H339" s="59"/>
      <c r="I339" s="59"/>
      <c r="J339" s="59"/>
      <c r="K339" s="59"/>
      <c r="L339" s="60"/>
      <c r="M339" s="59"/>
      <c r="N339" s="61"/>
      <c r="O339" s="59"/>
      <c r="P339" s="60"/>
      <c r="Q339" s="60"/>
      <c r="R339" s="60"/>
      <c r="S339" s="63"/>
    </row>
    <row r="340" spans="1:19" x14ac:dyDescent="0.25">
      <c r="A340" s="63"/>
      <c r="B340" s="59"/>
      <c r="C340" s="59"/>
      <c r="D340" s="59"/>
      <c r="E340" s="59"/>
      <c r="F340" s="60"/>
      <c r="G340" s="59"/>
      <c r="H340" s="59"/>
      <c r="I340" s="59"/>
      <c r="J340" s="59"/>
      <c r="K340" s="59"/>
      <c r="L340" s="60"/>
      <c r="M340" s="59"/>
      <c r="N340" s="61"/>
      <c r="O340" s="59"/>
      <c r="P340" s="60"/>
      <c r="Q340" s="60"/>
      <c r="R340" s="60"/>
      <c r="S340" s="63"/>
    </row>
    <row r="341" spans="1:19" x14ac:dyDescent="0.25">
      <c r="A341" s="63"/>
      <c r="B341" s="59"/>
      <c r="C341" s="59"/>
      <c r="D341" s="59"/>
      <c r="E341" s="59"/>
      <c r="F341" s="60"/>
      <c r="G341" s="59"/>
      <c r="H341" s="59"/>
      <c r="I341" s="59"/>
      <c r="J341" s="59"/>
      <c r="K341" s="59"/>
      <c r="L341" s="60"/>
      <c r="M341" s="59"/>
      <c r="N341" s="61"/>
      <c r="O341" s="59"/>
      <c r="P341" s="60"/>
      <c r="Q341" s="60"/>
      <c r="R341" s="60"/>
      <c r="S341" s="63"/>
    </row>
    <row r="342" spans="1:19" x14ac:dyDescent="0.25">
      <c r="A342" s="63"/>
      <c r="B342" s="59"/>
      <c r="C342" s="59"/>
      <c r="D342" s="59"/>
      <c r="E342" s="59"/>
      <c r="F342" s="60"/>
      <c r="G342" s="59"/>
      <c r="H342" s="59"/>
      <c r="I342" s="59"/>
      <c r="J342" s="59"/>
      <c r="K342" s="59"/>
      <c r="L342" s="60"/>
      <c r="M342" s="59"/>
      <c r="N342" s="61"/>
      <c r="O342" s="59"/>
      <c r="P342" s="60"/>
      <c r="Q342" s="60"/>
      <c r="R342" s="60"/>
      <c r="S342" s="63"/>
    </row>
    <row r="343" spans="1:19" x14ac:dyDescent="0.25">
      <c r="A343" s="63"/>
      <c r="B343" s="59"/>
      <c r="C343" s="59"/>
      <c r="D343" s="59"/>
      <c r="E343" s="59"/>
      <c r="F343" s="60"/>
      <c r="G343" s="59"/>
      <c r="H343" s="59"/>
      <c r="I343" s="59"/>
      <c r="J343" s="59"/>
      <c r="K343" s="59"/>
      <c r="L343" s="60"/>
      <c r="M343" s="59"/>
      <c r="N343" s="61"/>
      <c r="O343" s="59"/>
      <c r="P343" s="60"/>
      <c r="Q343" s="60"/>
      <c r="R343" s="60"/>
      <c r="S343" s="63"/>
    </row>
    <row r="344" spans="1:19" x14ac:dyDescent="0.25">
      <c r="A344" s="63"/>
      <c r="B344" s="59"/>
      <c r="C344" s="59"/>
      <c r="D344" s="59"/>
      <c r="E344" s="59"/>
      <c r="F344" s="60"/>
      <c r="G344" s="59"/>
      <c r="H344" s="59"/>
      <c r="I344" s="59"/>
      <c r="J344" s="59"/>
      <c r="K344" s="59"/>
      <c r="L344" s="60"/>
      <c r="M344" s="59"/>
      <c r="N344" s="61"/>
      <c r="O344" s="59"/>
      <c r="P344" s="60"/>
      <c r="Q344" s="60"/>
      <c r="R344" s="60"/>
      <c r="S344" s="63"/>
    </row>
    <row r="345" spans="1:19" x14ac:dyDescent="0.25">
      <c r="A345" s="63"/>
      <c r="B345" s="59"/>
      <c r="C345" s="59"/>
      <c r="D345" s="59"/>
      <c r="E345" s="59"/>
      <c r="F345" s="60"/>
      <c r="G345" s="59"/>
      <c r="H345" s="59"/>
      <c r="I345" s="59"/>
      <c r="J345" s="59"/>
      <c r="K345" s="59"/>
      <c r="L345" s="60"/>
      <c r="M345" s="59"/>
      <c r="N345" s="61"/>
      <c r="O345" s="59"/>
      <c r="P345" s="60"/>
      <c r="Q345" s="60"/>
      <c r="R345" s="60"/>
      <c r="S345" s="63"/>
    </row>
    <row r="346" spans="1:19" x14ac:dyDescent="0.25">
      <c r="A346" s="63"/>
      <c r="B346" s="59"/>
      <c r="C346" s="59"/>
      <c r="D346" s="59"/>
      <c r="E346" s="59"/>
      <c r="F346" s="60"/>
      <c r="G346" s="59"/>
      <c r="H346" s="59"/>
      <c r="I346" s="59"/>
      <c r="J346" s="59"/>
      <c r="K346" s="59"/>
      <c r="L346" s="60"/>
      <c r="M346" s="59"/>
      <c r="N346" s="61"/>
      <c r="O346" s="59"/>
      <c r="P346" s="60"/>
      <c r="Q346" s="60"/>
      <c r="R346" s="60"/>
      <c r="S346" s="63"/>
    </row>
    <row r="347" spans="1:19" x14ac:dyDescent="0.25">
      <c r="A347" s="63"/>
      <c r="B347" s="59"/>
      <c r="C347" s="59"/>
      <c r="D347" s="59"/>
      <c r="E347" s="59"/>
      <c r="F347" s="60"/>
      <c r="G347" s="59"/>
      <c r="H347" s="59"/>
      <c r="I347" s="59"/>
      <c r="J347" s="59"/>
      <c r="K347" s="59"/>
      <c r="L347" s="60"/>
      <c r="M347" s="59"/>
      <c r="N347" s="61"/>
      <c r="O347" s="59"/>
      <c r="P347" s="60"/>
      <c r="Q347" s="60"/>
      <c r="R347" s="60"/>
      <c r="S347" s="63"/>
    </row>
    <row r="348" spans="1:19" x14ac:dyDescent="0.25">
      <c r="A348" s="63"/>
      <c r="B348" s="59"/>
      <c r="C348" s="59"/>
      <c r="D348" s="59"/>
      <c r="E348" s="59"/>
      <c r="F348" s="60"/>
      <c r="G348" s="59"/>
      <c r="H348" s="59"/>
      <c r="I348" s="59"/>
      <c r="J348" s="59"/>
      <c r="K348" s="59"/>
      <c r="L348" s="60"/>
      <c r="M348" s="59"/>
      <c r="N348" s="61"/>
      <c r="O348" s="59"/>
      <c r="P348" s="60"/>
      <c r="Q348" s="60"/>
      <c r="R348" s="60"/>
      <c r="S348" s="63"/>
    </row>
    <row r="349" spans="1:19" x14ac:dyDescent="0.25">
      <c r="A349" s="63"/>
      <c r="B349" s="59"/>
      <c r="C349" s="59"/>
      <c r="D349" s="59"/>
      <c r="E349" s="59"/>
      <c r="F349" s="60"/>
      <c r="G349" s="59"/>
      <c r="H349" s="59"/>
      <c r="I349" s="59"/>
      <c r="J349" s="59"/>
      <c r="K349" s="59"/>
      <c r="L349" s="60"/>
      <c r="M349" s="59"/>
      <c r="N349" s="61"/>
      <c r="O349" s="59"/>
      <c r="P349" s="60"/>
      <c r="Q349" s="60"/>
      <c r="R349" s="60"/>
      <c r="S349" s="63"/>
    </row>
    <row r="350" spans="1:19" x14ac:dyDescent="0.25">
      <c r="A350" s="63"/>
      <c r="B350" s="59"/>
      <c r="C350" s="59"/>
      <c r="D350" s="59"/>
      <c r="E350" s="59"/>
      <c r="F350" s="60"/>
      <c r="G350" s="59"/>
      <c r="H350" s="59"/>
      <c r="I350" s="59"/>
      <c r="J350" s="59"/>
      <c r="K350" s="59"/>
      <c r="L350" s="60"/>
      <c r="M350" s="59"/>
      <c r="N350" s="61"/>
      <c r="O350" s="59"/>
      <c r="P350" s="60"/>
      <c r="Q350" s="60"/>
      <c r="R350" s="60"/>
      <c r="S350" s="63"/>
    </row>
    <row r="351" spans="1:19" x14ac:dyDescent="0.25">
      <c r="A351" s="63"/>
      <c r="B351" s="59"/>
      <c r="C351" s="59"/>
      <c r="D351" s="59"/>
      <c r="E351" s="59"/>
      <c r="F351" s="60"/>
      <c r="G351" s="59"/>
      <c r="H351" s="59"/>
      <c r="I351" s="59"/>
      <c r="J351" s="59"/>
      <c r="K351" s="59"/>
      <c r="L351" s="60"/>
      <c r="M351" s="59"/>
      <c r="N351" s="61"/>
      <c r="O351" s="59"/>
      <c r="P351" s="60"/>
      <c r="Q351" s="60"/>
      <c r="R351" s="60"/>
      <c r="S351" s="63"/>
    </row>
    <row r="352" spans="1:19" x14ac:dyDescent="0.25">
      <c r="A352" s="63"/>
      <c r="B352" s="59"/>
      <c r="C352" s="59"/>
      <c r="D352" s="59"/>
      <c r="E352" s="59"/>
      <c r="F352" s="60"/>
      <c r="G352" s="59"/>
      <c r="H352" s="59"/>
      <c r="I352" s="59"/>
      <c r="J352" s="59"/>
      <c r="K352" s="59"/>
      <c r="L352" s="60"/>
      <c r="M352" s="59"/>
      <c r="N352" s="61"/>
      <c r="O352" s="59"/>
      <c r="P352" s="60"/>
      <c r="Q352" s="60"/>
      <c r="R352" s="60"/>
      <c r="S352" s="63"/>
    </row>
    <row r="353" spans="1:19" x14ac:dyDescent="0.25">
      <c r="A353" s="63"/>
      <c r="B353" s="59"/>
      <c r="C353" s="59"/>
      <c r="D353" s="59"/>
      <c r="E353" s="59"/>
      <c r="F353" s="60"/>
      <c r="G353" s="59"/>
      <c r="H353" s="59"/>
      <c r="I353" s="59"/>
      <c r="J353" s="59"/>
      <c r="K353" s="59"/>
      <c r="L353" s="60"/>
      <c r="M353" s="59"/>
      <c r="N353" s="61"/>
      <c r="O353" s="59"/>
      <c r="P353" s="60"/>
      <c r="Q353" s="60"/>
      <c r="R353" s="60"/>
      <c r="S353" s="63"/>
    </row>
    <row r="354" spans="1:19" x14ac:dyDescent="0.25">
      <c r="A354" s="63"/>
      <c r="B354" s="59"/>
      <c r="C354" s="59"/>
      <c r="D354" s="59"/>
      <c r="E354" s="59"/>
      <c r="F354" s="60"/>
      <c r="G354" s="59"/>
      <c r="H354" s="59"/>
      <c r="I354" s="59"/>
      <c r="J354" s="59"/>
      <c r="K354" s="59"/>
      <c r="L354" s="60"/>
      <c r="M354" s="59"/>
      <c r="N354" s="61"/>
      <c r="O354" s="59"/>
      <c r="P354" s="60"/>
      <c r="Q354" s="60"/>
      <c r="R354" s="60"/>
      <c r="S354" s="63"/>
    </row>
    <row r="355" spans="1:19" x14ac:dyDescent="0.25">
      <c r="A355" s="63"/>
      <c r="B355" s="59"/>
      <c r="C355" s="59"/>
      <c r="D355" s="59"/>
      <c r="E355" s="59"/>
      <c r="F355" s="60"/>
      <c r="G355" s="59"/>
      <c r="H355" s="59"/>
      <c r="I355" s="59"/>
      <c r="J355" s="59"/>
      <c r="K355" s="59"/>
      <c r="L355" s="60"/>
      <c r="M355" s="59"/>
      <c r="N355" s="61"/>
      <c r="O355" s="59"/>
      <c r="P355" s="60"/>
      <c r="Q355" s="60"/>
      <c r="R355" s="60"/>
      <c r="S355" s="63"/>
    </row>
    <row r="356" spans="1:19" x14ac:dyDescent="0.25">
      <c r="A356" s="63"/>
      <c r="B356" s="59"/>
      <c r="C356" s="59"/>
      <c r="D356" s="59"/>
      <c r="E356" s="59"/>
      <c r="F356" s="60"/>
      <c r="G356" s="59"/>
      <c r="H356" s="59"/>
      <c r="I356" s="59"/>
      <c r="J356" s="59"/>
      <c r="K356" s="59"/>
      <c r="L356" s="60"/>
      <c r="M356" s="59"/>
      <c r="N356" s="61"/>
      <c r="O356" s="59"/>
      <c r="P356" s="60"/>
      <c r="Q356" s="60"/>
      <c r="R356" s="60"/>
      <c r="S356" s="63"/>
    </row>
    <row r="357" spans="1:19" x14ac:dyDescent="0.25">
      <c r="A357" s="63"/>
      <c r="B357" s="59"/>
      <c r="C357" s="59"/>
      <c r="D357" s="59"/>
      <c r="E357" s="59"/>
      <c r="F357" s="60"/>
      <c r="G357" s="59"/>
      <c r="H357" s="59"/>
      <c r="I357" s="59"/>
      <c r="J357" s="59"/>
      <c r="K357" s="59"/>
      <c r="L357" s="60"/>
      <c r="M357" s="59"/>
      <c r="N357" s="61"/>
      <c r="O357" s="59"/>
      <c r="P357" s="60"/>
      <c r="Q357" s="60"/>
      <c r="R357" s="60"/>
      <c r="S357" s="63"/>
    </row>
    <row r="358" spans="1:19" x14ac:dyDescent="0.25">
      <c r="A358" s="63"/>
      <c r="B358" s="59"/>
      <c r="C358" s="59"/>
      <c r="D358" s="59"/>
      <c r="E358" s="59"/>
      <c r="F358" s="60"/>
      <c r="G358" s="59"/>
      <c r="H358" s="59"/>
      <c r="I358" s="59"/>
      <c r="J358" s="59"/>
      <c r="K358" s="59"/>
      <c r="L358" s="60"/>
      <c r="M358" s="59"/>
      <c r="N358" s="61"/>
      <c r="O358" s="59"/>
      <c r="P358" s="60"/>
      <c r="Q358" s="60"/>
      <c r="R358" s="60"/>
      <c r="S358" s="63"/>
    </row>
    <row r="359" spans="1:19" x14ac:dyDescent="0.25">
      <c r="A359" s="63"/>
      <c r="B359" s="59"/>
      <c r="C359" s="59"/>
      <c r="D359" s="59"/>
      <c r="E359" s="59"/>
      <c r="F359" s="60"/>
      <c r="G359" s="59"/>
      <c r="H359" s="59"/>
      <c r="I359" s="59"/>
      <c r="J359" s="59"/>
      <c r="K359" s="59"/>
      <c r="L359" s="60"/>
      <c r="M359" s="59"/>
      <c r="N359" s="61"/>
      <c r="O359" s="59"/>
      <c r="P359" s="60"/>
      <c r="Q359" s="60"/>
      <c r="R359" s="60"/>
      <c r="S359" s="63"/>
    </row>
    <row r="360" spans="1:19" x14ac:dyDescent="0.25">
      <c r="A360" s="63"/>
      <c r="B360" s="59"/>
      <c r="C360" s="59"/>
      <c r="D360" s="59"/>
      <c r="E360" s="59"/>
      <c r="F360" s="60"/>
      <c r="G360" s="59"/>
      <c r="H360" s="59"/>
      <c r="I360" s="59"/>
      <c r="J360" s="59"/>
      <c r="K360" s="59"/>
      <c r="L360" s="60"/>
      <c r="M360" s="59"/>
      <c r="N360" s="61"/>
      <c r="O360" s="59"/>
      <c r="P360" s="60"/>
      <c r="Q360" s="60"/>
      <c r="R360" s="60"/>
      <c r="S360" s="63"/>
    </row>
    <row r="361" spans="1:19" x14ac:dyDescent="0.25">
      <c r="A361" s="63"/>
      <c r="B361" s="59"/>
      <c r="C361" s="59"/>
      <c r="D361" s="59"/>
      <c r="E361" s="59"/>
      <c r="F361" s="60"/>
      <c r="G361" s="59"/>
      <c r="H361" s="59"/>
      <c r="I361" s="59"/>
      <c r="J361" s="59"/>
      <c r="K361" s="59"/>
      <c r="L361" s="60"/>
      <c r="M361" s="59"/>
      <c r="N361" s="61"/>
      <c r="O361" s="59"/>
      <c r="P361" s="60"/>
      <c r="Q361" s="60"/>
      <c r="R361" s="60"/>
      <c r="S361" s="63"/>
    </row>
    <row r="362" spans="1:19" x14ac:dyDescent="0.25">
      <c r="A362" s="63"/>
      <c r="B362" s="59"/>
      <c r="C362" s="59"/>
      <c r="D362" s="59"/>
      <c r="E362" s="59"/>
      <c r="F362" s="60"/>
      <c r="G362" s="59"/>
      <c r="H362" s="59"/>
      <c r="I362" s="59"/>
      <c r="J362" s="59"/>
      <c r="K362" s="59"/>
      <c r="L362" s="60"/>
      <c r="M362" s="59"/>
      <c r="N362" s="61"/>
      <c r="O362" s="59"/>
      <c r="P362" s="60"/>
      <c r="Q362" s="60"/>
      <c r="R362" s="60"/>
      <c r="S362" s="63"/>
    </row>
    <row r="363" spans="1:19" x14ac:dyDescent="0.25">
      <c r="A363" s="63"/>
      <c r="B363" s="59"/>
      <c r="C363" s="59"/>
      <c r="D363" s="59"/>
      <c r="E363" s="59"/>
      <c r="F363" s="60"/>
      <c r="G363" s="59"/>
      <c r="H363" s="59"/>
      <c r="I363" s="59"/>
      <c r="J363" s="59"/>
      <c r="K363" s="59"/>
      <c r="L363" s="60"/>
      <c r="M363" s="59"/>
      <c r="N363" s="61"/>
      <c r="O363" s="59"/>
      <c r="P363" s="60"/>
      <c r="Q363" s="60"/>
      <c r="R363" s="60"/>
      <c r="S363" s="63"/>
    </row>
    <row r="364" spans="1:19" x14ac:dyDescent="0.25">
      <c r="A364" s="63"/>
      <c r="B364" s="59"/>
      <c r="C364" s="59"/>
      <c r="D364" s="59"/>
      <c r="E364" s="59"/>
      <c r="F364" s="60"/>
      <c r="G364" s="59"/>
      <c r="H364" s="59"/>
      <c r="I364" s="59"/>
      <c r="J364" s="59"/>
      <c r="K364" s="59"/>
      <c r="L364" s="60"/>
      <c r="M364" s="59"/>
      <c r="N364" s="61"/>
      <c r="O364" s="59"/>
      <c r="P364" s="60"/>
      <c r="Q364" s="60"/>
      <c r="R364" s="60"/>
      <c r="S364" s="63"/>
    </row>
    <row r="365" spans="1:19" x14ac:dyDescent="0.25">
      <c r="A365" s="63"/>
      <c r="B365" s="59"/>
      <c r="C365" s="59"/>
      <c r="D365" s="59"/>
      <c r="E365" s="59"/>
      <c r="F365" s="60"/>
      <c r="G365" s="59"/>
      <c r="H365" s="59"/>
      <c r="I365" s="59"/>
      <c r="J365" s="59"/>
      <c r="K365" s="59"/>
      <c r="L365" s="60"/>
      <c r="M365" s="59"/>
      <c r="N365" s="61"/>
      <c r="O365" s="59"/>
      <c r="P365" s="60"/>
      <c r="Q365" s="60"/>
      <c r="R365" s="60"/>
      <c r="S365" s="63"/>
    </row>
    <row r="366" spans="1:19" x14ac:dyDescent="0.25">
      <c r="A366" s="63"/>
      <c r="B366" s="59"/>
      <c r="C366" s="59"/>
      <c r="D366" s="59"/>
      <c r="E366" s="59"/>
      <c r="F366" s="60"/>
      <c r="G366" s="59"/>
      <c r="H366" s="59"/>
      <c r="I366" s="59"/>
      <c r="J366" s="59"/>
      <c r="K366" s="59"/>
      <c r="L366" s="60"/>
      <c r="M366" s="59"/>
      <c r="N366" s="61"/>
      <c r="O366" s="59"/>
      <c r="P366" s="60"/>
      <c r="Q366" s="60"/>
      <c r="R366" s="60"/>
      <c r="S366" s="63"/>
    </row>
    <row r="367" spans="1:19" x14ac:dyDescent="0.25">
      <c r="A367" s="63"/>
      <c r="B367" s="59"/>
      <c r="C367" s="59"/>
      <c r="D367" s="59"/>
      <c r="E367" s="59"/>
      <c r="F367" s="60"/>
      <c r="G367" s="59"/>
      <c r="H367" s="59"/>
      <c r="I367" s="59"/>
      <c r="J367" s="59"/>
      <c r="K367" s="59"/>
      <c r="L367" s="60"/>
      <c r="M367" s="59"/>
      <c r="N367" s="61"/>
      <c r="O367" s="59"/>
      <c r="P367" s="60"/>
      <c r="Q367" s="60"/>
      <c r="R367" s="60"/>
      <c r="S367" s="63"/>
    </row>
    <row r="368" spans="1:19" x14ac:dyDescent="0.25">
      <c r="A368" s="63"/>
      <c r="B368" s="59"/>
      <c r="C368" s="59"/>
      <c r="D368" s="59"/>
      <c r="E368" s="59"/>
      <c r="F368" s="60"/>
      <c r="G368" s="59"/>
      <c r="H368" s="59"/>
      <c r="I368" s="59"/>
      <c r="J368" s="59"/>
      <c r="K368" s="59"/>
      <c r="L368" s="60"/>
      <c r="M368" s="59"/>
      <c r="N368" s="61"/>
      <c r="O368" s="59"/>
      <c r="P368" s="60"/>
      <c r="Q368" s="60"/>
      <c r="R368" s="60"/>
      <c r="S368" s="63"/>
    </row>
    <row r="369" spans="1:19" x14ac:dyDescent="0.25">
      <c r="A369" s="63"/>
      <c r="B369" s="59"/>
      <c r="C369" s="59"/>
      <c r="D369" s="59"/>
      <c r="E369" s="59"/>
      <c r="F369" s="60"/>
      <c r="G369" s="59"/>
      <c r="H369" s="59"/>
      <c r="I369" s="59"/>
      <c r="J369" s="59"/>
      <c r="K369" s="59"/>
      <c r="L369" s="60"/>
      <c r="M369" s="59"/>
      <c r="N369" s="61"/>
      <c r="O369" s="59"/>
      <c r="P369" s="60"/>
      <c r="Q369" s="60"/>
      <c r="R369" s="60"/>
      <c r="S369" s="63"/>
    </row>
    <row r="370" spans="1:19" x14ac:dyDescent="0.25">
      <c r="A370" s="63"/>
      <c r="B370" s="59"/>
      <c r="C370" s="59"/>
      <c r="D370" s="59"/>
      <c r="E370" s="59"/>
      <c r="F370" s="60"/>
      <c r="G370" s="59"/>
      <c r="H370" s="59"/>
      <c r="I370" s="59"/>
      <c r="J370" s="59"/>
      <c r="K370" s="59"/>
      <c r="L370" s="60"/>
      <c r="M370" s="59"/>
      <c r="N370" s="61"/>
      <c r="O370" s="59"/>
      <c r="P370" s="60"/>
      <c r="Q370" s="60"/>
      <c r="R370" s="60"/>
      <c r="S370" s="63"/>
    </row>
    <row r="371" spans="1:19" x14ac:dyDescent="0.25">
      <c r="A371" s="63"/>
      <c r="B371" s="59"/>
      <c r="C371" s="59"/>
      <c r="D371" s="59"/>
      <c r="E371" s="59"/>
      <c r="F371" s="60"/>
      <c r="G371" s="59"/>
      <c r="H371" s="59"/>
      <c r="I371" s="59"/>
      <c r="J371" s="59"/>
      <c r="K371" s="59"/>
      <c r="L371" s="60"/>
      <c r="M371" s="59"/>
      <c r="N371" s="61"/>
      <c r="O371" s="59"/>
      <c r="P371" s="60"/>
      <c r="Q371" s="60"/>
      <c r="R371" s="60"/>
      <c r="S371" s="63"/>
    </row>
    <row r="372" spans="1:19" x14ac:dyDescent="0.25">
      <c r="A372" s="63"/>
      <c r="B372" s="59"/>
      <c r="C372" s="59"/>
      <c r="D372" s="59"/>
      <c r="E372" s="59"/>
      <c r="F372" s="60"/>
      <c r="G372" s="59"/>
      <c r="H372" s="59"/>
      <c r="I372" s="59"/>
      <c r="J372" s="59"/>
      <c r="K372" s="59"/>
      <c r="L372" s="60"/>
      <c r="M372" s="59"/>
      <c r="N372" s="61"/>
      <c r="O372" s="59"/>
      <c r="P372" s="60"/>
      <c r="Q372" s="60"/>
      <c r="R372" s="60"/>
      <c r="S372" s="63"/>
    </row>
    <row r="373" spans="1:19" x14ac:dyDescent="0.25">
      <c r="A373" s="63"/>
      <c r="B373" s="59"/>
      <c r="C373" s="59"/>
      <c r="D373" s="59"/>
      <c r="E373" s="59"/>
      <c r="F373" s="60"/>
      <c r="G373" s="59"/>
      <c r="H373" s="59"/>
      <c r="I373" s="59"/>
      <c r="J373" s="59"/>
      <c r="K373" s="59"/>
      <c r="L373" s="60"/>
      <c r="M373" s="59"/>
      <c r="N373" s="61"/>
      <c r="O373" s="59"/>
      <c r="P373" s="60"/>
      <c r="Q373" s="60"/>
      <c r="R373" s="60"/>
      <c r="S373" s="63"/>
    </row>
    <row r="374" spans="1:19" x14ac:dyDescent="0.25">
      <c r="A374" s="63"/>
      <c r="B374" s="59"/>
      <c r="C374" s="59"/>
      <c r="D374" s="59"/>
      <c r="E374" s="59"/>
      <c r="F374" s="60"/>
      <c r="G374" s="59"/>
      <c r="H374" s="59"/>
      <c r="I374" s="59"/>
      <c r="J374" s="59"/>
      <c r="K374" s="59"/>
      <c r="L374" s="60"/>
      <c r="M374" s="59"/>
      <c r="N374" s="61"/>
      <c r="O374" s="59"/>
      <c r="P374" s="60"/>
      <c r="Q374" s="60"/>
      <c r="R374" s="60"/>
      <c r="S374" s="63"/>
    </row>
    <row r="375" spans="1:19" x14ac:dyDescent="0.25">
      <c r="A375" s="63"/>
      <c r="B375" s="59"/>
      <c r="C375" s="59"/>
      <c r="D375" s="59"/>
      <c r="E375" s="59"/>
      <c r="F375" s="60"/>
      <c r="G375" s="59"/>
      <c r="H375" s="59"/>
      <c r="I375" s="59"/>
      <c r="J375" s="59"/>
      <c r="K375" s="59"/>
      <c r="L375" s="60"/>
      <c r="M375" s="59"/>
      <c r="N375" s="61"/>
      <c r="O375" s="59"/>
      <c r="P375" s="60"/>
      <c r="Q375" s="60"/>
      <c r="R375" s="60"/>
      <c r="S375" s="63"/>
    </row>
    <row r="376" spans="1:19" x14ac:dyDescent="0.25">
      <c r="A376" s="63"/>
      <c r="B376" s="59"/>
      <c r="C376" s="59"/>
      <c r="D376" s="59"/>
      <c r="E376" s="59"/>
      <c r="F376" s="60"/>
      <c r="G376" s="59"/>
      <c r="H376" s="59"/>
      <c r="I376" s="59"/>
      <c r="J376" s="59"/>
      <c r="K376" s="59"/>
      <c r="L376" s="60"/>
      <c r="M376" s="59"/>
      <c r="N376" s="61"/>
      <c r="O376" s="59"/>
      <c r="P376" s="60"/>
      <c r="Q376" s="60"/>
      <c r="R376" s="60"/>
      <c r="S376" s="63"/>
    </row>
    <row r="377" spans="1:19" x14ac:dyDescent="0.25">
      <c r="A377" s="63"/>
      <c r="B377" s="59"/>
      <c r="C377" s="59"/>
      <c r="D377" s="59"/>
      <c r="E377" s="59"/>
      <c r="F377" s="60"/>
      <c r="G377" s="59"/>
      <c r="H377" s="59"/>
      <c r="I377" s="59"/>
      <c r="J377" s="59"/>
      <c r="K377" s="59"/>
      <c r="L377" s="60"/>
      <c r="M377" s="59"/>
      <c r="N377" s="61"/>
      <c r="O377" s="59"/>
      <c r="P377" s="60"/>
      <c r="Q377" s="60"/>
      <c r="R377" s="60"/>
      <c r="S377" s="63"/>
    </row>
    <row r="378" spans="1:19" x14ac:dyDescent="0.25">
      <c r="A378" s="63"/>
      <c r="B378" s="59"/>
      <c r="C378" s="59"/>
      <c r="D378" s="59"/>
      <c r="E378" s="59"/>
      <c r="F378" s="60"/>
      <c r="G378" s="59"/>
      <c r="H378" s="59"/>
      <c r="I378" s="59"/>
      <c r="J378" s="59"/>
      <c r="K378" s="59"/>
      <c r="L378" s="60"/>
      <c r="M378" s="59"/>
      <c r="N378" s="61"/>
      <c r="O378" s="59"/>
      <c r="P378" s="60"/>
      <c r="Q378" s="60"/>
      <c r="R378" s="60"/>
      <c r="S378" s="63"/>
    </row>
    <row r="379" spans="1:19" x14ac:dyDescent="0.25">
      <c r="A379" s="63"/>
      <c r="B379" s="59"/>
      <c r="C379" s="59"/>
      <c r="D379" s="59"/>
      <c r="E379" s="59"/>
      <c r="F379" s="60"/>
      <c r="G379" s="59"/>
      <c r="H379" s="59"/>
      <c r="I379" s="59"/>
      <c r="J379" s="59"/>
      <c r="K379" s="59"/>
      <c r="L379" s="60"/>
      <c r="M379" s="59"/>
      <c r="N379" s="61"/>
      <c r="O379" s="59"/>
      <c r="P379" s="60"/>
      <c r="Q379" s="60"/>
      <c r="R379" s="60"/>
      <c r="S379" s="63"/>
    </row>
    <row r="380" spans="1:19" x14ac:dyDescent="0.25">
      <c r="A380" s="63"/>
      <c r="B380" s="59"/>
      <c r="C380" s="59"/>
      <c r="D380" s="59"/>
      <c r="E380" s="59"/>
      <c r="F380" s="60"/>
      <c r="G380" s="59"/>
      <c r="H380" s="59"/>
      <c r="I380" s="59"/>
      <c r="J380" s="59"/>
      <c r="K380" s="59"/>
      <c r="L380" s="60"/>
      <c r="M380" s="59"/>
      <c r="N380" s="61"/>
      <c r="O380" s="59"/>
      <c r="P380" s="60"/>
      <c r="Q380" s="60"/>
      <c r="R380" s="60"/>
      <c r="S380" s="63"/>
    </row>
    <row r="381" spans="1:19" x14ac:dyDescent="0.25">
      <c r="A381" s="63"/>
      <c r="B381" s="59"/>
      <c r="C381" s="59"/>
      <c r="D381" s="59"/>
      <c r="E381" s="59"/>
      <c r="F381" s="60"/>
      <c r="G381" s="59"/>
      <c r="H381" s="59"/>
      <c r="I381" s="59"/>
      <c r="J381" s="59"/>
      <c r="K381" s="59"/>
      <c r="L381" s="60"/>
      <c r="M381" s="59"/>
      <c r="N381" s="61"/>
      <c r="O381" s="59"/>
      <c r="P381" s="60"/>
      <c r="Q381" s="60"/>
      <c r="R381" s="60"/>
      <c r="S381" s="63"/>
    </row>
    <row r="382" spans="1:19" x14ac:dyDescent="0.25">
      <c r="A382" s="63"/>
      <c r="B382" s="59"/>
      <c r="C382" s="59"/>
      <c r="D382" s="59"/>
      <c r="E382" s="59"/>
      <c r="F382" s="60"/>
      <c r="G382" s="59"/>
      <c r="H382" s="59"/>
      <c r="I382" s="59"/>
      <c r="J382" s="59"/>
      <c r="K382" s="59"/>
      <c r="L382" s="60"/>
      <c r="M382" s="59"/>
      <c r="N382" s="61"/>
      <c r="O382" s="59"/>
      <c r="P382" s="60"/>
      <c r="Q382" s="60"/>
      <c r="R382" s="60"/>
      <c r="S382" s="63"/>
    </row>
    <row r="383" spans="1:19" x14ac:dyDescent="0.25">
      <c r="A383" s="63"/>
      <c r="B383" s="59"/>
      <c r="C383" s="59"/>
      <c r="D383" s="59"/>
      <c r="E383" s="59"/>
      <c r="F383" s="60"/>
      <c r="G383" s="59"/>
      <c r="H383" s="59"/>
      <c r="I383" s="59"/>
      <c r="J383" s="59"/>
      <c r="K383" s="59"/>
      <c r="L383" s="60"/>
      <c r="M383" s="59"/>
      <c r="N383" s="61"/>
      <c r="O383" s="59"/>
      <c r="P383" s="60"/>
      <c r="Q383" s="60"/>
      <c r="R383" s="60"/>
      <c r="S383" s="63"/>
    </row>
    <row r="384" spans="1:19" x14ac:dyDescent="0.25">
      <c r="A384" s="63"/>
      <c r="B384" s="59"/>
      <c r="C384" s="59"/>
      <c r="D384" s="59"/>
      <c r="E384" s="59"/>
      <c r="F384" s="60"/>
      <c r="G384" s="59"/>
      <c r="H384" s="59"/>
      <c r="I384" s="59"/>
      <c r="J384" s="59"/>
      <c r="K384" s="59"/>
      <c r="L384" s="60"/>
      <c r="M384" s="59"/>
      <c r="N384" s="61"/>
      <c r="O384" s="59"/>
      <c r="P384" s="60"/>
      <c r="Q384" s="60"/>
      <c r="R384" s="60"/>
      <c r="S384" s="63"/>
    </row>
    <row r="385" spans="1:19" x14ac:dyDescent="0.25">
      <c r="A385" s="63"/>
      <c r="B385" s="59"/>
      <c r="C385" s="59"/>
      <c r="D385" s="59"/>
      <c r="E385" s="59"/>
      <c r="F385" s="60"/>
      <c r="G385" s="59"/>
      <c r="H385" s="59"/>
      <c r="I385" s="59"/>
      <c r="J385" s="59"/>
      <c r="K385" s="59"/>
      <c r="L385" s="60"/>
      <c r="M385" s="59"/>
      <c r="N385" s="61"/>
      <c r="O385" s="59"/>
      <c r="P385" s="60"/>
      <c r="Q385" s="60"/>
      <c r="R385" s="60"/>
      <c r="S385" s="63"/>
    </row>
    <row r="386" spans="1:19" x14ac:dyDescent="0.25">
      <c r="A386" s="63"/>
      <c r="B386" s="59"/>
      <c r="C386" s="59"/>
      <c r="D386" s="59"/>
      <c r="E386" s="59"/>
      <c r="F386" s="60"/>
      <c r="G386" s="59"/>
      <c r="H386" s="59"/>
      <c r="I386" s="59"/>
      <c r="J386" s="59"/>
      <c r="K386" s="59"/>
      <c r="L386" s="60"/>
      <c r="M386" s="59"/>
      <c r="N386" s="61"/>
      <c r="O386" s="59"/>
      <c r="P386" s="60"/>
      <c r="Q386" s="60"/>
      <c r="R386" s="60"/>
      <c r="S386" s="63"/>
    </row>
    <row r="387" spans="1:19" x14ac:dyDescent="0.25">
      <c r="A387" s="63"/>
      <c r="B387" s="59"/>
      <c r="C387" s="59"/>
      <c r="D387" s="59"/>
      <c r="E387" s="59"/>
      <c r="F387" s="60"/>
      <c r="G387" s="59"/>
      <c r="H387" s="59"/>
      <c r="I387" s="59"/>
      <c r="J387" s="59"/>
      <c r="K387" s="59"/>
      <c r="L387" s="60"/>
      <c r="M387" s="59"/>
      <c r="N387" s="61"/>
      <c r="O387" s="59"/>
      <c r="P387" s="60"/>
      <c r="Q387" s="60"/>
      <c r="R387" s="60"/>
      <c r="S387" s="63"/>
    </row>
    <row r="388" spans="1:19" x14ac:dyDescent="0.25">
      <c r="A388" s="63"/>
      <c r="B388" s="59"/>
      <c r="C388" s="59"/>
      <c r="D388" s="59"/>
      <c r="E388" s="59"/>
      <c r="F388" s="60"/>
      <c r="G388" s="59"/>
      <c r="H388" s="59"/>
      <c r="I388" s="59"/>
      <c r="J388" s="59"/>
      <c r="K388" s="59"/>
      <c r="L388" s="60"/>
      <c r="M388" s="59"/>
      <c r="N388" s="61"/>
      <c r="O388" s="59"/>
      <c r="P388" s="60"/>
      <c r="Q388" s="60"/>
      <c r="R388" s="60"/>
      <c r="S388" s="63"/>
    </row>
    <row r="389" spans="1:19" x14ac:dyDescent="0.25">
      <c r="A389" s="63"/>
      <c r="B389" s="59"/>
      <c r="C389" s="59"/>
      <c r="D389" s="59"/>
      <c r="E389" s="59"/>
      <c r="F389" s="60"/>
      <c r="G389" s="59"/>
      <c r="H389" s="59"/>
      <c r="I389" s="59"/>
      <c r="J389" s="59"/>
      <c r="K389" s="59"/>
      <c r="L389" s="60"/>
      <c r="M389" s="59"/>
      <c r="N389" s="61"/>
      <c r="O389" s="59"/>
      <c r="P389" s="60"/>
      <c r="Q389" s="60"/>
      <c r="R389" s="60"/>
      <c r="S389" s="63"/>
    </row>
    <row r="390" spans="1:19" x14ac:dyDescent="0.25">
      <c r="A390" s="63"/>
      <c r="B390" s="59"/>
      <c r="C390" s="59"/>
      <c r="D390" s="59"/>
      <c r="E390" s="59"/>
      <c r="F390" s="60"/>
      <c r="G390" s="59"/>
      <c r="H390" s="59"/>
      <c r="I390" s="59"/>
      <c r="J390" s="59"/>
      <c r="K390" s="59"/>
      <c r="L390" s="60"/>
      <c r="M390" s="59"/>
      <c r="N390" s="61"/>
      <c r="O390" s="59"/>
      <c r="P390" s="60"/>
      <c r="Q390" s="60"/>
      <c r="R390" s="60"/>
      <c r="S390" s="63"/>
    </row>
    <row r="391" spans="1:19" x14ac:dyDescent="0.25">
      <c r="A391" s="63"/>
      <c r="B391" s="59"/>
      <c r="C391" s="59"/>
      <c r="D391" s="59"/>
      <c r="E391" s="59"/>
      <c r="F391" s="60"/>
      <c r="G391" s="59"/>
      <c r="H391" s="59"/>
      <c r="I391" s="59"/>
      <c r="J391" s="59"/>
      <c r="K391" s="59"/>
      <c r="L391" s="60"/>
      <c r="M391" s="59"/>
      <c r="N391" s="61"/>
      <c r="O391" s="59"/>
      <c r="P391" s="60"/>
      <c r="Q391" s="60"/>
      <c r="R391" s="60"/>
      <c r="S391" s="63"/>
    </row>
    <row r="392" spans="1:19" x14ac:dyDescent="0.25">
      <c r="A392" s="63"/>
      <c r="B392" s="59"/>
      <c r="C392" s="59"/>
      <c r="D392" s="59"/>
      <c r="E392" s="59"/>
      <c r="F392" s="60"/>
      <c r="G392" s="59"/>
      <c r="H392" s="59"/>
      <c r="I392" s="59"/>
      <c r="J392" s="59"/>
      <c r="K392" s="59"/>
      <c r="L392" s="60"/>
      <c r="M392" s="59"/>
      <c r="N392" s="61"/>
      <c r="O392" s="59"/>
      <c r="P392" s="60"/>
      <c r="Q392" s="60"/>
      <c r="R392" s="60"/>
      <c r="S392" s="63"/>
    </row>
    <row r="393" spans="1:19" x14ac:dyDescent="0.25">
      <c r="A393" s="63"/>
      <c r="B393" s="59"/>
      <c r="C393" s="59"/>
      <c r="D393" s="59"/>
      <c r="E393" s="59"/>
      <c r="F393" s="60"/>
      <c r="G393" s="59"/>
      <c r="H393" s="59"/>
      <c r="I393" s="59"/>
      <c r="J393" s="59"/>
      <c r="K393" s="59"/>
      <c r="L393" s="60"/>
      <c r="M393" s="59"/>
      <c r="N393" s="61"/>
      <c r="O393" s="59"/>
      <c r="P393" s="60"/>
      <c r="Q393" s="60"/>
      <c r="R393" s="60"/>
      <c r="S393" s="63"/>
    </row>
    <row r="394" spans="1:19" x14ac:dyDescent="0.25">
      <c r="A394" s="63"/>
      <c r="B394" s="59"/>
      <c r="C394" s="59"/>
      <c r="D394" s="59"/>
      <c r="E394" s="59"/>
      <c r="F394" s="60"/>
      <c r="G394" s="59"/>
      <c r="H394" s="59"/>
      <c r="I394" s="59"/>
      <c r="J394" s="59"/>
      <c r="K394" s="59"/>
      <c r="L394" s="60"/>
      <c r="M394" s="59"/>
      <c r="N394" s="61"/>
      <c r="O394" s="59"/>
      <c r="P394" s="60"/>
      <c r="Q394" s="60"/>
      <c r="R394" s="60"/>
      <c r="S394" s="63"/>
    </row>
    <row r="395" spans="1:19" x14ac:dyDescent="0.25">
      <c r="A395" s="63"/>
      <c r="B395" s="59"/>
      <c r="C395" s="59"/>
      <c r="D395" s="59"/>
      <c r="E395" s="59"/>
      <c r="F395" s="60"/>
      <c r="G395" s="59"/>
      <c r="H395" s="59"/>
      <c r="I395" s="59"/>
      <c r="J395" s="59"/>
      <c r="K395" s="59"/>
      <c r="L395" s="60"/>
      <c r="M395" s="59"/>
      <c r="N395" s="61"/>
      <c r="O395" s="59"/>
      <c r="P395" s="60"/>
      <c r="Q395" s="60"/>
      <c r="R395" s="60"/>
      <c r="S395" s="63"/>
    </row>
    <row r="396" spans="1:19" x14ac:dyDescent="0.25">
      <c r="A396" s="63"/>
      <c r="B396" s="59"/>
      <c r="C396" s="59"/>
      <c r="D396" s="59"/>
      <c r="E396" s="59"/>
      <c r="F396" s="60"/>
      <c r="G396" s="59"/>
      <c r="H396" s="59"/>
      <c r="I396" s="59"/>
      <c r="J396" s="59"/>
      <c r="K396" s="59"/>
      <c r="L396" s="60"/>
      <c r="M396" s="59"/>
      <c r="N396" s="61"/>
      <c r="O396" s="59"/>
      <c r="P396" s="60"/>
      <c r="Q396" s="60"/>
      <c r="R396" s="60"/>
      <c r="S396" s="63"/>
    </row>
    <row r="397" spans="1:19" x14ac:dyDescent="0.25">
      <c r="A397" s="63"/>
      <c r="B397" s="59"/>
      <c r="C397" s="59"/>
      <c r="D397" s="59"/>
      <c r="E397" s="59"/>
      <c r="F397" s="60"/>
      <c r="G397" s="59"/>
      <c r="H397" s="59"/>
      <c r="I397" s="59"/>
      <c r="J397" s="59"/>
      <c r="K397" s="59"/>
      <c r="L397" s="60"/>
      <c r="M397" s="59"/>
      <c r="N397" s="61"/>
      <c r="O397" s="59"/>
      <c r="P397" s="60"/>
      <c r="Q397" s="60"/>
      <c r="R397" s="60"/>
      <c r="S397" s="63"/>
    </row>
    <row r="398" spans="1:19" x14ac:dyDescent="0.25">
      <c r="A398" s="63"/>
      <c r="B398" s="59"/>
      <c r="C398" s="59"/>
      <c r="D398" s="59"/>
      <c r="E398" s="59"/>
      <c r="F398" s="60"/>
      <c r="G398" s="59"/>
      <c r="H398" s="59"/>
      <c r="I398" s="59"/>
      <c r="J398" s="59"/>
      <c r="K398" s="59"/>
      <c r="L398" s="60"/>
      <c r="M398" s="59"/>
      <c r="N398" s="61"/>
      <c r="O398" s="59"/>
      <c r="P398" s="60"/>
      <c r="Q398" s="60"/>
      <c r="R398" s="60"/>
      <c r="S398" s="63"/>
    </row>
    <row r="399" spans="1:19" x14ac:dyDescent="0.25">
      <c r="A399" s="63"/>
      <c r="B399" s="59"/>
      <c r="C399" s="59"/>
      <c r="D399" s="59"/>
      <c r="E399" s="59"/>
      <c r="F399" s="60"/>
      <c r="G399" s="59"/>
      <c r="H399" s="59"/>
      <c r="I399" s="59"/>
      <c r="J399" s="59"/>
      <c r="K399" s="59"/>
      <c r="L399" s="60"/>
      <c r="M399" s="59"/>
      <c r="N399" s="61"/>
      <c r="O399" s="59"/>
      <c r="P399" s="60"/>
      <c r="Q399" s="60"/>
      <c r="R399" s="60"/>
      <c r="S399" s="63"/>
    </row>
    <row r="400" spans="1:19" x14ac:dyDescent="0.25">
      <c r="A400" s="63"/>
      <c r="B400" s="59"/>
      <c r="C400" s="59"/>
      <c r="D400" s="59"/>
      <c r="E400" s="59"/>
      <c r="F400" s="60"/>
      <c r="G400" s="59"/>
      <c r="H400" s="59"/>
      <c r="I400" s="59"/>
      <c r="J400" s="59"/>
      <c r="K400" s="59"/>
      <c r="L400" s="60"/>
      <c r="M400" s="59"/>
      <c r="N400" s="61"/>
      <c r="O400" s="59"/>
      <c r="P400" s="60"/>
      <c r="Q400" s="60"/>
      <c r="R400" s="60"/>
      <c r="S400" s="63"/>
    </row>
    <row r="401" spans="1:19" x14ac:dyDescent="0.25">
      <c r="A401" s="63"/>
      <c r="B401" s="59"/>
      <c r="C401" s="59"/>
      <c r="D401" s="59"/>
      <c r="E401" s="59"/>
      <c r="F401" s="60"/>
      <c r="G401" s="59"/>
      <c r="H401" s="59"/>
      <c r="I401" s="59"/>
      <c r="J401" s="59"/>
      <c r="K401" s="59"/>
      <c r="L401" s="60"/>
      <c r="M401" s="59"/>
      <c r="N401" s="61"/>
      <c r="O401" s="59"/>
      <c r="P401" s="60"/>
      <c r="Q401" s="60"/>
      <c r="R401" s="60"/>
      <c r="S401" s="63"/>
    </row>
    <row r="402" spans="1:19" x14ac:dyDescent="0.25">
      <c r="A402" s="63"/>
      <c r="B402" s="59"/>
      <c r="C402" s="59"/>
      <c r="D402" s="59"/>
      <c r="E402" s="59"/>
      <c r="F402" s="60"/>
      <c r="G402" s="59"/>
      <c r="H402" s="59"/>
      <c r="I402" s="59"/>
      <c r="J402" s="59"/>
      <c r="K402" s="59"/>
      <c r="L402" s="60"/>
      <c r="M402" s="59"/>
      <c r="N402" s="61"/>
      <c r="O402" s="59"/>
      <c r="P402" s="60"/>
      <c r="Q402" s="60"/>
      <c r="R402" s="60"/>
      <c r="S402" s="63"/>
    </row>
    <row r="403" spans="1:19" x14ac:dyDescent="0.25">
      <c r="A403" s="63"/>
      <c r="B403" s="59"/>
      <c r="C403" s="59"/>
      <c r="D403" s="59"/>
      <c r="E403" s="59"/>
      <c r="F403" s="60"/>
      <c r="G403" s="59"/>
      <c r="H403" s="59"/>
      <c r="I403" s="59"/>
      <c r="J403" s="59"/>
      <c r="K403" s="59"/>
      <c r="L403" s="60"/>
      <c r="M403" s="59"/>
      <c r="N403" s="61"/>
      <c r="O403" s="59"/>
      <c r="P403" s="60"/>
      <c r="Q403" s="60"/>
      <c r="R403" s="60"/>
      <c r="S403" s="63"/>
    </row>
    <row r="404" spans="1:19" x14ac:dyDescent="0.25">
      <c r="A404" s="63"/>
      <c r="B404" s="59"/>
      <c r="C404" s="59"/>
      <c r="D404" s="59"/>
      <c r="E404" s="59"/>
      <c r="F404" s="60"/>
      <c r="G404" s="59"/>
      <c r="H404" s="59"/>
      <c r="I404" s="59"/>
      <c r="J404" s="59"/>
      <c r="K404" s="59"/>
      <c r="L404" s="60"/>
      <c r="M404" s="59"/>
      <c r="N404" s="61"/>
      <c r="O404" s="59"/>
      <c r="P404" s="60"/>
      <c r="Q404" s="60"/>
      <c r="R404" s="60"/>
      <c r="S404" s="63"/>
    </row>
    <row r="405" spans="1:19" x14ac:dyDescent="0.25">
      <c r="A405" s="63"/>
      <c r="B405" s="59"/>
      <c r="C405" s="59"/>
      <c r="D405" s="59"/>
      <c r="E405" s="59"/>
      <c r="F405" s="60"/>
      <c r="G405" s="59"/>
      <c r="H405" s="59"/>
      <c r="I405" s="59"/>
      <c r="J405" s="59"/>
      <c r="K405" s="59"/>
      <c r="L405" s="60"/>
      <c r="M405" s="59"/>
      <c r="N405" s="61"/>
      <c r="O405" s="59"/>
      <c r="P405" s="60"/>
      <c r="Q405" s="60"/>
      <c r="R405" s="60"/>
      <c r="S405" s="63"/>
    </row>
    <row r="406" spans="1:19" x14ac:dyDescent="0.25">
      <c r="A406" s="63"/>
      <c r="B406" s="59"/>
      <c r="C406" s="59"/>
      <c r="D406" s="59"/>
      <c r="E406" s="59"/>
      <c r="F406" s="60"/>
      <c r="G406" s="59"/>
      <c r="H406" s="59"/>
      <c r="I406" s="59"/>
      <c r="J406" s="59"/>
      <c r="K406" s="59"/>
      <c r="L406" s="60"/>
      <c r="M406" s="59"/>
      <c r="N406" s="61"/>
      <c r="O406" s="59"/>
      <c r="P406" s="60"/>
      <c r="Q406" s="60"/>
      <c r="R406" s="60"/>
      <c r="S406" s="63"/>
    </row>
    <row r="407" spans="1:19" x14ac:dyDescent="0.25">
      <c r="A407" s="63"/>
      <c r="B407" s="59"/>
      <c r="C407" s="59"/>
      <c r="D407" s="59"/>
      <c r="E407" s="59"/>
      <c r="F407" s="60"/>
      <c r="G407" s="59"/>
      <c r="H407" s="59"/>
      <c r="I407" s="59"/>
      <c r="J407" s="59"/>
      <c r="K407" s="59"/>
      <c r="L407" s="60"/>
      <c r="M407" s="59"/>
      <c r="N407" s="61"/>
      <c r="O407" s="59"/>
      <c r="P407" s="60"/>
      <c r="Q407" s="60"/>
      <c r="R407" s="60"/>
      <c r="S407" s="63"/>
    </row>
    <row r="408" spans="1:19" x14ac:dyDescent="0.25">
      <c r="A408" s="63"/>
      <c r="B408" s="59"/>
      <c r="C408" s="59"/>
      <c r="D408" s="59"/>
      <c r="E408" s="59"/>
      <c r="F408" s="60"/>
      <c r="G408" s="59"/>
      <c r="H408" s="59"/>
      <c r="I408" s="59"/>
      <c r="J408" s="59"/>
      <c r="K408" s="59"/>
      <c r="L408" s="60"/>
      <c r="M408" s="59"/>
      <c r="N408" s="61"/>
      <c r="O408" s="59"/>
      <c r="P408" s="60"/>
      <c r="Q408" s="60"/>
      <c r="R408" s="60"/>
      <c r="S408" s="63"/>
    </row>
    <row r="409" spans="1:19" x14ac:dyDescent="0.25">
      <c r="A409" s="63"/>
      <c r="B409" s="59"/>
      <c r="C409" s="59"/>
      <c r="D409" s="59"/>
      <c r="E409" s="59"/>
      <c r="F409" s="60"/>
      <c r="G409" s="59"/>
      <c r="H409" s="59"/>
      <c r="I409" s="59"/>
      <c r="J409" s="59"/>
      <c r="K409" s="59"/>
      <c r="L409" s="60"/>
      <c r="M409" s="59"/>
      <c r="N409" s="61"/>
      <c r="O409" s="59"/>
      <c r="P409" s="60"/>
      <c r="Q409" s="60"/>
      <c r="R409" s="60"/>
      <c r="S409" s="63"/>
    </row>
    <row r="410" spans="1:19" x14ac:dyDescent="0.25">
      <c r="A410" s="63"/>
      <c r="B410" s="59"/>
      <c r="C410" s="59"/>
      <c r="D410" s="59"/>
      <c r="E410" s="59"/>
      <c r="F410" s="60"/>
      <c r="G410" s="59"/>
      <c r="H410" s="59"/>
      <c r="I410" s="59"/>
      <c r="J410" s="59"/>
      <c r="K410" s="59"/>
      <c r="L410" s="60"/>
      <c r="M410" s="59"/>
      <c r="N410" s="61"/>
      <c r="O410" s="59"/>
      <c r="P410" s="60"/>
      <c r="Q410" s="60"/>
      <c r="R410" s="60"/>
      <c r="S410" s="63"/>
    </row>
    <row r="411" spans="1:19" x14ac:dyDescent="0.25">
      <c r="A411" s="63"/>
      <c r="B411" s="59"/>
      <c r="C411" s="59"/>
      <c r="D411" s="59"/>
      <c r="E411" s="59"/>
      <c r="F411" s="60"/>
      <c r="G411" s="59"/>
      <c r="H411" s="59"/>
      <c r="I411" s="59"/>
      <c r="J411" s="59"/>
      <c r="K411" s="59"/>
      <c r="L411" s="60"/>
      <c r="M411" s="59"/>
      <c r="N411" s="61"/>
      <c r="O411" s="59"/>
      <c r="P411" s="60"/>
      <c r="Q411" s="60"/>
      <c r="R411" s="60"/>
      <c r="S411" s="63"/>
    </row>
    <row r="412" spans="1:19" x14ac:dyDescent="0.25">
      <c r="A412" s="63"/>
      <c r="B412" s="59"/>
      <c r="C412" s="59"/>
      <c r="D412" s="59"/>
      <c r="E412" s="59"/>
      <c r="F412" s="60"/>
      <c r="G412" s="59"/>
      <c r="H412" s="59"/>
      <c r="I412" s="59"/>
      <c r="J412" s="59"/>
      <c r="K412" s="59"/>
      <c r="L412" s="60"/>
      <c r="M412" s="59"/>
      <c r="N412" s="61"/>
      <c r="O412" s="59"/>
      <c r="P412" s="60"/>
      <c r="Q412" s="60"/>
      <c r="R412" s="60"/>
      <c r="S412" s="63"/>
    </row>
    <row r="413" spans="1:19" x14ac:dyDescent="0.25">
      <c r="A413" s="63"/>
      <c r="B413" s="59"/>
      <c r="C413" s="59"/>
      <c r="D413" s="59"/>
      <c r="E413" s="59"/>
      <c r="F413" s="60"/>
      <c r="G413" s="59"/>
      <c r="H413" s="59"/>
      <c r="I413" s="59"/>
      <c r="J413" s="59"/>
      <c r="K413" s="59"/>
      <c r="L413" s="60"/>
      <c r="M413" s="59"/>
      <c r="N413" s="61"/>
      <c r="O413" s="59"/>
      <c r="P413" s="60"/>
      <c r="Q413" s="60"/>
      <c r="R413" s="60"/>
      <c r="S413" s="63"/>
    </row>
    <row r="414" spans="1:19" x14ac:dyDescent="0.25">
      <c r="A414" s="63"/>
      <c r="B414" s="59"/>
      <c r="C414" s="59"/>
      <c r="D414" s="59"/>
      <c r="E414" s="59"/>
      <c r="F414" s="60"/>
      <c r="G414" s="59"/>
      <c r="H414" s="59"/>
      <c r="I414" s="59"/>
      <c r="J414" s="59"/>
      <c r="K414" s="59"/>
      <c r="L414" s="60"/>
      <c r="M414" s="59"/>
      <c r="N414" s="61"/>
      <c r="O414" s="59"/>
      <c r="P414" s="60"/>
      <c r="Q414" s="60"/>
      <c r="R414" s="60"/>
      <c r="S414" s="63"/>
    </row>
    <row r="415" spans="1:19" x14ac:dyDescent="0.25">
      <c r="A415" s="63"/>
      <c r="B415" s="59"/>
      <c r="C415" s="59"/>
      <c r="D415" s="59"/>
      <c r="E415" s="59"/>
      <c r="F415" s="60"/>
      <c r="G415" s="59"/>
      <c r="H415" s="59"/>
      <c r="I415" s="59"/>
      <c r="J415" s="59"/>
      <c r="K415" s="59"/>
      <c r="L415" s="60"/>
      <c r="M415" s="59"/>
      <c r="N415" s="61"/>
      <c r="O415" s="59"/>
      <c r="P415" s="60"/>
      <c r="Q415" s="60"/>
      <c r="R415" s="60"/>
      <c r="S415" s="63"/>
    </row>
    <row r="416" spans="1:19" x14ac:dyDescent="0.25">
      <c r="A416" s="63"/>
      <c r="B416" s="59"/>
      <c r="C416" s="59"/>
      <c r="D416" s="59"/>
      <c r="E416" s="59"/>
      <c r="F416" s="60"/>
      <c r="G416" s="59"/>
      <c r="H416" s="59"/>
      <c r="I416" s="59"/>
      <c r="J416" s="59"/>
      <c r="K416" s="59"/>
      <c r="L416" s="60"/>
      <c r="M416" s="59"/>
      <c r="N416" s="61"/>
      <c r="O416" s="59"/>
      <c r="P416" s="60"/>
      <c r="Q416" s="60"/>
      <c r="R416" s="60"/>
      <c r="S416" s="63"/>
    </row>
    <row r="417" spans="1:19" x14ac:dyDescent="0.25">
      <c r="A417" s="63"/>
      <c r="B417" s="59"/>
      <c r="C417" s="59"/>
      <c r="D417" s="59"/>
      <c r="E417" s="59"/>
      <c r="F417" s="60"/>
      <c r="G417" s="59"/>
      <c r="H417" s="59"/>
      <c r="I417" s="59"/>
      <c r="J417" s="59"/>
      <c r="K417" s="59"/>
      <c r="L417" s="60"/>
      <c r="M417" s="59"/>
      <c r="N417" s="61"/>
      <c r="O417" s="59"/>
      <c r="P417" s="60"/>
      <c r="Q417" s="60"/>
      <c r="R417" s="60"/>
      <c r="S417" s="63"/>
    </row>
    <row r="418" spans="1:19" x14ac:dyDescent="0.25">
      <c r="A418" s="63"/>
      <c r="B418" s="59"/>
      <c r="C418" s="59"/>
      <c r="D418" s="59"/>
      <c r="E418" s="59"/>
      <c r="F418" s="60"/>
      <c r="G418" s="59"/>
      <c r="H418" s="59"/>
      <c r="I418" s="59"/>
      <c r="J418" s="59"/>
      <c r="K418" s="59"/>
      <c r="L418" s="60"/>
      <c r="M418" s="59"/>
      <c r="N418" s="61"/>
      <c r="O418" s="59"/>
      <c r="P418" s="60"/>
      <c r="Q418" s="60"/>
      <c r="R418" s="60"/>
      <c r="S418" s="63"/>
    </row>
    <row r="419" spans="1:19" x14ac:dyDescent="0.25">
      <c r="A419" s="63"/>
      <c r="B419" s="59"/>
      <c r="C419" s="59"/>
      <c r="D419" s="59"/>
      <c r="E419" s="59"/>
      <c r="F419" s="60"/>
      <c r="G419" s="59"/>
      <c r="H419" s="59"/>
      <c r="I419" s="59"/>
      <c r="J419" s="59"/>
      <c r="K419" s="59"/>
      <c r="L419" s="60"/>
      <c r="M419" s="59"/>
      <c r="N419" s="61"/>
      <c r="O419" s="59"/>
      <c r="P419" s="60"/>
      <c r="Q419" s="60"/>
      <c r="R419" s="60"/>
      <c r="S419" s="63"/>
    </row>
    <row r="420" spans="1:19" x14ac:dyDescent="0.25">
      <c r="A420" s="63"/>
      <c r="B420" s="59"/>
      <c r="C420" s="59"/>
      <c r="D420" s="59"/>
      <c r="E420" s="59"/>
      <c r="F420" s="60"/>
      <c r="G420" s="59"/>
      <c r="H420" s="59"/>
      <c r="I420" s="59"/>
      <c r="J420" s="59"/>
      <c r="K420" s="59"/>
      <c r="L420" s="60"/>
      <c r="M420" s="59"/>
      <c r="N420" s="61"/>
      <c r="O420" s="59"/>
      <c r="P420" s="60"/>
      <c r="Q420" s="60"/>
      <c r="R420" s="60"/>
      <c r="S420" s="63"/>
    </row>
    <row r="421" spans="1:19" x14ac:dyDescent="0.25">
      <c r="A421" s="63"/>
      <c r="B421" s="59"/>
      <c r="C421" s="59"/>
      <c r="D421" s="59"/>
      <c r="E421" s="59"/>
      <c r="F421" s="60"/>
      <c r="G421" s="59"/>
      <c r="H421" s="59"/>
      <c r="I421" s="59"/>
      <c r="J421" s="59"/>
      <c r="K421" s="59"/>
      <c r="L421" s="60"/>
      <c r="M421" s="59"/>
      <c r="N421" s="61"/>
      <c r="O421" s="59"/>
      <c r="P421" s="60"/>
      <c r="Q421" s="60"/>
      <c r="R421" s="60"/>
      <c r="S421" s="63"/>
    </row>
    <row r="422" spans="1:19" x14ac:dyDescent="0.25">
      <c r="A422" s="63"/>
      <c r="B422" s="59"/>
      <c r="C422" s="59"/>
      <c r="D422" s="59"/>
      <c r="E422" s="59"/>
      <c r="F422" s="60"/>
      <c r="G422" s="59"/>
      <c r="H422" s="59"/>
      <c r="I422" s="59"/>
      <c r="J422" s="59"/>
      <c r="K422" s="59"/>
      <c r="L422" s="60"/>
      <c r="M422" s="59"/>
      <c r="N422" s="61"/>
      <c r="O422" s="59"/>
      <c r="P422" s="60"/>
      <c r="Q422" s="60"/>
      <c r="R422" s="60"/>
      <c r="S422" s="63"/>
    </row>
    <row r="423" spans="1:19" x14ac:dyDescent="0.25">
      <c r="A423" s="63"/>
      <c r="B423" s="59"/>
      <c r="C423" s="59"/>
      <c r="D423" s="59"/>
      <c r="E423" s="59"/>
      <c r="F423" s="60"/>
      <c r="G423" s="59"/>
      <c r="H423" s="59"/>
      <c r="I423" s="59"/>
      <c r="J423" s="59"/>
      <c r="K423" s="59"/>
      <c r="L423" s="60"/>
      <c r="M423" s="59"/>
      <c r="N423" s="61"/>
      <c r="O423" s="59"/>
      <c r="P423" s="60"/>
      <c r="Q423" s="60"/>
      <c r="R423" s="60"/>
      <c r="S423" s="63"/>
    </row>
    <row r="424" spans="1:19" x14ac:dyDescent="0.25">
      <c r="A424" s="63"/>
      <c r="B424" s="59"/>
      <c r="C424" s="59"/>
      <c r="D424" s="59"/>
      <c r="E424" s="59"/>
      <c r="F424" s="60"/>
      <c r="G424" s="59"/>
      <c r="H424" s="59"/>
      <c r="I424" s="59"/>
      <c r="J424" s="59"/>
      <c r="K424" s="59"/>
      <c r="L424" s="60"/>
      <c r="M424" s="59"/>
      <c r="N424" s="61"/>
      <c r="O424" s="59"/>
      <c r="P424" s="60"/>
      <c r="Q424" s="60"/>
      <c r="R424" s="60"/>
      <c r="S424" s="63"/>
    </row>
    <row r="425" spans="1:19" x14ac:dyDescent="0.25">
      <c r="A425" s="63"/>
      <c r="B425" s="59"/>
      <c r="C425" s="59"/>
      <c r="D425" s="59"/>
      <c r="E425" s="59"/>
      <c r="F425" s="60"/>
      <c r="G425" s="59"/>
      <c r="H425" s="59"/>
      <c r="I425" s="59"/>
      <c r="J425" s="59"/>
      <c r="K425" s="59"/>
      <c r="L425" s="60"/>
      <c r="M425" s="59"/>
      <c r="N425" s="61"/>
      <c r="O425" s="59"/>
      <c r="P425" s="60"/>
      <c r="Q425" s="60"/>
      <c r="R425" s="60"/>
      <c r="S425" s="63"/>
    </row>
    <row r="426" spans="1:19" x14ac:dyDescent="0.25">
      <c r="A426" s="63"/>
      <c r="B426" s="59"/>
      <c r="C426" s="59"/>
      <c r="D426" s="59"/>
      <c r="E426" s="59"/>
      <c r="F426" s="60"/>
      <c r="G426" s="59"/>
      <c r="H426" s="59"/>
      <c r="I426" s="59"/>
      <c r="J426" s="59"/>
      <c r="K426" s="59"/>
      <c r="L426" s="60"/>
      <c r="M426" s="59"/>
      <c r="N426" s="61"/>
      <c r="O426" s="59"/>
      <c r="P426" s="60"/>
      <c r="Q426" s="60"/>
      <c r="R426" s="60"/>
      <c r="S426" s="63"/>
    </row>
    <row r="427" spans="1:19" x14ac:dyDescent="0.25">
      <c r="A427" s="63"/>
      <c r="B427" s="59"/>
      <c r="C427" s="59"/>
      <c r="D427" s="59"/>
      <c r="E427" s="59"/>
      <c r="F427" s="60"/>
      <c r="G427" s="59"/>
      <c r="H427" s="59"/>
      <c r="I427" s="59"/>
      <c r="J427" s="59"/>
      <c r="K427" s="59"/>
      <c r="L427" s="60"/>
      <c r="M427" s="59"/>
      <c r="N427" s="61"/>
      <c r="O427" s="59"/>
      <c r="P427" s="60"/>
      <c r="Q427" s="60"/>
      <c r="R427" s="60"/>
      <c r="S427" s="63"/>
    </row>
    <row r="428" spans="1:19" x14ac:dyDescent="0.25">
      <c r="A428" s="63"/>
      <c r="B428" s="59"/>
      <c r="C428" s="59"/>
      <c r="D428" s="59"/>
      <c r="E428" s="59"/>
      <c r="F428" s="60"/>
      <c r="G428" s="59"/>
      <c r="H428" s="59"/>
      <c r="I428" s="59"/>
      <c r="J428" s="59"/>
      <c r="K428" s="59"/>
      <c r="L428" s="60"/>
      <c r="M428" s="59"/>
      <c r="N428" s="61"/>
      <c r="O428" s="59"/>
      <c r="P428" s="60"/>
      <c r="Q428" s="60"/>
      <c r="R428" s="60"/>
      <c r="S428" s="63"/>
    </row>
    <row r="429" spans="1:19" x14ac:dyDescent="0.25">
      <c r="A429" s="63"/>
      <c r="B429" s="59"/>
      <c r="C429" s="59"/>
      <c r="D429" s="59"/>
      <c r="E429" s="59"/>
      <c r="F429" s="60"/>
      <c r="G429" s="59"/>
      <c r="H429" s="59"/>
      <c r="I429" s="59"/>
      <c r="J429" s="59"/>
      <c r="K429" s="59"/>
      <c r="L429" s="60"/>
      <c r="M429" s="59"/>
      <c r="N429" s="61"/>
      <c r="O429" s="59"/>
      <c r="P429" s="60"/>
      <c r="Q429" s="60"/>
      <c r="R429" s="60"/>
      <c r="S429" s="63"/>
    </row>
    <row r="430" spans="1:19" x14ac:dyDescent="0.25">
      <c r="A430" s="63"/>
      <c r="B430" s="59"/>
      <c r="C430" s="59"/>
      <c r="D430" s="59"/>
      <c r="E430" s="59"/>
      <c r="F430" s="60"/>
      <c r="G430" s="59"/>
      <c r="H430" s="59"/>
      <c r="I430" s="59"/>
      <c r="J430" s="59"/>
      <c r="K430" s="59"/>
      <c r="L430" s="60"/>
      <c r="M430" s="59"/>
      <c r="N430" s="61"/>
      <c r="O430" s="59"/>
      <c r="P430" s="60"/>
      <c r="Q430" s="60"/>
      <c r="R430" s="60"/>
      <c r="S430" s="63"/>
    </row>
    <row r="431" spans="1:19" x14ac:dyDescent="0.25">
      <c r="A431" s="63"/>
      <c r="B431" s="59"/>
      <c r="C431" s="59"/>
      <c r="D431" s="59"/>
      <c r="E431" s="59"/>
      <c r="F431" s="60"/>
      <c r="G431" s="59"/>
      <c r="H431" s="59"/>
      <c r="I431" s="59"/>
      <c r="J431" s="59"/>
      <c r="K431" s="59"/>
      <c r="L431" s="60"/>
      <c r="M431" s="59"/>
      <c r="N431" s="61"/>
      <c r="O431" s="59"/>
      <c r="P431" s="60"/>
      <c r="Q431" s="60"/>
      <c r="R431" s="60"/>
      <c r="S431" s="63"/>
    </row>
    <row r="432" spans="1:19" x14ac:dyDescent="0.25">
      <c r="A432" s="63"/>
      <c r="B432" s="59"/>
      <c r="C432" s="59"/>
      <c r="D432" s="59"/>
      <c r="E432" s="59"/>
      <c r="F432" s="60"/>
      <c r="G432" s="59"/>
      <c r="H432" s="59"/>
      <c r="I432" s="59"/>
      <c r="J432" s="59"/>
      <c r="K432" s="59"/>
      <c r="L432" s="60"/>
      <c r="M432" s="59"/>
      <c r="N432" s="61"/>
      <c r="O432" s="59"/>
      <c r="P432" s="60"/>
      <c r="Q432" s="60"/>
      <c r="R432" s="60"/>
      <c r="S432" s="63"/>
    </row>
    <row r="433" spans="1:19" x14ac:dyDescent="0.25">
      <c r="A433" s="63"/>
      <c r="B433" s="59"/>
      <c r="C433" s="59"/>
      <c r="D433" s="59"/>
      <c r="E433" s="59"/>
      <c r="F433" s="60"/>
      <c r="G433" s="59"/>
      <c r="H433" s="59"/>
      <c r="I433" s="59"/>
      <c r="J433" s="59"/>
      <c r="K433" s="59"/>
      <c r="L433" s="60"/>
      <c r="M433" s="59"/>
      <c r="N433" s="61"/>
      <c r="O433" s="59"/>
      <c r="P433" s="60"/>
      <c r="Q433" s="60"/>
      <c r="R433" s="60"/>
      <c r="S433" s="63"/>
    </row>
    <row r="434" spans="1:19" x14ac:dyDescent="0.25">
      <c r="A434" s="63"/>
      <c r="B434" s="59"/>
      <c r="C434" s="59"/>
      <c r="D434" s="59"/>
      <c r="E434" s="59"/>
      <c r="F434" s="60"/>
      <c r="G434" s="59"/>
      <c r="H434" s="59"/>
      <c r="I434" s="59"/>
      <c r="J434" s="59"/>
      <c r="K434" s="59"/>
      <c r="L434" s="60"/>
      <c r="M434" s="59"/>
      <c r="N434" s="61"/>
      <c r="O434" s="59"/>
      <c r="P434" s="60"/>
      <c r="Q434" s="60"/>
      <c r="R434" s="60"/>
      <c r="S434" s="63"/>
    </row>
    <row r="435" spans="1:19" x14ac:dyDescent="0.25">
      <c r="A435" s="63"/>
      <c r="B435" s="59"/>
      <c r="C435" s="59"/>
      <c r="D435" s="59"/>
      <c r="E435" s="59"/>
      <c r="F435" s="60"/>
      <c r="G435" s="59"/>
      <c r="H435" s="59"/>
      <c r="I435" s="59"/>
      <c r="J435" s="59"/>
      <c r="K435" s="59"/>
      <c r="L435" s="60"/>
      <c r="M435" s="59"/>
      <c r="N435" s="61"/>
      <c r="O435" s="59"/>
      <c r="P435" s="60"/>
      <c r="Q435" s="60"/>
      <c r="R435" s="60"/>
      <c r="S435" s="63"/>
    </row>
    <row r="436" spans="1:19" x14ac:dyDescent="0.25">
      <c r="A436" s="63"/>
      <c r="B436" s="59"/>
      <c r="C436" s="59"/>
      <c r="D436" s="59"/>
      <c r="E436" s="59"/>
      <c r="F436" s="60"/>
      <c r="G436" s="59"/>
      <c r="H436" s="59"/>
      <c r="I436" s="59"/>
      <c r="J436" s="59"/>
      <c r="K436" s="59"/>
      <c r="L436" s="60"/>
      <c r="M436" s="59"/>
      <c r="N436" s="61"/>
      <c r="O436" s="59"/>
      <c r="P436" s="60"/>
      <c r="Q436" s="60"/>
      <c r="R436" s="60"/>
      <c r="S436" s="63"/>
    </row>
    <row r="437" spans="1:19" x14ac:dyDescent="0.25">
      <c r="A437" s="63"/>
      <c r="B437" s="59"/>
      <c r="C437" s="59"/>
      <c r="D437" s="59"/>
      <c r="E437" s="59"/>
      <c r="F437" s="60"/>
      <c r="G437" s="59"/>
      <c r="H437" s="59"/>
      <c r="I437" s="59"/>
      <c r="J437" s="59"/>
      <c r="K437" s="59"/>
      <c r="L437" s="60"/>
      <c r="M437" s="59"/>
      <c r="N437" s="61"/>
      <c r="O437" s="59"/>
      <c r="P437" s="60"/>
      <c r="Q437" s="60"/>
      <c r="R437" s="60"/>
      <c r="S437" s="63"/>
    </row>
    <row r="438" spans="1:19" x14ac:dyDescent="0.25">
      <c r="A438" s="63"/>
      <c r="B438" s="59"/>
      <c r="C438" s="59"/>
      <c r="D438" s="59"/>
      <c r="E438" s="59"/>
      <c r="F438" s="60"/>
      <c r="G438" s="59"/>
      <c r="H438" s="59"/>
      <c r="I438" s="59"/>
      <c r="J438" s="59"/>
      <c r="K438" s="59"/>
      <c r="L438" s="60"/>
      <c r="M438" s="59"/>
      <c r="N438" s="61"/>
      <c r="O438" s="59"/>
      <c r="P438" s="60"/>
      <c r="Q438" s="60"/>
      <c r="R438" s="60"/>
      <c r="S438" s="63"/>
    </row>
    <row r="439" spans="1:19" x14ac:dyDescent="0.25">
      <c r="A439" s="63"/>
      <c r="B439" s="59"/>
      <c r="C439" s="59"/>
      <c r="D439" s="59"/>
      <c r="E439" s="59"/>
      <c r="F439" s="60"/>
      <c r="G439" s="59"/>
      <c r="H439" s="59"/>
      <c r="I439" s="59"/>
      <c r="J439" s="59"/>
      <c r="K439" s="59"/>
      <c r="L439" s="60"/>
      <c r="M439" s="59"/>
      <c r="N439" s="61"/>
      <c r="O439" s="59"/>
      <c r="P439" s="60"/>
      <c r="Q439" s="60"/>
      <c r="R439" s="60"/>
      <c r="S439" s="63"/>
    </row>
    <row r="440" spans="1:19" x14ac:dyDescent="0.25">
      <c r="A440" s="63"/>
      <c r="B440" s="59"/>
      <c r="C440" s="59"/>
      <c r="D440" s="59"/>
      <c r="E440" s="59"/>
      <c r="F440" s="60"/>
      <c r="G440" s="59"/>
      <c r="H440" s="59"/>
      <c r="I440" s="59"/>
      <c r="J440" s="59"/>
      <c r="K440" s="59"/>
      <c r="L440" s="60"/>
      <c r="M440" s="59"/>
      <c r="N440" s="61"/>
      <c r="O440" s="59"/>
      <c r="P440" s="60"/>
      <c r="Q440" s="60"/>
      <c r="R440" s="60"/>
      <c r="S440" s="63"/>
    </row>
    <row r="441" spans="1:19" x14ac:dyDescent="0.25">
      <c r="A441" s="63"/>
      <c r="B441" s="59"/>
      <c r="C441" s="59"/>
      <c r="D441" s="59"/>
      <c r="E441" s="59"/>
      <c r="F441" s="60"/>
      <c r="G441" s="59"/>
      <c r="H441" s="59"/>
      <c r="I441" s="59"/>
      <c r="J441" s="59"/>
      <c r="K441" s="59"/>
      <c r="L441" s="60"/>
      <c r="M441" s="59"/>
      <c r="N441" s="61"/>
      <c r="O441" s="59"/>
      <c r="P441" s="60"/>
      <c r="Q441" s="60"/>
      <c r="R441" s="60"/>
      <c r="S441" s="63"/>
    </row>
    <row r="442" spans="1:19" x14ac:dyDescent="0.25">
      <c r="A442" s="63"/>
      <c r="B442" s="59"/>
      <c r="C442" s="59"/>
      <c r="D442" s="59"/>
      <c r="E442" s="59"/>
      <c r="F442" s="60"/>
      <c r="G442" s="59"/>
      <c r="H442" s="59"/>
      <c r="I442" s="59"/>
      <c r="J442" s="59"/>
      <c r="K442" s="59"/>
      <c r="L442" s="60"/>
      <c r="M442" s="59"/>
      <c r="N442" s="61"/>
      <c r="O442" s="59"/>
      <c r="P442" s="60"/>
      <c r="Q442" s="60"/>
      <c r="R442" s="60"/>
      <c r="S442" s="63"/>
    </row>
    <row r="443" spans="1:19" x14ac:dyDescent="0.25">
      <c r="A443" s="63"/>
      <c r="B443" s="59"/>
      <c r="C443" s="59"/>
      <c r="D443" s="59"/>
      <c r="E443" s="59"/>
      <c r="F443" s="60"/>
      <c r="G443" s="59"/>
      <c r="H443" s="59"/>
      <c r="I443" s="59"/>
      <c r="J443" s="59"/>
      <c r="K443" s="59"/>
      <c r="L443" s="60"/>
      <c r="M443" s="59"/>
      <c r="N443" s="61"/>
      <c r="O443" s="59"/>
      <c r="P443" s="60"/>
      <c r="Q443" s="60"/>
      <c r="R443" s="60"/>
      <c r="S443" s="63"/>
    </row>
    <row r="444" spans="1:19" x14ac:dyDescent="0.25">
      <c r="A444" s="63"/>
      <c r="B444" s="59"/>
      <c r="C444" s="59"/>
      <c r="D444" s="59"/>
      <c r="E444" s="59"/>
      <c r="F444" s="60"/>
      <c r="G444" s="59"/>
      <c r="H444" s="59"/>
      <c r="I444" s="59"/>
      <c r="J444" s="59"/>
      <c r="K444" s="59"/>
      <c r="L444" s="60"/>
      <c r="M444" s="59"/>
      <c r="N444" s="61"/>
      <c r="O444" s="59"/>
      <c r="P444" s="60"/>
      <c r="Q444" s="60"/>
      <c r="R444" s="60"/>
      <c r="S444" s="63"/>
    </row>
    <row r="445" spans="1:19" x14ac:dyDescent="0.25">
      <c r="A445" s="63"/>
      <c r="B445" s="59"/>
      <c r="C445" s="59"/>
      <c r="D445" s="59"/>
      <c r="E445" s="59"/>
      <c r="F445" s="60"/>
      <c r="G445" s="59"/>
      <c r="H445" s="59"/>
      <c r="I445" s="59"/>
      <c r="J445" s="59"/>
      <c r="K445" s="59"/>
      <c r="L445" s="60"/>
      <c r="M445" s="59"/>
      <c r="N445" s="61"/>
      <c r="O445" s="59"/>
      <c r="P445" s="60"/>
      <c r="Q445" s="60"/>
      <c r="R445" s="60"/>
      <c r="S445" s="63"/>
    </row>
    <row r="446" spans="1:19" x14ac:dyDescent="0.25">
      <c r="A446" s="63"/>
      <c r="B446" s="59"/>
      <c r="C446" s="59"/>
      <c r="D446" s="59"/>
      <c r="E446" s="59"/>
      <c r="F446" s="60"/>
      <c r="G446" s="59"/>
      <c r="H446" s="59"/>
      <c r="I446" s="59"/>
      <c r="J446" s="59"/>
      <c r="K446" s="59"/>
      <c r="L446" s="60"/>
      <c r="M446" s="59"/>
      <c r="N446" s="61"/>
      <c r="O446" s="59"/>
      <c r="P446" s="60"/>
      <c r="Q446" s="60"/>
      <c r="R446" s="60"/>
      <c r="S446" s="63"/>
    </row>
    <row r="447" spans="1:19" x14ac:dyDescent="0.25">
      <c r="A447" s="63"/>
      <c r="B447" s="59"/>
      <c r="C447" s="59"/>
      <c r="D447" s="59"/>
      <c r="E447" s="59"/>
      <c r="F447" s="60"/>
      <c r="G447" s="59"/>
      <c r="H447" s="59"/>
      <c r="I447" s="59"/>
      <c r="J447" s="59"/>
      <c r="K447" s="59"/>
      <c r="L447" s="60"/>
      <c r="M447" s="59"/>
      <c r="N447" s="61"/>
      <c r="O447" s="59"/>
      <c r="P447" s="60"/>
      <c r="Q447" s="60"/>
      <c r="R447" s="60"/>
      <c r="S447" s="63"/>
    </row>
    <row r="448" spans="1:19" x14ac:dyDescent="0.25">
      <c r="A448" s="63"/>
      <c r="B448" s="59"/>
      <c r="C448" s="59"/>
      <c r="D448" s="59"/>
      <c r="E448" s="59"/>
      <c r="F448" s="60"/>
      <c r="G448" s="59"/>
      <c r="H448" s="59"/>
      <c r="I448" s="59"/>
      <c r="J448" s="59"/>
      <c r="K448" s="59"/>
      <c r="L448" s="60"/>
      <c r="M448" s="59"/>
      <c r="N448" s="61"/>
      <c r="O448" s="59"/>
      <c r="P448" s="60"/>
      <c r="Q448" s="60"/>
      <c r="R448" s="60"/>
      <c r="S448" s="63"/>
    </row>
    <row r="449" spans="1:19" x14ac:dyDescent="0.25">
      <c r="A449" s="63"/>
      <c r="B449" s="59"/>
      <c r="C449" s="59"/>
      <c r="D449" s="59"/>
      <c r="E449" s="59"/>
      <c r="F449" s="60"/>
      <c r="G449" s="59"/>
      <c r="H449" s="59"/>
      <c r="I449" s="59"/>
      <c r="J449" s="59"/>
      <c r="K449" s="59"/>
      <c r="L449" s="60"/>
      <c r="M449" s="59"/>
      <c r="N449" s="61"/>
      <c r="O449" s="59"/>
      <c r="P449" s="60"/>
      <c r="Q449" s="60"/>
      <c r="R449" s="60"/>
      <c r="S449" s="63"/>
    </row>
    <row r="450" spans="1:19" x14ac:dyDescent="0.25">
      <c r="A450" s="63"/>
      <c r="B450" s="59"/>
      <c r="C450" s="59"/>
      <c r="D450" s="59"/>
      <c r="E450" s="59"/>
      <c r="F450" s="60"/>
      <c r="G450" s="59"/>
      <c r="H450" s="59"/>
      <c r="I450" s="59"/>
      <c r="J450" s="59"/>
      <c r="K450" s="59"/>
      <c r="L450" s="60"/>
      <c r="M450" s="59"/>
      <c r="N450" s="61"/>
      <c r="O450" s="59"/>
      <c r="P450" s="60"/>
      <c r="Q450" s="60"/>
      <c r="R450" s="60"/>
      <c r="S450" s="63"/>
    </row>
    <row r="451" spans="1:19" x14ac:dyDescent="0.25">
      <c r="A451" s="63"/>
      <c r="B451" s="59"/>
      <c r="C451" s="59"/>
      <c r="D451" s="59"/>
      <c r="E451" s="59"/>
      <c r="F451" s="60"/>
      <c r="G451" s="59"/>
      <c r="H451" s="59"/>
      <c r="I451" s="59"/>
      <c r="J451" s="59"/>
      <c r="K451" s="59"/>
      <c r="L451" s="60"/>
      <c r="M451" s="59"/>
      <c r="N451" s="61"/>
      <c r="O451" s="59"/>
      <c r="P451" s="60"/>
      <c r="Q451" s="60"/>
      <c r="R451" s="60"/>
      <c r="S451" s="63"/>
    </row>
    <row r="452" spans="1:19" x14ac:dyDescent="0.25">
      <c r="A452" s="63"/>
      <c r="B452" s="59"/>
      <c r="C452" s="59"/>
      <c r="D452" s="59"/>
      <c r="E452" s="59"/>
      <c r="F452" s="60"/>
      <c r="G452" s="59"/>
      <c r="H452" s="59"/>
      <c r="I452" s="59"/>
      <c r="J452" s="59"/>
      <c r="K452" s="59"/>
      <c r="L452" s="60"/>
      <c r="M452" s="59"/>
      <c r="N452" s="61"/>
      <c r="O452" s="59"/>
      <c r="P452" s="60"/>
      <c r="Q452" s="60"/>
      <c r="R452" s="60"/>
      <c r="S452" s="63"/>
    </row>
    <row r="453" spans="1:19" x14ac:dyDescent="0.25">
      <c r="A453" s="63"/>
      <c r="B453" s="59"/>
      <c r="C453" s="59"/>
      <c r="D453" s="59"/>
      <c r="E453" s="59"/>
      <c r="F453" s="60"/>
      <c r="G453" s="59"/>
      <c r="H453" s="59"/>
      <c r="I453" s="59"/>
      <c r="J453" s="59"/>
      <c r="K453" s="59"/>
      <c r="L453" s="60"/>
      <c r="M453" s="59"/>
      <c r="N453" s="61"/>
      <c r="O453" s="59"/>
      <c r="P453" s="60"/>
      <c r="Q453" s="60"/>
      <c r="R453" s="60"/>
      <c r="S453" s="63"/>
    </row>
    <row r="454" spans="1:19" x14ac:dyDescent="0.25">
      <c r="A454" s="63"/>
      <c r="B454" s="59"/>
      <c r="C454" s="59"/>
      <c r="D454" s="59"/>
      <c r="E454" s="59"/>
      <c r="F454" s="60"/>
      <c r="G454" s="59"/>
      <c r="H454" s="59"/>
      <c r="I454" s="59"/>
      <c r="J454" s="59"/>
      <c r="K454" s="59"/>
      <c r="L454" s="60"/>
      <c r="M454" s="59"/>
      <c r="N454" s="61"/>
      <c r="O454" s="59"/>
      <c r="P454" s="60"/>
      <c r="Q454" s="60"/>
      <c r="R454" s="60"/>
      <c r="S454" s="63"/>
    </row>
    <row r="455" spans="1:19" x14ac:dyDescent="0.25">
      <c r="A455" s="63"/>
      <c r="B455" s="59"/>
      <c r="C455" s="59"/>
      <c r="D455" s="59"/>
      <c r="E455" s="59"/>
      <c r="F455" s="60"/>
      <c r="G455" s="59"/>
      <c r="H455" s="59"/>
      <c r="I455" s="59"/>
      <c r="J455" s="59"/>
      <c r="K455" s="59"/>
      <c r="L455" s="60"/>
      <c r="M455" s="59"/>
      <c r="N455" s="61"/>
      <c r="O455" s="59"/>
      <c r="P455" s="60"/>
      <c r="Q455" s="60"/>
      <c r="R455" s="60"/>
      <c r="S455" s="63"/>
    </row>
    <row r="456" spans="1:19" x14ac:dyDescent="0.25">
      <c r="A456" s="63"/>
      <c r="B456" s="59"/>
      <c r="C456" s="59"/>
      <c r="D456" s="59"/>
      <c r="E456" s="59"/>
      <c r="F456" s="60"/>
      <c r="G456" s="59"/>
      <c r="H456" s="59"/>
      <c r="I456" s="59"/>
      <c r="J456" s="59"/>
      <c r="K456" s="59"/>
      <c r="L456" s="60"/>
      <c r="M456" s="59"/>
      <c r="N456" s="61"/>
      <c r="O456" s="59"/>
      <c r="P456" s="60"/>
      <c r="Q456" s="60"/>
      <c r="R456" s="60"/>
      <c r="S456" s="63"/>
    </row>
    <row r="457" spans="1:19" x14ac:dyDescent="0.25">
      <c r="A457" s="63"/>
      <c r="B457" s="59"/>
      <c r="C457" s="59"/>
      <c r="D457" s="59"/>
      <c r="E457" s="59"/>
      <c r="F457" s="60"/>
      <c r="G457" s="59"/>
      <c r="H457" s="59"/>
      <c r="I457" s="59"/>
      <c r="J457" s="59"/>
      <c r="K457" s="59"/>
      <c r="L457" s="60"/>
      <c r="M457" s="59"/>
      <c r="N457" s="61"/>
      <c r="O457" s="59"/>
      <c r="P457" s="60"/>
      <c r="Q457" s="60"/>
      <c r="R457" s="60"/>
      <c r="S457" s="63"/>
    </row>
    <row r="458" spans="1:19" x14ac:dyDescent="0.25">
      <c r="A458" s="63"/>
      <c r="B458" s="59"/>
      <c r="C458" s="59"/>
      <c r="D458" s="59"/>
      <c r="E458" s="59"/>
      <c r="F458" s="60"/>
      <c r="G458" s="59"/>
      <c r="H458" s="59"/>
      <c r="I458" s="59"/>
      <c r="J458" s="59"/>
      <c r="K458" s="59"/>
      <c r="L458" s="60"/>
      <c r="M458" s="59"/>
      <c r="N458" s="61"/>
      <c r="O458" s="59"/>
      <c r="P458" s="60"/>
      <c r="Q458" s="60"/>
      <c r="R458" s="60"/>
      <c r="S458" s="63"/>
    </row>
    <row r="459" spans="1:19" x14ac:dyDescent="0.25">
      <c r="A459" s="63"/>
      <c r="B459" s="59"/>
      <c r="C459" s="59"/>
      <c r="D459" s="59"/>
      <c r="E459" s="59"/>
      <c r="F459" s="60"/>
      <c r="G459" s="59"/>
      <c r="H459" s="59"/>
      <c r="I459" s="59"/>
      <c r="J459" s="59"/>
      <c r="K459" s="59"/>
      <c r="L459" s="60"/>
      <c r="M459" s="59"/>
      <c r="N459" s="61"/>
      <c r="O459" s="59"/>
      <c r="P459" s="60"/>
      <c r="Q459" s="60"/>
      <c r="R459" s="60"/>
      <c r="S459" s="63"/>
    </row>
    <row r="460" spans="1:19" x14ac:dyDescent="0.25">
      <c r="A460" s="63"/>
      <c r="B460" s="59"/>
      <c r="C460" s="59"/>
      <c r="D460" s="59"/>
      <c r="E460" s="59"/>
      <c r="F460" s="60"/>
      <c r="G460" s="59"/>
      <c r="H460" s="59"/>
      <c r="I460" s="59"/>
      <c r="J460" s="59"/>
      <c r="K460" s="59"/>
      <c r="L460" s="60"/>
      <c r="M460" s="59"/>
      <c r="N460" s="61"/>
      <c r="O460" s="59"/>
      <c r="P460" s="60"/>
      <c r="Q460" s="60"/>
      <c r="R460" s="60"/>
      <c r="S460" s="63"/>
    </row>
    <row r="461" spans="1:19" x14ac:dyDescent="0.25">
      <c r="A461" s="63"/>
      <c r="B461" s="59"/>
      <c r="C461" s="59"/>
      <c r="D461" s="59"/>
      <c r="E461" s="59"/>
      <c r="F461" s="60"/>
      <c r="G461" s="59"/>
      <c r="H461" s="59"/>
      <c r="I461" s="59"/>
      <c r="J461" s="59"/>
      <c r="K461" s="59"/>
      <c r="L461" s="60"/>
      <c r="M461" s="59"/>
      <c r="N461" s="61"/>
      <c r="O461" s="59"/>
      <c r="P461" s="60"/>
      <c r="Q461" s="60"/>
      <c r="R461" s="60"/>
      <c r="S461" s="63"/>
    </row>
    <row r="462" spans="1:19" x14ac:dyDescent="0.25">
      <c r="A462" s="63"/>
      <c r="B462" s="59"/>
      <c r="C462" s="59"/>
      <c r="D462" s="59"/>
      <c r="E462" s="59"/>
      <c r="F462" s="60"/>
      <c r="G462" s="59"/>
      <c r="H462" s="59"/>
      <c r="I462" s="59"/>
      <c r="J462" s="59"/>
      <c r="K462" s="59"/>
      <c r="L462" s="60"/>
      <c r="M462" s="59"/>
      <c r="N462" s="61"/>
      <c r="O462" s="59"/>
      <c r="P462" s="60"/>
      <c r="Q462" s="60"/>
      <c r="R462" s="60"/>
      <c r="S462" s="63"/>
    </row>
    <row r="463" spans="1:19" x14ac:dyDescent="0.25">
      <c r="A463" s="63"/>
      <c r="B463" s="59"/>
      <c r="C463" s="59"/>
      <c r="D463" s="59"/>
      <c r="E463" s="59"/>
      <c r="F463" s="60"/>
      <c r="G463" s="59"/>
      <c r="H463" s="59"/>
      <c r="I463" s="59"/>
      <c r="J463" s="59"/>
      <c r="K463" s="59"/>
      <c r="L463" s="60"/>
      <c r="M463" s="59"/>
      <c r="N463" s="61"/>
      <c r="O463" s="59"/>
      <c r="P463" s="60"/>
      <c r="Q463" s="60"/>
      <c r="R463" s="60"/>
      <c r="S463" s="63"/>
    </row>
    <row r="464" spans="1:19" x14ac:dyDescent="0.25">
      <c r="A464" s="63"/>
      <c r="B464" s="59"/>
      <c r="C464" s="59"/>
      <c r="D464" s="59"/>
      <c r="E464" s="59"/>
      <c r="F464" s="60"/>
      <c r="G464" s="59"/>
      <c r="H464" s="59"/>
      <c r="I464" s="59"/>
      <c r="J464" s="59"/>
      <c r="K464" s="59"/>
      <c r="L464" s="60"/>
      <c r="M464" s="59"/>
      <c r="N464" s="61"/>
      <c r="O464" s="59"/>
      <c r="P464" s="60"/>
      <c r="Q464" s="60"/>
      <c r="R464" s="60"/>
      <c r="S464" s="63"/>
    </row>
    <row r="465" spans="1:19" x14ac:dyDescent="0.25">
      <c r="A465" s="63"/>
      <c r="B465" s="59"/>
      <c r="C465" s="59"/>
      <c r="D465" s="59"/>
      <c r="E465" s="59"/>
      <c r="F465" s="60"/>
      <c r="G465" s="59"/>
      <c r="H465" s="59"/>
      <c r="I465" s="59"/>
      <c r="J465" s="59"/>
      <c r="K465" s="59"/>
      <c r="L465" s="60"/>
      <c r="M465" s="59"/>
      <c r="N465" s="61"/>
      <c r="O465" s="59"/>
      <c r="P465" s="60"/>
      <c r="Q465" s="60"/>
      <c r="R465" s="60"/>
      <c r="S465" s="63"/>
    </row>
    <row r="466" spans="1:19" x14ac:dyDescent="0.25">
      <c r="A466" s="63"/>
      <c r="B466" s="59"/>
      <c r="C466" s="59"/>
      <c r="D466" s="59"/>
      <c r="E466" s="59"/>
      <c r="F466" s="60"/>
      <c r="G466" s="59"/>
      <c r="H466" s="59"/>
      <c r="I466" s="59"/>
      <c r="J466" s="59"/>
      <c r="K466" s="59"/>
      <c r="L466" s="60"/>
      <c r="M466" s="59"/>
      <c r="N466" s="61"/>
      <c r="O466" s="59"/>
      <c r="P466" s="60"/>
      <c r="Q466" s="60"/>
      <c r="R466" s="60"/>
      <c r="S466" s="63"/>
    </row>
    <row r="467" spans="1:19" x14ac:dyDescent="0.25">
      <c r="A467" s="63"/>
      <c r="B467" s="59"/>
      <c r="C467" s="59"/>
      <c r="D467" s="59"/>
      <c r="E467" s="59"/>
      <c r="F467" s="60"/>
      <c r="G467" s="59"/>
      <c r="H467" s="59"/>
      <c r="I467" s="59"/>
      <c r="J467" s="59"/>
      <c r="K467" s="59"/>
      <c r="L467" s="60"/>
      <c r="M467" s="59"/>
      <c r="N467" s="61"/>
      <c r="O467" s="59"/>
      <c r="P467" s="60"/>
      <c r="Q467" s="60"/>
      <c r="R467" s="60"/>
      <c r="S467" s="63"/>
    </row>
    <row r="468" spans="1:19" x14ac:dyDescent="0.25">
      <c r="A468" s="63"/>
      <c r="B468" s="59"/>
      <c r="C468" s="59"/>
      <c r="D468" s="59"/>
      <c r="E468" s="59"/>
      <c r="F468" s="60"/>
      <c r="G468" s="59"/>
      <c r="H468" s="59"/>
      <c r="I468" s="59"/>
      <c r="J468" s="59"/>
      <c r="K468" s="59"/>
      <c r="L468" s="60"/>
      <c r="M468" s="59"/>
      <c r="N468" s="61"/>
      <c r="O468" s="59"/>
      <c r="P468" s="60"/>
      <c r="Q468" s="60"/>
      <c r="R468" s="60"/>
      <c r="S468" s="63"/>
    </row>
    <row r="469" spans="1:19" x14ac:dyDescent="0.25">
      <c r="A469" s="63"/>
      <c r="B469" s="59"/>
      <c r="C469" s="59"/>
      <c r="D469" s="59"/>
      <c r="E469" s="59"/>
      <c r="F469" s="60"/>
      <c r="G469" s="59"/>
      <c r="H469" s="59"/>
      <c r="I469" s="59"/>
      <c r="J469" s="59"/>
      <c r="K469" s="59"/>
      <c r="L469" s="60"/>
      <c r="M469" s="59"/>
      <c r="N469" s="61"/>
      <c r="O469" s="59"/>
      <c r="P469" s="60"/>
      <c r="Q469" s="60"/>
      <c r="R469" s="60"/>
      <c r="S469" s="63"/>
    </row>
    <row r="470" spans="1:19" x14ac:dyDescent="0.25">
      <c r="A470" s="63"/>
      <c r="B470" s="59"/>
      <c r="C470" s="59"/>
      <c r="D470" s="59"/>
      <c r="E470" s="59"/>
      <c r="F470" s="60"/>
      <c r="G470" s="59"/>
      <c r="H470" s="59"/>
      <c r="I470" s="59"/>
      <c r="J470" s="59"/>
      <c r="K470" s="59"/>
      <c r="L470" s="60"/>
      <c r="M470" s="59"/>
      <c r="N470" s="61"/>
      <c r="O470" s="59"/>
      <c r="P470" s="60"/>
      <c r="Q470" s="60"/>
      <c r="R470" s="60"/>
      <c r="S470" s="63"/>
    </row>
    <row r="471" spans="1:19" x14ac:dyDescent="0.25">
      <c r="A471" s="63"/>
      <c r="B471" s="59"/>
      <c r="C471" s="59"/>
      <c r="D471" s="59"/>
      <c r="E471" s="59"/>
      <c r="F471" s="60"/>
      <c r="G471" s="59"/>
      <c r="H471" s="59"/>
      <c r="I471" s="59"/>
      <c r="J471" s="59"/>
      <c r="K471" s="59"/>
      <c r="L471" s="60"/>
      <c r="M471" s="59"/>
      <c r="N471" s="61"/>
      <c r="O471" s="59"/>
      <c r="P471" s="60"/>
      <c r="Q471" s="60"/>
      <c r="R471" s="60"/>
      <c r="S471" s="63"/>
    </row>
    <row r="472" spans="1:19" x14ac:dyDescent="0.25">
      <c r="A472" s="63"/>
      <c r="B472" s="59"/>
      <c r="C472" s="59"/>
      <c r="D472" s="59"/>
      <c r="E472" s="59"/>
      <c r="F472" s="60"/>
      <c r="G472" s="59"/>
      <c r="H472" s="59"/>
      <c r="I472" s="59"/>
      <c r="J472" s="59"/>
      <c r="K472" s="59"/>
      <c r="L472" s="60"/>
      <c r="M472" s="59"/>
      <c r="N472" s="61"/>
      <c r="O472" s="59"/>
      <c r="P472" s="60"/>
      <c r="Q472" s="60"/>
      <c r="R472" s="60"/>
      <c r="S472" s="63"/>
    </row>
    <row r="473" spans="1:19" x14ac:dyDescent="0.25">
      <c r="A473" s="63"/>
      <c r="B473" s="59"/>
      <c r="C473" s="59"/>
      <c r="D473" s="59"/>
      <c r="E473" s="59"/>
      <c r="F473" s="60"/>
      <c r="G473" s="59"/>
      <c r="H473" s="59"/>
      <c r="I473" s="59"/>
      <c r="J473" s="59"/>
      <c r="K473" s="59"/>
      <c r="L473" s="60"/>
      <c r="M473" s="59"/>
      <c r="N473" s="61"/>
      <c r="O473" s="59"/>
      <c r="P473" s="60"/>
      <c r="Q473" s="60"/>
      <c r="R473" s="60"/>
      <c r="S473" s="63"/>
    </row>
    <row r="474" spans="1:19" x14ac:dyDescent="0.25">
      <c r="A474" s="63"/>
      <c r="B474" s="59"/>
      <c r="C474" s="59"/>
      <c r="D474" s="59"/>
      <c r="E474" s="59"/>
      <c r="F474" s="60"/>
      <c r="G474" s="59"/>
      <c r="H474" s="59"/>
      <c r="I474" s="59"/>
      <c r="J474" s="59"/>
      <c r="K474" s="59"/>
      <c r="L474" s="60"/>
      <c r="M474" s="59"/>
      <c r="N474" s="61"/>
      <c r="O474" s="59"/>
      <c r="P474" s="60"/>
      <c r="Q474" s="60"/>
      <c r="R474" s="60"/>
      <c r="S474" s="63"/>
    </row>
    <row r="475" spans="1:19" x14ac:dyDescent="0.25">
      <c r="A475" s="63"/>
      <c r="B475" s="59"/>
      <c r="C475" s="59"/>
      <c r="D475" s="59"/>
      <c r="E475" s="59"/>
      <c r="F475" s="60"/>
      <c r="G475" s="59"/>
      <c r="H475" s="59"/>
      <c r="I475" s="59"/>
      <c r="J475" s="59"/>
      <c r="K475" s="59"/>
      <c r="L475" s="60"/>
      <c r="M475" s="59"/>
      <c r="N475" s="61"/>
      <c r="O475" s="59"/>
      <c r="P475" s="60"/>
      <c r="Q475" s="60"/>
      <c r="R475" s="60"/>
      <c r="S475" s="63"/>
    </row>
    <row r="476" spans="1:19" x14ac:dyDescent="0.25">
      <c r="A476" s="63"/>
      <c r="B476" s="59"/>
      <c r="C476" s="59"/>
      <c r="D476" s="59"/>
      <c r="E476" s="59"/>
      <c r="F476" s="60"/>
      <c r="G476" s="59"/>
      <c r="H476" s="59"/>
      <c r="I476" s="59"/>
      <c r="J476" s="59"/>
      <c r="K476" s="59"/>
      <c r="L476" s="60"/>
      <c r="M476" s="59"/>
      <c r="N476" s="61"/>
      <c r="O476" s="59"/>
      <c r="P476" s="60"/>
      <c r="Q476" s="60"/>
      <c r="R476" s="60"/>
      <c r="S476" s="63"/>
    </row>
    <row r="477" spans="1:19" x14ac:dyDescent="0.25">
      <c r="A477" s="63"/>
      <c r="B477" s="59"/>
      <c r="C477" s="59"/>
      <c r="D477" s="59"/>
      <c r="E477" s="59"/>
      <c r="F477" s="60"/>
      <c r="G477" s="59"/>
      <c r="H477" s="59"/>
      <c r="I477" s="59"/>
      <c r="J477" s="59"/>
      <c r="K477" s="59"/>
      <c r="L477" s="60"/>
      <c r="M477" s="59"/>
      <c r="N477" s="61"/>
      <c r="O477" s="59"/>
      <c r="P477" s="60"/>
      <c r="Q477" s="60"/>
      <c r="R477" s="60"/>
      <c r="S477" s="63"/>
    </row>
    <row r="478" spans="1:19" x14ac:dyDescent="0.25">
      <c r="A478" s="63"/>
      <c r="B478" s="59"/>
      <c r="C478" s="59"/>
      <c r="D478" s="59"/>
      <c r="E478" s="59"/>
      <c r="F478" s="60"/>
      <c r="G478" s="59"/>
      <c r="H478" s="59"/>
      <c r="I478" s="59"/>
      <c r="J478" s="59"/>
      <c r="K478" s="59"/>
      <c r="L478" s="60"/>
      <c r="M478" s="59"/>
      <c r="N478" s="61"/>
      <c r="O478" s="59"/>
      <c r="P478" s="60"/>
      <c r="Q478" s="60"/>
      <c r="R478" s="60"/>
      <c r="S478" s="63"/>
    </row>
    <row r="479" spans="1:19" x14ac:dyDescent="0.25">
      <c r="A479" s="63"/>
      <c r="B479" s="59"/>
      <c r="C479" s="59"/>
      <c r="D479" s="59"/>
      <c r="E479" s="59"/>
      <c r="F479" s="60"/>
      <c r="G479" s="59"/>
      <c r="H479" s="59"/>
      <c r="I479" s="59"/>
      <c r="J479" s="59"/>
      <c r="K479" s="59"/>
      <c r="L479" s="60"/>
      <c r="M479" s="59"/>
      <c r="N479" s="61"/>
      <c r="O479" s="59"/>
      <c r="P479" s="60"/>
      <c r="Q479" s="60"/>
      <c r="R479" s="60"/>
      <c r="S479" s="63"/>
    </row>
    <row r="480" spans="1:19" x14ac:dyDescent="0.25">
      <c r="A480" s="63"/>
      <c r="B480" s="59"/>
      <c r="C480" s="59"/>
      <c r="D480" s="59"/>
      <c r="E480" s="59"/>
      <c r="F480" s="60"/>
      <c r="G480" s="59"/>
      <c r="H480" s="59"/>
      <c r="I480" s="59"/>
      <c r="J480" s="59"/>
      <c r="K480" s="59"/>
      <c r="L480" s="60"/>
      <c r="M480" s="59"/>
      <c r="N480" s="61"/>
      <c r="O480" s="59"/>
      <c r="P480" s="60"/>
      <c r="Q480" s="60"/>
      <c r="R480" s="60"/>
      <c r="S480" s="63"/>
    </row>
    <row r="481" spans="1:19" x14ac:dyDescent="0.25">
      <c r="A481" s="63"/>
      <c r="B481" s="59"/>
      <c r="C481" s="59"/>
      <c r="D481" s="59"/>
      <c r="E481" s="59"/>
      <c r="F481" s="60"/>
      <c r="G481" s="59"/>
      <c r="H481" s="59"/>
      <c r="I481" s="59"/>
      <c r="J481" s="59"/>
      <c r="K481" s="59"/>
      <c r="L481" s="60"/>
      <c r="M481" s="59"/>
      <c r="N481" s="61"/>
      <c r="O481" s="59"/>
      <c r="P481" s="60"/>
      <c r="Q481" s="60"/>
      <c r="R481" s="60"/>
      <c r="S481" s="63"/>
    </row>
    <row r="482" spans="1:19" x14ac:dyDescent="0.25">
      <c r="A482" s="63"/>
      <c r="B482" s="59"/>
      <c r="C482" s="59"/>
      <c r="D482" s="59"/>
      <c r="E482" s="59"/>
      <c r="F482" s="60"/>
      <c r="G482" s="59"/>
      <c r="H482" s="59"/>
      <c r="I482" s="59"/>
      <c r="J482" s="59"/>
      <c r="K482" s="59"/>
      <c r="L482" s="60"/>
      <c r="M482" s="59"/>
      <c r="N482" s="61"/>
      <c r="O482" s="59"/>
      <c r="P482" s="60"/>
      <c r="Q482" s="60"/>
      <c r="R482" s="60"/>
      <c r="S482" s="63"/>
    </row>
    <row r="483" spans="1:19" x14ac:dyDescent="0.25">
      <c r="A483" s="63"/>
      <c r="B483" s="59"/>
      <c r="C483" s="59"/>
      <c r="D483" s="59"/>
      <c r="E483" s="59"/>
      <c r="F483" s="60"/>
      <c r="G483" s="59"/>
      <c r="H483" s="59"/>
      <c r="I483" s="59"/>
      <c r="J483" s="59"/>
      <c r="K483" s="59"/>
      <c r="L483" s="60"/>
      <c r="M483" s="59"/>
      <c r="N483" s="61"/>
      <c r="O483" s="59"/>
      <c r="P483" s="60"/>
      <c r="Q483" s="60"/>
      <c r="R483" s="60"/>
      <c r="S483" s="63"/>
    </row>
    <row r="484" spans="1:19" x14ac:dyDescent="0.25">
      <c r="A484" s="63"/>
      <c r="B484" s="59"/>
      <c r="C484" s="59"/>
      <c r="D484" s="59"/>
      <c r="E484" s="59"/>
      <c r="F484" s="60"/>
      <c r="G484" s="59"/>
      <c r="H484" s="59"/>
      <c r="I484" s="59"/>
      <c r="J484" s="59"/>
      <c r="K484" s="59"/>
      <c r="L484" s="60"/>
      <c r="M484" s="59"/>
      <c r="N484" s="61"/>
      <c r="O484" s="59"/>
      <c r="P484" s="60"/>
      <c r="Q484" s="60"/>
      <c r="R484" s="60"/>
      <c r="S484" s="63"/>
    </row>
    <row r="485" spans="1:19" x14ac:dyDescent="0.25">
      <c r="A485" s="63"/>
      <c r="B485" s="59"/>
      <c r="C485" s="59"/>
      <c r="D485" s="59"/>
      <c r="E485" s="59"/>
      <c r="F485" s="60"/>
      <c r="G485" s="59"/>
      <c r="H485" s="59"/>
      <c r="I485" s="59"/>
      <c r="J485" s="59"/>
      <c r="K485" s="59"/>
      <c r="L485" s="60"/>
      <c r="M485" s="59"/>
      <c r="N485" s="61"/>
      <c r="O485" s="59"/>
      <c r="P485" s="60"/>
      <c r="Q485" s="60"/>
      <c r="R485" s="60"/>
      <c r="S485" s="63"/>
    </row>
    <row r="486" spans="1:19" x14ac:dyDescent="0.25">
      <c r="A486" s="63"/>
      <c r="B486" s="59"/>
      <c r="C486" s="59"/>
      <c r="D486" s="59"/>
      <c r="E486" s="59"/>
      <c r="F486" s="60"/>
      <c r="G486" s="59"/>
      <c r="H486" s="59"/>
      <c r="I486" s="59"/>
      <c r="J486" s="59"/>
      <c r="K486" s="59"/>
      <c r="L486" s="60"/>
      <c r="M486" s="59"/>
      <c r="N486" s="61"/>
      <c r="O486" s="59"/>
      <c r="P486" s="60"/>
      <c r="Q486" s="60"/>
      <c r="R486" s="60"/>
      <c r="S486" s="63"/>
    </row>
    <row r="487" spans="1:19" x14ac:dyDescent="0.25">
      <c r="A487" s="63"/>
      <c r="B487" s="59"/>
      <c r="C487" s="59"/>
      <c r="D487" s="59"/>
      <c r="E487" s="59"/>
      <c r="F487" s="60"/>
      <c r="G487" s="59"/>
      <c r="H487" s="59"/>
      <c r="I487" s="59"/>
      <c r="J487" s="59"/>
      <c r="K487" s="59"/>
      <c r="L487" s="60"/>
      <c r="M487" s="59"/>
      <c r="N487" s="61"/>
      <c r="O487" s="59"/>
      <c r="P487" s="60"/>
      <c r="Q487" s="60"/>
      <c r="R487" s="60"/>
      <c r="S487" s="63"/>
    </row>
    <row r="488" spans="1:19" x14ac:dyDescent="0.25">
      <c r="A488" s="63"/>
      <c r="B488" s="59"/>
      <c r="C488" s="59"/>
      <c r="D488" s="59"/>
      <c r="E488" s="59"/>
      <c r="F488" s="60"/>
      <c r="G488" s="59"/>
      <c r="H488" s="59"/>
      <c r="I488" s="59"/>
      <c r="J488" s="59"/>
      <c r="K488" s="59"/>
      <c r="L488" s="60"/>
      <c r="M488" s="59"/>
      <c r="N488" s="61"/>
      <c r="O488" s="59"/>
      <c r="P488" s="60"/>
      <c r="Q488" s="60"/>
      <c r="R488" s="60"/>
      <c r="S488" s="63"/>
    </row>
    <row r="489" spans="1:19" x14ac:dyDescent="0.25">
      <c r="A489" s="63"/>
      <c r="B489" s="59"/>
      <c r="C489" s="59"/>
      <c r="D489" s="59"/>
      <c r="E489" s="59"/>
      <c r="F489" s="60"/>
      <c r="G489" s="59"/>
      <c r="H489" s="59"/>
      <c r="I489" s="59"/>
      <c r="J489" s="59"/>
      <c r="K489" s="59"/>
      <c r="L489" s="60"/>
      <c r="M489" s="59"/>
      <c r="N489" s="61"/>
      <c r="O489" s="59"/>
      <c r="P489" s="60"/>
      <c r="Q489" s="60"/>
      <c r="R489" s="60"/>
      <c r="S489" s="63"/>
    </row>
    <row r="490" spans="1:19" x14ac:dyDescent="0.25">
      <c r="A490" s="63"/>
      <c r="B490" s="59"/>
      <c r="C490" s="59"/>
      <c r="D490" s="59"/>
      <c r="E490" s="59"/>
      <c r="F490" s="60"/>
      <c r="G490" s="59"/>
      <c r="H490" s="59"/>
      <c r="I490" s="59"/>
      <c r="J490" s="59"/>
      <c r="K490" s="59"/>
      <c r="L490" s="60"/>
      <c r="M490" s="59"/>
      <c r="N490" s="61"/>
      <c r="O490" s="59"/>
      <c r="P490" s="60"/>
      <c r="Q490" s="60"/>
      <c r="R490" s="60"/>
      <c r="S490" s="63"/>
    </row>
    <row r="491" spans="1:19" x14ac:dyDescent="0.25">
      <c r="A491" s="63"/>
      <c r="B491" s="59"/>
      <c r="C491" s="59"/>
      <c r="D491" s="59"/>
      <c r="E491" s="59"/>
      <c r="F491" s="60"/>
      <c r="G491" s="59"/>
      <c r="H491" s="59"/>
      <c r="I491" s="59"/>
      <c r="J491" s="59"/>
      <c r="K491" s="59"/>
      <c r="L491" s="60"/>
      <c r="M491" s="59"/>
      <c r="N491" s="61"/>
      <c r="O491" s="59"/>
      <c r="P491" s="60"/>
      <c r="Q491" s="60"/>
      <c r="R491" s="60"/>
      <c r="S491" s="63"/>
    </row>
    <row r="492" spans="1:19" x14ac:dyDescent="0.25">
      <c r="A492" s="63"/>
      <c r="B492" s="59"/>
      <c r="C492" s="59"/>
      <c r="D492" s="59"/>
      <c r="E492" s="59"/>
      <c r="F492" s="60"/>
      <c r="G492" s="59"/>
      <c r="H492" s="59"/>
      <c r="I492" s="59"/>
      <c r="J492" s="59"/>
      <c r="K492" s="59"/>
      <c r="L492" s="60"/>
      <c r="M492" s="59"/>
      <c r="N492" s="61"/>
      <c r="O492" s="59"/>
      <c r="P492" s="60"/>
      <c r="Q492" s="60"/>
      <c r="R492" s="60"/>
      <c r="S492" s="63"/>
    </row>
    <row r="493" spans="1:19" x14ac:dyDescent="0.25">
      <c r="A493" s="63"/>
      <c r="B493" s="59"/>
      <c r="C493" s="59"/>
      <c r="D493" s="59"/>
      <c r="E493" s="59"/>
      <c r="F493" s="60"/>
      <c r="G493" s="59"/>
      <c r="H493" s="59"/>
      <c r="I493" s="59"/>
      <c r="J493" s="59"/>
      <c r="K493" s="59"/>
      <c r="L493" s="60"/>
      <c r="M493" s="59"/>
      <c r="N493" s="61"/>
      <c r="O493" s="59"/>
      <c r="P493" s="60"/>
      <c r="Q493" s="60"/>
      <c r="R493" s="60"/>
      <c r="S493" s="63"/>
    </row>
    <row r="494" spans="1:19" x14ac:dyDescent="0.25">
      <c r="A494" s="63"/>
      <c r="B494" s="59"/>
      <c r="C494" s="59"/>
      <c r="D494" s="59"/>
      <c r="E494" s="59"/>
      <c r="F494" s="60"/>
      <c r="G494" s="59"/>
      <c r="H494" s="59"/>
      <c r="I494" s="59"/>
      <c r="J494" s="59"/>
      <c r="K494" s="59"/>
      <c r="L494" s="60"/>
      <c r="M494" s="59"/>
      <c r="N494" s="61"/>
      <c r="O494" s="59"/>
      <c r="P494" s="60"/>
      <c r="Q494" s="60"/>
      <c r="R494" s="60"/>
      <c r="S494" s="63"/>
    </row>
    <row r="495" spans="1:19" x14ac:dyDescent="0.25">
      <c r="A495" s="63"/>
      <c r="B495" s="59"/>
      <c r="C495" s="59"/>
      <c r="D495" s="59"/>
      <c r="E495" s="59"/>
      <c r="F495" s="60"/>
      <c r="G495" s="59"/>
      <c r="H495" s="59"/>
      <c r="I495" s="59"/>
      <c r="J495" s="59"/>
      <c r="K495" s="59"/>
      <c r="L495" s="60"/>
      <c r="M495" s="59"/>
      <c r="N495" s="61"/>
      <c r="O495" s="59"/>
      <c r="P495" s="60"/>
      <c r="Q495" s="60"/>
      <c r="R495" s="60"/>
      <c r="S495" s="63"/>
    </row>
    <row r="496" spans="1:19" x14ac:dyDescent="0.25">
      <c r="A496" s="63"/>
      <c r="B496" s="59"/>
      <c r="C496" s="59"/>
      <c r="D496" s="59"/>
      <c r="E496" s="59"/>
      <c r="F496" s="60"/>
      <c r="G496" s="59"/>
      <c r="H496" s="59"/>
      <c r="I496" s="59"/>
      <c r="J496" s="59"/>
      <c r="K496" s="59"/>
      <c r="L496" s="60"/>
      <c r="M496" s="59"/>
      <c r="N496" s="61"/>
      <c r="O496" s="59"/>
      <c r="P496" s="60"/>
      <c r="Q496" s="60"/>
      <c r="R496" s="60"/>
      <c r="S496" s="63"/>
    </row>
    <row r="497" spans="1:19" x14ac:dyDescent="0.25">
      <c r="A497" s="63"/>
      <c r="B497" s="59"/>
      <c r="C497" s="59"/>
      <c r="D497" s="59"/>
      <c r="E497" s="59"/>
      <c r="F497" s="60"/>
      <c r="G497" s="59"/>
      <c r="H497" s="59"/>
      <c r="I497" s="59"/>
      <c r="J497" s="59"/>
      <c r="K497" s="59"/>
      <c r="L497" s="60"/>
      <c r="M497" s="59"/>
      <c r="N497" s="61"/>
      <c r="O497" s="59"/>
      <c r="P497" s="60"/>
      <c r="Q497" s="60"/>
      <c r="R497" s="60"/>
      <c r="S497" s="63"/>
    </row>
    <row r="498" spans="1:19" x14ac:dyDescent="0.25">
      <c r="A498" s="63"/>
      <c r="B498" s="59"/>
      <c r="C498" s="59"/>
      <c r="D498" s="59"/>
      <c r="E498" s="59"/>
      <c r="F498" s="60"/>
      <c r="G498" s="59"/>
      <c r="H498" s="59"/>
      <c r="I498" s="59"/>
      <c r="J498" s="59"/>
      <c r="K498" s="59"/>
      <c r="L498" s="60"/>
      <c r="M498" s="59"/>
      <c r="N498" s="61"/>
      <c r="O498" s="59"/>
      <c r="P498" s="60"/>
      <c r="Q498" s="60"/>
      <c r="R498" s="60"/>
      <c r="S498" s="63"/>
    </row>
    <row r="499" spans="1:19" x14ac:dyDescent="0.25">
      <c r="A499" s="63"/>
      <c r="B499" s="59"/>
      <c r="C499" s="59"/>
      <c r="D499" s="59"/>
      <c r="E499" s="59"/>
      <c r="F499" s="60"/>
      <c r="G499" s="59"/>
      <c r="H499" s="59"/>
      <c r="I499" s="59"/>
      <c r="J499" s="59"/>
      <c r="K499" s="59"/>
      <c r="L499" s="60"/>
      <c r="M499" s="59"/>
      <c r="N499" s="61"/>
      <c r="O499" s="59"/>
      <c r="P499" s="60"/>
      <c r="Q499" s="60"/>
      <c r="R499" s="60"/>
      <c r="S499" s="63"/>
    </row>
    <row r="500" spans="1:19" x14ac:dyDescent="0.25">
      <c r="A500" s="63"/>
      <c r="B500" s="59"/>
      <c r="C500" s="59"/>
      <c r="D500" s="59"/>
      <c r="E500" s="59"/>
      <c r="F500" s="60"/>
      <c r="G500" s="59"/>
      <c r="H500" s="59"/>
      <c r="I500" s="59"/>
      <c r="J500" s="59"/>
      <c r="K500" s="59"/>
      <c r="L500" s="60"/>
      <c r="M500" s="59"/>
      <c r="N500" s="61"/>
      <c r="O500" s="59"/>
      <c r="P500" s="60"/>
      <c r="Q500" s="60"/>
      <c r="R500" s="60"/>
      <c r="S500" s="63"/>
    </row>
  </sheetData>
  <mergeCells count="1">
    <mergeCell ref="B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5B8C-AEC9-4551-B83D-AF485103133F}">
  <dimension ref="A1:A500"/>
  <sheetViews>
    <sheetView workbookViewId="0">
      <selection activeCell="D11" sqref="D11"/>
    </sheetView>
  </sheetViews>
  <sheetFormatPr defaultRowHeight="14.4" x14ac:dyDescent="0.3"/>
  <cols>
    <col min="1" max="1" width="9.6640625" bestFit="1" customWidth="1"/>
    <col min="2" max="2" width="19.109375" bestFit="1" customWidth="1"/>
    <col min="3" max="3" width="19.44140625" bestFit="1" customWidth="1"/>
    <col min="4" max="4" width="22.109375" bestFit="1" customWidth="1"/>
    <col min="5" max="5" width="17.88671875" bestFit="1" customWidth="1"/>
    <col min="6" max="6" width="19.6640625" bestFit="1" customWidth="1"/>
    <col min="7" max="7" width="30.44140625" bestFit="1" customWidth="1"/>
    <col min="8" max="8" width="24.6640625" bestFit="1" customWidth="1"/>
    <col min="9" max="9" width="21.6640625" bestFit="1" customWidth="1"/>
    <col min="10" max="10" width="23" bestFit="1" customWidth="1"/>
    <col min="11" max="11" width="22.109375" bestFit="1" customWidth="1"/>
    <col min="12" max="12" width="16.6640625" bestFit="1" customWidth="1"/>
    <col min="13" max="13" width="28.88671875" bestFit="1" customWidth="1"/>
    <col min="14" max="14" width="35.33203125" bestFit="1" customWidth="1"/>
    <col min="15" max="15" width="18.88671875" bestFit="1" customWidth="1"/>
    <col min="16" max="16" width="23.6640625" bestFit="1" customWidth="1"/>
  </cols>
  <sheetData>
    <row r="1" spans="1:1" s="11" customFormat="1" x14ac:dyDescent="0.3"/>
    <row r="2" spans="1:1" x14ac:dyDescent="0.3">
      <c r="A2" s="67"/>
    </row>
    <row r="3" spans="1:1" x14ac:dyDescent="0.3">
      <c r="A3" s="67"/>
    </row>
    <row r="4" spans="1:1" x14ac:dyDescent="0.3">
      <c r="A4" s="67"/>
    </row>
    <row r="5" spans="1:1" x14ac:dyDescent="0.3">
      <c r="A5" s="67"/>
    </row>
    <row r="6" spans="1:1" x14ac:dyDescent="0.3">
      <c r="A6" s="67"/>
    </row>
    <row r="7" spans="1:1" x14ac:dyDescent="0.3">
      <c r="A7" s="67"/>
    </row>
    <row r="8" spans="1:1" x14ac:dyDescent="0.3">
      <c r="A8" s="67"/>
    </row>
    <row r="9" spans="1:1" x14ac:dyDescent="0.3">
      <c r="A9" s="67"/>
    </row>
    <row r="10" spans="1:1" x14ac:dyDescent="0.3">
      <c r="A10" s="67"/>
    </row>
    <row r="11" spans="1:1" x14ac:dyDescent="0.3">
      <c r="A11" s="67"/>
    </row>
    <row r="12" spans="1:1" x14ac:dyDescent="0.3">
      <c r="A12" s="67"/>
    </row>
    <row r="13" spans="1:1" x14ac:dyDescent="0.3">
      <c r="A13" s="67"/>
    </row>
    <row r="14" spans="1:1" x14ac:dyDescent="0.3">
      <c r="A14" s="67"/>
    </row>
    <row r="15" spans="1:1" x14ac:dyDescent="0.3">
      <c r="A15" s="67"/>
    </row>
    <row r="16" spans="1:1" x14ac:dyDescent="0.3">
      <c r="A16" s="67"/>
    </row>
    <row r="17" spans="1:1" x14ac:dyDescent="0.3">
      <c r="A17" s="67"/>
    </row>
    <row r="18" spans="1:1" x14ac:dyDescent="0.3">
      <c r="A18" s="67"/>
    </row>
    <row r="19" spans="1:1" x14ac:dyDescent="0.3">
      <c r="A19" s="67"/>
    </row>
    <row r="20" spans="1:1" x14ac:dyDescent="0.3">
      <c r="A20" s="67"/>
    </row>
    <row r="21" spans="1:1" x14ac:dyDescent="0.3">
      <c r="A21" s="67"/>
    </row>
    <row r="22" spans="1:1" x14ac:dyDescent="0.3">
      <c r="A22" s="67"/>
    </row>
    <row r="23" spans="1:1" x14ac:dyDescent="0.3">
      <c r="A23" s="67"/>
    </row>
    <row r="24" spans="1:1" x14ac:dyDescent="0.3">
      <c r="A24" s="67"/>
    </row>
    <row r="25" spans="1:1" x14ac:dyDescent="0.3">
      <c r="A25" s="67"/>
    </row>
    <row r="26" spans="1:1" x14ac:dyDescent="0.3">
      <c r="A26" s="67"/>
    </row>
    <row r="27" spans="1:1" x14ac:dyDescent="0.3">
      <c r="A27" s="67"/>
    </row>
    <row r="28" spans="1:1" x14ac:dyDescent="0.3">
      <c r="A28" s="67"/>
    </row>
    <row r="29" spans="1:1" x14ac:dyDescent="0.3">
      <c r="A29" s="67"/>
    </row>
    <row r="30" spans="1:1" x14ac:dyDescent="0.3">
      <c r="A30" s="67"/>
    </row>
    <row r="31" spans="1:1" x14ac:dyDescent="0.3">
      <c r="A31" s="67"/>
    </row>
    <row r="32" spans="1:1" x14ac:dyDescent="0.3">
      <c r="A32" s="67"/>
    </row>
    <row r="33" spans="1:1" x14ac:dyDescent="0.3">
      <c r="A33" s="67"/>
    </row>
    <row r="34" spans="1:1" x14ac:dyDescent="0.3">
      <c r="A34" s="67"/>
    </row>
    <row r="35" spans="1:1" x14ac:dyDescent="0.3">
      <c r="A35" s="67"/>
    </row>
    <row r="36" spans="1:1" x14ac:dyDescent="0.3">
      <c r="A36" s="67"/>
    </row>
    <row r="37" spans="1:1" x14ac:dyDescent="0.3">
      <c r="A37" s="67"/>
    </row>
    <row r="38" spans="1:1" x14ac:dyDescent="0.3">
      <c r="A38" s="67"/>
    </row>
    <row r="39" spans="1:1" x14ac:dyDescent="0.3">
      <c r="A39" s="67"/>
    </row>
    <row r="40" spans="1:1" x14ac:dyDescent="0.3">
      <c r="A40" s="67"/>
    </row>
    <row r="41" spans="1:1" x14ac:dyDescent="0.3">
      <c r="A41" s="67"/>
    </row>
    <row r="42" spans="1:1" x14ac:dyDescent="0.3">
      <c r="A42" s="67"/>
    </row>
    <row r="43" spans="1:1" x14ac:dyDescent="0.3">
      <c r="A43" s="67"/>
    </row>
    <row r="44" spans="1:1" x14ac:dyDescent="0.3">
      <c r="A44" s="67"/>
    </row>
    <row r="45" spans="1:1" x14ac:dyDescent="0.3">
      <c r="A45" s="67"/>
    </row>
    <row r="46" spans="1:1" x14ac:dyDescent="0.3">
      <c r="A46" s="67"/>
    </row>
    <row r="47" spans="1:1" x14ac:dyDescent="0.3">
      <c r="A47" s="67"/>
    </row>
    <row r="48" spans="1:1" x14ac:dyDescent="0.3">
      <c r="A48" s="67"/>
    </row>
    <row r="49" spans="1:1" x14ac:dyDescent="0.3">
      <c r="A49" s="67"/>
    </row>
    <row r="50" spans="1:1" x14ac:dyDescent="0.3">
      <c r="A50" s="67"/>
    </row>
    <row r="51" spans="1:1" x14ac:dyDescent="0.3">
      <c r="A51" s="67"/>
    </row>
    <row r="52" spans="1:1" x14ac:dyDescent="0.3">
      <c r="A52" s="67"/>
    </row>
    <row r="53" spans="1:1" x14ac:dyDescent="0.3">
      <c r="A53" s="67"/>
    </row>
    <row r="54" spans="1:1" x14ac:dyDescent="0.3">
      <c r="A54" s="67"/>
    </row>
    <row r="55" spans="1:1" x14ac:dyDescent="0.3">
      <c r="A55" s="67"/>
    </row>
    <row r="56" spans="1:1" x14ac:dyDescent="0.3">
      <c r="A56" s="67"/>
    </row>
    <row r="57" spans="1:1" x14ac:dyDescent="0.3">
      <c r="A57" s="67"/>
    </row>
    <row r="58" spans="1:1" x14ac:dyDescent="0.3">
      <c r="A58" s="67"/>
    </row>
    <row r="59" spans="1:1" x14ac:dyDescent="0.3">
      <c r="A59" s="67"/>
    </row>
    <row r="60" spans="1:1" x14ac:dyDescent="0.3">
      <c r="A60" s="67"/>
    </row>
    <row r="61" spans="1:1" x14ac:dyDescent="0.3">
      <c r="A61" s="67"/>
    </row>
    <row r="62" spans="1:1" x14ac:dyDescent="0.3">
      <c r="A62" s="67"/>
    </row>
    <row r="63" spans="1:1" x14ac:dyDescent="0.3">
      <c r="A63" s="67"/>
    </row>
    <row r="64" spans="1:1" x14ac:dyDescent="0.3">
      <c r="A64" s="67"/>
    </row>
    <row r="65" spans="1:1" x14ac:dyDescent="0.3">
      <c r="A65" s="67"/>
    </row>
    <row r="66" spans="1:1" x14ac:dyDescent="0.3">
      <c r="A66" s="67"/>
    </row>
    <row r="67" spans="1:1" x14ac:dyDescent="0.3">
      <c r="A67" s="67"/>
    </row>
    <row r="68" spans="1:1" x14ac:dyDescent="0.3">
      <c r="A68" s="67"/>
    </row>
    <row r="69" spans="1:1" x14ac:dyDescent="0.3">
      <c r="A69" s="67"/>
    </row>
    <row r="70" spans="1:1" x14ac:dyDescent="0.3">
      <c r="A70" s="67"/>
    </row>
    <row r="71" spans="1:1" x14ac:dyDescent="0.3">
      <c r="A71" s="67"/>
    </row>
    <row r="72" spans="1:1" x14ac:dyDescent="0.3">
      <c r="A72" s="67"/>
    </row>
    <row r="73" spans="1:1" x14ac:dyDescent="0.3">
      <c r="A73" s="67"/>
    </row>
    <row r="74" spans="1:1" x14ac:dyDescent="0.3">
      <c r="A74" s="67"/>
    </row>
    <row r="75" spans="1:1" x14ac:dyDescent="0.3">
      <c r="A75" s="67"/>
    </row>
    <row r="76" spans="1:1" x14ac:dyDescent="0.3">
      <c r="A76" s="67"/>
    </row>
    <row r="77" spans="1:1" x14ac:dyDescent="0.3">
      <c r="A77" s="67"/>
    </row>
    <row r="78" spans="1:1" x14ac:dyDescent="0.3">
      <c r="A78" s="67"/>
    </row>
    <row r="79" spans="1:1" x14ac:dyDescent="0.3">
      <c r="A79" s="67"/>
    </row>
    <row r="80" spans="1:1" x14ac:dyDescent="0.3">
      <c r="A80" s="67"/>
    </row>
    <row r="81" spans="1:1" x14ac:dyDescent="0.3">
      <c r="A81" s="67"/>
    </row>
    <row r="82" spans="1:1" x14ac:dyDescent="0.3">
      <c r="A82" s="67"/>
    </row>
    <row r="83" spans="1:1" x14ac:dyDescent="0.3">
      <c r="A83" s="67"/>
    </row>
    <row r="84" spans="1:1" x14ac:dyDescent="0.3">
      <c r="A84" s="67"/>
    </row>
    <row r="85" spans="1:1" x14ac:dyDescent="0.3">
      <c r="A85" s="67"/>
    </row>
    <row r="86" spans="1:1" x14ac:dyDescent="0.3">
      <c r="A86" s="67"/>
    </row>
    <row r="87" spans="1:1" x14ac:dyDescent="0.3">
      <c r="A87" s="67"/>
    </row>
    <row r="88" spans="1:1" x14ac:dyDescent="0.3">
      <c r="A88" s="67"/>
    </row>
    <row r="89" spans="1:1" x14ac:dyDescent="0.3">
      <c r="A89" s="67"/>
    </row>
    <row r="90" spans="1:1" x14ac:dyDescent="0.3">
      <c r="A90" s="67"/>
    </row>
    <row r="91" spans="1:1" x14ac:dyDescent="0.3">
      <c r="A91" s="67"/>
    </row>
    <row r="92" spans="1:1" x14ac:dyDescent="0.3">
      <c r="A92" s="67"/>
    </row>
    <row r="93" spans="1:1" x14ac:dyDescent="0.3">
      <c r="A93" s="67"/>
    </row>
    <row r="94" spans="1:1" x14ac:dyDescent="0.3">
      <c r="A94" s="67"/>
    </row>
    <row r="95" spans="1:1" x14ac:dyDescent="0.3">
      <c r="A95" s="67"/>
    </row>
    <row r="96" spans="1:1" x14ac:dyDescent="0.3">
      <c r="A96" s="67"/>
    </row>
    <row r="97" spans="1:1" x14ac:dyDescent="0.3">
      <c r="A97" s="67"/>
    </row>
    <row r="98" spans="1:1" x14ac:dyDescent="0.3">
      <c r="A98" s="67"/>
    </row>
    <row r="99" spans="1:1" x14ac:dyDescent="0.3">
      <c r="A99" s="67"/>
    </row>
    <row r="100" spans="1:1" x14ac:dyDescent="0.3">
      <c r="A100" s="67"/>
    </row>
    <row r="101" spans="1:1" x14ac:dyDescent="0.3">
      <c r="A101" s="67"/>
    </row>
    <row r="102" spans="1:1" x14ac:dyDescent="0.3">
      <c r="A102" s="67"/>
    </row>
    <row r="103" spans="1:1" x14ac:dyDescent="0.3">
      <c r="A103" s="67"/>
    </row>
    <row r="104" spans="1:1" x14ac:dyDescent="0.3">
      <c r="A104" s="67"/>
    </row>
    <row r="105" spans="1:1" x14ac:dyDescent="0.3">
      <c r="A105" s="67"/>
    </row>
    <row r="106" spans="1:1" x14ac:dyDescent="0.3">
      <c r="A106" s="67"/>
    </row>
    <row r="107" spans="1:1" x14ac:dyDescent="0.3">
      <c r="A107" s="67"/>
    </row>
    <row r="108" spans="1:1" x14ac:dyDescent="0.3">
      <c r="A108" s="67"/>
    </row>
    <row r="109" spans="1:1" x14ac:dyDescent="0.3">
      <c r="A109" s="67"/>
    </row>
    <row r="110" spans="1:1" x14ac:dyDescent="0.3">
      <c r="A110" s="67"/>
    </row>
    <row r="111" spans="1:1" x14ac:dyDescent="0.3">
      <c r="A111" s="67"/>
    </row>
    <row r="112" spans="1:1" x14ac:dyDescent="0.3">
      <c r="A112" s="67"/>
    </row>
    <row r="113" spans="1:1" x14ac:dyDescent="0.3">
      <c r="A113" s="67"/>
    </row>
    <row r="114" spans="1:1" x14ac:dyDescent="0.3">
      <c r="A114" s="67"/>
    </row>
    <row r="115" spans="1:1" x14ac:dyDescent="0.3">
      <c r="A115" s="67"/>
    </row>
    <row r="116" spans="1:1" x14ac:dyDescent="0.3">
      <c r="A116" s="67"/>
    </row>
    <row r="117" spans="1:1" x14ac:dyDescent="0.3">
      <c r="A117" s="67"/>
    </row>
    <row r="118" spans="1:1" x14ac:dyDescent="0.3">
      <c r="A118" s="67"/>
    </row>
    <row r="119" spans="1:1" x14ac:dyDescent="0.3">
      <c r="A119" s="67"/>
    </row>
    <row r="120" spans="1:1" x14ac:dyDescent="0.3">
      <c r="A120" s="67"/>
    </row>
    <row r="121" spans="1:1" x14ac:dyDescent="0.3">
      <c r="A121" s="67"/>
    </row>
    <row r="122" spans="1:1" x14ac:dyDescent="0.3">
      <c r="A122" s="67"/>
    </row>
    <row r="123" spans="1:1" x14ac:dyDescent="0.3">
      <c r="A123" s="67"/>
    </row>
    <row r="124" spans="1:1" x14ac:dyDescent="0.3">
      <c r="A124" s="67"/>
    </row>
    <row r="125" spans="1:1" x14ac:dyDescent="0.3">
      <c r="A125" s="67"/>
    </row>
    <row r="126" spans="1:1" x14ac:dyDescent="0.3">
      <c r="A126" s="67"/>
    </row>
    <row r="127" spans="1:1" x14ac:dyDescent="0.3">
      <c r="A127" s="67"/>
    </row>
    <row r="128" spans="1:1" x14ac:dyDescent="0.3">
      <c r="A128" s="67"/>
    </row>
    <row r="129" spans="1:1" x14ac:dyDescent="0.3">
      <c r="A129" s="67"/>
    </row>
    <row r="130" spans="1:1" x14ac:dyDescent="0.3">
      <c r="A130" s="67"/>
    </row>
    <row r="131" spans="1:1" x14ac:dyDescent="0.3">
      <c r="A131" s="67"/>
    </row>
    <row r="132" spans="1:1" x14ac:dyDescent="0.3">
      <c r="A132" s="67"/>
    </row>
    <row r="133" spans="1:1" x14ac:dyDescent="0.3">
      <c r="A133" s="67"/>
    </row>
    <row r="134" spans="1:1" x14ac:dyDescent="0.3">
      <c r="A134" s="67"/>
    </row>
    <row r="135" spans="1:1" x14ac:dyDescent="0.3">
      <c r="A135" s="67"/>
    </row>
    <row r="136" spans="1:1" x14ac:dyDescent="0.3">
      <c r="A136" s="67"/>
    </row>
    <row r="137" spans="1:1" x14ac:dyDescent="0.3">
      <c r="A137" s="67"/>
    </row>
    <row r="138" spans="1:1" x14ac:dyDescent="0.3">
      <c r="A138" s="67"/>
    </row>
    <row r="139" spans="1:1" x14ac:dyDescent="0.3">
      <c r="A139" s="67"/>
    </row>
    <row r="140" spans="1:1" x14ac:dyDescent="0.3">
      <c r="A140" s="67"/>
    </row>
    <row r="141" spans="1:1" x14ac:dyDescent="0.3">
      <c r="A141" s="67"/>
    </row>
    <row r="142" spans="1:1" x14ac:dyDescent="0.3">
      <c r="A142" s="67"/>
    </row>
    <row r="143" spans="1:1" x14ac:dyDescent="0.3">
      <c r="A143" s="67"/>
    </row>
    <row r="144" spans="1:1" x14ac:dyDescent="0.3">
      <c r="A144" s="67"/>
    </row>
    <row r="145" spans="1:1" x14ac:dyDescent="0.3">
      <c r="A145" s="67"/>
    </row>
    <row r="146" spans="1:1" x14ac:dyDescent="0.3">
      <c r="A146" s="67"/>
    </row>
    <row r="147" spans="1:1" x14ac:dyDescent="0.3">
      <c r="A147" s="67"/>
    </row>
    <row r="148" spans="1:1" x14ac:dyDescent="0.3">
      <c r="A148" s="67"/>
    </row>
    <row r="149" spans="1:1" x14ac:dyDescent="0.3">
      <c r="A149" s="67"/>
    </row>
    <row r="150" spans="1:1" x14ac:dyDescent="0.3">
      <c r="A150" s="67"/>
    </row>
    <row r="151" spans="1:1" x14ac:dyDescent="0.3">
      <c r="A151" s="67"/>
    </row>
    <row r="152" spans="1:1" x14ac:dyDescent="0.3">
      <c r="A152" s="67"/>
    </row>
    <row r="153" spans="1:1" x14ac:dyDescent="0.3">
      <c r="A153" s="67"/>
    </row>
    <row r="154" spans="1:1" x14ac:dyDescent="0.3">
      <c r="A154" s="67"/>
    </row>
    <row r="155" spans="1:1" x14ac:dyDescent="0.3">
      <c r="A155" s="67"/>
    </row>
    <row r="156" spans="1:1" x14ac:dyDescent="0.3">
      <c r="A156" s="67"/>
    </row>
    <row r="157" spans="1:1" x14ac:dyDescent="0.3">
      <c r="A157" s="67"/>
    </row>
    <row r="158" spans="1:1" x14ac:dyDescent="0.3">
      <c r="A158" s="67"/>
    </row>
    <row r="159" spans="1:1" x14ac:dyDescent="0.3">
      <c r="A159" s="67"/>
    </row>
    <row r="160" spans="1:1" x14ac:dyDescent="0.3">
      <c r="A160" s="67"/>
    </row>
    <row r="161" spans="1:1" x14ac:dyDescent="0.3">
      <c r="A161" s="67"/>
    </row>
    <row r="162" spans="1:1" x14ac:dyDescent="0.3">
      <c r="A162" s="67"/>
    </row>
    <row r="163" spans="1:1" x14ac:dyDescent="0.3">
      <c r="A163" s="67"/>
    </row>
    <row r="164" spans="1:1" x14ac:dyDescent="0.3">
      <c r="A164" s="67"/>
    </row>
    <row r="165" spans="1:1" x14ac:dyDescent="0.3">
      <c r="A165" s="67"/>
    </row>
    <row r="166" spans="1:1" x14ac:dyDescent="0.3">
      <c r="A166" s="67"/>
    </row>
    <row r="167" spans="1:1" x14ac:dyDescent="0.3">
      <c r="A167" s="67"/>
    </row>
    <row r="168" spans="1:1" x14ac:dyDescent="0.3">
      <c r="A168" s="67"/>
    </row>
    <row r="169" spans="1:1" x14ac:dyDescent="0.3">
      <c r="A169" s="67"/>
    </row>
    <row r="170" spans="1:1" x14ac:dyDescent="0.3">
      <c r="A170" s="67"/>
    </row>
    <row r="171" spans="1:1" x14ac:dyDescent="0.3">
      <c r="A171" s="67"/>
    </row>
    <row r="172" spans="1:1" x14ac:dyDescent="0.3">
      <c r="A172" s="67"/>
    </row>
    <row r="173" spans="1:1" x14ac:dyDescent="0.3">
      <c r="A173" s="67"/>
    </row>
    <row r="174" spans="1:1" x14ac:dyDescent="0.3">
      <c r="A174" s="67"/>
    </row>
    <row r="175" spans="1:1" x14ac:dyDescent="0.3">
      <c r="A175" s="67"/>
    </row>
    <row r="176" spans="1:1" x14ac:dyDescent="0.3">
      <c r="A176" s="67"/>
    </row>
    <row r="177" spans="1:1" x14ac:dyDescent="0.3">
      <c r="A177" s="67"/>
    </row>
    <row r="178" spans="1:1" x14ac:dyDescent="0.3">
      <c r="A178" s="67"/>
    </row>
    <row r="179" spans="1:1" x14ac:dyDescent="0.3">
      <c r="A179" s="67"/>
    </row>
    <row r="180" spans="1:1" x14ac:dyDescent="0.3">
      <c r="A180" s="67"/>
    </row>
    <row r="181" spans="1:1" x14ac:dyDescent="0.3">
      <c r="A181" s="67"/>
    </row>
    <row r="182" spans="1:1" x14ac:dyDescent="0.3">
      <c r="A182" s="67"/>
    </row>
    <row r="183" spans="1:1" x14ac:dyDescent="0.3">
      <c r="A183" s="67"/>
    </row>
    <row r="184" spans="1:1" x14ac:dyDescent="0.3">
      <c r="A184" s="67"/>
    </row>
    <row r="185" spans="1:1" x14ac:dyDescent="0.3">
      <c r="A185" s="67"/>
    </row>
    <row r="186" spans="1:1" x14ac:dyDescent="0.3">
      <c r="A186" s="67"/>
    </row>
    <row r="187" spans="1:1" x14ac:dyDescent="0.3">
      <c r="A187" s="67"/>
    </row>
    <row r="188" spans="1:1" x14ac:dyDescent="0.3">
      <c r="A188" s="67"/>
    </row>
    <row r="189" spans="1:1" x14ac:dyDescent="0.3">
      <c r="A189" s="67"/>
    </row>
    <row r="190" spans="1:1" x14ac:dyDescent="0.3">
      <c r="A190" s="67"/>
    </row>
    <row r="191" spans="1:1" x14ac:dyDescent="0.3">
      <c r="A191" s="67"/>
    </row>
    <row r="192" spans="1:1" x14ac:dyDescent="0.3">
      <c r="A192" s="67"/>
    </row>
    <row r="193" spans="1:1" x14ac:dyDescent="0.3">
      <c r="A193" s="67"/>
    </row>
    <row r="194" spans="1:1" x14ac:dyDescent="0.3">
      <c r="A194" s="67"/>
    </row>
    <row r="195" spans="1:1" x14ac:dyDescent="0.3">
      <c r="A195" s="67"/>
    </row>
    <row r="196" spans="1:1" x14ac:dyDescent="0.3">
      <c r="A196" s="67"/>
    </row>
    <row r="197" spans="1:1" x14ac:dyDescent="0.3">
      <c r="A197" s="67"/>
    </row>
    <row r="198" spans="1:1" x14ac:dyDescent="0.3">
      <c r="A198" s="67"/>
    </row>
    <row r="199" spans="1:1" x14ac:dyDescent="0.3">
      <c r="A199" s="67"/>
    </row>
    <row r="200" spans="1:1" x14ac:dyDescent="0.3">
      <c r="A200" s="67"/>
    </row>
    <row r="201" spans="1:1" x14ac:dyDescent="0.3">
      <c r="A201" s="67"/>
    </row>
    <row r="202" spans="1:1" x14ac:dyDescent="0.3">
      <c r="A202" s="67"/>
    </row>
    <row r="203" spans="1:1" x14ac:dyDescent="0.3">
      <c r="A203" s="67"/>
    </row>
    <row r="204" spans="1:1" x14ac:dyDescent="0.3">
      <c r="A204" s="67"/>
    </row>
    <row r="205" spans="1:1" x14ac:dyDescent="0.3">
      <c r="A205" s="67"/>
    </row>
    <row r="206" spans="1:1" x14ac:dyDescent="0.3">
      <c r="A206" s="67"/>
    </row>
    <row r="207" spans="1:1" x14ac:dyDescent="0.3">
      <c r="A207" s="67"/>
    </row>
    <row r="208" spans="1:1" x14ac:dyDescent="0.3">
      <c r="A208" s="67"/>
    </row>
    <row r="209" spans="1:1" x14ac:dyDescent="0.3">
      <c r="A209" s="67"/>
    </row>
    <row r="210" spans="1:1" x14ac:dyDescent="0.3">
      <c r="A210" s="67"/>
    </row>
    <row r="211" spans="1:1" x14ac:dyDescent="0.3">
      <c r="A211" s="67"/>
    </row>
    <row r="212" spans="1:1" x14ac:dyDescent="0.3">
      <c r="A212" s="67"/>
    </row>
    <row r="213" spans="1:1" x14ac:dyDescent="0.3">
      <c r="A213" s="67"/>
    </row>
    <row r="214" spans="1:1" x14ac:dyDescent="0.3">
      <c r="A214" s="67"/>
    </row>
    <row r="215" spans="1:1" x14ac:dyDescent="0.3">
      <c r="A215" s="67"/>
    </row>
    <row r="216" spans="1:1" x14ac:dyDescent="0.3">
      <c r="A216" s="67"/>
    </row>
    <row r="217" spans="1:1" x14ac:dyDescent="0.3">
      <c r="A217" s="67"/>
    </row>
    <row r="218" spans="1:1" x14ac:dyDescent="0.3">
      <c r="A218" s="67"/>
    </row>
    <row r="219" spans="1:1" x14ac:dyDescent="0.3">
      <c r="A219" s="67"/>
    </row>
    <row r="220" spans="1:1" x14ac:dyDescent="0.3">
      <c r="A220" s="67"/>
    </row>
    <row r="221" spans="1:1" x14ac:dyDescent="0.3">
      <c r="A221" s="67"/>
    </row>
    <row r="222" spans="1:1" x14ac:dyDescent="0.3">
      <c r="A222" s="67"/>
    </row>
    <row r="223" spans="1:1" x14ac:dyDescent="0.3">
      <c r="A223" s="67"/>
    </row>
    <row r="224" spans="1:1" x14ac:dyDescent="0.3">
      <c r="A224" s="67"/>
    </row>
    <row r="225" spans="1:1" x14ac:dyDescent="0.3">
      <c r="A225" s="67"/>
    </row>
    <row r="226" spans="1:1" x14ac:dyDescent="0.3">
      <c r="A226" s="67"/>
    </row>
    <row r="227" spans="1:1" x14ac:dyDescent="0.3">
      <c r="A227" s="67"/>
    </row>
    <row r="228" spans="1:1" x14ac:dyDescent="0.3">
      <c r="A228" s="67"/>
    </row>
    <row r="229" spans="1:1" x14ac:dyDescent="0.3">
      <c r="A229" s="67"/>
    </row>
    <row r="230" spans="1:1" x14ac:dyDescent="0.3">
      <c r="A230" s="67"/>
    </row>
    <row r="231" spans="1:1" x14ac:dyDescent="0.3">
      <c r="A231" s="67"/>
    </row>
    <row r="232" spans="1:1" x14ac:dyDescent="0.3">
      <c r="A232" s="67"/>
    </row>
    <row r="233" spans="1:1" x14ac:dyDescent="0.3">
      <c r="A233" s="67"/>
    </row>
    <row r="234" spans="1:1" x14ac:dyDescent="0.3">
      <c r="A234" s="67"/>
    </row>
    <row r="235" spans="1:1" x14ac:dyDescent="0.3">
      <c r="A235" s="67"/>
    </row>
    <row r="236" spans="1:1" x14ac:dyDescent="0.3">
      <c r="A236" s="67"/>
    </row>
    <row r="237" spans="1:1" x14ac:dyDescent="0.3">
      <c r="A237" s="67"/>
    </row>
    <row r="238" spans="1:1" x14ac:dyDescent="0.3">
      <c r="A238" s="67"/>
    </row>
    <row r="239" spans="1:1" x14ac:dyDescent="0.3">
      <c r="A239" s="67"/>
    </row>
    <row r="240" spans="1:1" x14ac:dyDescent="0.3">
      <c r="A240" s="67"/>
    </row>
    <row r="241" spans="1:1" x14ac:dyDescent="0.3">
      <c r="A241" s="67"/>
    </row>
    <row r="242" spans="1:1" x14ac:dyDescent="0.3">
      <c r="A242" s="67"/>
    </row>
    <row r="243" spans="1:1" x14ac:dyDescent="0.3">
      <c r="A243" s="67"/>
    </row>
    <row r="244" spans="1:1" x14ac:dyDescent="0.3">
      <c r="A244" s="67"/>
    </row>
    <row r="245" spans="1:1" x14ac:dyDescent="0.3">
      <c r="A245" s="67"/>
    </row>
    <row r="246" spans="1:1" x14ac:dyDescent="0.3">
      <c r="A246" s="67"/>
    </row>
    <row r="247" spans="1:1" x14ac:dyDescent="0.3">
      <c r="A247" s="67"/>
    </row>
    <row r="248" spans="1:1" x14ac:dyDescent="0.3">
      <c r="A248" s="67"/>
    </row>
    <row r="249" spans="1:1" x14ac:dyDescent="0.3">
      <c r="A249" s="67"/>
    </row>
    <row r="250" spans="1:1" x14ac:dyDescent="0.3">
      <c r="A250" s="67"/>
    </row>
    <row r="251" spans="1:1" x14ac:dyDescent="0.3">
      <c r="A251" s="67"/>
    </row>
    <row r="252" spans="1:1" x14ac:dyDescent="0.3">
      <c r="A252" s="67"/>
    </row>
    <row r="253" spans="1:1" x14ac:dyDescent="0.3">
      <c r="A253" s="67"/>
    </row>
    <row r="254" spans="1:1" x14ac:dyDescent="0.3">
      <c r="A254" s="67"/>
    </row>
    <row r="255" spans="1:1" x14ac:dyDescent="0.3">
      <c r="A255" s="67"/>
    </row>
    <row r="256" spans="1:1" x14ac:dyDescent="0.3">
      <c r="A256" s="67"/>
    </row>
    <row r="257" spans="1:1" x14ac:dyDescent="0.3">
      <c r="A257" s="67"/>
    </row>
    <row r="258" spans="1:1" x14ac:dyDescent="0.3">
      <c r="A258" s="67"/>
    </row>
    <row r="259" spans="1:1" x14ac:dyDescent="0.3">
      <c r="A259" s="67"/>
    </row>
    <row r="260" spans="1:1" x14ac:dyDescent="0.3">
      <c r="A260" s="67"/>
    </row>
    <row r="261" spans="1:1" x14ac:dyDescent="0.3">
      <c r="A261" s="67"/>
    </row>
    <row r="262" spans="1:1" x14ac:dyDescent="0.3">
      <c r="A262" s="67"/>
    </row>
    <row r="263" spans="1:1" x14ac:dyDescent="0.3">
      <c r="A263" s="67"/>
    </row>
    <row r="264" spans="1:1" x14ac:dyDescent="0.3">
      <c r="A264" s="67"/>
    </row>
    <row r="265" spans="1:1" x14ac:dyDescent="0.3">
      <c r="A265" s="67"/>
    </row>
    <row r="266" spans="1:1" x14ac:dyDescent="0.3">
      <c r="A266" s="67"/>
    </row>
    <row r="267" spans="1:1" x14ac:dyDescent="0.3">
      <c r="A267" s="67"/>
    </row>
    <row r="268" spans="1:1" x14ac:dyDescent="0.3">
      <c r="A268" s="67"/>
    </row>
    <row r="269" spans="1:1" x14ac:dyDescent="0.3">
      <c r="A269" s="67"/>
    </row>
    <row r="270" spans="1:1" x14ac:dyDescent="0.3">
      <c r="A270" s="67"/>
    </row>
    <row r="271" spans="1:1" x14ac:dyDescent="0.3">
      <c r="A271" s="67"/>
    </row>
    <row r="272" spans="1:1" x14ac:dyDescent="0.3">
      <c r="A272" s="67"/>
    </row>
    <row r="273" spans="1:1" x14ac:dyDescent="0.3">
      <c r="A273" s="67"/>
    </row>
    <row r="274" spans="1:1" x14ac:dyDescent="0.3">
      <c r="A274" s="67"/>
    </row>
    <row r="275" spans="1:1" x14ac:dyDescent="0.3">
      <c r="A275" s="67"/>
    </row>
    <row r="276" spans="1:1" x14ac:dyDescent="0.3">
      <c r="A276" s="67"/>
    </row>
    <row r="277" spans="1:1" x14ac:dyDescent="0.3">
      <c r="A277" s="67"/>
    </row>
    <row r="278" spans="1:1" x14ac:dyDescent="0.3">
      <c r="A278" s="67"/>
    </row>
    <row r="279" spans="1:1" x14ac:dyDescent="0.3">
      <c r="A279" s="67"/>
    </row>
    <row r="280" spans="1:1" x14ac:dyDescent="0.3">
      <c r="A280" s="67"/>
    </row>
    <row r="281" spans="1:1" x14ac:dyDescent="0.3">
      <c r="A281" s="67"/>
    </row>
    <row r="282" spans="1:1" x14ac:dyDescent="0.3">
      <c r="A282" s="67"/>
    </row>
    <row r="283" spans="1:1" x14ac:dyDescent="0.3">
      <c r="A283" s="67"/>
    </row>
    <row r="284" spans="1:1" x14ac:dyDescent="0.3">
      <c r="A284" s="67"/>
    </row>
    <row r="285" spans="1:1" x14ac:dyDescent="0.3">
      <c r="A285" s="67"/>
    </row>
    <row r="286" spans="1:1" x14ac:dyDescent="0.3">
      <c r="A286" s="67"/>
    </row>
    <row r="287" spans="1:1" x14ac:dyDescent="0.3">
      <c r="A287" s="67"/>
    </row>
    <row r="288" spans="1:1" x14ac:dyDescent="0.3">
      <c r="A288" s="67"/>
    </row>
    <row r="289" spans="1:1" x14ac:dyDescent="0.3">
      <c r="A289" s="67"/>
    </row>
    <row r="290" spans="1:1" x14ac:dyDescent="0.3">
      <c r="A290" s="67"/>
    </row>
    <row r="291" spans="1:1" x14ac:dyDescent="0.3">
      <c r="A291" s="67"/>
    </row>
    <row r="292" spans="1:1" x14ac:dyDescent="0.3">
      <c r="A292" s="67"/>
    </row>
    <row r="293" spans="1:1" x14ac:dyDescent="0.3">
      <c r="A293" s="67"/>
    </row>
    <row r="294" spans="1:1" x14ac:dyDescent="0.3">
      <c r="A294" s="67"/>
    </row>
    <row r="295" spans="1:1" x14ac:dyDescent="0.3">
      <c r="A295" s="67"/>
    </row>
    <row r="296" spans="1:1" x14ac:dyDescent="0.3">
      <c r="A296" s="67"/>
    </row>
    <row r="297" spans="1:1" x14ac:dyDescent="0.3">
      <c r="A297" s="67"/>
    </row>
    <row r="298" spans="1:1" x14ac:dyDescent="0.3">
      <c r="A298" s="67"/>
    </row>
    <row r="299" spans="1:1" x14ac:dyDescent="0.3">
      <c r="A299" s="67"/>
    </row>
    <row r="300" spans="1:1" x14ac:dyDescent="0.3">
      <c r="A300" s="67"/>
    </row>
    <row r="301" spans="1:1" x14ac:dyDescent="0.3">
      <c r="A301" s="67"/>
    </row>
    <row r="302" spans="1:1" x14ac:dyDescent="0.3">
      <c r="A302" s="67"/>
    </row>
    <row r="303" spans="1:1" x14ac:dyDescent="0.3">
      <c r="A303" s="67"/>
    </row>
    <row r="304" spans="1:1" x14ac:dyDescent="0.3">
      <c r="A304" s="67"/>
    </row>
    <row r="305" spans="1:1" x14ac:dyDescent="0.3">
      <c r="A305" s="67"/>
    </row>
    <row r="306" spans="1:1" x14ac:dyDescent="0.3">
      <c r="A306" s="67"/>
    </row>
    <row r="307" spans="1:1" x14ac:dyDescent="0.3">
      <c r="A307" s="67"/>
    </row>
    <row r="308" spans="1:1" x14ac:dyDescent="0.3">
      <c r="A308" s="67"/>
    </row>
    <row r="309" spans="1:1" x14ac:dyDescent="0.3">
      <c r="A309" s="67"/>
    </row>
    <row r="310" spans="1:1" x14ac:dyDescent="0.3">
      <c r="A310" s="67"/>
    </row>
    <row r="311" spans="1:1" x14ac:dyDescent="0.3">
      <c r="A311" s="67"/>
    </row>
    <row r="312" spans="1:1" x14ac:dyDescent="0.3">
      <c r="A312" s="67"/>
    </row>
    <row r="313" spans="1:1" x14ac:dyDescent="0.3">
      <c r="A313" s="67"/>
    </row>
    <row r="314" spans="1:1" x14ac:dyDescent="0.3">
      <c r="A314" s="67"/>
    </row>
    <row r="315" spans="1:1" x14ac:dyDescent="0.3">
      <c r="A315" s="67"/>
    </row>
    <row r="316" spans="1:1" x14ac:dyDescent="0.3">
      <c r="A316" s="67"/>
    </row>
    <row r="317" spans="1:1" x14ac:dyDescent="0.3">
      <c r="A317" s="67"/>
    </row>
    <row r="318" spans="1:1" x14ac:dyDescent="0.3">
      <c r="A318" s="67"/>
    </row>
    <row r="319" spans="1:1" x14ac:dyDescent="0.3">
      <c r="A319" s="67"/>
    </row>
    <row r="320" spans="1:1" x14ac:dyDescent="0.3">
      <c r="A320" s="67"/>
    </row>
    <row r="321" spans="1:1" x14ac:dyDescent="0.3">
      <c r="A321" s="67"/>
    </row>
    <row r="322" spans="1:1" x14ac:dyDescent="0.3">
      <c r="A322" s="67"/>
    </row>
    <row r="323" spans="1:1" x14ac:dyDescent="0.3">
      <c r="A323" s="67"/>
    </row>
    <row r="324" spans="1:1" x14ac:dyDescent="0.3">
      <c r="A324" s="67"/>
    </row>
    <row r="325" spans="1:1" x14ac:dyDescent="0.3">
      <c r="A325" s="67"/>
    </row>
    <row r="326" spans="1:1" x14ac:dyDescent="0.3">
      <c r="A326" s="67"/>
    </row>
    <row r="327" spans="1:1" x14ac:dyDescent="0.3">
      <c r="A327" s="67"/>
    </row>
    <row r="328" spans="1:1" x14ac:dyDescent="0.3">
      <c r="A328" s="67"/>
    </row>
    <row r="329" spans="1:1" x14ac:dyDescent="0.3">
      <c r="A329" s="67"/>
    </row>
    <row r="330" spans="1:1" x14ac:dyDescent="0.3">
      <c r="A330" s="67"/>
    </row>
    <row r="331" spans="1:1" x14ac:dyDescent="0.3">
      <c r="A331" s="67"/>
    </row>
    <row r="332" spans="1:1" x14ac:dyDescent="0.3">
      <c r="A332" s="67"/>
    </row>
    <row r="333" spans="1:1" x14ac:dyDescent="0.3">
      <c r="A333" s="67"/>
    </row>
    <row r="334" spans="1:1" x14ac:dyDescent="0.3">
      <c r="A334" s="67"/>
    </row>
    <row r="335" spans="1:1" x14ac:dyDescent="0.3">
      <c r="A335" s="67"/>
    </row>
    <row r="336" spans="1:1" x14ac:dyDescent="0.3">
      <c r="A336" s="67"/>
    </row>
    <row r="337" spans="1:1" x14ac:dyDescent="0.3">
      <c r="A337" s="67"/>
    </row>
    <row r="338" spans="1:1" x14ac:dyDescent="0.3">
      <c r="A338" s="67"/>
    </row>
    <row r="339" spans="1:1" x14ac:dyDescent="0.3">
      <c r="A339" s="67"/>
    </row>
    <row r="340" spans="1:1" x14ac:dyDescent="0.3">
      <c r="A340" s="67"/>
    </row>
    <row r="341" spans="1:1" x14ac:dyDescent="0.3">
      <c r="A341" s="67"/>
    </row>
    <row r="342" spans="1:1" x14ac:dyDescent="0.3">
      <c r="A342" s="67"/>
    </row>
    <row r="343" spans="1:1" x14ac:dyDescent="0.3">
      <c r="A343" s="67"/>
    </row>
    <row r="344" spans="1:1" x14ac:dyDescent="0.3">
      <c r="A344" s="67"/>
    </row>
    <row r="345" spans="1:1" x14ac:dyDescent="0.3">
      <c r="A345" s="67"/>
    </row>
    <row r="346" spans="1:1" x14ac:dyDescent="0.3">
      <c r="A346" s="67"/>
    </row>
    <row r="347" spans="1:1" x14ac:dyDescent="0.3">
      <c r="A347" s="67"/>
    </row>
    <row r="348" spans="1:1" x14ac:dyDescent="0.3">
      <c r="A348" s="67"/>
    </row>
    <row r="349" spans="1:1" x14ac:dyDescent="0.3">
      <c r="A349" s="67"/>
    </row>
    <row r="350" spans="1:1" x14ac:dyDescent="0.3">
      <c r="A350" s="67"/>
    </row>
    <row r="351" spans="1:1" x14ac:dyDescent="0.3">
      <c r="A351" s="67"/>
    </row>
    <row r="352" spans="1:1" x14ac:dyDescent="0.3">
      <c r="A352" s="67"/>
    </row>
    <row r="353" spans="1:1" x14ac:dyDescent="0.3">
      <c r="A353" s="67"/>
    </row>
    <row r="354" spans="1:1" x14ac:dyDescent="0.3">
      <c r="A354" s="67"/>
    </row>
    <row r="355" spans="1:1" x14ac:dyDescent="0.3">
      <c r="A355" s="67"/>
    </row>
    <row r="356" spans="1:1" x14ac:dyDescent="0.3">
      <c r="A356" s="67"/>
    </row>
    <row r="357" spans="1:1" x14ac:dyDescent="0.3">
      <c r="A357" s="67"/>
    </row>
    <row r="358" spans="1:1" x14ac:dyDescent="0.3">
      <c r="A358" s="67"/>
    </row>
    <row r="359" spans="1:1" x14ac:dyDescent="0.3">
      <c r="A359" s="67"/>
    </row>
    <row r="360" spans="1:1" x14ac:dyDescent="0.3">
      <c r="A360" s="67"/>
    </row>
    <row r="361" spans="1:1" x14ac:dyDescent="0.3">
      <c r="A361" s="67"/>
    </row>
    <row r="362" spans="1:1" x14ac:dyDescent="0.3">
      <c r="A362" s="67"/>
    </row>
    <row r="363" spans="1:1" x14ac:dyDescent="0.3">
      <c r="A363" s="67"/>
    </row>
    <row r="364" spans="1:1" x14ac:dyDescent="0.3">
      <c r="A364" s="67"/>
    </row>
    <row r="365" spans="1:1" x14ac:dyDescent="0.3">
      <c r="A365" s="67"/>
    </row>
    <row r="366" spans="1:1" x14ac:dyDescent="0.3">
      <c r="A366" s="67"/>
    </row>
    <row r="367" spans="1:1" x14ac:dyDescent="0.3">
      <c r="A367" s="67"/>
    </row>
    <row r="368" spans="1:1" x14ac:dyDescent="0.3">
      <c r="A368" s="67"/>
    </row>
    <row r="369" spans="1:1" x14ac:dyDescent="0.3">
      <c r="A369" s="67"/>
    </row>
    <row r="370" spans="1:1" x14ac:dyDescent="0.3">
      <c r="A370" s="67"/>
    </row>
    <row r="371" spans="1:1" x14ac:dyDescent="0.3">
      <c r="A371" s="67"/>
    </row>
    <row r="372" spans="1:1" x14ac:dyDescent="0.3">
      <c r="A372" s="67"/>
    </row>
    <row r="373" spans="1:1" x14ac:dyDescent="0.3">
      <c r="A373" s="67"/>
    </row>
    <row r="374" spans="1:1" x14ac:dyDescent="0.3">
      <c r="A374" s="67"/>
    </row>
    <row r="375" spans="1:1" x14ac:dyDescent="0.3">
      <c r="A375" s="67"/>
    </row>
    <row r="376" spans="1:1" x14ac:dyDescent="0.3">
      <c r="A376" s="67"/>
    </row>
    <row r="377" spans="1:1" x14ac:dyDescent="0.3">
      <c r="A377" s="67"/>
    </row>
    <row r="378" spans="1:1" x14ac:dyDescent="0.3">
      <c r="A378" s="67"/>
    </row>
    <row r="379" spans="1:1" x14ac:dyDescent="0.3">
      <c r="A379" s="67"/>
    </row>
    <row r="380" spans="1:1" x14ac:dyDescent="0.3">
      <c r="A380" s="67"/>
    </row>
    <row r="381" spans="1:1" x14ac:dyDescent="0.3">
      <c r="A381" s="67"/>
    </row>
    <row r="382" spans="1:1" x14ac:dyDescent="0.3">
      <c r="A382" s="67"/>
    </row>
    <row r="383" spans="1:1" x14ac:dyDescent="0.3">
      <c r="A383" s="67"/>
    </row>
    <row r="384" spans="1:1" x14ac:dyDescent="0.3">
      <c r="A384" s="67"/>
    </row>
    <row r="385" spans="1:1" x14ac:dyDescent="0.3">
      <c r="A385" s="67"/>
    </row>
    <row r="386" spans="1:1" x14ac:dyDescent="0.3">
      <c r="A386" s="67"/>
    </row>
    <row r="387" spans="1:1" x14ac:dyDescent="0.3">
      <c r="A387" s="67"/>
    </row>
    <row r="388" spans="1:1" x14ac:dyDescent="0.3">
      <c r="A388" s="67"/>
    </row>
    <row r="389" spans="1:1" x14ac:dyDescent="0.3">
      <c r="A389" s="67"/>
    </row>
    <row r="390" spans="1:1" x14ac:dyDescent="0.3">
      <c r="A390" s="67"/>
    </row>
    <row r="391" spans="1:1" x14ac:dyDescent="0.3">
      <c r="A391" s="67"/>
    </row>
    <row r="392" spans="1:1" x14ac:dyDescent="0.3">
      <c r="A392" s="67"/>
    </row>
    <row r="393" spans="1:1" x14ac:dyDescent="0.3">
      <c r="A393" s="67"/>
    </row>
    <row r="394" spans="1:1" x14ac:dyDescent="0.3">
      <c r="A394" s="67"/>
    </row>
    <row r="395" spans="1:1" x14ac:dyDescent="0.3">
      <c r="A395" s="67"/>
    </row>
    <row r="396" spans="1:1" x14ac:dyDescent="0.3">
      <c r="A396" s="67"/>
    </row>
    <row r="397" spans="1:1" x14ac:dyDescent="0.3">
      <c r="A397" s="67"/>
    </row>
    <row r="398" spans="1:1" x14ac:dyDescent="0.3">
      <c r="A398" s="67"/>
    </row>
    <row r="399" spans="1:1" x14ac:dyDescent="0.3">
      <c r="A399" s="67"/>
    </row>
    <row r="400" spans="1:1" x14ac:dyDescent="0.3">
      <c r="A400" s="67"/>
    </row>
    <row r="401" spans="1:1" x14ac:dyDescent="0.3">
      <c r="A401" s="67"/>
    </row>
    <row r="402" spans="1:1" x14ac:dyDescent="0.3">
      <c r="A402" s="67"/>
    </row>
    <row r="403" spans="1:1" x14ac:dyDescent="0.3">
      <c r="A403" s="67"/>
    </row>
    <row r="404" spans="1:1" x14ac:dyDescent="0.3">
      <c r="A404" s="67"/>
    </row>
    <row r="405" spans="1:1" x14ac:dyDescent="0.3">
      <c r="A405" s="67"/>
    </row>
    <row r="406" spans="1:1" x14ac:dyDescent="0.3">
      <c r="A406" s="67"/>
    </row>
    <row r="407" spans="1:1" x14ac:dyDescent="0.3">
      <c r="A407" s="67"/>
    </row>
    <row r="408" spans="1:1" x14ac:dyDescent="0.3">
      <c r="A408" s="67"/>
    </row>
    <row r="409" spans="1:1" x14ac:dyDescent="0.3">
      <c r="A409" s="67"/>
    </row>
    <row r="410" spans="1:1" x14ac:dyDescent="0.3">
      <c r="A410" s="67"/>
    </row>
    <row r="411" spans="1:1" x14ac:dyDescent="0.3">
      <c r="A411" s="67"/>
    </row>
    <row r="412" spans="1:1" x14ac:dyDescent="0.3">
      <c r="A412" s="67"/>
    </row>
    <row r="413" spans="1:1" x14ac:dyDescent="0.3">
      <c r="A413" s="67"/>
    </row>
    <row r="414" spans="1:1" x14ac:dyDescent="0.3">
      <c r="A414" s="67"/>
    </row>
    <row r="415" spans="1:1" x14ac:dyDescent="0.3">
      <c r="A415" s="67"/>
    </row>
    <row r="416" spans="1:1" x14ac:dyDescent="0.3">
      <c r="A416" s="67"/>
    </row>
    <row r="417" spans="1:1" x14ac:dyDescent="0.3">
      <c r="A417" s="67"/>
    </row>
    <row r="418" spans="1:1" x14ac:dyDescent="0.3">
      <c r="A418" s="67"/>
    </row>
    <row r="419" spans="1:1" x14ac:dyDescent="0.3">
      <c r="A419" s="67"/>
    </row>
    <row r="420" spans="1:1" x14ac:dyDescent="0.3">
      <c r="A420" s="67"/>
    </row>
    <row r="421" spans="1:1" x14ac:dyDescent="0.3">
      <c r="A421" s="67"/>
    </row>
    <row r="422" spans="1:1" x14ac:dyDescent="0.3">
      <c r="A422" s="67"/>
    </row>
    <row r="423" spans="1:1" x14ac:dyDescent="0.3">
      <c r="A423" s="67"/>
    </row>
    <row r="424" spans="1:1" x14ac:dyDescent="0.3">
      <c r="A424" s="67"/>
    </row>
    <row r="425" spans="1:1" x14ac:dyDescent="0.3">
      <c r="A425" s="67"/>
    </row>
    <row r="426" spans="1:1" x14ac:dyDescent="0.3">
      <c r="A426" s="67"/>
    </row>
    <row r="427" spans="1:1" x14ac:dyDescent="0.3">
      <c r="A427" s="67"/>
    </row>
    <row r="428" spans="1:1" x14ac:dyDescent="0.3">
      <c r="A428" s="67"/>
    </row>
    <row r="429" spans="1:1" x14ac:dyDescent="0.3">
      <c r="A429" s="67"/>
    </row>
    <row r="430" spans="1:1" x14ac:dyDescent="0.3">
      <c r="A430" s="67"/>
    </row>
    <row r="431" spans="1:1" x14ac:dyDescent="0.3">
      <c r="A431" s="67"/>
    </row>
    <row r="432" spans="1:1" x14ac:dyDescent="0.3">
      <c r="A432" s="67"/>
    </row>
    <row r="433" spans="1:1" x14ac:dyDescent="0.3">
      <c r="A433" s="67"/>
    </row>
    <row r="434" spans="1:1" x14ac:dyDescent="0.3">
      <c r="A434" s="67"/>
    </row>
    <row r="435" spans="1:1" x14ac:dyDescent="0.3">
      <c r="A435" s="67"/>
    </row>
    <row r="436" spans="1:1" x14ac:dyDescent="0.3">
      <c r="A436" s="67"/>
    </row>
    <row r="437" spans="1:1" x14ac:dyDescent="0.3">
      <c r="A437" s="67"/>
    </row>
    <row r="438" spans="1:1" x14ac:dyDescent="0.3">
      <c r="A438" s="67"/>
    </row>
    <row r="439" spans="1:1" x14ac:dyDescent="0.3">
      <c r="A439" s="67"/>
    </row>
    <row r="440" spans="1:1" x14ac:dyDescent="0.3">
      <c r="A440" s="67"/>
    </row>
    <row r="441" spans="1:1" x14ac:dyDescent="0.3">
      <c r="A441" s="67"/>
    </row>
    <row r="442" spans="1:1" x14ac:dyDescent="0.3">
      <c r="A442" s="67"/>
    </row>
    <row r="443" spans="1:1" x14ac:dyDescent="0.3">
      <c r="A443" s="67"/>
    </row>
    <row r="444" spans="1:1" x14ac:dyDescent="0.3">
      <c r="A444" s="67"/>
    </row>
    <row r="445" spans="1:1" x14ac:dyDescent="0.3">
      <c r="A445" s="67"/>
    </row>
    <row r="446" spans="1:1" x14ac:dyDescent="0.3">
      <c r="A446" s="67"/>
    </row>
    <row r="447" spans="1:1" x14ac:dyDescent="0.3">
      <c r="A447" s="67"/>
    </row>
    <row r="448" spans="1:1" x14ac:dyDescent="0.3">
      <c r="A448" s="67"/>
    </row>
    <row r="449" spans="1:1" x14ac:dyDescent="0.3">
      <c r="A449" s="67"/>
    </row>
    <row r="450" spans="1:1" x14ac:dyDescent="0.3">
      <c r="A450" s="67"/>
    </row>
    <row r="451" spans="1:1" x14ac:dyDescent="0.3">
      <c r="A451" s="67"/>
    </row>
    <row r="452" spans="1:1" x14ac:dyDescent="0.3">
      <c r="A452" s="67"/>
    </row>
    <row r="453" spans="1:1" x14ac:dyDescent="0.3">
      <c r="A453" s="67"/>
    </row>
    <row r="454" spans="1:1" x14ac:dyDescent="0.3">
      <c r="A454" s="67"/>
    </row>
    <row r="455" spans="1:1" x14ac:dyDescent="0.3">
      <c r="A455" s="67"/>
    </row>
    <row r="456" spans="1:1" x14ac:dyDescent="0.3">
      <c r="A456" s="67"/>
    </row>
    <row r="457" spans="1:1" x14ac:dyDescent="0.3">
      <c r="A457" s="67"/>
    </row>
    <row r="458" spans="1:1" x14ac:dyDescent="0.3">
      <c r="A458" s="67"/>
    </row>
    <row r="459" spans="1:1" x14ac:dyDescent="0.3">
      <c r="A459" s="67"/>
    </row>
    <row r="460" spans="1:1" x14ac:dyDescent="0.3">
      <c r="A460" s="67"/>
    </row>
    <row r="461" spans="1:1" x14ac:dyDescent="0.3">
      <c r="A461" s="67"/>
    </row>
    <row r="462" spans="1:1" x14ac:dyDescent="0.3">
      <c r="A462" s="67"/>
    </row>
    <row r="463" spans="1:1" x14ac:dyDescent="0.3">
      <c r="A463" s="67"/>
    </row>
    <row r="464" spans="1:1" x14ac:dyDescent="0.3">
      <c r="A464" s="67"/>
    </row>
    <row r="465" spans="1:1" x14ac:dyDescent="0.3">
      <c r="A465" s="67"/>
    </row>
    <row r="466" spans="1:1" x14ac:dyDescent="0.3">
      <c r="A466" s="67"/>
    </row>
    <row r="467" spans="1:1" x14ac:dyDescent="0.3">
      <c r="A467" s="67"/>
    </row>
    <row r="468" spans="1:1" x14ac:dyDescent="0.3">
      <c r="A468" s="67"/>
    </row>
    <row r="469" spans="1:1" x14ac:dyDescent="0.3">
      <c r="A469" s="67"/>
    </row>
    <row r="470" spans="1:1" x14ac:dyDescent="0.3">
      <c r="A470" s="67"/>
    </row>
    <row r="471" spans="1:1" x14ac:dyDescent="0.3">
      <c r="A471" s="67"/>
    </row>
    <row r="472" spans="1:1" x14ac:dyDescent="0.3">
      <c r="A472" s="67"/>
    </row>
    <row r="473" spans="1:1" x14ac:dyDescent="0.3">
      <c r="A473" s="67"/>
    </row>
    <row r="474" spans="1:1" x14ac:dyDescent="0.3">
      <c r="A474" s="67"/>
    </row>
    <row r="475" spans="1:1" x14ac:dyDescent="0.3">
      <c r="A475" s="67"/>
    </row>
    <row r="476" spans="1:1" x14ac:dyDescent="0.3">
      <c r="A476" s="67"/>
    </row>
    <row r="477" spans="1:1" x14ac:dyDescent="0.3">
      <c r="A477" s="67"/>
    </row>
    <row r="478" spans="1:1" x14ac:dyDescent="0.3">
      <c r="A478" s="67"/>
    </row>
    <row r="479" spans="1:1" x14ac:dyDescent="0.3">
      <c r="A479" s="67"/>
    </row>
    <row r="480" spans="1:1" x14ac:dyDescent="0.3">
      <c r="A480" s="67"/>
    </row>
    <row r="481" spans="1:1" x14ac:dyDescent="0.3">
      <c r="A481" s="67"/>
    </row>
    <row r="482" spans="1:1" x14ac:dyDescent="0.3">
      <c r="A482" s="67"/>
    </row>
    <row r="483" spans="1:1" x14ac:dyDescent="0.3">
      <c r="A483" s="67"/>
    </row>
    <row r="484" spans="1:1" x14ac:dyDescent="0.3">
      <c r="A484" s="67"/>
    </row>
    <row r="485" spans="1:1" x14ac:dyDescent="0.3">
      <c r="A485" s="67"/>
    </row>
    <row r="486" spans="1:1" x14ac:dyDescent="0.3">
      <c r="A486" s="67"/>
    </row>
    <row r="487" spans="1:1" x14ac:dyDescent="0.3">
      <c r="A487" s="67"/>
    </row>
    <row r="488" spans="1:1" x14ac:dyDescent="0.3">
      <c r="A488" s="67"/>
    </row>
    <row r="489" spans="1:1" x14ac:dyDescent="0.3">
      <c r="A489" s="67"/>
    </row>
    <row r="490" spans="1:1" x14ac:dyDescent="0.3">
      <c r="A490" s="67"/>
    </row>
    <row r="491" spans="1:1" x14ac:dyDescent="0.3">
      <c r="A491" s="67"/>
    </row>
    <row r="492" spans="1:1" x14ac:dyDescent="0.3">
      <c r="A492" s="67"/>
    </row>
    <row r="493" spans="1:1" x14ac:dyDescent="0.3">
      <c r="A493" s="67"/>
    </row>
    <row r="494" spans="1:1" x14ac:dyDescent="0.3">
      <c r="A494" s="67"/>
    </row>
    <row r="495" spans="1:1" x14ac:dyDescent="0.3">
      <c r="A495" s="67"/>
    </row>
    <row r="496" spans="1:1" x14ac:dyDescent="0.3">
      <c r="A496" s="67"/>
    </row>
    <row r="497" spans="1:1" x14ac:dyDescent="0.3">
      <c r="A497" s="67"/>
    </row>
    <row r="498" spans="1:1" x14ac:dyDescent="0.3">
      <c r="A498" s="67"/>
    </row>
    <row r="499" spans="1:1" x14ac:dyDescent="0.3">
      <c r="A499" s="67"/>
    </row>
    <row r="500" spans="1:1" x14ac:dyDescent="0.3">
      <c r="A500" s="6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301B-AA07-44DD-B986-6D520D7DCD1F}">
  <sheetPr codeName="Sheet5"/>
  <dimension ref="A1:U26"/>
  <sheetViews>
    <sheetView workbookViewId="0">
      <selection activeCell="D6" sqref="D6"/>
    </sheetView>
  </sheetViews>
  <sheetFormatPr defaultRowHeight="14.4" x14ac:dyDescent="0.3"/>
  <cols>
    <col min="1" max="1" width="12.33203125" bestFit="1" customWidth="1"/>
    <col min="2" max="2" width="8.109375" bestFit="1" customWidth="1"/>
    <col min="3" max="3" width="13.44140625" bestFit="1" customWidth="1"/>
    <col min="4" max="4" width="10.6640625" bestFit="1" customWidth="1"/>
    <col min="5" max="5" width="16.33203125" bestFit="1" customWidth="1"/>
    <col min="6" max="7" width="13.44140625" bestFit="1" customWidth="1"/>
    <col min="8" max="8" width="21.88671875" bestFit="1" customWidth="1"/>
    <col min="9" max="9" width="16.109375" bestFit="1" customWidth="1"/>
    <col min="10" max="10" width="13.5546875" style="21" bestFit="1" customWidth="1"/>
    <col min="11" max="11" width="8.109375" bestFit="1" customWidth="1"/>
    <col min="12" max="12" width="30.44140625" bestFit="1" customWidth="1"/>
    <col min="13" max="13" width="23.44140625" bestFit="1" customWidth="1"/>
    <col min="14" max="14" width="12.88671875" bestFit="1" customWidth="1"/>
    <col min="15" max="15" width="16.33203125" bestFit="1" customWidth="1"/>
    <col min="16" max="16" width="12.5546875" bestFit="1" customWidth="1"/>
    <col min="17" max="17" width="15.44140625" bestFit="1" customWidth="1"/>
    <col min="18" max="18" width="16.109375" bestFit="1" customWidth="1"/>
    <col min="19" max="19" width="13.5546875" style="24" bestFit="1" customWidth="1"/>
  </cols>
  <sheetData>
    <row r="1" spans="1:21" ht="72.599999999999994" thickBot="1" x14ac:dyDescent="0.35">
      <c r="A1" t="s">
        <v>20</v>
      </c>
      <c r="C1" s="3" t="s">
        <v>27</v>
      </c>
      <c r="D1" s="4" t="s">
        <v>28</v>
      </c>
      <c r="E1" s="5" t="s">
        <v>29</v>
      </c>
      <c r="F1" s="19" t="s">
        <v>30</v>
      </c>
      <c r="G1" s="4" t="s">
        <v>31</v>
      </c>
      <c r="H1" s="4" t="s">
        <v>32</v>
      </c>
      <c r="I1" s="6" t="s">
        <v>33</v>
      </c>
      <c r="J1" s="22" t="s">
        <v>34</v>
      </c>
      <c r="K1" t="s">
        <v>19</v>
      </c>
      <c r="L1" s="3" t="s">
        <v>27</v>
      </c>
      <c r="M1" s="4" t="s">
        <v>28</v>
      </c>
      <c r="N1" s="5" t="s">
        <v>29</v>
      </c>
      <c r="O1" s="19" t="s">
        <v>30</v>
      </c>
      <c r="P1" s="4" t="s">
        <v>31</v>
      </c>
      <c r="Q1" s="4" t="s">
        <v>32</v>
      </c>
      <c r="R1" s="6" t="s">
        <v>33</v>
      </c>
      <c r="S1" s="22" t="s">
        <v>34</v>
      </c>
    </row>
    <row r="2" spans="1:21" x14ac:dyDescent="0.3">
      <c r="A2" s="7">
        <v>45183</v>
      </c>
      <c r="B2" s="8" t="s">
        <v>35</v>
      </c>
      <c r="C2" s="9">
        <v>-7463.12</v>
      </c>
      <c r="D2" s="10">
        <v>-4.5</v>
      </c>
      <c r="E2" s="10">
        <v>0</v>
      </c>
      <c r="F2" s="20">
        <f>SUM(D2:E2)</f>
        <v>-4.5</v>
      </c>
      <c r="G2" s="9">
        <v>258992.91</v>
      </c>
      <c r="H2" s="10">
        <v>251525.29</v>
      </c>
      <c r="I2" s="9">
        <v>187495.20900000312</v>
      </c>
      <c r="J2" s="23">
        <v>439020.4990000031</v>
      </c>
      <c r="K2" s="8" t="s">
        <v>36</v>
      </c>
      <c r="L2" s="9">
        <v>-2106.42</v>
      </c>
      <c r="M2" s="10">
        <v>-2.25</v>
      </c>
      <c r="N2" s="10">
        <v>0</v>
      </c>
      <c r="O2" s="20">
        <v>-2.25</v>
      </c>
      <c r="P2" s="9">
        <v>29094.6</v>
      </c>
      <c r="Q2" s="10">
        <v>26985.93</v>
      </c>
      <c r="R2" s="9">
        <v>20961.825000000317</v>
      </c>
      <c r="S2" s="23">
        <v>47947.755000000318</v>
      </c>
    </row>
    <row r="3" spans="1:21" x14ac:dyDescent="0.3">
      <c r="A3" s="7">
        <v>45184</v>
      </c>
      <c r="B3" s="8" t="s">
        <v>35</v>
      </c>
      <c r="C3" s="9">
        <f>H2</f>
        <v>251525.29</v>
      </c>
      <c r="D3" s="10">
        <v>-139.69999999999999</v>
      </c>
      <c r="E3" s="10">
        <v>-114485.1</v>
      </c>
      <c r="F3" s="20">
        <f>SUM(D3:E3)</f>
        <v>-114624.8</v>
      </c>
      <c r="G3" s="9">
        <f>-J2</f>
        <v>-439020.4990000031</v>
      </c>
      <c r="H3" s="10">
        <f>SUM(C3+F3+G3)</f>
        <v>-302120.00900000311</v>
      </c>
      <c r="I3" s="9">
        <v>-375419.38699999999</v>
      </c>
      <c r="J3" s="23">
        <f>SUM(H3:I3)</f>
        <v>-677539.39600000309</v>
      </c>
      <c r="K3" s="8" t="s">
        <v>36</v>
      </c>
      <c r="L3" s="9">
        <v>26985.93</v>
      </c>
      <c r="M3" s="10">
        <v>-85.5</v>
      </c>
      <c r="N3" s="10">
        <v>0</v>
      </c>
      <c r="O3" s="9">
        <f>SUM(M3:N3)</f>
        <v>-85.5</v>
      </c>
      <c r="P3" s="9">
        <f>-S2</f>
        <v>-47947.755000000318</v>
      </c>
      <c r="Q3" s="10">
        <f>SUM(L3+O3+P3)</f>
        <v>-21047.325000000317</v>
      </c>
      <c r="R3" s="9">
        <v>-53138.175000000047</v>
      </c>
      <c r="S3" s="23">
        <f>SUM(Q3:R3)</f>
        <v>-74185.500000000364</v>
      </c>
    </row>
    <row r="4" spans="1:21" x14ac:dyDescent="0.3">
      <c r="A4" s="7">
        <v>45187</v>
      </c>
      <c r="B4" s="8" t="s">
        <v>35</v>
      </c>
      <c r="C4" s="9">
        <f t="shared" ref="C4:C26" si="0">H3</f>
        <v>-302120.00900000311</v>
      </c>
      <c r="D4" s="10">
        <v>-13.5</v>
      </c>
      <c r="E4" s="10">
        <v>0</v>
      </c>
      <c r="F4" s="20">
        <f t="shared" ref="F4:F26" si="1">SUM(D4:E4)</f>
        <v>-13.5</v>
      </c>
      <c r="G4" s="9">
        <f t="shared" ref="G4:G26" si="2">-J3</f>
        <v>677539.39600000309</v>
      </c>
      <c r="H4" s="10">
        <f>SUM(C4+F4+G4)</f>
        <v>375405.88699999999</v>
      </c>
      <c r="I4" s="9">
        <v>-345569.38700000575</v>
      </c>
      <c r="J4" s="23">
        <f t="shared" ref="J4:J26" si="3">SUM(H4:I4)</f>
        <v>29836.499999994237</v>
      </c>
      <c r="K4" s="8" t="s">
        <v>36</v>
      </c>
      <c r="L4" s="9">
        <f t="shared" ref="L4:L26" si="4">Q3</f>
        <v>-21047.325000000317</v>
      </c>
      <c r="M4" s="10">
        <v>-4.5</v>
      </c>
      <c r="N4" s="10">
        <v>0</v>
      </c>
      <c r="O4" s="9">
        <f t="shared" ref="O4:O26" si="5">SUM(M4:N4)</f>
        <v>-4.5</v>
      </c>
      <c r="P4" s="9">
        <f t="shared" ref="P4:P26" si="6">-S3</f>
        <v>74185.500000000364</v>
      </c>
      <c r="Q4" s="10">
        <f t="shared" ref="Q4:Q26" si="7">SUM(L4+O4+P4)</f>
        <v>53133.675000000047</v>
      </c>
      <c r="R4" s="9">
        <v>-42388.175000001051</v>
      </c>
      <c r="S4" s="23">
        <f t="shared" ref="S4:S26" si="8">SUM(Q4:R4)</f>
        <v>10745.499999998996</v>
      </c>
    </row>
    <row r="5" spans="1:21" x14ac:dyDescent="0.3">
      <c r="A5" s="7">
        <v>45188</v>
      </c>
      <c r="B5" s="8" t="s">
        <v>35</v>
      </c>
      <c r="C5" s="9">
        <f t="shared" si="0"/>
        <v>375405.88699999999</v>
      </c>
      <c r="D5" s="31">
        <v>-134.28</v>
      </c>
      <c r="E5" s="31">
        <f>SUMIF('Purchase&amp;Sales'!$C:$C,VM!$A$1,'Purchase&amp;Sales'!$P:$P)</f>
        <v>0</v>
      </c>
      <c r="F5" s="20">
        <f t="shared" si="1"/>
        <v>-134.28</v>
      </c>
      <c r="G5" s="9">
        <f t="shared" si="2"/>
        <v>-29836.499999994237</v>
      </c>
      <c r="H5" s="31">
        <f t="shared" ref="H5:H26" si="9">SUM(C5+F5+G5)</f>
        <v>345435.10700000572</v>
      </c>
      <c r="I5" s="9">
        <v>-452369.38699999766</v>
      </c>
      <c r="J5" s="32">
        <f t="shared" si="3"/>
        <v>-106934.27999999194</v>
      </c>
      <c r="K5" s="8" t="s">
        <v>36</v>
      </c>
      <c r="L5" s="9">
        <f t="shared" si="4"/>
        <v>53133.675000000047</v>
      </c>
      <c r="M5" s="31">
        <v>0</v>
      </c>
      <c r="N5" s="31">
        <v>0</v>
      </c>
      <c r="O5" s="9">
        <f t="shared" si="5"/>
        <v>0</v>
      </c>
      <c r="P5" s="9">
        <f t="shared" si="6"/>
        <v>-10745.499999998996</v>
      </c>
      <c r="Q5" s="31">
        <f t="shared" si="7"/>
        <v>42388.175000001051</v>
      </c>
      <c r="R5" s="9">
        <v>-80338.175000001051</v>
      </c>
      <c r="S5" s="32">
        <f t="shared" si="8"/>
        <v>-37950</v>
      </c>
      <c r="U5" t="s">
        <v>59</v>
      </c>
    </row>
    <row r="6" spans="1:21" x14ac:dyDescent="0.3">
      <c r="A6" s="7">
        <v>45189</v>
      </c>
      <c r="B6" s="8" t="s">
        <v>35</v>
      </c>
      <c r="C6" s="9">
        <v>341351.05700000573</v>
      </c>
      <c r="D6" s="10">
        <v>-4.5</v>
      </c>
      <c r="E6" s="31">
        <v>-4084.0499999999884</v>
      </c>
      <c r="F6" s="20">
        <v>-4088.5499999999884</v>
      </c>
      <c r="G6" s="9">
        <v>111018.32999999193</v>
      </c>
      <c r="H6" s="10">
        <v>448280.83699999767</v>
      </c>
      <c r="I6" s="9">
        <v>-853810.33299999952</v>
      </c>
      <c r="J6" s="23">
        <v>-405529.49600000185</v>
      </c>
      <c r="K6" s="8" t="s">
        <v>36</v>
      </c>
      <c r="L6" s="9">
        <v>42388.175000001051</v>
      </c>
      <c r="M6" s="10">
        <v>-4.5</v>
      </c>
      <c r="N6" s="10">
        <v>0</v>
      </c>
      <c r="O6" s="9">
        <v>-4.5</v>
      </c>
      <c r="P6" s="9">
        <v>37950</v>
      </c>
      <c r="Q6" s="10">
        <v>80333.675000001051</v>
      </c>
      <c r="R6" s="9">
        <v>-227613.17500000133</v>
      </c>
      <c r="S6" s="23">
        <v>-147279.50000000029</v>
      </c>
    </row>
    <row r="7" spans="1:21" x14ac:dyDescent="0.3">
      <c r="B7" s="8" t="s">
        <v>35</v>
      </c>
      <c r="C7" s="9">
        <f t="shared" si="0"/>
        <v>448280.83699999767</v>
      </c>
      <c r="D7" s="10">
        <f>(SUMIF('Confirmed Trades'!$B:$B,VM!$A$1,'Confirmed Trades'!$P:$P))+SUMIF('Confirmed Trades'!$B:$B,VM!$A$1,'Confirmed Trades'!$Q:$Q)</f>
        <v>0</v>
      </c>
      <c r="E7" s="31">
        <f>SUMIF('Purchase&amp;Sales'!$C:$C,VM!$A$1,'Purchase&amp;Sales'!$P:$P)</f>
        <v>0</v>
      </c>
      <c r="F7" s="20">
        <f t="shared" si="1"/>
        <v>0</v>
      </c>
      <c r="G7" s="9">
        <f>-J6</f>
        <v>405529.49600000185</v>
      </c>
      <c r="H7" s="10">
        <f t="shared" si="9"/>
        <v>853810.33299999952</v>
      </c>
      <c r="I7" s="9" t="e">
        <f ca="1">Calc!$N$5</f>
        <v>#NAME?</v>
      </c>
      <c r="J7" s="23" t="e">
        <f t="shared" ca="1" si="3"/>
        <v>#NAME?</v>
      </c>
      <c r="K7" s="8" t="s">
        <v>36</v>
      </c>
      <c r="L7" s="9">
        <f t="shared" si="4"/>
        <v>80333.675000001051</v>
      </c>
      <c r="M7" s="10">
        <f>(SUMIF('Confirmed Trades'!$B:$B,VM!$K$1,'Confirmed Trades'!$P:$P))+SUMIF('Confirmed Trades'!$B:$B,VM!$K$1,'Confirmed Trades'!$Q:$Q)</f>
        <v>0</v>
      </c>
      <c r="N7" s="10">
        <f>SUMIF('Purchase&amp;Sales'!$C:$C,VM!$K$1,'Purchase&amp;Sales'!$Q:$Q)</f>
        <v>0</v>
      </c>
      <c r="O7" s="9">
        <f t="shared" si="5"/>
        <v>0</v>
      </c>
      <c r="P7" s="9">
        <f t="shared" si="6"/>
        <v>147279.50000000029</v>
      </c>
      <c r="Q7" s="10">
        <f t="shared" si="7"/>
        <v>227613.17500000133</v>
      </c>
      <c r="R7" s="9" t="e">
        <f ca="1">Calc!$R$5</f>
        <v>#NAME?</v>
      </c>
      <c r="S7" s="23" t="e">
        <f t="shared" ca="1" si="8"/>
        <v>#NAME?</v>
      </c>
    </row>
    <row r="8" spans="1:21" x14ac:dyDescent="0.3">
      <c r="B8" s="8" t="s">
        <v>35</v>
      </c>
      <c r="C8" s="9">
        <f t="shared" si="0"/>
        <v>853810.33299999952</v>
      </c>
      <c r="D8" s="10">
        <f>(SUMIF('Confirmed Trades'!$B:$B,VM!$A$1,'Confirmed Trades'!$P:$P))+SUMIF('Confirmed Trades'!$B:$B,VM!$A$1,'Confirmed Trades'!$Q:$Q)</f>
        <v>0</v>
      </c>
      <c r="E8" s="31">
        <f>SUMIF('Purchase&amp;Sales'!$C:$C,VM!$A$1,'Purchase&amp;Sales'!$P:$P)</f>
        <v>0</v>
      </c>
      <c r="F8" s="20">
        <f t="shared" si="1"/>
        <v>0</v>
      </c>
      <c r="G8" s="9" t="e">
        <f t="shared" ca="1" si="2"/>
        <v>#NAME?</v>
      </c>
      <c r="H8" s="10" t="e">
        <f t="shared" ca="1" si="9"/>
        <v>#NAME?</v>
      </c>
      <c r="I8" s="9" t="e">
        <f ca="1">Calc!$N$5</f>
        <v>#NAME?</v>
      </c>
      <c r="J8" s="23" t="e">
        <f t="shared" ca="1" si="3"/>
        <v>#NAME?</v>
      </c>
      <c r="K8" s="8" t="s">
        <v>36</v>
      </c>
      <c r="L8" s="9">
        <f t="shared" si="4"/>
        <v>227613.17500000133</v>
      </c>
      <c r="M8" s="10">
        <f>(SUMIF('Confirmed Trades'!$B:$B,VM!$K$1,'Confirmed Trades'!$P:$P))+SUMIF('Confirmed Trades'!$B:$B,VM!$K$1,'Confirmed Trades'!$Q:$Q)</f>
        <v>0</v>
      </c>
      <c r="N8" s="10">
        <f>SUMIF('Purchase&amp;Sales'!$C:$C,VM!$K$1,'Purchase&amp;Sales'!$Q:$Q)</f>
        <v>0</v>
      </c>
      <c r="O8" s="9">
        <f t="shared" si="5"/>
        <v>0</v>
      </c>
      <c r="P8" s="9" t="e">
        <f t="shared" ca="1" si="6"/>
        <v>#NAME?</v>
      </c>
      <c r="Q8" s="10" t="e">
        <f t="shared" ca="1" si="7"/>
        <v>#NAME?</v>
      </c>
      <c r="R8" s="9" t="e">
        <f ca="1">Calc!$R$5</f>
        <v>#NAME?</v>
      </c>
      <c r="S8" s="23" t="e">
        <f t="shared" ca="1" si="8"/>
        <v>#NAME?</v>
      </c>
    </row>
    <row r="9" spans="1:21" x14ac:dyDescent="0.3">
      <c r="B9" s="8" t="s">
        <v>35</v>
      </c>
      <c r="C9" s="9" t="e">
        <f t="shared" ca="1" si="0"/>
        <v>#NAME?</v>
      </c>
      <c r="D9" s="10">
        <f>(SUMIF('Confirmed Trades'!$B:$B,VM!$A$1,'Confirmed Trades'!$P:$P))+SUMIF('Confirmed Trades'!$B:$B,VM!$A$1,'Confirmed Trades'!$Q:$Q)</f>
        <v>0</v>
      </c>
      <c r="E9" s="31">
        <f>SUMIF('Purchase&amp;Sales'!$C:$C,VM!$A$1,'Purchase&amp;Sales'!$P:$P)</f>
        <v>0</v>
      </c>
      <c r="F9" s="20">
        <f t="shared" si="1"/>
        <v>0</v>
      </c>
      <c r="G9" s="9" t="e">
        <f t="shared" ca="1" si="2"/>
        <v>#NAME?</v>
      </c>
      <c r="H9" s="10" t="e">
        <f t="shared" ca="1" si="9"/>
        <v>#NAME?</v>
      </c>
      <c r="I9" s="9" t="e">
        <f ca="1">Calc!$N$5</f>
        <v>#NAME?</v>
      </c>
      <c r="J9" s="23" t="e">
        <f t="shared" ca="1" si="3"/>
        <v>#NAME?</v>
      </c>
      <c r="K9" s="8" t="s">
        <v>36</v>
      </c>
      <c r="L9" s="9" t="e">
        <f t="shared" ca="1" si="4"/>
        <v>#NAME?</v>
      </c>
      <c r="M9" s="10">
        <f>(SUMIF('Confirmed Trades'!$B:$B,VM!$K$1,'Confirmed Trades'!$P:$P))+SUMIF('Confirmed Trades'!$B:$B,VM!$K$1,'Confirmed Trades'!$Q:$Q)</f>
        <v>0</v>
      </c>
      <c r="N9" s="10">
        <f>SUMIF('Purchase&amp;Sales'!$C:$C,VM!$K$1,'Purchase&amp;Sales'!$Q:$Q)</f>
        <v>0</v>
      </c>
      <c r="O9" s="9">
        <f t="shared" si="5"/>
        <v>0</v>
      </c>
      <c r="P9" s="9" t="e">
        <f t="shared" ca="1" si="6"/>
        <v>#NAME?</v>
      </c>
      <c r="Q9" s="10" t="e">
        <f t="shared" ca="1" si="7"/>
        <v>#NAME?</v>
      </c>
      <c r="R9" s="9" t="e">
        <f ca="1">Calc!$R$5</f>
        <v>#NAME?</v>
      </c>
      <c r="S9" s="23" t="e">
        <f t="shared" ca="1" si="8"/>
        <v>#NAME?</v>
      </c>
    </row>
    <row r="10" spans="1:21" x14ac:dyDescent="0.3">
      <c r="B10" s="8" t="s">
        <v>35</v>
      </c>
      <c r="C10" s="9" t="e">
        <f t="shared" ca="1" si="0"/>
        <v>#NAME?</v>
      </c>
      <c r="D10" s="10">
        <f>(SUMIF('Confirmed Trades'!$B:$B,VM!$A$1,'Confirmed Trades'!$P:$P))+SUMIF('Confirmed Trades'!$B:$B,VM!$A$1,'Confirmed Trades'!$Q:$Q)</f>
        <v>0</v>
      </c>
      <c r="E10" s="31">
        <f>SUMIF('Purchase&amp;Sales'!$C:$C,VM!$A$1,'Purchase&amp;Sales'!$P:$P)</f>
        <v>0</v>
      </c>
      <c r="F10" s="20">
        <f t="shared" si="1"/>
        <v>0</v>
      </c>
      <c r="G10" s="9" t="e">
        <f t="shared" ca="1" si="2"/>
        <v>#NAME?</v>
      </c>
      <c r="H10" s="10" t="e">
        <f t="shared" ca="1" si="9"/>
        <v>#NAME?</v>
      </c>
      <c r="I10" s="9" t="e">
        <f ca="1">Calc!$N$5</f>
        <v>#NAME?</v>
      </c>
      <c r="J10" s="23" t="e">
        <f t="shared" ca="1" si="3"/>
        <v>#NAME?</v>
      </c>
      <c r="K10" s="8" t="s">
        <v>36</v>
      </c>
      <c r="L10" s="9" t="e">
        <f t="shared" ca="1" si="4"/>
        <v>#NAME?</v>
      </c>
      <c r="M10" s="10">
        <f>(SUMIF('Confirmed Trades'!$B:$B,VM!$K$1,'Confirmed Trades'!$P:$P))+SUMIF('Confirmed Trades'!$B:$B,VM!$K$1,'Confirmed Trades'!$Q:$Q)</f>
        <v>0</v>
      </c>
      <c r="N10" s="10">
        <f>SUMIF('Purchase&amp;Sales'!$C:$C,VM!$K$1,'Purchase&amp;Sales'!$Q:$Q)</f>
        <v>0</v>
      </c>
      <c r="O10" s="9">
        <f t="shared" si="5"/>
        <v>0</v>
      </c>
      <c r="P10" s="9" t="e">
        <f t="shared" ca="1" si="6"/>
        <v>#NAME?</v>
      </c>
      <c r="Q10" s="10" t="e">
        <f t="shared" ca="1" si="7"/>
        <v>#NAME?</v>
      </c>
      <c r="R10" s="9" t="e">
        <f ca="1">Calc!$R$5</f>
        <v>#NAME?</v>
      </c>
      <c r="S10" s="23" t="e">
        <f t="shared" ca="1" si="8"/>
        <v>#NAME?</v>
      </c>
    </row>
    <row r="11" spans="1:21" x14ac:dyDescent="0.3">
      <c r="B11" s="8" t="s">
        <v>35</v>
      </c>
      <c r="C11" s="9" t="e">
        <f t="shared" ca="1" si="0"/>
        <v>#NAME?</v>
      </c>
      <c r="D11" s="10">
        <f>(SUMIF('Confirmed Trades'!$B:$B,VM!$A$1,'Confirmed Trades'!$P:$P))+SUMIF('Confirmed Trades'!$B:$B,VM!$A$1,'Confirmed Trades'!$Q:$Q)</f>
        <v>0</v>
      </c>
      <c r="E11" s="31">
        <f>SUMIF('Purchase&amp;Sales'!$C:$C,VM!$A$1,'Purchase&amp;Sales'!$P:$P)</f>
        <v>0</v>
      </c>
      <c r="F11" s="20">
        <f t="shared" si="1"/>
        <v>0</v>
      </c>
      <c r="G11" s="9" t="e">
        <f t="shared" ca="1" si="2"/>
        <v>#NAME?</v>
      </c>
      <c r="H11" s="10" t="e">
        <f t="shared" ca="1" si="9"/>
        <v>#NAME?</v>
      </c>
      <c r="I11" s="9" t="e">
        <f ca="1">Calc!$N$5</f>
        <v>#NAME?</v>
      </c>
      <c r="J11" s="23" t="e">
        <f t="shared" ca="1" si="3"/>
        <v>#NAME?</v>
      </c>
      <c r="K11" s="8" t="s">
        <v>36</v>
      </c>
      <c r="L11" s="9" t="e">
        <f t="shared" ca="1" si="4"/>
        <v>#NAME?</v>
      </c>
      <c r="M11" s="10">
        <f>(SUMIF('Confirmed Trades'!$B:$B,VM!$K$1,'Confirmed Trades'!$P:$P))+SUMIF('Confirmed Trades'!$B:$B,VM!$K$1,'Confirmed Trades'!$Q:$Q)</f>
        <v>0</v>
      </c>
      <c r="N11" s="10">
        <f>SUMIF('Purchase&amp;Sales'!$C:$C,VM!$K$1,'Purchase&amp;Sales'!$Q:$Q)</f>
        <v>0</v>
      </c>
      <c r="O11" s="9">
        <f t="shared" si="5"/>
        <v>0</v>
      </c>
      <c r="P11" s="9" t="e">
        <f t="shared" ca="1" si="6"/>
        <v>#NAME?</v>
      </c>
      <c r="Q11" s="10" t="e">
        <f t="shared" ca="1" si="7"/>
        <v>#NAME?</v>
      </c>
      <c r="R11" s="9" t="e">
        <f ca="1">Calc!$R$5</f>
        <v>#NAME?</v>
      </c>
      <c r="S11" s="23" t="e">
        <f t="shared" ca="1" si="8"/>
        <v>#NAME?</v>
      </c>
    </row>
    <row r="12" spans="1:21" x14ac:dyDescent="0.3">
      <c r="B12" s="8" t="s">
        <v>35</v>
      </c>
      <c r="C12" s="9" t="e">
        <f t="shared" ca="1" si="0"/>
        <v>#NAME?</v>
      </c>
      <c r="D12" s="10">
        <f>(SUMIF('Confirmed Trades'!$B:$B,VM!$A$1,'Confirmed Trades'!$P:$P))+SUMIF('Confirmed Trades'!$B:$B,VM!$A$1,'Confirmed Trades'!$Q:$Q)</f>
        <v>0</v>
      </c>
      <c r="E12" s="31">
        <f>SUMIF('Purchase&amp;Sales'!$C:$C,VM!$A$1,'Purchase&amp;Sales'!$P:$P)</f>
        <v>0</v>
      </c>
      <c r="F12" s="20">
        <f t="shared" si="1"/>
        <v>0</v>
      </c>
      <c r="G12" s="9" t="e">
        <f t="shared" ca="1" si="2"/>
        <v>#NAME?</v>
      </c>
      <c r="H12" s="10" t="e">
        <f t="shared" ca="1" si="9"/>
        <v>#NAME?</v>
      </c>
      <c r="I12" s="9" t="e">
        <f ca="1">Calc!$N$5</f>
        <v>#NAME?</v>
      </c>
      <c r="J12" s="23" t="e">
        <f t="shared" ca="1" si="3"/>
        <v>#NAME?</v>
      </c>
      <c r="K12" s="8" t="s">
        <v>36</v>
      </c>
      <c r="L12" s="9" t="e">
        <f t="shared" ca="1" si="4"/>
        <v>#NAME?</v>
      </c>
      <c r="M12" s="10">
        <f>(SUMIF('Confirmed Trades'!$B:$B,VM!$K$1,'Confirmed Trades'!$P:$P))+SUMIF('Confirmed Trades'!$B:$B,VM!$K$1,'Confirmed Trades'!$Q:$Q)</f>
        <v>0</v>
      </c>
      <c r="N12" s="10">
        <f>SUMIF('Purchase&amp;Sales'!$C:$C,VM!$K$1,'Purchase&amp;Sales'!$Q:$Q)</f>
        <v>0</v>
      </c>
      <c r="O12" s="9">
        <f t="shared" si="5"/>
        <v>0</v>
      </c>
      <c r="P12" s="9" t="e">
        <f t="shared" ca="1" si="6"/>
        <v>#NAME?</v>
      </c>
      <c r="Q12" s="10" t="e">
        <f t="shared" ca="1" si="7"/>
        <v>#NAME?</v>
      </c>
      <c r="R12" s="9" t="e">
        <f ca="1">Calc!$R$5</f>
        <v>#NAME?</v>
      </c>
      <c r="S12" s="23" t="e">
        <f t="shared" ca="1" si="8"/>
        <v>#NAME?</v>
      </c>
    </row>
    <row r="13" spans="1:21" x14ac:dyDescent="0.3">
      <c r="B13" s="8" t="s">
        <v>35</v>
      </c>
      <c r="C13" s="9" t="e">
        <f t="shared" ca="1" si="0"/>
        <v>#NAME?</v>
      </c>
      <c r="D13" s="10">
        <f>(SUMIF('Confirmed Trades'!$B:$B,VM!$A$1,'Confirmed Trades'!$P:$P))+SUMIF('Confirmed Trades'!$B:$B,VM!$A$1,'Confirmed Trades'!$Q:$Q)</f>
        <v>0</v>
      </c>
      <c r="E13" s="31">
        <f>SUMIF('Purchase&amp;Sales'!$C:$C,VM!$A$1,'Purchase&amp;Sales'!$P:$P)</f>
        <v>0</v>
      </c>
      <c r="F13" s="20">
        <f t="shared" si="1"/>
        <v>0</v>
      </c>
      <c r="G13" s="9" t="e">
        <f t="shared" ca="1" si="2"/>
        <v>#NAME?</v>
      </c>
      <c r="H13" s="10" t="e">
        <f t="shared" ca="1" si="9"/>
        <v>#NAME?</v>
      </c>
      <c r="I13" s="9" t="e">
        <f ca="1">Calc!$N$5</f>
        <v>#NAME?</v>
      </c>
      <c r="J13" s="23" t="e">
        <f t="shared" ca="1" si="3"/>
        <v>#NAME?</v>
      </c>
      <c r="K13" s="8" t="s">
        <v>36</v>
      </c>
      <c r="L13" s="9" t="e">
        <f t="shared" ca="1" si="4"/>
        <v>#NAME?</v>
      </c>
      <c r="M13" s="10">
        <f>(SUMIF('Confirmed Trades'!$B:$B,VM!$K$1,'Confirmed Trades'!$P:$P))+SUMIF('Confirmed Trades'!$B:$B,VM!$K$1,'Confirmed Trades'!$Q:$Q)</f>
        <v>0</v>
      </c>
      <c r="N13" s="10">
        <f>SUMIF('Purchase&amp;Sales'!$C:$C,VM!$K$1,'Purchase&amp;Sales'!$Q:$Q)</f>
        <v>0</v>
      </c>
      <c r="O13" s="9">
        <f t="shared" si="5"/>
        <v>0</v>
      </c>
      <c r="P13" s="9" t="e">
        <f t="shared" ca="1" si="6"/>
        <v>#NAME?</v>
      </c>
      <c r="Q13" s="10" t="e">
        <f t="shared" ca="1" si="7"/>
        <v>#NAME?</v>
      </c>
      <c r="R13" s="9" t="e">
        <f ca="1">Calc!$R$5</f>
        <v>#NAME?</v>
      </c>
      <c r="S13" s="23" t="e">
        <f t="shared" ca="1" si="8"/>
        <v>#NAME?</v>
      </c>
    </row>
    <row r="14" spans="1:21" x14ac:dyDescent="0.3">
      <c r="B14" s="8" t="s">
        <v>35</v>
      </c>
      <c r="C14" s="9" t="e">
        <f t="shared" ca="1" si="0"/>
        <v>#NAME?</v>
      </c>
      <c r="D14" s="10">
        <f>(SUMIF('Confirmed Trades'!$B:$B,VM!$A$1,'Confirmed Trades'!$P:$P))+SUMIF('Confirmed Trades'!$B:$B,VM!$A$1,'Confirmed Trades'!$Q:$Q)</f>
        <v>0</v>
      </c>
      <c r="E14" s="31">
        <f>SUMIF('Purchase&amp;Sales'!$C:$C,VM!$A$1,'Purchase&amp;Sales'!$P:$P)</f>
        <v>0</v>
      </c>
      <c r="F14" s="20">
        <f t="shared" si="1"/>
        <v>0</v>
      </c>
      <c r="G14" s="9" t="e">
        <f t="shared" ca="1" si="2"/>
        <v>#NAME?</v>
      </c>
      <c r="H14" s="10" t="e">
        <f t="shared" ca="1" si="9"/>
        <v>#NAME?</v>
      </c>
      <c r="I14" s="9" t="e">
        <f ca="1">Calc!$N$5</f>
        <v>#NAME?</v>
      </c>
      <c r="J14" s="23" t="e">
        <f t="shared" ca="1" si="3"/>
        <v>#NAME?</v>
      </c>
      <c r="K14" s="8" t="s">
        <v>36</v>
      </c>
      <c r="L14" s="9" t="e">
        <f t="shared" ca="1" si="4"/>
        <v>#NAME?</v>
      </c>
      <c r="M14" s="10">
        <f>(SUMIF('Confirmed Trades'!$B:$B,VM!$K$1,'Confirmed Trades'!$P:$P))+SUMIF('Confirmed Trades'!$B:$B,VM!$K$1,'Confirmed Trades'!$Q:$Q)</f>
        <v>0</v>
      </c>
      <c r="N14" s="10">
        <f>SUMIF('Purchase&amp;Sales'!$C:$C,VM!$K$1,'Purchase&amp;Sales'!$Q:$Q)</f>
        <v>0</v>
      </c>
      <c r="O14" s="9">
        <f t="shared" si="5"/>
        <v>0</v>
      </c>
      <c r="P14" s="9" t="e">
        <f t="shared" ca="1" si="6"/>
        <v>#NAME?</v>
      </c>
      <c r="Q14" s="10" t="e">
        <f t="shared" ca="1" si="7"/>
        <v>#NAME?</v>
      </c>
      <c r="R14" s="9" t="e">
        <f ca="1">Calc!$R$5</f>
        <v>#NAME?</v>
      </c>
      <c r="S14" s="23" t="e">
        <f t="shared" ca="1" si="8"/>
        <v>#NAME?</v>
      </c>
    </row>
    <row r="15" spans="1:21" x14ac:dyDescent="0.3">
      <c r="B15" s="8" t="s">
        <v>35</v>
      </c>
      <c r="C15" s="9" t="e">
        <f t="shared" ca="1" si="0"/>
        <v>#NAME?</v>
      </c>
      <c r="D15" s="10">
        <f>(SUMIF('Confirmed Trades'!$B:$B,VM!$A$1,'Confirmed Trades'!$P:$P))+SUMIF('Confirmed Trades'!$B:$B,VM!$A$1,'Confirmed Trades'!$Q:$Q)</f>
        <v>0</v>
      </c>
      <c r="E15" s="31">
        <f>SUMIF('Purchase&amp;Sales'!$C:$C,VM!$A$1,'Purchase&amp;Sales'!$P:$P)</f>
        <v>0</v>
      </c>
      <c r="F15" s="20">
        <f t="shared" si="1"/>
        <v>0</v>
      </c>
      <c r="G15" s="9" t="e">
        <f t="shared" ca="1" si="2"/>
        <v>#NAME?</v>
      </c>
      <c r="H15" s="10" t="e">
        <f t="shared" ca="1" si="9"/>
        <v>#NAME?</v>
      </c>
      <c r="I15" s="9" t="e">
        <f ca="1">Calc!$N$5</f>
        <v>#NAME?</v>
      </c>
      <c r="J15" s="23" t="e">
        <f t="shared" ca="1" si="3"/>
        <v>#NAME?</v>
      </c>
      <c r="K15" s="8" t="s">
        <v>36</v>
      </c>
      <c r="L15" s="9" t="e">
        <f t="shared" ca="1" si="4"/>
        <v>#NAME?</v>
      </c>
      <c r="M15" s="10">
        <f>(SUMIF('Confirmed Trades'!$B:$B,VM!$K$1,'Confirmed Trades'!$P:$P))+SUMIF('Confirmed Trades'!$B:$B,VM!$K$1,'Confirmed Trades'!$Q:$Q)</f>
        <v>0</v>
      </c>
      <c r="N15" s="10">
        <f>SUMIF('Purchase&amp;Sales'!$C:$C,VM!$K$1,'Purchase&amp;Sales'!$Q:$Q)</f>
        <v>0</v>
      </c>
      <c r="O15" s="9">
        <f t="shared" si="5"/>
        <v>0</v>
      </c>
      <c r="P15" s="9" t="e">
        <f t="shared" ca="1" si="6"/>
        <v>#NAME?</v>
      </c>
      <c r="Q15" s="10" t="e">
        <f t="shared" ca="1" si="7"/>
        <v>#NAME?</v>
      </c>
      <c r="R15" s="9" t="e">
        <f ca="1">Calc!$R$5</f>
        <v>#NAME?</v>
      </c>
      <c r="S15" s="23" t="e">
        <f t="shared" ca="1" si="8"/>
        <v>#NAME?</v>
      </c>
    </row>
    <row r="16" spans="1:21" x14ac:dyDescent="0.3">
      <c r="B16" s="8" t="s">
        <v>35</v>
      </c>
      <c r="C16" s="9" t="e">
        <f t="shared" ca="1" si="0"/>
        <v>#NAME?</v>
      </c>
      <c r="D16" s="10">
        <f>(SUMIF('Confirmed Trades'!$B:$B,VM!$A$1,'Confirmed Trades'!$P:$P))+SUMIF('Confirmed Trades'!$B:$B,VM!$A$1,'Confirmed Trades'!$Q:$Q)</f>
        <v>0</v>
      </c>
      <c r="E16" s="31">
        <f>SUMIF('Purchase&amp;Sales'!$C:$C,VM!$A$1,'Purchase&amp;Sales'!$P:$P)</f>
        <v>0</v>
      </c>
      <c r="F16" s="20">
        <f t="shared" si="1"/>
        <v>0</v>
      </c>
      <c r="G16" s="9" t="e">
        <f t="shared" ca="1" si="2"/>
        <v>#NAME?</v>
      </c>
      <c r="H16" s="10" t="e">
        <f t="shared" ca="1" si="9"/>
        <v>#NAME?</v>
      </c>
      <c r="I16" s="9" t="e">
        <f ca="1">Calc!$N$5</f>
        <v>#NAME?</v>
      </c>
      <c r="J16" s="23" t="e">
        <f t="shared" ca="1" si="3"/>
        <v>#NAME?</v>
      </c>
      <c r="K16" s="8" t="s">
        <v>36</v>
      </c>
      <c r="L16" s="9" t="e">
        <f t="shared" ca="1" si="4"/>
        <v>#NAME?</v>
      </c>
      <c r="M16" s="10">
        <f>(SUMIF('Confirmed Trades'!$B:$B,VM!$K$1,'Confirmed Trades'!$P:$P))+SUMIF('Confirmed Trades'!$B:$B,VM!$K$1,'Confirmed Trades'!$Q:$Q)</f>
        <v>0</v>
      </c>
      <c r="N16" s="10">
        <f>SUMIF('Purchase&amp;Sales'!$C:$C,VM!$K$1,'Purchase&amp;Sales'!$Q:$Q)</f>
        <v>0</v>
      </c>
      <c r="O16" s="9">
        <f t="shared" si="5"/>
        <v>0</v>
      </c>
      <c r="P16" s="9" t="e">
        <f t="shared" ca="1" si="6"/>
        <v>#NAME?</v>
      </c>
      <c r="Q16" s="10" t="e">
        <f t="shared" ca="1" si="7"/>
        <v>#NAME?</v>
      </c>
      <c r="R16" s="9" t="e">
        <f ca="1">Calc!$R$5</f>
        <v>#NAME?</v>
      </c>
      <c r="S16" s="23" t="e">
        <f t="shared" ca="1" si="8"/>
        <v>#NAME?</v>
      </c>
    </row>
    <row r="17" spans="2:19" x14ac:dyDescent="0.3">
      <c r="B17" s="8" t="s">
        <v>35</v>
      </c>
      <c r="C17" s="9" t="e">
        <f t="shared" ca="1" si="0"/>
        <v>#NAME?</v>
      </c>
      <c r="D17" s="10">
        <f>(SUMIF('Confirmed Trades'!$B:$B,VM!$A$1,'Confirmed Trades'!$P:$P))+SUMIF('Confirmed Trades'!$B:$B,VM!$A$1,'Confirmed Trades'!$Q:$Q)</f>
        <v>0</v>
      </c>
      <c r="E17" s="31">
        <f>SUMIF('Purchase&amp;Sales'!$C:$C,VM!$A$1,'Purchase&amp;Sales'!$P:$P)</f>
        <v>0</v>
      </c>
      <c r="F17" s="20">
        <f t="shared" si="1"/>
        <v>0</v>
      </c>
      <c r="G17" s="9" t="e">
        <f t="shared" ca="1" si="2"/>
        <v>#NAME?</v>
      </c>
      <c r="H17" s="10" t="e">
        <f t="shared" ca="1" si="9"/>
        <v>#NAME?</v>
      </c>
      <c r="I17" s="9" t="e">
        <f ca="1">Calc!$N$5</f>
        <v>#NAME?</v>
      </c>
      <c r="J17" s="23" t="e">
        <f t="shared" ca="1" si="3"/>
        <v>#NAME?</v>
      </c>
      <c r="K17" s="8" t="s">
        <v>36</v>
      </c>
      <c r="L17" s="9" t="e">
        <f t="shared" ca="1" si="4"/>
        <v>#NAME?</v>
      </c>
      <c r="M17" s="10">
        <f>(SUMIF('Confirmed Trades'!$B:$B,VM!$K$1,'Confirmed Trades'!$P:$P))+SUMIF('Confirmed Trades'!$B:$B,VM!$K$1,'Confirmed Trades'!$Q:$Q)</f>
        <v>0</v>
      </c>
      <c r="N17" s="10">
        <f>SUMIF('Purchase&amp;Sales'!$C:$C,VM!$K$1,'Purchase&amp;Sales'!$Q:$Q)</f>
        <v>0</v>
      </c>
      <c r="O17" s="9">
        <f t="shared" si="5"/>
        <v>0</v>
      </c>
      <c r="P17" s="9" t="e">
        <f t="shared" ca="1" si="6"/>
        <v>#NAME?</v>
      </c>
      <c r="Q17" s="10" t="e">
        <f t="shared" ca="1" si="7"/>
        <v>#NAME?</v>
      </c>
      <c r="R17" s="9" t="e">
        <f ca="1">Calc!$R$5</f>
        <v>#NAME?</v>
      </c>
      <c r="S17" s="23" t="e">
        <f t="shared" ca="1" si="8"/>
        <v>#NAME?</v>
      </c>
    </row>
    <row r="18" spans="2:19" x14ac:dyDescent="0.3">
      <c r="B18" s="8" t="s">
        <v>35</v>
      </c>
      <c r="C18" s="9" t="e">
        <f t="shared" ca="1" si="0"/>
        <v>#NAME?</v>
      </c>
      <c r="D18" s="10">
        <f>(SUMIF('Confirmed Trades'!$B:$B,VM!$A$1,'Confirmed Trades'!$P:$P))+SUMIF('Confirmed Trades'!$B:$B,VM!$A$1,'Confirmed Trades'!$Q:$Q)</f>
        <v>0</v>
      </c>
      <c r="E18" s="31">
        <f>SUMIF('Purchase&amp;Sales'!$C:$C,VM!$A$1,'Purchase&amp;Sales'!$P:$P)</f>
        <v>0</v>
      </c>
      <c r="F18" s="20">
        <f t="shared" si="1"/>
        <v>0</v>
      </c>
      <c r="G18" s="9" t="e">
        <f t="shared" ca="1" si="2"/>
        <v>#NAME?</v>
      </c>
      <c r="H18" s="10" t="e">
        <f t="shared" ca="1" si="9"/>
        <v>#NAME?</v>
      </c>
      <c r="I18" s="9" t="e">
        <f ca="1">Calc!$N$5</f>
        <v>#NAME?</v>
      </c>
      <c r="J18" s="23" t="e">
        <f t="shared" ca="1" si="3"/>
        <v>#NAME?</v>
      </c>
      <c r="K18" s="8" t="s">
        <v>36</v>
      </c>
      <c r="L18" s="9" t="e">
        <f t="shared" ca="1" si="4"/>
        <v>#NAME?</v>
      </c>
      <c r="M18" s="10">
        <f>(SUMIF('Confirmed Trades'!$B:$B,VM!$K$1,'Confirmed Trades'!$P:$P))+SUMIF('Confirmed Trades'!$B:$B,VM!$K$1,'Confirmed Trades'!$Q:$Q)</f>
        <v>0</v>
      </c>
      <c r="N18" s="10">
        <f>SUMIF('Purchase&amp;Sales'!$C:$C,VM!$K$1,'Purchase&amp;Sales'!$Q:$Q)</f>
        <v>0</v>
      </c>
      <c r="O18" s="9">
        <f t="shared" si="5"/>
        <v>0</v>
      </c>
      <c r="P18" s="9" t="e">
        <f t="shared" ca="1" si="6"/>
        <v>#NAME?</v>
      </c>
      <c r="Q18" s="10" t="e">
        <f t="shared" ca="1" si="7"/>
        <v>#NAME?</v>
      </c>
      <c r="R18" s="9" t="e">
        <f ca="1">Calc!$R$5</f>
        <v>#NAME?</v>
      </c>
      <c r="S18" s="23" t="e">
        <f t="shared" ca="1" si="8"/>
        <v>#NAME?</v>
      </c>
    </row>
    <row r="19" spans="2:19" x14ac:dyDescent="0.3">
      <c r="B19" s="8" t="s">
        <v>35</v>
      </c>
      <c r="C19" s="9" t="e">
        <f t="shared" ca="1" si="0"/>
        <v>#NAME?</v>
      </c>
      <c r="D19" s="10">
        <f>(SUMIF('Confirmed Trades'!$B:$B,VM!$A$1,'Confirmed Trades'!$P:$P))+SUMIF('Confirmed Trades'!$B:$B,VM!$A$1,'Confirmed Trades'!$Q:$Q)</f>
        <v>0</v>
      </c>
      <c r="E19" s="31">
        <f>SUMIF('Purchase&amp;Sales'!$C:$C,VM!$A$1,'Purchase&amp;Sales'!$P:$P)</f>
        <v>0</v>
      </c>
      <c r="F19" s="20">
        <f t="shared" si="1"/>
        <v>0</v>
      </c>
      <c r="G19" s="9" t="e">
        <f t="shared" ca="1" si="2"/>
        <v>#NAME?</v>
      </c>
      <c r="H19" s="10" t="e">
        <f t="shared" ca="1" si="9"/>
        <v>#NAME?</v>
      </c>
      <c r="I19" s="9" t="e">
        <f ca="1">Calc!$N$5</f>
        <v>#NAME?</v>
      </c>
      <c r="J19" s="23" t="e">
        <f t="shared" ca="1" si="3"/>
        <v>#NAME?</v>
      </c>
      <c r="K19" s="8" t="s">
        <v>36</v>
      </c>
      <c r="L19" s="9" t="e">
        <f t="shared" ca="1" si="4"/>
        <v>#NAME?</v>
      </c>
      <c r="M19" s="10">
        <f>(SUMIF('Confirmed Trades'!$B:$B,VM!$K$1,'Confirmed Trades'!$P:$P))+SUMIF('Confirmed Trades'!$B:$B,VM!$K$1,'Confirmed Trades'!$Q:$Q)</f>
        <v>0</v>
      </c>
      <c r="N19" s="10">
        <f>SUMIF('Purchase&amp;Sales'!$C:$C,VM!$K$1,'Purchase&amp;Sales'!$Q:$Q)</f>
        <v>0</v>
      </c>
      <c r="O19" s="9">
        <f t="shared" si="5"/>
        <v>0</v>
      </c>
      <c r="P19" s="9" t="e">
        <f t="shared" ca="1" si="6"/>
        <v>#NAME?</v>
      </c>
      <c r="Q19" s="10" t="e">
        <f t="shared" ca="1" si="7"/>
        <v>#NAME?</v>
      </c>
      <c r="R19" s="9" t="e">
        <f ca="1">Calc!$R$5</f>
        <v>#NAME?</v>
      </c>
      <c r="S19" s="23" t="e">
        <f t="shared" ca="1" si="8"/>
        <v>#NAME?</v>
      </c>
    </row>
    <row r="20" spans="2:19" x14ac:dyDescent="0.3">
      <c r="B20" s="8" t="s">
        <v>35</v>
      </c>
      <c r="C20" s="9" t="e">
        <f t="shared" ca="1" si="0"/>
        <v>#NAME?</v>
      </c>
      <c r="D20" s="10">
        <f>(SUMIF('Confirmed Trades'!$B:$B,VM!$A$1,'Confirmed Trades'!$P:$P))+SUMIF('Confirmed Trades'!$B:$B,VM!$A$1,'Confirmed Trades'!$Q:$Q)</f>
        <v>0</v>
      </c>
      <c r="E20" s="31">
        <f>SUMIF('Purchase&amp;Sales'!$C:$C,VM!$A$1,'Purchase&amp;Sales'!$P:$P)</f>
        <v>0</v>
      </c>
      <c r="F20" s="20">
        <f t="shared" si="1"/>
        <v>0</v>
      </c>
      <c r="G20" s="9" t="e">
        <f t="shared" ca="1" si="2"/>
        <v>#NAME?</v>
      </c>
      <c r="H20" s="10" t="e">
        <f t="shared" ca="1" si="9"/>
        <v>#NAME?</v>
      </c>
      <c r="I20" s="9" t="e">
        <f ca="1">Calc!$N$5</f>
        <v>#NAME?</v>
      </c>
      <c r="J20" s="23" t="e">
        <f t="shared" ca="1" si="3"/>
        <v>#NAME?</v>
      </c>
      <c r="K20" s="8" t="s">
        <v>36</v>
      </c>
      <c r="L20" s="9" t="e">
        <f t="shared" ca="1" si="4"/>
        <v>#NAME?</v>
      </c>
      <c r="M20" s="10">
        <f>(SUMIF('Confirmed Trades'!$B:$B,VM!$K$1,'Confirmed Trades'!$P:$P))+SUMIF('Confirmed Trades'!$B:$B,VM!$K$1,'Confirmed Trades'!$Q:$Q)</f>
        <v>0</v>
      </c>
      <c r="N20" s="10">
        <f>SUMIF('Purchase&amp;Sales'!$C:$C,VM!$K$1,'Purchase&amp;Sales'!$Q:$Q)</f>
        <v>0</v>
      </c>
      <c r="O20" s="9">
        <f t="shared" si="5"/>
        <v>0</v>
      </c>
      <c r="P20" s="9" t="e">
        <f t="shared" ca="1" si="6"/>
        <v>#NAME?</v>
      </c>
      <c r="Q20" s="10" t="e">
        <f t="shared" ca="1" si="7"/>
        <v>#NAME?</v>
      </c>
      <c r="R20" s="9" t="e">
        <f ca="1">Calc!$R$5</f>
        <v>#NAME?</v>
      </c>
      <c r="S20" s="23" t="e">
        <f t="shared" ca="1" si="8"/>
        <v>#NAME?</v>
      </c>
    </row>
    <row r="21" spans="2:19" x14ac:dyDescent="0.3">
      <c r="B21" s="8" t="s">
        <v>35</v>
      </c>
      <c r="C21" s="9" t="e">
        <f t="shared" ca="1" si="0"/>
        <v>#NAME?</v>
      </c>
      <c r="D21" s="10">
        <f>(SUMIF('Confirmed Trades'!$B:$B,VM!$A$1,'Confirmed Trades'!$P:$P))+SUMIF('Confirmed Trades'!$B:$B,VM!$A$1,'Confirmed Trades'!$Q:$Q)</f>
        <v>0</v>
      </c>
      <c r="E21" s="31">
        <f>SUMIF('Purchase&amp;Sales'!$C:$C,VM!$A$1,'Purchase&amp;Sales'!$P:$P)</f>
        <v>0</v>
      </c>
      <c r="F21" s="20">
        <f t="shared" si="1"/>
        <v>0</v>
      </c>
      <c r="G21" s="9" t="e">
        <f t="shared" ca="1" si="2"/>
        <v>#NAME?</v>
      </c>
      <c r="H21" s="10" t="e">
        <f t="shared" ca="1" si="9"/>
        <v>#NAME?</v>
      </c>
      <c r="I21" s="9" t="e">
        <f ca="1">Calc!$N$5</f>
        <v>#NAME?</v>
      </c>
      <c r="J21" s="23" t="e">
        <f t="shared" ca="1" si="3"/>
        <v>#NAME?</v>
      </c>
      <c r="K21" s="8" t="s">
        <v>36</v>
      </c>
      <c r="L21" s="9" t="e">
        <f t="shared" ca="1" si="4"/>
        <v>#NAME?</v>
      </c>
      <c r="M21" s="10">
        <f>(SUMIF('Confirmed Trades'!$B:$B,VM!$K$1,'Confirmed Trades'!$P:$P))+SUMIF('Confirmed Trades'!$B:$B,VM!$K$1,'Confirmed Trades'!$Q:$Q)</f>
        <v>0</v>
      </c>
      <c r="N21" s="10">
        <f>SUMIF('Purchase&amp;Sales'!$C:$C,VM!$K$1,'Purchase&amp;Sales'!$Q:$Q)</f>
        <v>0</v>
      </c>
      <c r="O21" s="9">
        <f t="shared" si="5"/>
        <v>0</v>
      </c>
      <c r="P21" s="9" t="e">
        <f t="shared" ca="1" si="6"/>
        <v>#NAME?</v>
      </c>
      <c r="Q21" s="10" t="e">
        <f t="shared" ca="1" si="7"/>
        <v>#NAME?</v>
      </c>
      <c r="R21" s="9" t="e">
        <f ca="1">Calc!$R$5</f>
        <v>#NAME?</v>
      </c>
      <c r="S21" s="23" t="e">
        <f t="shared" ca="1" si="8"/>
        <v>#NAME?</v>
      </c>
    </row>
    <row r="22" spans="2:19" x14ac:dyDescent="0.3">
      <c r="B22" s="8" t="s">
        <v>35</v>
      </c>
      <c r="C22" s="9" t="e">
        <f t="shared" ca="1" si="0"/>
        <v>#NAME?</v>
      </c>
      <c r="D22" s="10">
        <f>(SUMIF('Confirmed Trades'!$B:$B,VM!$A$1,'Confirmed Trades'!$P:$P))+SUMIF('Confirmed Trades'!$B:$B,VM!$A$1,'Confirmed Trades'!$Q:$Q)</f>
        <v>0</v>
      </c>
      <c r="E22" s="31">
        <f>SUMIF('Purchase&amp;Sales'!$C:$C,VM!$A$1,'Purchase&amp;Sales'!$P:$P)</f>
        <v>0</v>
      </c>
      <c r="F22" s="20">
        <f t="shared" si="1"/>
        <v>0</v>
      </c>
      <c r="G22" s="9" t="e">
        <f t="shared" ca="1" si="2"/>
        <v>#NAME?</v>
      </c>
      <c r="H22" s="10" t="e">
        <f t="shared" ca="1" si="9"/>
        <v>#NAME?</v>
      </c>
      <c r="I22" s="9" t="e">
        <f ca="1">Calc!$N$5</f>
        <v>#NAME?</v>
      </c>
      <c r="J22" s="23" t="e">
        <f t="shared" ca="1" si="3"/>
        <v>#NAME?</v>
      </c>
      <c r="K22" s="8" t="s">
        <v>36</v>
      </c>
      <c r="L22" s="9" t="e">
        <f t="shared" ca="1" si="4"/>
        <v>#NAME?</v>
      </c>
      <c r="M22" s="10">
        <f>(SUMIF('Confirmed Trades'!$B:$B,VM!$K$1,'Confirmed Trades'!$P:$P))+SUMIF('Confirmed Trades'!$B:$B,VM!$K$1,'Confirmed Trades'!$Q:$Q)</f>
        <v>0</v>
      </c>
      <c r="N22" s="10">
        <f>SUMIF('Purchase&amp;Sales'!$C:$C,VM!$K$1,'Purchase&amp;Sales'!$Q:$Q)</f>
        <v>0</v>
      </c>
      <c r="O22" s="9">
        <f t="shared" si="5"/>
        <v>0</v>
      </c>
      <c r="P22" s="9" t="e">
        <f t="shared" ca="1" si="6"/>
        <v>#NAME?</v>
      </c>
      <c r="Q22" s="10" t="e">
        <f t="shared" ca="1" si="7"/>
        <v>#NAME?</v>
      </c>
      <c r="R22" s="9" t="e">
        <f ca="1">Calc!$R$5</f>
        <v>#NAME?</v>
      </c>
      <c r="S22" s="23" t="e">
        <f t="shared" ca="1" si="8"/>
        <v>#NAME?</v>
      </c>
    </row>
    <row r="23" spans="2:19" x14ac:dyDescent="0.3">
      <c r="B23" s="8" t="s">
        <v>35</v>
      </c>
      <c r="C23" s="9" t="e">
        <f t="shared" ca="1" si="0"/>
        <v>#NAME?</v>
      </c>
      <c r="D23" s="10">
        <f>(SUMIF('Confirmed Trades'!$B:$B,VM!$A$1,'Confirmed Trades'!$P:$P))+SUMIF('Confirmed Trades'!$B:$B,VM!$A$1,'Confirmed Trades'!$Q:$Q)</f>
        <v>0</v>
      </c>
      <c r="E23" s="31">
        <f>SUMIF('Purchase&amp;Sales'!$C:$C,VM!$A$1,'Purchase&amp;Sales'!$P:$P)</f>
        <v>0</v>
      </c>
      <c r="F23" s="20">
        <f t="shared" si="1"/>
        <v>0</v>
      </c>
      <c r="G23" s="9" t="e">
        <f t="shared" ca="1" si="2"/>
        <v>#NAME?</v>
      </c>
      <c r="H23" s="10" t="e">
        <f t="shared" ca="1" si="9"/>
        <v>#NAME?</v>
      </c>
      <c r="I23" s="9" t="e">
        <f ca="1">Calc!$N$5</f>
        <v>#NAME?</v>
      </c>
      <c r="J23" s="23" t="e">
        <f t="shared" ca="1" si="3"/>
        <v>#NAME?</v>
      </c>
      <c r="K23" s="8" t="s">
        <v>36</v>
      </c>
      <c r="L23" s="9" t="e">
        <f t="shared" ca="1" si="4"/>
        <v>#NAME?</v>
      </c>
      <c r="M23" s="10">
        <f>(SUMIF('Confirmed Trades'!$B:$B,VM!$K$1,'Confirmed Trades'!$P:$P))+SUMIF('Confirmed Trades'!$B:$B,VM!$K$1,'Confirmed Trades'!$Q:$Q)</f>
        <v>0</v>
      </c>
      <c r="N23" s="10">
        <f>SUMIF('Purchase&amp;Sales'!$C:$C,VM!$K$1,'Purchase&amp;Sales'!$Q:$Q)</f>
        <v>0</v>
      </c>
      <c r="O23" s="9">
        <f t="shared" si="5"/>
        <v>0</v>
      </c>
      <c r="P23" s="9" t="e">
        <f t="shared" ca="1" si="6"/>
        <v>#NAME?</v>
      </c>
      <c r="Q23" s="10" t="e">
        <f t="shared" ca="1" si="7"/>
        <v>#NAME?</v>
      </c>
      <c r="R23" s="9" t="e">
        <f ca="1">Calc!$R$5</f>
        <v>#NAME?</v>
      </c>
      <c r="S23" s="23" t="e">
        <f t="shared" ca="1" si="8"/>
        <v>#NAME?</v>
      </c>
    </row>
    <row r="24" spans="2:19" x14ac:dyDescent="0.3">
      <c r="B24" s="8" t="s">
        <v>35</v>
      </c>
      <c r="C24" s="9" t="e">
        <f t="shared" ca="1" si="0"/>
        <v>#NAME?</v>
      </c>
      <c r="D24" s="10">
        <f>(SUMIF('Confirmed Trades'!$B:$B,VM!$A$1,'Confirmed Trades'!$P:$P))+SUMIF('Confirmed Trades'!$B:$B,VM!$A$1,'Confirmed Trades'!$Q:$Q)</f>
        <v>0</v>
      </c>
      <c r="E24" s="31">
        <f>SUMIF('Purchase&amp;Sales'!$C:$C,VM!$A$1,'Purchase&amp;Sales'!$P:$P)</f>
        <v>0</v>
      </c>
      <c r="F24" s="20">
        <f t="shared" si="1"/>
        <v>0</v>
      </c>
      <c r="G24" s="9" t="e">
        <f t="shared" ca="1" si="2"/>
        <v>#NAME?</v>
      </c>
      <c r="H24" s="10" t="e">
        <f t="shared" ca="1" si="9"/>
        <v>#NAME?</v>
      </c>
      <c r="I24" s="9" t="e">
        <f ca="1">Calc!$N$5</f>
        <v>#NAME?</v>
      </c>
      <c r="J24" s="23" t="e">
        <f t="shared" ca="1" si="3"/>
        <v>#NAME?</v>
      </c>
      <c r="K24" s="8" t="s">
        <v>36</v>
      </c>
      <c r="L24" s="9" t="e">
        <f t="shared" ca="1" si="4"/>
        <v>#NAME?</v>
      </c>
      <c r="M24" s="10">
        <f>(SUMIF('Confirmed Trades'!$B:$B,VM!$K$1,'Confirmed Trades'!$P:$P))+SUMIF('Confirmed Trades'!$B:$B,VM!$K$1,'Confirmed Trades'!$Q:$Q)</f>
        <v>0</v>
      </c>
      <c r="N24" s="10">
        <f>SUMIF('Purchase&amp;Sales'!$C:$C,VM!$K$1,'Purchase&amp;Sales'!$Q:$Q)</f>
        <v>0</v>
      </c>
      <c r="O24" s="9">
        <f t="shared" si="5"/>
        <v>0</v>
      </c>
      <c r="P24" s="9" t="e">
        <f t="shared" ca="1" si="6"/>
        <v>#NAME?</v>
      </c>
      <c r="Q24" s="10" t="e">
        <f t="shared" ca="1" si="7"/>
        <v>#NAME?</v>
      </c>
      <c r="R24" s="9" t="e">
        <f ca="1">Calc!$R$5</f>
        <v>#NAME?</v>
      </c>
      <c r="S24" s="23" t="e">
        <f t="shared" ca="1" si="8"/>
        <v>#NAME?</v>
      </c>
    </row>
    <row r="25" spans="2:19" x14ac:dyDescent="0.3">
      <c r="B25" s="8" t="s">
        <v>35</v>
      </c>
      <c r="C25" s="9" t="e">
        <f t="shared" ca="1" si="0"/>
        <v>#NAME?</v>
      </c>
      <c r="D25" s="10">
        <f>(SUMIF('Confirmed Trades'!$B:$B,VM!$A$1,'Confirmed Trades'!$P:$P))+SUMIF('Confirmed Trades'!$B:$B,VM!$A$1,'Confirmed Trades'!$Q:$Q)</f>
        <v>0</v>
      </c>
      <c r="E25" s="31">
        <f>SUMIF('Purchase&amp;Sales'!$C:$C,VM!$A$1,'Purchase&amp;Sales'!$P:$P)</f>
        <v>0</v>
      </c>
      <c r="F25" s="20">
        <f t="shared" si="1"/>
        <v>0</v>
      </c>
      <c r="G25" s="9" t="e">
        <f t="shared" ca="1" si="2"/>
        <v>#NAME?</v>
      </c>
      <c r="H25" s="10" t="e">
        <f ca="1">SUM(C25+F25+G25)</f>
        <v>#NAME?</v>
      </c>
      <c r="I25" s="9" t="e">
        <f ca="1">Calc!$N$5</f>
        <v>#NAME?</v>
      </c>
      <c r="J25" s="23" t="e">
        <f t="shared" ca="1" si="3"/>
        <v>#NAME?</v>
      </c>
      <c r="K25" s="8" t="s">
        <v>36</v>
      </c>
      <c r="L25" s="9" t="e">
        <f t="shared" ca="1" si="4"/>
        <v>#NAME?</v>
      </c>
      <c r="M25" s="10">
        <f>(SUMIF('Confirmed Trades'!$B:$B,VM!$K$1,'Confirmed Trades'!$P:$P))+SUMIF('Confirmed Trades'!$B:$B,VM!$K$1,'Confirmed Trades'!$Q:$Q)</f>
        <v>0</v>
      </c>
      <c r="N25" s="10">
        <f>SUMIF('Purchase&amp;Sales'!$C:$C,VM!$K$1,'Purchase&amp;Sales'!$Q:$Q)</f>
        <v>0</v>
      </c>
      <c r="O25" s="9">
        <f t="shared" si="5"/>
        <v>0</v>
      </c>
      <c r="P25" s="9" t="e">
        <f t="shared" ca="1" si="6"/>
        <v>#NAME?</v>
      </c>
      <c r="Q25" s="10" t="e">
        <f t="shared" ca="1" si="7"/>
        <v>#NAME?</v>
      </c>
      <c r="R25" s="9" t="e">
        <f ca="1">Calc!$R$5</f>
        <v>#NAME?</v>
      </c>
      <c r="S25" s="23" t="e">
        <f t="shared" ca="1" si="8"/>
        <v>#NAME?</v>
      </c>
    </row>
    <row r="26" spans="2:19" x14ac:dyDescent="0.3">
      <c r="B26" s="8" t="s">
        <v>35</v>
      </c>
      <c r="C26" s="9" t="e">
        <f t="shared" ca="1" si="0"/>
        <v>#NAME?</v>
      </c>
      <c r="D26" s="10">
        <f>(SUMIF('Confirmed Trades'!$B:$B,VM!$A$1,'Confirmed Trades'!$P:$P))+SUMIF('Confirmed Trades'!$B:$B,VM!$A$1,'Confirmed Trades'!$Q:$Q)</f>
        <v>0</v>
      </c>
      <c r="E26" s="31">
        <f>SUMIF('Purchase&amp;Sales'!$C:$C,VM!$A$1,'Purchase&amp;Sales'!$P:$P)</f>
        <v>0</v>
      </c>
      <c r="F26" s="20">
        <f t="shared" si="1"/>
        <v>0</v>
      </c>
      <c r="G26" s="9" t="e">
        <f t="shared" ca="1" si="2"/>
        <v>#NAME?</v>
      </c>
      <c r="H26" s="10" t="e">
        <f t="shared" ca="1" si="9"/>
        <v>#NAME?</v>
      </c>
      <c r="I26" s="9" t="e">
        <f ca="1">Calc!$N$5</f>
        <v>#NAME?</v>
      </c>
      <c r="J26" s="23" t="e">
        <f t="shared" ca="1" si="3"/>
        <v>#NAME?</v>
      </c>
      <c r="K26" s="8" t="s">
        <v>36</v>
      </c>
      <c r="L26" s="9" t="e">
        <f t="shared" ca="1" si="4"/>
        <v>#NAME?</v>
      </c>
      <c r="M26" s="10">
        <f>(SUMIF('Confirmed Trades'!$B:$B,VM!$K$1,'Confirmed Trades'!$P:$P))+SUMIF('Confirmed Trades'!$B:$B,VM!$K$1,'Confirmed Trades'!$Q:$Q)</f>
        <v>0</v>
      </c>
      <c r="N26" s="10">
        <f>SUMIF('Purchase&amp;Sales'!$C:$C,VM!$K$1,'Purchase&amp;Sales'!$Q:$Q)</f>
        <v>0</v>
      </c>
      <c r="O26" s="9">
        <f t="shared" si="5"/>
        <v>0</v>
      </c>
      <c r="P26" s="9" t="e">
        <f t="shared" ca="1" si="6"/>
        <v>#NAME?</v>
      </c>
      <c r="Q26" s="10" t="e">
        <f t="shared" ca="1" si="7"/>
        <v>#NAME?</v>
      </c>
      <c r="R26" s="9" t="e">
        <f ca="1">Calc!$R$5</f>
        <v>#NAME?</v>
      </c>
      <c r="S26" s="23" t="e">
        <f t="shared" ca="1" si="8"/>
        <v>#NAME?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245F-74B1-44C5-8B79-2F0E965CB230}">
  <sheetPr codeName="Sheet4"/>
  <dimension ref="A1:X858"/>
  <sheetViews>
    <sheetView tabSelected="1" topLeftCell="F1" workbookViewId="0">
      <selection activeCell="S12" sqref="S12"/>
    </sheetView>
  </sheetViews>
  <sheetFormatPr defaultRowHeight="14.4" x14ac:dyDescent="0.3"/>
  <cols>
    <col min="2" max="2" width="18.44140625" bestFit="1" customWidth="1"/>
    <col min="3" max="3" width="14.6640625" bestFit="1" customWidth="1"/>
    <col min="4" max="4" width="14.33203125" bestFit="1" customWidth="1"/>
    <col min="13" max="13" width="18.44140625" bestFit="1" customWidth="1"/>
    <col min="14" max="14" width="15" bestFit="1" customWidth="1"/>
    <col min="17" max="17" width="18.44140625" bestFit="1" customWidth="1"/>
    <col min="18" max="18" width="14.33203125" bestFit="1" customWidth="1"/>
    <col min="22" max="22" width="5" bestFit="1" customWidth="1"/>
    <col min="23" max="23" width="17.88671875" bestFit="1" customWidth="1"/>
    <col min="24" max="24" width="10.5546875" bestFit="1" customWidth="1"/>
  </cols>
  <sheetData>
    <row r="1" spans="1:24" x14ac:dyDescent="0.3">
      <c r="M1" t="s">
        <v>20</v>
      </c>
      <c r="Q1" s="13" t="s">
        <v>19</v>
      </c>
      <c r="V1" s="16" t="s">
        <v>84</v>
      </c>
      <c r="W1" s="17" t="s">
        <v>41</v>
      </c>
      <c r="X1" s="18" t="e" cm="1">
        <f t="array" aca="1" ref="X1" ca="1">_xll.BDP(V1&amp;" EQUITY","px_yest_close")</f>
        <v>#NAME?</v>
      </c>
    </row>
    <row r="2" spans="1:24" x14ac:dyDescent="0.3">
      <c r="M2" t="s">
        <v>37</v>
      </c>
      <c r="N2">
        <f>SUMIF($A:$A,M1,$B:$B)</f>
        <v>0</v>
      </c>
      <c r="Q2" t="s">
        <v>37</v>
      </c>
      <c r="R2">
        <f>SUMIF($A:$A,Q1,$B:$B)</f>
        <v>0</v>
      </c>
    </row>
    <row r="3" spans="1:24" x14ac:dyDescent="0.3">
      <c r="M3" t="s">
        <v>38</v>
      </c>
      <c r="N3" s="10">
        <f>SUMIF($A:$A,M1,$D:$D)</f>
        <v>0</v>
      </c>
      <c r="Q3" t="s">
        <v>38</v>
      </c>
      <c r="R3" s="10">
        <f>SUMIF($A:$A,Q1,$D:$D)</f>
        <v>0</v>
      </c>
    </row>
    <row r="4" spans="1:24" x14ac:dyDescent="0.3">
      <c r="M4" t="s">
        <v>40</v>
      </c>
      <c r="N4" s="15" t="e">
        <f>N3/N2</f>
        <v>#DIV/0!</v>
      </c>
      <c r="Q4" t="s">
        <v>40</v>
      </c>
      <c r="R4" s="14" t="e">
        <f>R3/R2</f>
        <v>#DIV/0!</v>
      </c>
    </row>
    <row r="5" spans="1:24" x14ac:dyDescent="0.3">
      <c r="A5" s="11" t="s">
        <v>2</v>
      </c>
      <c r="B5" s="1" t="s">
        <v>6</v>
      </c>
      <c r="C5" s="1" t="s">
        <v>17</v>
      </c>
      <c r="D5" s="1" t="s">
        <v>39</v>
      </c>
      <c r="M5" t="s">
        <v>42</v>
      </c>
      <c r="N5" s="9" t="e">
        <f ca="1">($X$1-N4)*50*N2</f>
        <v>#NAME?</v>
      </c>
      <c r="Q5" t="s">
        <v>42</v>
      </c>
      <c r="R5" s="9" t="e">
        <f ca="1">($X$1-R4)*50*R2</f>
        <v>#NAME?</v>
      </c>
      <c r="U5" s="11" t="s">
        <v>58</v>
      </c>
    </row>
    <row r="6" spans="1:24" x14ac:dyDescent="0.3">
      <c r="A6" t="str">
        <f>IF(LEN('Open Positions'!B4)&gt;0,'Open Positions'!B4,"")</f>
        <v/>
      </c>
      <c r="B6" t="str">
        <f>IF(LEN(Calc!A6)&gt;0,'Open Positions'!F4,"")</f>
        <v/>
      </c>
      <c r="C6" s="12" t="str">
        <f>IF(LEN(A6)&gt;0,'Open Positions'!Q4,"")</f>
        <v/>
      </c>
      <c r="D6" s="10" t="str">
        <f>IF(LEN(A6)&gt;0,(B6*C6),"")</f>
        <v/>
      </c>
    </row>
    <row r="7" spans="1:24" x14ac:dyDescent="0.3">
      <c r="A7" t="str">
        <f>IF(LEN('Open Positions'!B5)&gt;0,'Open Positions'!B5,"")</f>
        <v/>
      </c>
      <c r="B7" t="str">
        <f>IF(LEN(Calc!A7)&gt;0,'Open Positions'!F5,"")</f>
        <v/>
      </c>
      <c r="C7" s="12" t="str">
        <f>IF(LEN(A7)&gt;0,'Open Positions'!Q5,"")</f>
        <v/>
      </c>
      <c r="D7" s="10" t="str">
        <f t="shared" ref="D7:D9" si="0">IF(LEN(A7)&gt;0,(B7*C7),"")</f>
        <v/>
      </c>
    </row>
    <row r="8" spans="1:24" x14ac:dyDescent="0.3">
      <c r="A8" t="str">
        <f>IF(LEN('Open Positions'!B6)&gt;0,'Open Positions'!B6,"")</f>
        <v/>
      </c>
      <c r="B8" t="str">
        <f>IF(LEN(Calc!A8)&gt;0,'Open Positions'!F6,"")</f>
        <v/>
      </c>
      <c r="C8" s="12" t="str">
        <f>IF(LEN(A8)&gt;0,'Open Positions'!Q6,"")</f>
        <v/>
      </c>
      <c r="D8" s="10" t="str">
        <f t="shared" si="0"/>
        <v/>
      </c>
    </row>
    <row r="9" spans="1:24" x14ac:dyDescent="0.3">
      <c r="A9" t="str">
        <f>IF(LEN('Open Positions'!B7)&gt;0,'Open Positions'!B7,"")</f>
        <v/>
      </c>
      <c r="B9" t="str">
        <f>IF(LEN(Calc!A9)&gt;0,'Open Positions'!F7,"")</f>
        <v/>
      </c>
      <c r="C9" s="12" t="str">
        <f>IF(LEN(A9)&gt;0,'Open Positions'!Q7,"")</f>
        <v/>
      </c>
      <c r="D9" s="10" t="str">
        <f t="shared" si="0"/>
        <v/>
      </c>
    </row>
    <row r="10" spans="1:24" x14ac:dyDescent="0.3">
      <c r="A10" t="str">
        <f>IF(LEN('Open Positions'!B8)&gt;0,'Open Positions'!B8,"")</f>
        <v/>
      </c>
      <c r="B10" t="str">
        <f>IF(LEN(Calc!A10)&gt;0,'Open Positions'!F8,"")</f>
        <v/>
      </c>
      <c r="C10" s="12" t="str">
        <f>IF(LEN(A10)&gt;0,'Open Positions'!Q8,"")</f>
        <v/>
      </c>
      <c r="D10" s="10" t="str">
        <f t="shared" ref="D10:D38" si="1">IF(LEN(A10)&gt;0,B10*C10,"")</f>
        <v/>
      </c>
    </row>
    <row r="11" spans="1:24" x14ac:dyDescent="0.3">
      <c r="A11" t="str">
        <f>IF(LEN('Open Positions'!B9)&gt;0,'Open Positions'!B9,"")</f>
        <v/>
      </c>
      <c r="B11" t="str">
        <f>IF(LEN(Calc!A11)&gt;0,'Open Positions'!F9,"")</f>
        <v/>
      </c>
      <c r="C11" s="12" t="str">
        <f>IF(LEN(A11)&gt;0,'Open Positions'!Q9,"")</f>
        <v/>
      </c>
      <c r="D11" s="10" t="str">
        <f t="shared" si="1"/>
        <v/>
      </c>
    </row>
    <row r="12" spans="1:24" x14ac:dyDescent="0.3">
      <c r="A12" t="str">
        <f>IF(LEN('Open Positions'!B10)&gt;0,'Open Positions'!B10,"")</f>
        <v/>
      </c>
      <c r="B12" t="str">
        <f>IF(LEN(Calc!A12)&gt;0,'Open Positions'!F10,"")</f>
        <v/>
      </c>
      <c r="C12" s="12" t="str">
        <f>IF(LEN(A12)&gt;0,'Open Positions'!Q10,"")</f>
        <v/>
      </c>
      <c r="D12" s="10" t="str">
        <f t="shared" si="1"/>
        <v/>
      </c>
    </row>
    <row r="13" spans="1:24" x14ac:dyDescent="0.3">
      <c r="A13" t="str">
        <f>IF(LEN('Open Positions'!B11)&gt;0,'Open Positions'!B11,"")</f>
        <v/>
      </c>
      <c r="B13" t="str">
        <f>IF(LEN(Calc!A13)&gt;0,'Open Positions'!F11,"")</f>
        <v/>
      </c>
      <c r="C13" s="12" t="str">
        <f>IF(LEN(A13)&gt;0,'Open Positions'!Q11,"")</f>
        <v/>
      </c>
      <c r="D13" s="10" t="str">
        <f t="shared" si="1"/>
        <v/>
      </c>
    </row>
    <row r="14" spans="1:24" x14ac:dyDescent="0.3">
      <c r="A14" t="str">
        <f>IF(LEN('Open Positions'!B12)&gt;0,'Open Positions'!B12,"")</f>
        <v/>
      </c>
      <c r="B14" t="str">
        <f>IF(LEN(Calc!A14)&gt;0,'Open Positions'!F12,"")</f>
        <v/>
      </c>
      <c r="C14" s="12" t="str">
        <f>IF(LEN(A14)&gt;0,'Open Positions'!Q12,"")</f>
        <v/>
      </c>
      <c r="D14" s="10" t="str">
        <f t="shared" si="1"/>
        <v/>
      </c>
    </row>
    <row r="15" spans="1:24" x14ac:dyDescent="0.3">
      <c r="A15" t="str">
        <f>IF(LEN('Open Positions'!B13)&gt;0,'Open Positions'!B13,"")</f>
        <v/>
      </c>
      <c r="B15" t="str">
        <f>IF(LEN(Calc!A15)&gt;0,'Open Positions'!F13,"")</f>
        <v/>
      </c>
      <c r="C15" s="12" t="str">
        <f>IF(LEN(A15)&gt;0,'Open Positions'!Q13,"")</f>
        <v/>
      </c>
      <c r="D15" s="10" t="str">
        <f t="shared" si="1"/>
        <v/>
      </c>
    </row>
    <row r="16" spans="1:24" x14ac:dyDescent="0.3">
      <c r="A16" t="str">
        <f>IF(LEN('Open Positions'!B14)&gt;0,'Open Positions'!B14,"")</f>
        <v/>
      </c>
      <c r="B16" t="str">
        <f>IF(LEN(Calc!A16)&gt;0,'Open Positions'!F14,"")</f>
        <v/>
      </c>
      <c r="C16" s="12" t="str">
        <f>IF(LEN(A16)&gt;0,'Open Positions'!Q14,"")</f>
        <v/>
      </c>
      <c r="D16" s="10" t="str">
        <f t="shared" si="1"/>
        <v/>
      </c>
    </row>
    <row r="17" spans="1:4" x14ac:dyDescent="0.3">
      <c r="A17" t="str">
        <f>IF(LEN('Open Positions'!B15)&gt;0,'Open Positions'!B15,"")</f>
        <v/>
      </c>
      <c r="B17" t="str">
        <f>IF(LEN(Calc!A17)&gt;0,'Open Positions'!F15,"")</f>
        <v/>
      </c>
      <c r="C17" s="12" t="str">
        <f>IF(LEN(A17)&gt;0,'Open Positions'!Q15,"")</f>
        <v/>
      </c>
      <c r="D17" s="10" t="str">
        <f t="shared" si="1"/>
        <v/>
      </c>
    </row>
    <row r="18" spans="1:4" x14ac:dyDescent="0.3">
      <c r="A18" t="str">
        <f>IF(LEN('Open Positions'!B16)&gt;0,'Open Positions'!B16,"")</f>
        <v/>
      </c>
      <c r="B18" t="str">
        <f>IF(LEN(Calc!A18)&gt;0,'Open Positions'!F16,"")</f>
        <v/>
      </c>
      <c r="C18" s="12" t="str">
        <f>IF(LEN(A18)&gt;0,'Open Positions'!Q16,"")</f>
        <v/>
      </c>
      <c r="D18" s="10" t="str">
        <f t="shared" si="1"/>
        <v/>
      </c>
    </row>
    <row r="19" spans="1:4" x14ac:dyDescent="0.3">
      <c r="A19" t="str">
        <f>IF(LEN('Open Positions'!B17)&gt;0,'Open Positions'!B17,"")</f>
        <v/>
      </c>
      <c r="B19" t="str">
        <f>IF(LEN(Calc!A19)&gt;0,'Open Positions'!F17,"")</f>
        <v/>
      </c>
      <c r="C19" s="12" t="str">
        <f>IF(LEN(A19)&gt;0,'Open Positions'!Q17,"")</f>
        <v/>
      </c>
      <c r="D19" s="10" t="str">
        <f t="shared" ref="D19:D20" si="2">IF(LEN(A19)&gt;0,B19*C19,"")</f>
        <v/>
      </c>
    </row>
    <row r="20" spans="1:4" x14ac:dyDescent="0.3">
      <c r="A20" t="str">
        <f>IF(LEN('Open Positions'!B18)&gt;0,'Open Positions'!B18,"")</f>
        <v/>
      </c>
      <c r="B20" t="str">
        <f>IF(LEN(Calc!A20)&gt;0,'Open Positions'!F18,"")</f>
        <v/>
      </c>
      <c r="C20" s="12" t="str">
        <f>IF(LEN(A20)&gt;0,'Open Positions'!Q18,"")</f>
        <v/>
      </c>
      <c r="D20" s="10" t="str">
        <f t="shared" si="2"/>
        <v/>
      </c>
    </row>
    <row r="21" spans="1:4" x14ac:dyDescent="0.3">
      <c r="A21" t="str">
        <f>IF(LEN('Open Positions'!B19)&gt;0,'Open Positions'!B19,"")</f>
        <v/>
      </c>
      <c r="B21" t="str">
        <f>IF(LEN(Calc!A21)&gt;0,'Open Positions'!F19,"")</f>
        <v/>
      </c>
      <c r="C21" s="12" t="str">
        <f>IF(LEN(A21)&gt;0,'Open Positions'!Q19,"")</f>
        <v/>
      </c>
      <c r="D21" s="10" t="str">
        <f t="shared" si="1"/>
        <v/>
      </c>
    </row>
    <row r="22" spans="1:4" x14ac:dyDescent="0.3">
      <c r="A22" t="str">
        <f>IF(LEN('Open Positions'!B20)&gt;0,'Open Positions'!B20,"")</f>
        <v/>
      </c>
      <c r="B22" t="str">
        <f>IF(LEN(Calc!A22)&gt;0,'Open Positions'!F20,"")</f>
        <v/>
      </c>
      <c r="C22" s="12" t="str">
        <f>IF(LEN(A22)&gt;0,'Open Positions'!Q20,"")</f>
        <v/>
      </c>
      <c r="D22" s="10" t="str">
        <f t="shared" si="1"/>
        <v/>
      </c>
    </row>
    <row r="23" spans="1:4" x14ac:dyDescent="0.3">
      <c r="A23" t="str">
        <f>IF(LEN('Open Positions'!B21)&gt;0,'Open Positions'!B21,"")</f>
        <v/>
      </c>
      <c r="B23" t="str">
        <f>IF(LEN(Calc!A23)&gt;0,'Open Positions'!F21,"")</f>
        <v/>
      </c>
      <c r="C23" s="12" t="str">
        <f>IF(LEN(A23)&gt;0,'Open Positions'!Q21,"")</f>
        <v/>
      </c>
      <c r="D23" s="10" t="str">
        <f t="shared" si="1"/>
        <v/>
      </c>
    </row>
    <row r="24" spans="1:4" x14ac:dyDescent="0.3">
      <c r="A24" t="str">
        <f>IF(LEN('Open Positions'!B22)&gt;0,'Open Positions'!B22,"")</f>
        <v/>
      </c>
      <c r="B24" t="str">
        <f>IF(LEN(Calc!A24)&gt;0,'Open Positions'!F22,"")</f>
        <v/>
      </c>
      <c r="C24" s="12" t="str">
        <f>IF(LEN(A24)&gt;0,'Open Positions'!Q22,"")</f>
        <v/>
      </c>
      <c r="D24" s="10" t="str">
        <f t="shared" si="1"/>
        <v/>
      </c>
    </row>
    <row r="25" spans="1:4" x14ac:dyDescent="0.3">
      <c r="A25" t="str">
        <f>IF(LEN('Open Positions'!B23)&gt;0,'Open Positions'!B23,"")</f>
        <v/>
      </c>
      <c r="B25" t="str">
        <f>IF(LEN(Calc!A25)&gt;0,'Open Positions'!F23,"")</f>
        <v/>
      </c>
      <c r="C25" s="12" t="str">
        <f>IF(LEN(A25)&gt;0,'Open Positions'!Q23,"")</f>
        <v/>
      </c>
      <c r="D25" s="10" t="str">
        <f t="shared" si="1"/>
        <v/>
      </c>
    </row>
    <row r="26" spans="1:4" x14ac:dyDescent="0.3">
      <c r="A26" t="str">
        <f>IF(LEN('Open Positions'!B24)&gt;0,'Open Positions'!B24,"")</f>
        <v/>
      </c>
      <c r="B26" t="str">
        <f>IF(LEN(Calc!A26)&gt;0,'Open Positions'!F24,"")</f>
        <v/>
      </c>
      <c r="C26" s="12" t="str">
        <f>IF(LEN(A26)&gt;0,'Open Positions'!Q24,"")</f>
        <v/>
      </c>
      <c r="D26" s="10" t="str">
        <f t="shared" si="1"/>
        <v/>
      </c>
    </row>
    <row r="27" spans="1:4" x14ac:dyDescent="0.3">
      <c r="A27" t="str">
        <f>IF(LEN('Open Positions'!B25)&gt;0,'Open Positions'!B25,"")</f>
        <v/>
      </c>
      <c r="B27" t="str">
        <f>IF(LEN(Calc!A27)&gt;0,'Open Positions'!F25,"")</f>
        <v/>
      </c>
      <c r="C27" s="12" t="str">
        <f>IF(LEN(A27)&gt;0,'Open Positions'!Q25,"")</f>
        <v/>
      </c>
      <c r="D27" s="10" t="str">
        <f t="shared" si="1"/>
        <v/>
      </c>
    </row>
    <row r="28" spans="1:4" x14ac:dyDescent="0.3">
      <c r="A28" t="str">
        <f>IF(LEN('Open Positions'!B26)&gt;0,'Open Positions'!B26,"")</f>
        <v/>
      </c>
      <c r="B28" t="str">
        <f>IF(LEN(Calc!A28)&gt;0,'Open Positions'!F26,"")</f>
        <v/>
      </c>
      <c r="C28" s="12" t="str">
        <f>IF(LEN(A28)&gt;0,'Open Positions'!Q26,"")</f>
        <v/>
      </c>
      <c r="D28" s="10" t="str">
        <f t="shared" si="1"/>
        <v/>
      </c>
    </row>
    <row r="29" spans="1:4" x14ac:dyDescent="0.3">
      <c r="A29" t="str">
        <f>IF(LEN('Open Positions'!B27)&gt;0,'Open Positions'!B27,"")</f>
        <v/>
      </c>
      <c r="B29" t="str">
        <f>IF(LEN(Calc!A29)&gt;0,'Open Positions'!F27,"")</f>
        <v/>
      </c>
      <c r="C29" s="12" t="str">
        <f>IF(LEN(A29)&gt;0,'Open Positions'!Q27,"")</f>
        <v/>
      </c>
      <c r="D29" s="10" t="str">
        <f t="shared" si="1"/>
        <v/>
      </c>
    </row>
    <row r="30" spans="1:4" x14ac:dyDescent="0.3">
      <c r="A30" t="str">
        <f>IF(LEN('Open Positions'!B28)&gt;0,'Open Positions'!B28,"")</f>
        <v/>
      </c>
      <c r="B30" t="str">
        <f>IF(LEN(Calc!A30)&gt;0,'Open Positions'!F28,"")</f>
        <v/>
      </c>
      <c r="C30" s="12" t="str">
        <f>IF(LEN(A30)&gt;0,'Open Positions'!Q28,"")</f>
        <v/>
      </c>
      <c r="D30" s="10" t="str">
        <f t="shared" si="1"/>
        <v/>
      </c>
    </row>
    <row r="31" spans="1:4" x14ac:dyDescent="0.3">
      <c r="A31" t="str">
        <f>IF(LEN('Open Positions'!B29)&gt;0,'Open Positions'!B29,"")</f>
        <v/>
      </c>
      <c r="B31" t="str">
        <f>IF(LEN(Calc!A31)&gt;0,'Open Positions'!F29,"")</f>
        <v/>
      </c>
      <c r="C31" s="12" t="str">
        <f>IF(LEN(A31)&gt;0,'Open Positions'!Q29,"")</f>
        <v/>
      </c>
      <c r="D31" s="10" t="str">
        <f t="shared" si="1"/>
        <v/>
      </c>
    </row>
    <row r="32" spans="1:4" x14ac:dyDescent="0.3">
      <c r="A32" t="str">
        <f>IF(LEN('Open Positions'!B30)&gt;0,'Open Positions'!B30,"")</f>
        <v/>
      </c>
      <c r="B32" t="str">
        <f>IF(LEN(Calc!A32)&gt;0,'Open Positions'!F30,"")</f>
        <v/>
      </c>
      <c r="C32" s="12" t="str">
        <f>IF(LEN(A32)&gt;0,'Open Positions'!Q30,"")</f>
        <v/>
      </c>
      <c r="D32" s="10" t="str">
        <f t="shared" si="1"/>
        <v/>
      </c>
    </row>
    <row r="33" spans="1:4" x14ac:dyDescent="0.3">
      <c r="A33" t="str">
        <f>IF(LEN('Open Positions'!B31)&gt;0,'Open Positions'!B31,"")</f>
        <v/>
      </c>
      <c r="B33" t="str">
        <f>IF(LEN(Calc!A33)&gt;0,'Open Positions'!F31,"")</f>
        <v/>
      </c>
      <c r="C33" s="12" t="str">
        <f>IF(LEN(A33)&gt;0,'Open Positions'!Q31,"")</f>
        <v/>
      </c>
      <c r="D33" s="10" t="str">
        <f t="shared" si="1"/>
        <v/>
      </c>
    </row>
    <row r="34" spans="1:4" x14ac:dyDescent="0.3">
      <c r="A34" t="str">
        <f>IF(LEN('Open Positions'!B32)&gt;0,'Open Positions'!B32,"")</f>
        <v/>
      </c>
      <c r="B34" t="str">
        <f>IF(LEN(Calc!A34)&gt;0,'Open Positions'!F32,"")</f>
        <v/>
      </c>
      <c r="C34" s="12" t="str">
        <f>IF(LEN(A34)&gt;0,'Open Positions'!Q32,"")</f>
        <v/>
      </c>
      <c r="D34" s="10" t="str">
        <f t="shared" si="1"/>
        <v/>
      </c>
    </row>
    <row r="35" spans="1:4" x14ac:dyDescent="0.3">
      <c r="A35" t="str">
        <f>IF(LEN('Open Positions'!B33)&gt;0,'Open Positions'!B33,"")</f>
        <v/>
      </c>
      <c r="B35" t="str">
        <f>IF(LEN(Calc!A35)&gt;0,'Open Positions'!F33,"")</f>
        <v/>
      </c>
      <c r="C35" s="12" t="str">
        <f>IF(LEN(A35)&gt;0,'Open Positions'!Q33,"")</f>
        <v/>
      </c>
      <c r="D35" s="10" t="str">
        <f t="shared" si="1"/>
        <v/>
      </c>
    </row>
    <row r="36" spans="1:4" x14ac:dyDescent="0.3">
      <c r="A36" t="str">
        <f>IF(LEN('Open Positions'!B34)&gt;0,'Open Positions'!B34,"")</f>
        <v/>
      </c>
      <c r="B36" t="str">
        <f>IF(LEN(Calc!A36)&gt;0,'Open Positions'!F34,"")</f>
        <v/>
      </c>
      <c r="C36" s="12" t="str">
        <f>IF(LEN(A36)&gt;0,'Open Positions'!Q34,"")</f>
        <v/>
      </c>
      <c r="D36" s="10" t="str">
        <f t="shared" si="1"/>
        <v/>
      </c>
    </row>
    <row r="37" spans="1:4" x14ac:dyDescent="0.3">
      <c r="A37" t="str">
        <f>IF(LEN('Open Positions'!B35)&gt;0,'Open Positions'!B35,"")</f>
        <v/>
      </c>
      <c r="B37" t="str">
        <f>IF(LEN(Calc!A37)&gt;0,'Open Positions'!F35,"")</f>
        <v/>
      </c>
      <c r="C37" s="12" t="str">
        <f>IF(LEN(A37)&gt;0,'Open Positions'!Q35,"")</f>
        <v/>
      </c>
      <c r="D37" s="10" t="str">
        <f t="shared" si="1"/>
        <v/>
      </c>
    </row>
    <row r="38" spans="1:4" x14ac:dyDescent="0.3">
      <c r="A38" t="str">
        <f>IF(LEN('Open Positions'!B36)&gt;0,'Open Positions'!B36,"")</f>
        <v/>
      </c>
      <c r="B38" t="str">
        <f>IF(LEN(Calc!A38)&gt;0,'Open Positions'!F36,"")</f>
        <v/>
      </c>
      <c r="C38" s="12" t="str">
        <f>IF(LEN(A38)&gt;0,'Open Positions'!Q36,"")</f>
        <v/>
      </c>
      <c r="D38" s="10" t="str">
        <f t="shared" si="1"/>
        <v/>
      </c>
    </row>
    <row r="39" spans="1:4" x14ac:dyDescent="0.3">
      <c r="A39" t="str">
        <f>IF(LEN('Open Positions'!B37)&gt;0,'Open Positions'!B37,"")</f>
        <v/>
      </c>
      <c r="B39" t="str">
        <f>IF(LEN(Calc!A39)&gt;0,'Open Positions'!F37,"")</f>
        <v/>
      </c>
      <c r="C39" s="12" t="str">
        <f>IF(LEN(A39)&gt;0,'Open Positions'!Q37,"")</f>
        <v/>
      </c>
      <c r="D39" s="10" t="str">
        <f t="shared" ref="D39:D67" si="3">IF(LEN(A39)&gt;0,B39*C39,"")</f>
        <v/>
      </c>
    </row>
    <row r="40" spans="1:4" x14ac:dyDescent="0.3">
      <c r="A40" t="str">
        <f>IF(LEN('Open Positions'!B38)&gt;0,'Open Positions'!B38,"")</f>
        <v/>
      </c>
      <c r="B40" t="str">
        <f>IF(LEN(Calc!A40)&gt;0,'Open Positions'!F38,"")</f>
        <v/>
      </c>
      <c r="C40" s="12" t="str">
        <f>IF(LEN(A40)&gt;0,'Open Positions'!Q38,"")</f>
        <v/>
      </c>
      <c r="D40" s="10" t="str">
        <f t="shared" si="3"/>
        <v/>
      </c>
    </row>
    <row r="41" spans="1:4" x14ac:dyDescent="0.3">
      <c r="A41" t="str">
        <f>IF(LEN('Open Positions'!B39)&gt;0,'Open Positions'!B39,"")</f>
        <v/>
      </c>
      <c r="B41" t="str">
        <f>IF(LEN(Calc!A41)&gt;0,'Open Positions'!F39,"")</f>
        <v/>
      </c>
      <c r="C41" s="12" t="str">
        <f>IF(LEN(A41)&gt;0,'Open Positions'!Q39,"")</f>
        <v/>
      </c>
      <c r="D41" s="10" t="str">
        <f t="shared" si="3"/>
        <v/>
      </c>
    </row>
    <row r="42" spans="1:4" x14ac:dyDescent="0.3">
      <c r="A42" t="str">
        <f>IF(LEN('Open Positions'!B40)&gt;0,'Open Positions'!B40,"")</f>
        <v/>
      </c>
      <c r="B42" t="str">
        <f>IF(LEN(Calc!A42)&gt;0,'Open Positions'!F40,"")</f>
        <v/>
      </c>
      <c r="C42" s="12" t="str">
        <f>IF(LEN(A42)&gt;0,'Open Positions'!Q40,"")</f>
        <v/>
      </c>
      <c r="D42" s="10" t="str">
        <f t="shared" si="3"/>
        <v/>
      </c>
    </row>
    <row r="43" spans="1:4" x14ac:dyDescent="0.3">
      <c r="A43" t="str">
        <f>IF(LEN('Open Positions'!B41)&gt;0,'Open Positions'!B41,"")</f>
        <v/>
      </c>
      <c r="B43" t="str">
        <f>IF(LEN(Calc!A43)&gt;0,'Open Positions'!F41,"")</f>
        <v/>
      </c>
      <c r="C43" s="12" t="str">
        <f>IF(LEN(A43)&gt;0,'Open Positions'!Q41,"")</f>
        <v/>
      </c>
      <c r="D43" s="10" t="str">
        <f t="shared" si="3"/>
        <v/>
      </c>
    </row>
    <row r="44" spans="1:4" x14ac:dyDescent="0.3">
      <c r="A44" t="str">
        <f>IF(LEN('Open Positions'!B42)&gt;0,'Open Positions'!B42,"")</f>
        <v/>
      </c>
      <c r="B44" t="str">
        <f>IF(LEN(Calc!A44)&gt;0,'Open Positions'!F42,"")</f>
        <v/>
      </c>
      <c r="C44" s="12" t="str">
        <f>IF(LEN(A44)&gt;0,'Open Positions'!Q42,"")</f>
        <v/>
      </c>
      <c r="D44" s="10" t="str">
        <f t="shared" si="3"/>
        <v/>
      </c>
    </row>
    <row r="45" spans="1:4" x14ac:dyDescent="0.3">
      <c r="A45" t="str">
        <f>IF(LEN('Open Positions'!B43)&gt;0,'Open Positions'!B43,"")</f>
        <v/>
      </c>
      <c r="B45" t="str">
        <f>IF(LEN(Calc!A45)&gt;0,'Open Positions'!F43,"")</f>
        <v/>
      </c>
      <c r="C45" s="12" t="str">
        <f>IF(LEN(A45)&gt;0,'Open Positions'!Q43,"")</f>
        <v/>
      </c>
      <c r="D45" s="10" t="str">
        <f t="shared" si="3"/>
        <v/>
      </c>
    </row>
    <row r="46" spans="1:4" x14ac:dyDescent="0.3">
      <c r="A46" t="str">
        <f>IF(LEN('Open Positions'!B44)&gt;0,'Open Positions'!B44,"")</f>
        <v/>
      </c>
      <c r="B46" t="str">
        <f>IF(LEN(Calc!A46)&gt;0,'Open Positions'!F44,"")</f>
        <v/>
      </c>
      <c r="C46" s="12" t="str">
        <f>IF(LEN(A46)&gt;0,'Open Positions'!Q44,"")</f>
        <v/>
      </c>
      <c r="D46" s="10" t="str">
        <f t="shared" si="3"/>
        <v/>
      </c>
    </row>
    <row r="47" spans="1:4" x14ac:dyDescent="0.3">
      <c r="A47" t="str">
        <f>IF(LEN('Open Positions'!B45)&gt;0,'Open Positions'!B45,"")</f>
        <v/>
      </c>
      <c r="B47" t="str">
        <f>IF(LEN(Calc!A47)&gt;0,'Open Positions'!F45,"")</f>
        <v/>
      </c>
      <c r="C47" s="12" t="str">
        <f>IF(LEN(A47)&gt;0,'Open Positions'!Q45,"")</f>
        <v/>
      </c>
      <c r="D47" s="10" t="str">
        <f t="shared" si="3"/>
        <v/>
      </c>
    </row>
    <row r="48" spans="1:4" x14ac:dyDescent="0.3">
      <c r="A48" t="str">
        <f>IF(LEN('Open Positions'!B46)&gt;0,'Open Positions'!B46,"")</f>
        <v/>
      </c>
      <c r="B48" t="str">
        <f>IF(LEN(Calc!A48)&gt;0,'Open Positions'!F46,"")</f>
        <v/>
      </c>
      <c r="C48" s="12" t="str">
        <f>IF(LEN(A48)&gt;0,'Open Positions'!Q46,"")</f>
        <v/>
      </c>
      <c r="D48" s="10" t="str">
        <f t="shared" si="3"/>
        <v/>
      </c>
    </row>
    <row r="49" spans="1:4" x14ac:dyDescent="0.3">
      <c r="A49" t="str">
        <f>IF(LEN('Open Positions'!B47)&gt;0,'Open Positions'!B47,"")</f>
        <v/>
      </c>
      <c r="B49" t="str">
        <f>IF(LEN(Calc!A49)&gt;0,'Open Positions'!F47,"")</f>
        <v/>
      </c>
      <c r="C49" s="12" t="str">
        <f>IF(LEN(A49)&gt;0,'Open Positions'!Q47,"")</f>
        <v/>
      </c>
      <c r="D49" s="10" t="str">
        <f t="shared" si="3"/>
        <v/>
      </c>
    </row>
    <row r="50" spans="1:4" x14ac:dyDescent="0.3">
      <c r="A50" t="str">
        <f>IF(LEN('Open Positions'!B48)&gt;0,'Open Positions'!B48,"")</f>
        <v/>
      </c>
      <c r="B50" t="str">
        <f>IF(LEN(Calc!A50)&gt;0,'Open Positions'!F48,"")</f>
        <v/>
      </c>
      <c r="C50" s="12" t="str">
        <f>IF(LEN(A50)&gt;0,'Open Positions'!Q48,"")</f>
        <v/>
      </c>
      <c r="D50" s="10" t="str">
        <f t="shared" si="3"/>
        <v/>
      </c>
    </row>
    <row r="51" spans="1:4" x14ac:dyDescent="0.3">
      <c r="A51" t="str">
        <f>IF(LEN('Open Positions'!B49)&gt;0,'Open Positions'!B49,"")</f>
        <v/>
      </c>
      <c r="B51" t="str">
        <f>IF(LEN(Calc!A51)&gt;0,'Open Positions'!F49,"")</f>
        <v/>
      </c>
      <c r="C51" s="12" t="str">
        <f>IF(LEN(A51)&gt;0,'Open Positions'!Q49,"")</f>
        <v/>
      </c>
      <c r="D51" s="10" t="str">
        <f t="shared" si="3"/>
        <v/>
      </c>
    </row>
    <row r="52" spans="1:4" x14ac:dyDescent="0.3">
      <c r="A52" t="str">
        <f>IF(LEN('Open Positions'!B50)&gt;0,'Open Positions'!B50,"")</f>
        <v/>
      </c>
      <c r="B52" t="str">
        <f>IF(LEN(Calc!A52)&gt;0,'Open Positions'!F50,"")</f>
        <v/>
      </c>
      <c r="C52" s="12" t="str">
        <f>IF(LEN(A52)&gt;0,'Open Positions'!Q50,"")</f>
        <v/>
      </c>
      <c r="D52" s="10" t="str">
        <f t="shared" si="3"/>
        <v/>
      </c>
    </row>
    <row r="53" spans="1:4" x14ac:dyDescent="0.3">
      <c r="A53" t="str">
        <f>IF(LEN('Open Positions'!B51)&gt;0,'Open Positions'!B51,"")</f>
        <v/>
      </c>
      <c r="B53" t="str">
        <f>IF(LEN(Calc!A53)&gt;0,'Open Positions'!F51,"")</f>
        <v/>
      </c>
      <c r="C53" s="12" t="str">
        <f>IF(LEN(A53)&gt;0,'Open Positions'!Q51,"")</f>
        <v/>
      </c>
      <c r="D53" s="10" t="str">
        <f t="shared" si="3"/>
        <v/>
      </c>
    </row>
    <row r="54" spans="1:4" x14ac:dyDescent="0.3">
      <c r="A54" t="str">
        <f>IF(LEN('Open Positions'!B52)&gt;0,'Open Positions'!B52,"")</f>
        <v/>
      </c>
      <c r="B54" t="str">
        <f>IF(LEN(Calc!A54)&gt;0,'Open Positions'!F52,"")</f>
        <v/>
      </c>
      <c r="C54" s="12" t="str">
        <f>IF(LEN(A54)&gt;0,'Open Positions'!Q52,"")</f>
        <v/>
      </c>
      <c r="D54" s="10" t="str">
        <f t="shared" si="3"/>
        <v/>
      </c>
    </row>
    <row r="55" spans="1:4" x14ac:dyDescent="0.3">
      <c r="A55" t="str">
        <f>IF(LEN('Open Positions'!B53)&gt;0,'Open Positions'!B53,"")</f>
        <v/>
      </c>
      <c r="B55" t="str">
        <f>IF(LEN(Calc!A55)&gt;0,'Open Positions'!F53,"")</f>
        <v/>
      </c>
      <c r="C55" s="12" t="str">
        <f>IF(LEN(A55)&gt;0,'Open Positions'!Q53,"")</f>
        <v/>
      </c>
      <c r="D55" s="10" t="str">
        <f t="shared" si="3"/>
        <v/>
      </c>
    </row>
    <row r="56" spans="1:4" x14ac:dyDescent="0.3">
      <c r="A56" t="str">
        <f>IF(LEN('Open Positions'!B54)&gt;0,'Open Positions'!B54,"")</f>
        <v/>
      </c>
      <c r="B56" t="str">
        <f>IF(LEN(Calc!A56)&gt;0,'Open Positions'!F54,"")</f>
        <v/>
      </c>
      <c r="C56" s="12" t="str">
        <f>IF(LEN(A56)&gt;0,'Open Positions'!Q54,"")</f>
        <v/>
      </c>
      <c r="D56" s="10" t="str">
        <f t="shared" si="3"/>
        <v/>
      </c>
    </row>
    <row r="57" spans="1:4" x14ac:dyDescent="0.3">
      <c r="A57" t="str">
        <f>IF(LEN('Open Positions'!B55)&gt;0,'Open Positions'!B55,"")</f>
        <v/>
      </c>
      <c r="B57" t="str">
        <f>IF(LEN(Calc!A57)&gt;0,'Open Positions'!F55,"")</f>
        <v/>
      </c>
      <c r="C57" s="12" t="str">
        <f>IF(LEN(A57)&gt;0,'Open Positions'!Q55,"")</f>
        <v/>
      </c>
      <c r="D57" s="10" t="str">
        <f t="shared" si="3"/>
        <v/>
      </c>
    </row>
    <row r="58" spans="1:4" x14ac:dyDescent="0.3">
      <c r="A58" t="str">
        <f>IF(LEN('Open Positions'!B56)&gt;0,'Open Positions'!B56,"")</f>
        <v/>
      </c>
      <c r="B58" t="str">
        <f>IF(LEN(Calc!A58)&gt;0,'Open Positions'!F56,"")</f>
        <v/>
      </c>
      <c r="C58" s="12" t="str">
        <f>IF(LEN(A58)&gt;0,'Open Positions'!Q56,"")</f>
        <v/>
      </c>
      <c r="D58" s="10" t="str">
        <f t="shared" si="3"/>
        <v/>
      </c>
    </row>
    <row r="59" spans="1:4" x14ac:dyDescent="0.3">
      <c r="A59" t="str">
        <f>IF(LEN('Open Positions'!B57)&gt;0,'Open Positions'!B57,"")</f>
        <v/>
      </c>
      <c r="B59" t="str">
        <f>IF(LEN(Calc!A59)&gt;0,'Open Positions'!F57,"")</f>
        <v/>
      </c>
      <c r="C59" s="12" t="str">
        <f>IF(LEN(A59)&gt;0,'Open Positions'!Q57,"")</f>
        <v/>
      </c>
      <c r="D59" s="10" t="str">
        <f t="shared" si="3"/>
        <v/>
      </c>
    </row>
    <row r="60" spans="1:4" x14ac:dyDescent="0.3">
      <c r="A60" t="str">
        <f>IF(LEN('Open Positions'!B58)&gt;0,'Open Positions'!B58,"")</f>
        <v/>
      </c>
      <c r="B60" t="str">
        <f>IF(LEN(Calc!A60)&gt;0,'Open Positions'!F58,"")</f>
        <v/>
      </c>
      <c r="C60" s="12" t="str">
        <f>IF(LEN(A60)&gt;0,'Open Positions'!Q58,"")</f>
        <v/>
      </c>
      <c r="D60" s="10" t="str">
        <f t="shared" si="3"/>
        <v/>
      </c>
    </row>
    <row r="61" spans="1:4" x14ac:dyDescent="0.3">
      <c r="A61" t="str">
        <f>IF(LEN('Open Positions'!B59)&gt;0,'Open Positions'!B59,"")</f>
        <v/>
      </c>
      <c r="B61" t="str">
        <f>IF(LEN(Calc!A61)&gt;0,'Open Positions'!F59,"")</f>
        <v/>
      </c>
      <c r="C61" s="12" t="str">
        <f>IF(LEN(A61)&gt;0,'Open Positions'!Q59,"")</f>
        <v/>
      </c>
      <c r="D61" s="10" t="str">
        <f t="shared" si="3"/>
        <v/>
      </c>
    </row>
    <row r="62" spans="1:4" x14ac:dyDescent="0.3">
      <c r="A62" t="str">
        <f>IF(LEN('Open Positions'!B60)&gt;0,'Open Positions'!B60,"")</f>
        <v/>
      </c>
      <c r="B62" t="str">
        <f>IF(LEN(Calc!A62)&gt;0,'Open Positions'!F60,"")</f>
        <v/>
      </c>
      <c r="C62" s="12" t="str">
        <f>IF(LEN(A62)&gt;0,'Open Positions'!Q60,"")</f>
        <v/>
      </c>
      <c r="D62" s="10" t="str">
        <f t="shared" si="3"/>
        <v/>
      </c>
    </row>
    <row r="63" spans="1:4" x14ac:dyDescent="0.3">
      <c r="A63" t="str">
        <f>IF(LEN('Open Positions'!B61)&gt;0,'Open Positions'!B61,"")</f>
        <v/>
      </c>
      <c r="B63" t="str">
        <f>IF(LEN(Calc!A63)&gt;0,'Open Positions'!F61,"")</f>
        <v/>
      </c>
      <c r="C63" s="12" t="str">
        <f>IF(LEN(A63)&gt;0,'Open Positions'!Q61,"")</f>
        <v/>
      </c>
      <c r="D63" s="10" t="str">
        <f t="shared" si="3"/>
        <v/>
      </c>
    </row>
    <row r="64" spans="1:4" x14ac:dyDescent="0.3">
      <c r="A64" t="str">
        <f>IF(LEN('Open Positions'!B62)&gt;0,'Open Positions'!B62,"")</f>
        <v/>
      </c>
      <c r="B64" t="str">
        <f>IF(LEN(Calc!A64)&gt;0,'Open Positions'!F62,"")</f>
        <v/>
      </c>
      <c r="C64" s="12" t="str">
        <f>IF(LEN(A64)&gt;0,'Open Positions'!Q62,"")</f>
        <v/>
      </c>
      <c r="D64" s="10" t="str">
        <f t="shared" si="3"/>
        <v/>
      </c>
    </row>
    <row r="65" spans="1:4" x14ac:dyDescent="0.3">
      <c r="A65" t="str">
        <f>IF(LEN('Open Positions'!B63)&gt;0,'Open Positions'!B63,"")</f>
        <v/>
      </c>
      <c r="B65" t="str">
        <f>IF(LEN(Calc!A65)&gt;0,'Open Positions'!F63,"")</f>
        <v/>
      </c>
      <c r="C65" s="12" t="str">
        <f>IF(LEN(A65)&gt;0,'Open Positions'!Q63,"")</f>
        <v/>
      </c>
      <c r="D65" s="10" t="str">
        <f t="shared" si="3"/>
        <v/>
      </c>
    </row>
    <row r="66" spans="1:4" x14ac:dyDescent="0.3">
      <c r="A66" t="str">
        <f>IF(LEN('Open Positions'!B64)&gt;0,'Open Positions'!B64,"")</f>
        <v/>
      </c>
      <c r="B66" t="str">
        <f>IF(LEN(Calc!A66)&gt;0,'Open Positions'!F64,"")</f>
        <v/>
      </c>
      <c r="C66" s="12" t="str">
        <f>IF(LEN(A66)&gt;0,'Open Positions'!Q64,"")</f>
        <v/>
      </c>
      <c r="D66" s="10" t="str">
        <f t="shared" si="3"/>
        <v/>
      </c>
    </row>
    <row r="67" spans="1:4" x14ac:dyDescent="0.3">
      <c r="A67" t="str">
        <f>IF(LEN('Open Positions'!B65)&gt;0,'Open Positions'!B65,"")</f>
        <v/>
      </c>
      <c r="B67" t="str">
        <f>IF(LEN(Calc!A67)&gt;0,'Open Positions'!F65,"")</f>
        <v/>
      </c>
      <c r="C67" s="12" t="str">
        <f>IF(LEN(A67)&gt;0,'Open Positions'!Q65,"")</f>
        <v/>
      </c>
      <c r="D67" s="10" t="str">
        <f t="shared" si="3"/>
        <v/>
      </c>
    </row>
    <row r="68" spans="1:4" x14ac:dyDescent="0.3">
      <c r="A68" t="str">
        <f>IF(LEN('Open Positions'!B66)&gt;0,'Open Positions'!B66,"")</f>
        <v/>
      </c>
      <c r="B68" t="str">
        <f>IF(LEN(Calc!A68)&gt;0,'Open Positions'!F66,"")</f>
        <v/>
      </c>
      <c r="C68" s="12" t="str">
        <f>IF(LEN(A68)&gt;0,'Open Positions'!Q66,"")</f>
        <v/>
      </c>
      <c r="D68" s="10" t="str">
        <f t="shared" ref="D68:D71" si="4">IF(LEN(A68)&gt;0,B68*C68,"")</f>
        <v/>
      </c>
    </row>
    <row r="69" spans="1:4" x14ac:dyDescent="0.3">
      <c r="A69" t="str">
        <f>IF(LEN('Open Positions'!B67)&gt;0,'Open Positions'!B67,"")</f>
        <v/>
      </c>
      <c r="B69" t="str">
        <f>IF(LEN(Calc!A69)&gt;0,'Open Positions'!F67,"")</f>
        <v/>
      </c>
      <c r="C69" s="12" t="str">
        <f>IF(LEN(A69)&gt;0,'Open Positions'!Q67,"")</f>
        <v/>
      </c>
      <c r="D69" s="10" t="str">
        <f t="shared" si="4"/>
        <v/>
      </c>
    </row>
    <row r="70" spans="1:4" x14ac:dyDescent="0.3">
      <c r="A70" t="str">
        <f>IF(LEN('Open Positions'!B68)&gt;0,'Open Positions'!B68,"")</f>
        <v/>
      </c>
      <c r="B70" t="str">
        <f>IF(LEN(Calc!A70)&gt;0,'Open Positions'!F68,"")</f>
        <v/>
      </c>
      <c r="C70" s="12" t="str">
        <f>IF(LEN(A70)&gt;0,'Open Positions'!Q68,"")</f>
        <v/>
      </c>
      <c r="D70" s="10" t="str">
        <f t="shared" si="4"/>
        <v/>
      </c>
    </row>
    <row r="71" spans="1:4" x14ac:dyDescent="0.3">
      <c r="A71" t="str">
        <f>IF(LEN('Open Positions'!B69)&gt;0,'Open Positions'!B69,"")</f>
        <v/>
      </c>
      <c r="B71" t="str">
        <f>IF(LEN(Calc!A71)&gt;0,'Open Positions'!F69,"")</f>
        <v/>
      </c>
      <c r="C71" s="12" t="str">
        <f>IF(LEN(A71)&gt;0,'Open Positions'!Q69,"")</f>
        <v/>
      </c>
      <c r="D71" s="10" t="str">
        <f t="shared" si="4"/>
        <v/>
      </c>
    </row>
    <row r="72" spans="1:4" x14ac:dyDescent="0.3">
      <c r="A72" t="str">
        <f>IF(LEN('Open Positions'!B70)&gt;0,'Open Positions'!B70,"")</f>
        <v/>
      </c>
      <c r="B72" t="str">
        <f>IF(LEN(Calc!A72)&gt;0,'Open Positions'!F70,"")</f>
        <v/>
      </c>
      <c r="C72" s="12" t="str">
        <f>IF(LEN(A72)&gt;0,'Open Positions'!Q70,"")</f>
        <v/>
      </c>
      <c r="D72" s="10" t="str">
        <f t="shared" ref="D72:D135" si="5">IF(LEN(A72)&gt;0,B72*C72,"")</f>
        <v/>
      </c>
    </row>
    <row r="73" spans="1:4" x14ac:dyDescent="0.3">
      <c r="A73" t="str">
        <f>IF(LEN('Open Positions'!B71)&gt;0,'Open Positions'!B71,"")</f>
        <v/>
      </c>
      <c r="B73" t="str">
        <f>IF(LEN(Calc!A73)&gt;0,'Open Positions'!F71,"")</f>
        <v/>
      </c>
      <c r="C73" s="12" t="str">
        <f>IF(LEN(A73)&gt;0,'Open Positions'!Q71,"")</f>
        <v/>
      </c>
      <c r="D73" s="10" t="str">
        <f t="shared" si="5"/>
        <v/>
      </c>
    </row>
    <row r="74" spans="1:4" x14ac:dyDescent="0.3">
      <c r="A74" t="str">
        <f>IF(LEN('Open Positions'!B72)&gt;0,'Open Positions'!B72,"")</f>
        <v/>
      </c>
      <c r="B74" t="str">
        <f>IF(LEN(Calc!A74)&gt;0,'Open Positions'!F72,"")</f>
        <v/>
      </c>
      <c r="C74" s="12" t="str">
        <f>IF(LEN(A74)&gt;0,'Open Positions'!Q72,"")</f>
        <v/>
      </c>
      <c r="D74" s="10" t="str">
        <f t="shared" ref="D74:D89" si="6">IF(LEN(A74)&gt;0,B74*C74,"")</f>
        <v/>
      </c>
    </row>
    <row r="75" spans="1:4" x14ac:dyDescent="0.3">
      <c r="A75" t="str">
        <f>IF(LEN('Open Positions'!B73)&gt;0,'Open Positions'!B73,"")</f>
        <v/>
      </c>
      <c r="B75" t="str">
        <f>IF(LEN(Calc!A75)&gt;0,'Open Positions'!F73,"")</f>
        <v/>
      </c>
      <c r="C75" s="12" t="str">
        <f>IF(LEN(A75)&gt;0,'Open Positions'!Q73,"")</f>
        <v/>
      </c>
      <c r="D75" s="10" t="str">
        <f t="shared" si="6"/>
        <v/>
      </c>
    </row>
    <row r="76" spans="1:4" x14ac:dyDescent="0.3">
      <c r="A76" t="str">
        <f>IF(LEN('Open Positions'!B74)&gt;0,'Open Positions'!B74,"")</f>
        <v/>
      </c>
      <c r="B76" t="str">
        <f>IF(LEN(Calc!A76)&gt;0,'Open Positions'!F74,"")</f>
        <v/>
      </c>
      <c r="C76" s="12" t="str">
        <f>IF(LEN(A76)&gt;0,'Open Positions'!Q74,"")</f>
        <v/>
      </c>
      <c r="D76" s="10" t="str">
        <f t="shared" si="6"/>
        <v/>
      </c>
    </row>
    <row r="77" spans="1:4" x14ac:dyDescent="0.3">
      <c r="A77" t="str">
        <f>IF(LEN('Open Positions'!B75)&gt;0,'Open Positions'!B75,"")</f>
        <v/>
      </c>
      <c r="B77" t="str">
        <f>IF(LEN(Calc!A77)&gt;0,'Open Positions'!F75,"")</f>
        <v/>
      </c>
      <c r="C77" s="12" t="str">
        <f>IF(LEN(A77)&gt;0,'Open Positions'!Q75,"")</f>
        <v/>
      </c>
      <c r="D77" s="10" t="str">
        <f t="shared" si="6"/>
        <v/>
      </c>
    </row>
    <row r="78" spans="1:4" x14ac:dyDescent="0.3">
      <c r="A78" t="str">
        <f>IF(LEN('Open Positions'!B76)&gt;0,'Open Positions'!B76,"")</f>
        <v/>
      </c>
      <c r="B78" t="str">
        <f>IF(LEN(Calc!A78)&gt;0,'Open Positions'!F76,"")</f>
        <v/>
      </c>
      <c r="C78" s="12" t="str">
        <f>IF(LEN(A78)&gt;0,'Open Positions'!Q76,"")</f>
        <v/>
      </c>
      <c r="D78" s="10" t="str">
        <f t="shared" si="6"/>
        <v/>
      </c>
    </row>
    <row r="79" spans="1:4" x14ac:dyDescent="0.3">
      <c r="A79" t="str">
        <f>IF(LEN('Open Positions'!B77)&gt;0,'Open Positions'!B77,"")</f>
        <v/>
      </c>
      <c r="B79" t="str">
        <f>IF(LEN(Calc!A79)&gt;0,'Open Positions'!F77,"")</f>
        <v/>
      </c>
      <c r="C79" s="12" t="str">
        <f>IF(LEN(A79)&gt;0,'Open Positions'!Q77,"")</f>
        <v/>
      </c>
      <c r="D79" s="10" t="str">
        <f t="shared" si="6"/>
        <v/>
      </c>
    </row>
    <row r="80" spans="1:4" x14ac:dyDescent="0.3">
      <c r="A80" t="str">
        <f>IF(LEN('Open Positions'!B78)&gt;0,'Open Positions'!B78,"")</f>
        <v/>
      </c>
      <c r="B80" t="str">
        <f>IF(LEN(Calc!A80)&gt;0,'Open Positions'!F78,"")</f>
        <v/>
      </c>
      <c r="C80" s="12" t="str">
        <f>IF(LEN(A80)&gt;0,'Open Positions'!Q78,"")</f>
        <v/>
      </c>
      <c r="D80" s="10" t="str">
        <f t="shared" si="6"/>
        <v/>
      </c>
    </row>
    <row r="81" spans="1:4" x14ac:dyDescent="0.3">
      <c r="A81" t="str">
        <f>IF(LEN('Open Positions'!B79)&gt;0,'Open Positions'!B79,"")</f>
        <v/>
      </c>
      <c r="B81" t="str">
        <f>IF(LEN(Calc!A81)&gt;0,'Open Positions'!F79,"")</f>
        <v/>
      </c>
      <c r="C81" s="12" t="str">
        <f>IF(LEN(A81)&gt;0,'Open Positions'!Q79,"")</f>
        <v/>
      </c>
      <c r="D81" s="10" t="str">
        <f t="shared" si="6"/>
        <v/>
      </c>
    </row>
    <row r="82" spans="1:4" x14ac:dyDescent="0.3">
      <c r="A82" t="str">
        <f>IF(LEN('Open Positions'!B80)&gt;0,'Open Positions'!B80,"")</f>
        <v/>
      </c>
      <c r="B82" t="str">
        <f>IF(LEN(Calc!A82)&gt;0,'Open Positions'!F80,"")</f>
        <v/>
      </c>
      <c r="C82" s="12" t="str">
        <f>IF(LEN(A82)&gt;0,'Open Positions'!Q80,"")</f>
        <v/>
      </c>
      <c r="D82" s="10" t="str">
        <f t="shared" si="6"/>
        <v/>
      </c>
    </row>
    <row r="83" spans="1:4" x14ac:dyDescent="0.3">
      <c r="A83" t="str">
        <f>IF(LEN('Open Positions'!B81)&gt;0,'Open Positions'!B81,"")</f>
        <v/>
      </c>
      <c r="B83" t="str">
        <f>IF(LEN(Calc!A83)&gt;0,'Open Positions'!F81,"")</f>
        <v/>
      </c>
      <c r="C83" s="12" t="str">
        <f>IF(LEN(A83)&gt;0,'Open Positions'!Q81,"")</f>
        <v/>
      </c>
      <c r="D83" s="10" t="str">
        <f t="shared" si="6"/>
        <v/>
      </c>
    </row>
    <row r="84" spans="1:4" x14ac:dyDescent="0.3">
      <c r="A84" t="str">
        <f>IF(LEN('Open Positions'!B82)&gt;0,'Open Positions'!B82,"")</f>
        <v/>
      </c>
      <c r="B84" t="str">
        <f>IF(LEN(Calc!A84)&gt;0,'Open Positions'!F82,"")</f>
        <v/>
      </c>
      <c r="C84" s="12" t="str">
        <f>IF(LEN(A84)&gt;0,'Open Positions'!Q82,"")</f>
        <v/>
      </c>
      <c r="D84" s="10" t="str">
        <f t="shared" si="6"/>
        <v/>
      </c>
    </row>
    <row r="85" spans="1:4" x14ac:dyDescent="0.3">
      <c r="A85" t="str">
        <f>IF(LEN('Open Positions'!B83)&gt;0,'Open Positions'!B83,"")</f>
        <v/>
      </c>
      <c r="B85" t="str">
        <f>IF(LEN(Calc!A85)&gt;0,'Open Positions'!F83,"")</f>
        <v/>
      </c>
      <c r="C85" s="12" t="str">
        <f>IF(LEN(A85)&gt;0,'Open Positions'!Q83,"")</f>
        <v/>
      </c>
      <c r="D85" s="10" t="str">
        <f t="shared" si="6"/>
        <v/>
      </c>
    </row>
    <row r="86" spans="1:4" x14ac:dyDescent="0.3">
      <c r="A86" t="str">
        <f>IF(LEN('Open Positions'!B84)&gt;0,'Open Positions'!B84,"")</f>
        <v/>
      </c>
      <c r="B86" t="str">
        <f>IF(LEN(Calc!A86)&gt;0,'Open Positions'!F84,"")</f>
        <v/>
      </c>
      <c r="C86" s="12" t="str">
        <f>IF(LEN(A86)&gt;0,'Open Positions'!Q84,"")</f>
        <v/>
      </c>
      <c r="D86" s="10" t="str">
        <f t="shared" si="6"/>
        <v/>
      </c>
    </row>
    <row r="87" spans="1:4" x14ac:dyDescent="0.3">
      <c r="A87" t="str">
        <f>IF(LEN('Open Positions'!B85)&gt;0,'Open Positions'!B85,"")</f>
        <v/>
      </c>
      <c r="B87" t="str">
        <f>IF(LEN(Calc!A87)&gt;0,'Open Positions'!F85,"")</f>
        <v/>
      </c>
      <c r="C87" s="12" t="str">
        <f>IF(LEN(A87)&gt;0,'Open Positions'!Q85,"")</f>
        <v/>
      </c>
      <c r="D87" s="10" t="str">
        <f t="shared" si="6"/>
        <v/>
      </c>
    </row>
    <row r="88" spans="1:4" x14ac:dyDescent="0.3">
      <c r="A88" t="str">
        <f>IF(LEN('Open Positions'!B86)&gt;0,'Open Positions'!B86,"")</f>
        <v/>
      </c>
      <c r="B88" t="str">
        <f>IF(LEN(Calc!A88)&gt;0,'Open Positions'!F86,"")</f>
        <v/>
      </c>
      <c r="C88" s="12" t="str">
        <f>IF(LEN(A88)&gt;0,'Open Positions'!Q86,"")</f>
        <v/>
      </c>
      <c r="D88" s="10" t="str">
        <f t="shared" si="6"/>
        <v/>
      </c>
    </row>
    <row r="89" spans="1:4" x14ac:dyDescent="0.3">
      <c r="A89" t="str">
        <f>IF(LEN('Open Positions'!B87)&gt;0,'Open Positions'!B87,"")</f>
        <v/>
      </c>
      <c r="B89" t="str">
        <f>IF(LEN(Calc!A89)&gt;0,'Open Positions'!F87,"")</f>
        <v/>
      </c>
      <c r="C89" s="12" t="str">
        <f>IF(LEN(A89)&gt;0,'Open Positions'!Q87,"")</f>
        <v/>
      </c>
      <c r="D89" s="10" t="str">
        <f t="shared" si="6"/>
        <v/>
      </c>
    </row>
    <row r="90" spans="1:4" x14ac:dyDescent="0.3">
      <c r="A90" t="str">
        <f>IF(LEN('Open Positions'!B88)&gt;0,'Open Positions'!B88,"")</f>
        <v/>
      </c>
      <c r="B90" t="str">
        <f>IF(LEN(Calc!A90)&gt;0,'Open Positions'!F88,"")</f>
        <v/>
      </c>
      <c r="C90" s="12" t="str">
        <f>IF(LEN(A90)&gt;0,'Open Positions'!Q88,"")</f>
        <v/>
      </c>
      <c r="D90" s="10" t="str">
        <f t="shared" si="5"/>
        <v/>
      </c>
    </row>
    <row r="91" spans="1:4" x14ac:dyDescent="0.3">
      <c r="A91" t="str">
        <f>IF(LEN('Open Positions'!B89)&gt;0,'Open Positions'!B89,"")</f>
        <v/>
      </c>
      <c r="B91" t="str">
        <f>IF(LEN(Calc!A91)&gt;0,'Open Positions'!F89,"")</f>
        <v/>
      </c>
      <c r="C91" s="12" t="str">
        <f>IF(LEN(A91)&gt;0,'Open Positions'!Q89,"")</f>
        <v/>
      </c>
      <c r="D91" s="10" t="str">
        <f t="shared" si="5"/>
        <v/>
      </c>
    </row>
    <row r="92" spans="1:4" x14ac:dyDescent="0.3">
      <c r="A92" t="str">
        <f>IF(LEN('Open Positions'!B90)&gt;0,'Open Positions'!B90,"")</f>
        <v/>
      </c>
      <c r="B92" t="str">
        <f>IF(LEN(Calc!A92)&gt;0,'Open Positions'!F90,"")</f>
        <v/>
      </c>
      <c r="C92" s="12" t="str">
        <f>IF(LEN(A92)&gt;0,'Open Positions'!Q90,"")</f>
        <v/>
      </c>
      <c r="D92" s="10" t="str">
        <f t="shared" si="5"/>
        <v/>
      </c>
    </row>
    <row r="93" spans="1:4" x14ac:dyDescent="0.3">
      <c r="A93" t="str">
        <f>IF(LEN('Open Positions'!B91)&gt;0,'Open Positions'!B91,"")</f>
        <v/>
      </c>
      <c r="B93" t="str">
        <f>IF(LEN(Calc!A93)&gt;0,'Open Positions'!F91,"")</f>
        <v/>
      </c>
      <c r="C93" s="12" t="str">
        <f>IF(LEN(A93)&gt;0,'Open Positions'!Q91,"")</f>
        <v/>
      </c>
      <c r="D93" s="10" t="str">
        <f t="shared" si="5"/>
        <v/>
      </c>
    </row>
    <row r="94" spans="1:4" x14ac:dyDescent="0.3">
      <c r="A94" t="str">
        <f>IF(LEN('Open Positions'!B92)&gt;0,'Open Positions'!B92,"")</f>
        <v/>
      </c>
      <c r="B94" t="str">
        <f>IF(LEN(Calc!A94)&gt;0,'Open Positions'!F92,"")</f>
        <v/>
      </c>
      <c r="C94" s="12" t="str">
        <f>IF(LEN(A94)&gt;0,'Open Positions'!Q92,"")</f>
        <v/>
      </c>
      <c r="D94" s="10" t="str">
        <f t="shared" si="5"/>
        <v/>
      </c>
    </row>
    <row r="95" spans="1:4" x14ac:dyDescent="0.3">
      <c r="A95" t="str">
        <f>IF(LEN('Open Positions'!B93)&gt;0,'Open Positions'!B93,"")</f>
        <v/>
      </c>
      <c r="B95" t="str">
        <f>IF(LEN(Calc!A95)&gt;0,'Open Positions'!F93,"")</f>
        <v/>
      </c>
      <c r="C95" s="12" t="str">
        <f>IF(LEN(A95)&gt;0,'Open Positions'!Q93,"")</f>
        <v/>
      </c>
      <c r="D95" s="10" t="str">
        <f t="shared" si="5"/>
        <v/>
      </c>
    </row>
    <row r="96" spans="1:4" x14ac:dyDescent="0.3">
      <c r="A96" t="str">
        <f>IF(LEN('Open Positions'!B94)&gt;0,'Open Positions'!B94,"")</f>
        <v/>
      </c>
      <c r="B96" t="str">
        <f>IF(LEN(Calc!A96)&gt;0,'Open Positions'!F94,"")</f>
        <v/>
      </c>
      <c r="C96" s="12" t="str">
        <f>IF(LEN(A96)&gt;0,'Open Positions'!Q94,"")</f>
        <v/>
      </c>
      <c r="D96" s="10" t="str">
        <f t="shared" si="5"/>
        <v/>
      </c>
    </row>
    <row r="97" spans="1:4" x14ac:dyDescent="0.3">
      <c r="A97" t="str">
        <f>IF(LEN('Open Positions'!B95)&gt;0,'Open Positions'!B95,"")</f>
        <v/>
      </c>
      <c r="B97" t="str">
        <f>IF(LEN(Calc!A97)&gt;0,'Open Positions'!F95,"")</f>
        <v/>
      </c>
      <c r="C97" s="12" t="str">
        <f>IF(LEN(A97)&gt;0,'Open Positions'!Q95,"")</f>
        <v/>
      </c>
      <c r="D97" s="10" t="str">
        <f t="shared" si="5"/>
        <v/>
      </c>
    </row>
    <row r="98" spans="1:4" x14ac:dyDescent="0.3">
      <c r="A98" t="str">
        <f>IF(LEN('Open Positions'!B96)&gt;0,'Open Positions'!B96,"")</f>
        <v/>
      </c>
      <c r="B98" t="str">
        <f>IF(LEN(Calc!A98)&gt;0,'Open Positions'!F96,"")</f>
        <v/>
      </c>
      <c r="C98" s="12" t="str">
        <f>IF(LEN(A98)&gt;0,'Open Positions'!Q96,"")</f>
        <v/>
      </c>
      <c r="D98" s="10" t="str">
        <f t="shared" si="5"/>
        <v/>
      </c>
    </row>
    <row r="99" spans="1:4" x14ac:dyDescent="0.3">
      <c r="A99" t="str">
        <f>IF(LEN('Open Positions'!B97)&gt;0,'Open Positions'!B97,"")</f>
        <v/>
      </c>
      <c r="B99" t="str">
        <f>IF(LEN(Calc!A99)&gt;0,'Open Positions'!F97,"")</f>
        <v/>
      </c>
      <c r="C99" s="12" t="str">
        <f>IF(LEN(A99)&gt;0,'Open Positions'!Q97,"")</f>
        <v/>
      </c>
      <c r="D99" s="10" t="str">
        <f t="shared" si="5"/>
        <v/>
      </c>
    </row>
    <row r="100" spans="1:4" x14ac:dyDescent="0.3">
      <c r="A100" t="str">
        <f>IF(LEN('Open Positions'!B98)&gt;0,'Open Positions'!B98,"")</f>
        <v/>
      </c>
      <c r="B100" t="str">
        <f>IF(LEN(Calc!A100)&gt;0,'Open Positions'!F98,"")</f>
        <v/>
      </c>
      <c r="C100" s="12" t="str">
        <f>IF(LEN(A100)&gt;0,'Open Positions'!Q98,"")</f>
        <v/>
      </c>
      <c r="D100" s="10" t="str">
        <f t="shared" si="5"/>
        <v/>
      </c>
    </row>
    <row r="101" spans="1:4" x14ac:dyDescent="0.3">
      <c r="A101" t="str">
        <f>IF(LEN('Open Positions'!B99)&gt;0,'Open Positions'!B99,"")</f>
        <v/>
      </c>
      <c r="B101" t="str">
        <f>IF(LEN(Calc!A101)&gt;0,'Open Positions'!F99,"")</f>
        <v/>
      </c>
      <c r="C101" s="12" t="str">
        <f>IF(LEN(A101)&gt;0,'Open Positions'!Q99,"")</f>
        <v/>
      </c>
      <c r="D101" s="10" t="str">
        <f t="shared" si="5"/>
        <v/>
      </c>
    </row>
    <row r="102" spans="1:4" x14ac:dyDescent="0.3">
      <c r="A102" t="str">
        <f>IF(LEN('Open Positions'!B100)&gt;0,'Open Positions'!B100,"")</f>
        <v/>
      </c>
      <c r="B102" t="str">
        <f>IF(LEN(Calc!A102)&gt;0,'Open Positions'!F100,"")</f>
        <v/>
      </c>
      <c r="C102" s="12" t="str">
        <f>IF(LEN(A102)&gt;0,'Open Positions'!Q100,"")</f>
        <v/>
      </c>
      <c r="D102" s="10" t="str">
        <f t="shared" si="5"/>
        <v/>
      </c>
    </row>
    <row r="103" spans="1:4" x14ac:dyDescent="0.3">
      <c r="A103" t="str">
        <f>IF(LEN('Open Positions'!B101)&gt;0,'Open Positions'!B101,"")</f>
        <v/>
      </c>
      <c r="B103" t="str">
        <f>IF(LEN(Calc!A103)&gt;0,'Open Positions'!F101,"")</f>
        <v/>
      </c>
      <c r="C103" s="12" t="str">
        <f>IF(LEN(A103)&gt;0,'Open Positions'!Q101,"")</f>
        <v/>
      </c>
      <c r="D103" s="10" t="str">
        <f t="shared" si="5"/>
        <v/>
      </c>
    </row>
    <row r="104" spans="1:4" x14ac:dyDescent="0.3">
      <c r="A104" t="str">
        <f>IF(LEN('Open Positions'!B102)&gt;0,'Open Positions'!B102,"")</f>
        <v/>
      </c>
      <c r="B104" t="str">
        <f>IF(LEN(Calc!A104)&gt;0,'Open Positions'!F102,"")</f>
        <v/>
      </c>
      <c r="C104" s="12" t="str">
        <f>IF(LEN(A104)&gt;0,'Open Positions'!Q102,"")</f>
        <v/>
      </c>
      <c r="D104" s="10" t="str">
        <f t="shared" si="5"/>
        <v/>
      </c>
    </row>
    <row r="105" spans="1:4" x14ac:dyDescent="0.3">
      <c r="A105" t="str">
        <f>IF(LEN('Open Positions'!B103)&gt;0,'Open Positions'!B103,"")</f>
        <v/>
      </c>
      <c r="B105" t="str">
        <f>IF(LEN(Calc!A105)&gt;0,'Open Positions'!F103,"")</f>
        <v/>
      </c>
      <c r="C105" s="12" t="str">
        <f>IF(LEN(A105)&gt;0,'Open Positions'!Q103,"")</f>
        <v/>
      </c>
      <c r="D105" s="10" t="str">
        <f t="shared" si="5"/>
        <v/>
      </c>
    </row>
    <row r="106" spans="1:4" x14ac:dyDescent="0.3">
      <c r="A106" t="str">
        <f>IF(LEN('Open Positions'!B104)&gt;0,'Open Positions'!B104,"")</f>
        <v/>
      </c>
      <c r="B106" t="str">
        <f>IF(LEN(Calc!A106)&gt;0,'Open Positions'!F104,"")</f>
        <v/>
      </c>
      <c r="C106" s="12" t="str">
        <f>IF(LEN(A106)&gt;0,'Open Positions'!Q104,"")</f>
        <v/>
      </c>
      <c r="D106" s="10" t="str">
        <f t="shared" si="5"/>
        <v/>
      </c>
    </row>
    <row r="107" spans="1:4" x14ac:dyDescent="0.3">
      <c r="A107" t="str">
        <f>IF(LEN('Open Positions'!B105)&gt;0,'Open Positions'!B105,"")</f>
        <v/>
      </c>
      <c r="B107" t="str">
        <f>IF(LEN(Calc!A107)&gt;0,'Open Positions'!F105,"")</f>
        <v/>
      </c>
      <c r="C107" s="12" t="str">
        <f>IF(LEN(A107)&gt;0,'Open Positions'!Q105,"")</f>
        <v/>
      </c>
      <c r="D107" s="10" t="str">
        <f t="shared" si="5"/>
        <v/>
      </c>
    </row>
    <row r="108" spans="1:4" x14ac:dyDescent="0.3">
      <c r="A108" t="str">
        <f>IF(LEN('Open Positions'!B106)&gt;0,'Open Positions'!B106,"")</f>
        <v/>
      </c>
      <c r="B108" t="str">
        <f>IF(LEN(Calc!A108)&gt;0,'Open Positions'!F106,"")</f>
        <v/>
      </c>
      <c r="C108" s="12" t="str">
        <f>IF(LEN(A108)&gt;0,'Open Positions'!Q106,"")</f>
        <v/>
      </c>
      <c r="D108" s="10" t="str">
        <f t="shared" si="5"/>
        <v/>
      </c>
    </row>
    <row r="109" spans="1:4" x14ac:dyDescent="0.3">
      <c r="A109" t="str">
        <f>IF(LEN('Open Positions'!B107)&gt;0,'Open Positions'!B107,"")</f>
        <v/>
      </c>
      <c r="B109" t="str">
        <f>IF(LEN(Calc!A109)&gt;0,'Open Positions'!F107,"")</f>
        <v/>
      </c>
      <c r="C109" s="12" t="str">
        <f>IF(LEN(A109)&gt;0,'Open Positions'!Q107,"")</f>
        <v/>
      </c>
      <c r="D109" s="10" t="str">
        <f t="shared" si="5"/>
        <v/>
      </c>
    </row>
    <row r="110" spans="1:4" x14ac:dyDescent="0.3">
      <c r="A110" t="str">
        <f>IF(LEN('Open Positions'!B108)&gt;0,'Open Positions'!B108,"")</f>
        <v/>
      </c>
      <c r="B110" t="str">
        <f>IF(LEN(Calc!A110)&gt;0,'Open Positions'!F108,"")</f>
        <v/>
      </c>
      <c r="C110" s="12" t="str">
        <f>IF(LEN(A110)&gt;0,'Open Positions'!Q108,"")</f>
        <v/>
      </c>
      <c r="D110" s="10" t="str">
        <f t="shared" si="5"/>
        <v/>
      </c>
    </row>
    <row r="111" spans="1:4" x14ac:dyDescent="0.3">
      <c r="A111" t="str">
        <f>IF(LEN('Open Positions'!B109)&gt;0,'Open Positions'!B109,"")</f>
        <v/>
      </c>
      <c r="B111" t="str">
        <f>IF(LEN(Calc!A111)&gt;0,'Open Positions'!F109,"")</f>
        <v/>
      </c>
      <c r="C111" s="12" t="str">
        <f>IF(LEN(A111)&gt;0,'Open Positions'!Q109,"")</f>
        <v/>
      </c>
      <c r="D111" s="10" t="str">
        <f t="shared" si="5"/>
        <v/>
      </c>
    </row>
    <row r="112" spans="1:4" x14ac:dyDescent="0.3">
      <c r="A112" t="str">
        <f>IF(LEN('Open Positions'!B110)&gt;0,'Open Positions'!B110,"")</f>
        <v/>
      </c>
      <c r="B112" t="str">
        <f>IF(LEN(Calc!A112)&gt;0,'Open Positions'!F110,"")</f>
        <v/>
      </c>
      <c r="C112" s="12" t="str">
        <f>IF(LEN(A112)&gt;0,'Open Positions'!Q110,"")</f>
        <v/>
      </c>
      <c r="D112" s="10" t="str">
        <f t="shared" si="5"/>
        <v/>
      </c>
    </row>
    <row r="113" spans="1:4" x14ac:dyDescent="0.3">
      <c r="A113" t="str">
        <f>IF(LEN('Open Positions'!B111)&gt;0,'Open Positions'!B111,"")</f>
        <v/>
      </c>
      <c r="B113" t="str">
        <f>IF(LEN(Calc!A113)&gt;0,'Open Positions'!F111,"")</f>
        <v/>
      </c>
      <c r="C113" s="12" t="str">
        <f>IF(LEN(A113)&gt;0,'Open Positions'!Q111,"")</f>
        <v/>
      </c>
      <c r="D113" s="10" t="str">
        <f t="shared" si="5"/>
        <v/>
      </c>
    </row>
    <row r="114" spans="1:4" x14ac:dyDescent="0.3">
      <c r="A114" t="str">
        <f>IF(LEN('Open Positions'!B112)&gt;0,'Open Positions'!B112,"")</f>
        <v/>
      </c>
      <c r="B114" t="str">
        <f>IF(LEN(Calc!A114)&gt;0,'Open Positions'!F112,"")</f>
        <v/>
      </c>
      <c r="C114" s="12" t="str">
        <f>IF(LEN(A114)&gt;0,'Open Positions'!Q112,"")</f>
        <v/>
      </c>
      <c r="D114" s="10" t="str">
        <f t="shared" si="5"/>
        <v/>
      </c>
    </row>
    <row r="115" spans="1:4" x14ac:dyDescent="0.3">
      <c r="A115" t="str">
        <f>IF(LEN('Open Positions'!B113)&gt;0,'Open Positions'!B113,"")</f>
        <v/>
      </c>
      <c r="B115" t="str">
        <f>IF(LEN(Calc!A115)&gt;0,'Open Positions'!F113,"")</f>
        <v/>
      </c>
      <c r="C115" s="12" t="str">
        <f>IF(LEN(A115)&gt;0,'Open Positions'!Q113,"")</f>
        <v/>
      </c>
      <c r="D115" s="10" t="str">
        <f t="shared" si="5"/>
        <v/>
      </c>
    </row>
    <row r="116" spans="1:4" x14ac:dyDescent="0.3">
      <c r="A116" t="str">
        <f>IF(LEN('Open Positions'!B114)&gt;0,'Open Positions'!B114,"")</f>
        <v/>
      </c>
      <c r="B116" t="str">
        <f>IF(LEN(Calc!A116)&gt;0,'Open Positions'!F114,"")</f>
        <v/>
      </c>
      <c r="C116" s="12" t="str">
        <f>IF(LEN(A116)&gt;0,'Open Positions'!Q114,"")</f>
        <v/>
      </c>
      <c r="D116" s="10" t="str">
        <f t="shared" si="5"/>
        <v/>
      </c>
    </row>
    <row r="117" spans="1:4" x14ac:dyDescent="0.3">
      <c r="A117" t="str">
        <f>IF(LEN('Open Positions'!B115)&gt;0,'Open Positions'!B115,"")</f>
        <v/>
      </c>
      <c r="B117" t="str">
        <f>IF(LEN(Calc!A117)&gt;0,'Open Positions'!F115,"")</f>
        <v/>
      </c>
      <c r="C117" s="12" t="str">
        <f>IF(LEN(A117)&gt;0,'Open Positions'!Q115,"")</f>
        <v/>
      </c>
      <c r="D117" s="10" t="str">
        <f t="shared" si="5"/>
        <v/>
      </c>
    </row>
    <row r="118" spans="1:4" x14ac:dyDescent="0.3">
      <c r="A118" t="str">
        <f>IF(LEN('Open Positions'!B116)&gt;0,'Open Positions'!B116,"")</f>
        <v/>
      </c>
      <c r="B118" t="str">
        <f>IF(LEN(Calc!A118)&gt;0,'Open Positions'!F116,"")</f>
        <v/>
      </c>
      <c r="C118" s="12" t="str">
        <f>IF(LEN(A118)&gt;0,'Open Positions'!Q116,"")</f>
        <v/>
      </c>
      <c r="D118" s="10" t="str">
        <f t="shared" si="5"/>
        <v/>
      </c>
    </row>
    <row r="119" spans="1:4" x14ac:dyDescent="0.3">
      <c r="A119" t="str">
        <f>IF(LEN('Open Positions'!B117)&gt;0,'Open Positions'!B117,"")</f>
        <v/>
      </c>
      <c r="B119" t="str">
        <f>IF(LEN(Calc!A119)&gt;0,'Open Positions'!F117,"")</f>
        <v/>
      </c>
      <c r="C119" s="12" t="str">
        <f>IF(LEN(A119)&gt;0,'Open Positions'!Q117,"")</f>
        <v/>
      </c>
      <c r="D119" s="10" t="str">
        <f t="shared" si="5"/>
        <v/>
      </c>
    </row>
    <row r="120" spans="1:4" x14ac:dyDescent="0.3">
      <c r="A120" t="str">
        <f>IF(LEN('Open Positions'!B118)&gt;0,'Open Positions'!B118,"")</f>
        <v/>
      </c>
      <c r="B120" t="str">
        <f>IF(LEN(Calc!A120)&gt;0,'Open Positions'!F118,"")</f>
        <v/>
      </c>
      <c r="C120" s="12" t="str">
        <f>IF(LEN(A120)&gt;0,'Open Positions'!Q118,"")</f>
        <v/>
      </c>
      <c r="D120" s="10" t="str">
        <f t="shared" si="5"/>
        <v/>
      </c>
    </row>
    <row r="121" spans="1:4" x14ac:dyDescent="0.3">
      <c r="A121" t="str">
        <f>IF(LEN('Open Positions'!B119)&gt;0,'Open Positions'!B119,"")</f>
        <v/>
      </c>
      <c r="B121" t="str">
        <f>IF(LEN(Calc!A121)&gt;0,'Open Positions'!F119,"")</f>
        <v/>
      </c>
      <c r="C121" s="12" t="str">
        <f>IF(LEN(A121)&gt;0,'Open Positions'!Q119,"")</f>
        <v/>
      </c>
      <c r="D121" s="10" t="str">
        <f t="shared" si="5"/>
        <v/>
      </c>
    </row>
    <row r="122" spans="1:4" x14ac:dyDescent="0.3">
      <c r="A122" t="str">
        <f>IF(LEN('Open Positions'!B120)&gt;0,'Open Positions'!B120,"")</f>
        <v/>
      </c>
      <c r="B122" t="str">
        <f>IF(LEN(Calc!A122)&gt;0,'Open Positions'!F120,"")</f>
        <v/>
      </c>
      <c r="C122" s="12" t="str">
        <f>IF(LEN(A122)&gt;0,'Open Positions'!Q120,"")</f>
        <v/>
      </c>
      <c r="D122" s="10" t="str">
        <f t="shared" si="5"/>
        <v/>
      </c>
    </row>
    <row r="123" spans="1:4" x14ac:dyDescent="0.3">
      <c r="A123" t="str">
        <f>IF(LEN('Open Positions'!B121)&gt;0,'Open Positions'!B121,"")</f>
        <v/>
      </c>
      <c r="B123" t="str">
        <f>IF(LEN(Calc!A123)&gt;0,'Open Positions'!F121,"")</f>
        <v/>
      </c>
      <c r="C123" s="12" t="str">
        <f>IF(LEN(A123)&gt;0,'Open Positions'!Q121,"")</f>
        <v/>
      </c>
      <c r="D123" s="10" t="str">
        <f t="shared" si="5"/>
        <v/>
      </c>
    </row>
    <row r="124" spans="1:4" x14ac:dyDescent="0.3">
      <c r="A124" t="str">
        <f>IF(LEN('Open Positions'!B122)&gt;0,'Open Positions'!B122,"")</f>
        <v/>
      </c>
      <c r="B124" t="str">
        <f>IF(LEN(Calc!A124)&gt;0,'Open Positions'!F122,"")</f>
        <v/>
      </c>
      <c r="C124" s="12" t="str">
        <f>IF(LEN(A124)&gt;0,'Open Positions'!Q122,"")</f>
        <v/>
      </c>
      <c r="D124" s="10" t="str">
        <f t="shared" si="5"/>
        <v/>
      </c>
    </row>
    <row r="125" spans="1:4" x14ac:dyDescent="0.3">
      <c r="A125" t="str">
        <f>IF(LEN('Open Positions'!B123)&gt;0,'Open Positions'!B123,"")</f>
        <v/>
      </c>
      <c r="B125" t="str">
        <f>IF(LEN(Calc!A125)&gt;0,'Open Positions'!F123,"")</f>
        <v/>
      </c>
      <c r="C125" s="12" t="str">
        <f>IF(LEN(A125)&gt;0,'Open Positions'!Q123,"")</f>
        <v/>
      </c>
      <c r="D125" s="10" t="str">
        <f t="shared" si="5"/>
        <v/>
      </c>
    </row>
    <row r="126" spans="1:4" x14ac:dyDescent="0.3">
      <c r="A126" t="str">
        <f>IF(LEN('Open Positions'!B124)&gt;0,'Open Positions'!B124,"")</f>
        <v/>
      </c>
      <c r="B126" t="str">
        <f>IF(LEN(Calc!A126)&gt;0,'Open Positions'!F124,"")</f>
        <v/>
      </c>
      <c r="C126" s="12" t="str">
        <f>IF(LEN(A126)&gt;0,'Open Positions'!Q124,"")</f>
        <v/>
      </c>
      <c r="D126" s="10" t="str">
        <f t="shared" si="5"/>
        <v/>
      </c>
    </row>
    <row r="127" spans="1:4" x14ac:dyDescent="0.3">
      <c r="A127" t="str">
        <f>IF(LEN('Open Positions'!B125)&gt;0,'Open Positions'!B125,"")</f>
        <v/>
      </c>
      <c r="B127" t="str">
        <f>IF(LEN(Calc!A127)&gt;0,'Open Positions'!F125,"")</f>
        <v/>
      </c>
      <c r="C127" s="12" t="str">
        <f>IF(LEN(A127)&gt;0,'Open Positions'!Q125,"")</f>
        <v/>
      </c>
      <c r="D127" s="10" t="str">
        <f t="shared" si="5"/>
        <v/>
      </c>
    </row>
    <row r="128" spans="1:4" x14ac:dyDescent="0.3">
      <c r="A128" t="str">
        <f>IF(LEN('Open Positions'!B126)&gt;0,'Open Positions'!B126,"")</f>
        <v/>
      </c>
      <c r="B128" t="str">
        <f>IF(LEN(Calc!A128)&gt;0,'Open Positions'!F126,"")</f>
        <v/>
      </c>
      <c r="C128" s="12" t="str">
        <f>IF(LEN(A128)&gt;0,'Open Positions'!Q126,"")</f>
        <v/>
      </c>
      <c r="D128" s="10" t="str">
        <f t="shared" si="5"/>
        <v/>
      </c>
    </row>
    <row r="129" spans="1:4" x14ac:dyDescent="0.3">
      <c r="A129" t="str">
        <f>IF(LEN('Open Positions'!B127)&gt;0,'Open Positions'!B127,"")</f>
        <v/>
      </c>
      <c r="B129" t="str">
        <f>IF(LEN(Calc!A129)&gt;0,'Open Positions'!F127,"")</f>
        <v/>
      </c>
      <c r="C129" s="12" t="str">
        <f>IF(LEN(A129)&gt;0,'Open Positions'!Q127,"")</f>
        <v/>
      </c>
      <c r="D129" s="10" t="str">
        <f t="shared" si="5"/>
        <v/>
      </c>
    </row>
    <row r="130" spans="1:4" x14ac:dyDescent="0.3">
      <c r="A130" t="str">
        <f>IF(LEN('Open Positions'!B128)&gt;0,'Open Positions'!B128,"")</f>
        <v/>
      </c>
      <c r="B130" t="str">
        <f>IF(LEN(Calc!A130)&gt;0,'Open Positions'!F128,"")</f>
        <v/>
      </c>
      <c r="C130" s="12" t="str">
        <f>IF(LEN(A130)&gt;0,'Open Positions'!Q128,"")</f>
        <v/>
      </c>
      <c r="D130" s="10" t="str">
        <f t="shared" si="5"/>
        <v/>
      </c>
    </row>
    <row r="131" spans="1:4" x14ac:dyDescent="0.3">
      <c r="A131" t="str">
        <f>IF(LEN('Open Positions'!B129)&gt;0,'Open Positions'!B129,"")</f>
        <v/>
      </c>
      <c r="B131" t="str">
        <f>IF(LEN(Calc!A131)&gt;0,'Open Positions'!F129,"")</f>
        <v/>
      </c>
      <c r="C131" s="12" t="str">
        <f>IF(LEN(A131)&gt;0,'Open Positions'!Q129,"")</f>
        <v/>
      </c>
      <c r="D131" s="10" t="str">
        <f t="shared" si="5"/>
        <v/>
      </c>
    </row>
    <row r="132" spans="1:4" x14ac:dyDescent="0.3">
      <c r="A132" t="str">
        <f>IF(LEN('Open Positions'!B130)&gt;0,'Open Positions'!B130,"")</f>
        <v/>
      </c>
      <c r="B132" t="str">
        <f>IF(LEN(Calc!A132)&gt;0,'Open Positions'!F130,"")</f>
        <v/>
      </c>
      <c r="C132" s="12" t="str">
        <f>IF(LEN(A132)&gt;0,'Open Positions'!Q130,"")</f>
        <v/>
      </c>
      <c r="D132" s="10" t="str">
        <f t="shared" si="5"/>
        <v/>
      </c>
    </row>
    <row r="133" spans="1:4" x14ac:dyDescent="0.3">
      <c r="A133" t="str">
        <f>IF(LEN('Open Positions'!B131)&gt;0,'Open Positions'!B131,"")</f>
        <v/>
      </c>
      <c r="B133" t="str">
        <f>IF(LEN(Calc!A133)&gt;0,'Open Positions'!F131,"")</f>
        <v/>
      </c>
      <c r="C133" s="12" t="str">
        <f>IF(LEN(A133)&gt;0,'Open Positions'!Q131,"")</f>
        <v/>
      </c>
      <c r="D133" s="10" t="str">
        <f t="shared" si="5"/>
        <v/>
      </c>
    </row>
    <row r="134" spans="1:4" x14ac:dyDescent="0.3">
      <c r="A134" t="str">
        <f>IF(LEN('Open Positions'!B132)&gt;0,'Open Positions'!B132,"")</f>
        <v/>
      </c>
      <c r="B134" t="str">
        <f>IF(LEN(Calc!A134)&gt;0,'Open Positions'!F132,"")</f>
        <v/>
      </c>
      <c r="C134" s="12" t="str">
        <f>IF(LEN(A134)&gt;0,'Open Positions'!Q132,"")</f>
        <v/>
      </c>
      <c r="D134" s="10" t="str">
        <f t="shared" si="5"/>
        <v/>
      </c>
    </row>
    <row r="135" spans="1:4" x14ac:dyDescent="0.3">
      <c r="A135" t="str">
        <f>IF(LEN('Open Positions'!B133)&gt;0,'Open Positions'!B133,"")</f>
        <v/>
      </c>
      <c r="B135" t="str">
        <f>IF(LEN(Calc!A135)&gt;0,'Open Positions'!F133,"")</f>
        <v/>
      </c>
      <c r="C135" s="12" t="str">
        <f>IF(LEN(A135)&gt;0,'Open Positions'!Q133,"")</f>
        <v/>
      </c>
      <c r="D135" s="10" t="str">
        <f t="shared" si="5"/>
        <v/>
      </c>
    </row>
    <row r="136" spans="1:4" x14ac:dyDescent="0.3">
      <c r="A136" t="str">
        <f>IF(LEN('Open Positions'!B134)&gt;0,'Open Positions'!B134,"")</f>
        <v/>
      </c>
      <c r="B136" t="str">
        <f>IF(LEN(Calc!A136)&gt;0,'Open Positions'!F134,"")</f>
        <v/>
      </c>
      <c r="C136" s="12" t="str">
        <f>IF(LEN(A136)&gt;0,'Open Positions'!Q134,"")</f>
        <v/>
      </c>
      <c r="D136" s="10" t="str">
        <f t="shared" ref="D136:D199" si="7">IF(LEN(A136)&gt;0,B136*C136,"")</f>
        <v/>
      </c>
    </row>
    <row r="137" spans="1:4" x14ac:dyDescent="0.3">
      <c r="A137" t="str">
        <f>IF(LEN('Open Positions'!B135)&gt;0,'Open Positions'!B135,"")</f>
        <v/>
      </c>
      <c r="B137" t="str">
        <f>IF(LEN(Calc!A137)&gt;0,'Open Positions'!F135,"")</f>
        <v/>
      </c>
      <c r="C137" s="12" t="str">
        <f>IF(LEN(A137)&gt;0,'Open Positions'!Q135,"")</f>
        <v/>
      </c>
      <c r="D137" s="10" t="str">
        <f t="shared" si="7"/>
        <v/>
      </c>
    </row>
    <row r="138" spans="1:4" x14ac:dyDescent="0.3">
      <c r="A138" t="str">
        <f>IF(LEN('Open Positions'!B136)&gt;0,'Open Positions'!B136,"")</f>
        <v/>
      </c>
      <c r="B138" t="str">
        <f>IF(LEN(Calc!A138)&gt;0,'Open Positions'!F136,"")</f>
        <v/>
      </c>
      <c r="C138" s="12" t="str">
        <f>IF(LEN(A138)&gt;0,'Open Positions'!Q136,"")</f>
        <v/>
      </c>
      <c r="D138" s="10" t="str">
        <f t="shared" si="7"/>
        <v/>
      </c>
    </row>
    <row r="139" spans="1:4" x14ac:dyDescent="0.3">
      <c r="A139" t="str">
        <f>IF(LEN('Open Positions'!B137)&gt;0,'Open Positions'!B137,"")</f>
        <v/>
      </c>
      <c r="B139" t="str">
        <f>IF(LEN(Calc!A139)&gt;0,'Open Positions'!F137,"")</f>
        <v/>
      </c>
      <c r="C139" s="12" t="str">
        <f>IF(LEN(A139)&gt;0,'Open Positions'!Q137,"")</f>
        <v/>
      </c>
      <c r="D139" s="10" t="str">
        <f t="shared" si="7"/>
        <v/>
      </c>
    </row>
    <row r="140" spans="1:4" x14ac:dyDescent="0.3">
      <c r="A140" t="str">
        <f>IF(LEN('Open Positions'!B138)&gt;0,'Open Positions'!B138,"")</f>
        <v/>
      </c>
      <c r="B140" t="str">
        <f>IF(LEN(Calc!A140)&gt;0,'Open Positions'!F138,"")</f>
        <v/>
      </c>
      <c r="C140" s="12" t="str">
        <f>IF(LEN(A140)&gt;0,'Open Positions'!Q138,"")</f>
        <v/>
      </c>
      <c r="D140" s="10" t="str">
        <f t="shared" si="7"/>
        <v/>
      </c>
    </row>
    <row r="141" spans="1:4" x14ac:dyDescent="0.3">
      <c r="A141" t="str">
        <f>IF(LEN('Open Positions'!B139)&gt;0,'Open Positions'!B139,"")</f>
        <v/>
      </c>
      <c r="B141" t="str">
        <f>IF(LEN(Calc!A141)&gt;0,'Open Positions'!F139,"")</f>
        <v/>
      </c>
      <c r="C141" s="12" t="str">
        <f>IF(LEN(A141)&gt;0,'Open Positions'!Q139,"")</f>
        <v/>
      </c>
      <c r="D141" s="10" t="str">
        <f t="shared" si="7"/>
        <v/>
      </c>
    </row>
    <row r="142" spans="1:4" x14ac:dyDescent="0.3">
      <c r="A142" t="str">
        <f>IF(LEN('Open Positions'!B140)&gt;0,'Open Positions'!B140,"")</f>
        <v/>
      </c>
      <c r="B142" t="str">
        <f>IF(LEN(Calc!A142)&gt;0,'Open Positions'!F140,"")</f>
        <v/>
      </c>
      <c r="C142" s="12" t="str">
        <f>IF(LEN(A142)&gt;0,'Open Positions'!Q140,"")</f>
        <v/>
      </c>
      <c r="D142" s="10" t="str">
        <f t="shared" si="7"/>
        <v/>
      </c>
    </row>
    <row r="143" spans="1:4" x14ac:dyDescent="0.3">
      <c r="A143" t="str">
        <f>IF(LEN('Open Positions'!B141)&gt;0,'Open Positions'!B141,"")</f>
        <v/>
      </c>
      <c r="B143" t="str">
        <f>IF(LEN(Calc!A143)&gt;0,'Open Positions'!F141,"")</f>
        <v/>
      </c>
      <c r="C143" s="12" t="str">
        <f>IF(LEN(A143)&gt;0,'Open Positions'!Q141,"")</f>
        <v/>
      </c>
      <c r="D143" s="10" t="str">
        <f t="shared" si="7"/>
        <v/>
      </c>
    </row>
    <row r="144" spans="1:4" x14ac:dyDescent="0.3">
      <c r="A144" t="str">
        <f>IF(LEN('Open Positions'!B142)&gt;0,'Open Positions'!B142,"")</f>
        <v/>
      </c>
      <c r="B144" t="str">
        <f>IF(LEN(Calc!A144)&gt;0,'Open Positions'!F142,"")</f>
        <v/>
      </c>
      <c r="C144" s="12" t="str">
        <f>IF(LEN(A144)&gt;0,'Open Positions'!Q142,"")</f>
        <v/>
      </c>
      <c r="D144" s="10" t="str">
        <f t="shared" si="7"/>
        <v/>
      </c>
    </row>
    <row r="145" spans="1:4" x14ac:dyDescent="0.3">
      <c r="A145" t="str">
        <f>IF(LEN('Open Positions'!B143)&gt;0,'Open Positions'!B143,"")</f>
        <v/>
      </c>
      <c r="B145" t="str">
        <f>IF(LEN(Calc!A145)&gt;0,'Open Positions'!F143,"")</f>
        <v/>
      </c>
      <c r="C145" s="12" t="str">
        <f>IF(LEN(A145)&gt;0,'Open Positions'!Q143,"")</f>
        <v/>
      </c>
      <c r="D145" s="10" t="str">
        <f t="shared" si="7"/>
        <v/>
      </c>
    </row>
    <row r="146" spans="1:4" x14ac:dyDescent="0.3">
      <c r="A146" t="str">
        <f>IF(LEN('Open Positions'!B144)&gt;0,'Open Positions'!B144,"")</f>
        <v/>
      </c>
      <c r="B146" t="str">
        <f>IF(LEN(Calc!A146)&gt;0,'Open Positions'!F144,"")</f>
        <v/>
      </c>
      <c r="C146" s="12" t="str">
        <f>IF(LEN(A146)&gt;0,'Open Positions'!Q144,"")</f>
        <v/>
      </c>
      <c r="D146" s="10" t="str">
        <f t="shared" si="7"/>
        <v/>
      </c>
    </row>
    <row r="147" spans="1:4" x14ac:dyDescent="0.3">
      <c r="A147" t="str">
        <f>IF(LEN('Open Positions'!B145)&gt;0,'Open Positions'!B145,"")</f>
        <v/>
      </c>
      <c r="B147" t="str">
        <f>IF(LEN(Calc!A147)&gt;0,'Open Positions'!F145,"")</f>
        <v/>
      </c>
      <c r="C147" s="12" t="str">
        <f>IF(LEN(A147)&gt;0,'Open Positions'!Q145,"")</f>
        <v/>
      </c>
      <c r="D147" s="10" t="str">
        <f t="shared" si="7"/>
        <v/>
      </c>
    </row>
    <row r="148" spans="1:4" x14ac:dyDescent="0.3">
      <c r="A148" t="str">
        <f>IF(LEN('Open Positions'!B146)&gt;0,'Open Positions'!B146,"")</f>
        <v/>
      </c>
      <c r="B148" t="str">
        <f>IF(LEN(Calc!A148)&gt;0,'Open Positions'!F146,"")</f>
        <v/>
      </c>
      <c r="C148" s="12" t="str">
        <f>IF(LEN(A148)&gt;0,'Open Positions'!Q146,"")</f>
        <v/>
      </c>
      <c r="D148" s="10" t="str">
        <f t="shared" si="7"/>
        <v/>
      </c>
    </row>
    <row r="149" spans="1:4" x14ac:dyDescent="0.3">
      <c r="A149" t="str">
        <f>IF(LEN('Open Positions'!B147)&gt;0,'Open Positions'!B147,"")</f>
        <v/>
      </c>
      <c r="B149" t="str">
        <f>IF(LEN(Calc!A149)&gt;0,'Open Positions'!F147,"")</f>
        <v/>
      </c>
      <c r="C149" s="12" t="str">
        <f>IF(LEN(A149)&gt;0,'Open Positions'!Q147,"")</f>
        <v/>
      </c>
      <c r="D149" s="10" t="str">
        <f t="shared" si="7"/>
        <v/>
      </c>
    </row>
    <row r="150" spans="1:4" x14ac:dyDescent="0.3">
      <c r="A150" t="str">
        <f>IF(LEN('Open Positions'!B148)&gt;0,'Open Positions'!B148,"")</f>
        <v/>
      </c>
      <c r="B150" t="str">
        <f>IF(LEN(Calc!A150)&gt;0,'Open Positions'!F148,"")</f>
        <v/>
      </c>
      <c r="C150" s="12" t="str">
        <f>IF(LEN(A150)&gt;0,'Open Positions'!Q148,"")</f>
        <v/>
      </c>
      <c r="D150" s="10" t="str">
        <f t="shared" si="7"/>
        <v/>
      </c>
    </row>
    <row r="151" spans="1:4" x14ac:dyDescent="0.3">
      <c r="A151" t="str">
        <f>IF(LEN('Open Positions'!B149)&gt;0,'Open Positions'!B149,"")</f>
        <v/>
      </c>
      <c r="B151" t="str">
        <f>IF(LEN(Calc!A151)&gt;0,'Open Positions'!F149,"")</f>
        <v/>
      </c>
      <c r="C151" s="12" t="str">
        <f>IF(LEN(A151)&gt;0,'Open Positions'!Q149,"")</f>
        <v/>
      </c>
      <c r="D151" s="10" t="str">
        <f t="shared" si="7"/>
        <v/>
      </c>
    </row>
    <row r="152" spans="1:4" x14ac:dyDescent="0.3">
      <c r="A152" t="str">
        <f>IF(LEN('Open Positions'!B150)&gt;0,'Open Positions'!B150,"")</f>
        <v/>
      </c>
      <c r="B152" t="str">
        <f>IF(LEN(Calc!A152)&gt;0,'Open Positions'!F150,"")</f>
        <v/>
      </c>
      <c r="C152" s="12" t="str">
        <f>IF(LEN(A152)&gt;0,'Open Positions'!Q150,"")</f>
        <v/>
      </c>
      <c r="D152" s="10" t="str">
        <f t="shared" si="7"/>
        <v/>
      </c>
    </row>
    <row r="153" spans="1:4" x14ac:dyDescent="0.3">
      <c r="A153" t="str">
        <f>IF(LEN('Open Positions'!B151)&gt;0,'Open Positions'!B151,"")</f>
        <v/>
      </c>
      <c r="B153" t="str">
        <f>IF(LEN(Calc!A153)&gt;0,'Open Positions'!F151,"")</f>
        <v/>
      </c>
      <c r="C153" s="12" t="str">
        <f>IF(LEN(A153)&gt;0,'Open Positions'!Q151,"")</f>
        <v/>
      </c>
      <c r="D153" s="10" t="str">
        <f t="shared" si="7"/>
        <v/>
      </c>
    </row>
    <row r="154" spans="1:4" x14ac:dyDescent="0.3">
      <c r="A154" t="str">
        <f>IF(LEN('Open Positions'!B152)&gt;0,'Open Positions'!B152,"")</f>
        <v/>
      </c>
      <c r="B154" t="str">
        <f>IF(LEN(Calc!A154)&gt;0,'Open Positions'!F152,"")</f>
        <v/>
      </c>
      <c r="C154" s="12" t="str">
        <f>IF(LEN(A154)&gt;0,'Open Positions'!Q152,"")</f>
        <v/>
      </c>
      <c r="D154" s="10" t="str">
        <f t="shared" si="7"/>
        <v/>
      </c>
    </row>
    <row r="155" spans="1:4" x14ac:dyDescent="0.3">
      <c r="A155" t="str">
        <f>IF(LEN('Open Positions'!B153)&gt;0,'Open Positions'!B153,"")</f>
        <v/>
      </c>
      <c r="B155" t="str">
        <f>IF(LEN(Calc!A155)&gt;0,'Open Positions'!F153,"")</f>
        <v/>
      </c>
      <c r="C155" s="12" t="str">
        <f>IF(LEN(A155)&gt;0,'Open Positions'!Q153,"")</f>
        <v/>
      </c>
      <c r="D155" s="10" t="str">
        <f t="shared" si="7"/>
        <v/>
      </c>
    </row>
    <row r="156" spans="1:4" x14ac:dyDescent="0.3">
      <c r="A156" t="str">
        <f>IF(LEN('Open Positions'!B154)&gt;0,'Open Positions'!B154,"")</f>
        <v/>
      </c>
      <c r="B156" t="str">
        <f>IF(LEN(Calc!A156)&gt;0,'Open Positions'!F154,"")</f>
        <v/>
      </c>
      <c r="C156" s="12" t="str">
        <f>IF(LEN(A156)&gt;0,'Open Positions'!Q154,"")</f>
        <v/>
      </c>
      <c r="D156" s="10" t="str">
        <f t="shared" si="7"/>
        <v/>
      </c>
    </row>
    <row r="157" spans="1:4" x14ac:dyDescent="0.3">
      <c r="A157" t="str">
        <f>IF(LEN('Open Positions'!B155)&gt;0,'Open Positions'!B155,"")</f>
        <v/>
      </c>
      <c r="B157" t="str">
        <f>IF(LEN(Calc!A157)&gt;0,'Open Positions'!F155,"")</f>
        <v/>
      </c>
      <c r="C157" s="12" t="str">
        <f>IF(LEN(A157)&gt;0,'Open Positions'!Q155,"")</f>
        <v/>
      </c>
      <c r="D157" s="10" t="str">
        <f t="shared" si="7"/>
        <v/>
      </c>
    </row>
    <row r="158" spans="1:4" x14ac:dyDescent="0.3">
      <c r="A158" t="str">
        <f>IF(LEN('Open Positions'!B156)&gt;0,'Open Positions'!B156,"")</f>
        <v/>
      </c>
      <c r="B158" t="str">
        <f>IF(LEN(Calc!A158)&gt;0,'Open Positions'!F156,"")</f>
        <v/>
      </c>
      <c r="C158" s="12" t="str">
        <f>IF(LEN(A158)&gt;0,'Open Positions'!Q156,"")</f>
        <v/>
      </c>
      <c r="D158" s="10" t="str">
        <f t="shared" si="7"/>
        <v/>
      </c>
    </row>
    <row r="159" spans="1:4" x14ac:dyDescent="0.3">
      <c r="A159" t="str">
        <f>IF(LEN('Open Positions'!B157)&gt;0,'Open Positions'!B157,"")</f>
        <v/>
      </c>
      <c r="B159" t="str">
        <f>IF(LEN(Calc!A159)&gt;0,'Open Positions'!F157,"")</f>
        <v/>
      </c>
      <c r="C159" s="12" t="str">
        <f>IF(LEN(A159)&gt;0,'Open Positions'!Q157,"")</f>
        <v/>
      </c>
      <c r="D159" s="10" t="str">
        <f t="shared" si="7"/>
        <v/>
      </c>
    </row>
    <row r="160" spans="1:4" x14ac:dyDescent="0.3">
      <c r="A160" t="str">
        <f>IF(LEN('Open Positions'!B158)&gt;0,'Open Positions'!B158,"")</f>
        <v/>
      </c>
      <c r="B160" t="str">
        <f>IF(LEN(Calc!A160)&gt;0,'Open Positions'!F158,"")</f>
        <v/>
      </c>
      <c r="C160" s="12" t="str">
        <f>IF(LEN(A160)&gt;0,'Open Positions'!Q158,"")</f>
        <v/>
      </c>
      <c r="D160" s="10" t="str">
        <f t="shared" si="7"/>
        <v/>
      </c>
    </row>
    <row r="161" spans="1:4" x14ac:dyDescent="0.3">
      <c r="A161" t="str">
        <f>IF(LEN('Open Positions'!B159)&gt;0,'Open Positions'!B159,"")</f>
        <v/>
      </c>
      <c r="B161" t="str">
        <f>IF(LEN(Calc!A161)&gt;0,'Open Positions'!F159,"")</f>
        <v/>
      </c>
      <c r="C161" s="12" t="str">
        <f>IF(LEN(A161)&gt;0,'Open Positions'!Q159,"")</f>
        <v/>
      </c>
      <c r="D161" s="10" t="str">
        <f t="shared" si="7"/>
        <v/>
      </c>
    </row>
    <row r="162" spans="1:4" x14ac:dyDescent="0.3">
      <c r="A162" t="str">
        <f>IF(LEN('Open Positions'!B160)&gt;0,'Open Positions'!B160,"")</f>
        <v/>
      </c>
      <c r="B162" t="str">
        <f>IF(LEN(Calc!A162)&gt;0,'Open Positions'!F160,"")</f>
        <v/>
      </c>
      <c r="C162" s="12" t="str">
        <f>IF(LEN(A162)&gt;0,'Open Positions'!Q160,"")</f>
        <v/>
      </c>
      <c r="D162" s="10" t="str">
        <f t="shared" si="7"/>
        <v/>
      </c>
    </row>
    <row r="163" spans="1:4" x14ac:dyDescent="0.3">
      <c r="A163" t="str">
        <f>IF(LEN('Open Positions'!B161)&gt;0,'Open Positions'!B161,"")</f>
        <v/>
      </c>
      <c r="B163" t="str">
        <f>IF(LEN(Calc!A163)&gt;0,'Open Positions'!F161,"")</f>
        <v/>
      </c>
      <c r="C163" s="12" t="str">
        <f>IF(LEN(A163)&gt;0,'Open Positions'!Q161,"")</f>
        <v/>
      </c>
      <c r="D163" s="10" t="str">
        <f t="shared" si="7"/>
        <v/>
      </c>
    </row>
    <row r="164" spans="1:4" x14ac:dyDescent="0.3">
      <c r="A164" t="str">
        <f>IF(LEN('Open Positions'!B162)&gt;0,'Open Positions'!B162,"")</f>
        <v/>
      </c>
      <c r="B164" t="str">
        <f>IF(LEN(Calc!A164)&gt;0,'Open Positions'!F162,"")</f>
        <v/>
      </c>
      <c r="C164" s="12" t="str">
        <f>IF(LEN(A164)&gt;0,'Open Positions'!Q162,"")</f>
        <v/>
      </c>
      <c r="D164" s="10" t="str">
        <f t="shared" si="7"/>
        <v/>
      </c>
    </row>
    <row r="165" spans="1:4" x14ac:dyDescent="0.3">
      <c r="A165" t="str">
        <f>IF(LEN('Open Positions'!B163)&gt;0,'Open Positions'!B163,"")</f>
        <v/>
      </c>
      <c r="B165" t="str">
        <f>IF(LEN(Calc!A165)&gt;0,'Open Positions'!F163,"")</f>
        <v/>
      </c>
      <c r="C165" s="12" t="str">
        <f>IF(LEN(A165)&gt;0,'Open Positions'!Q163,"")</f>
        <v/>
      </c>
      <c r="D165" s="10" t="str">
        <f t="shared" si="7"/>
        <v/>
      </c>
    </row>
    <row r="166" spans="1:4" x14ac:dyDescent="0.3">
      <c r="A166" t="str">
        <f>IF(LEN('Open Positions'!B164)&gt;0,'Open Positions'!B164,"")</f>
        <v/>
      </c>
      <c r="B166" t="str">
        <f>IF(LEN(Calc!A166)&gt;0,'Open Positions'!F164,"")</f>
        <v/>
      </c>
      <c r="C166" s="12" t="str">
        <f>IF(LEN(A166)&gt;0,'Open Positions'!Q164,"")</f>
        <v/>
      </c>
      <c r="D166" s="10" t="str">
        <f t="shared" si="7"/>
        <v/>
      </c>
    </row>
    <row r="167" spans="1:4" x14ac:dyDescent="0.3">
      <c r="A167" t="str">
        <f>IF(LEN('Open Positions'!B165)&gt;0,'Open Positions'!B165,"")</f>
        <v/>
      </c>
      <c r="B167" t="str">
        <f>IF(LEN(Calc!A167)&gt;0,'Open Positions'!F165,"")</f>
        <v/>
      </c>
      <c r="C167" s="12" t="str">
        <f>IF(LEN(A167)&gt;0,'Open Positions'!Q165,"")</f>
        <v/>
      </c>
      <c r="D167" s="10" t="str">
        <f t="shared" si="7"/>
        <v/>
      </c>
    </row>
    <row r="168" spans="1:4" x14ac:dyDescent="0.3">
      <c r="A168" t="str">
        <f>IF(LEN('Open Positions'!B166)&gt;0,'Open Positions'!B166,"")</f>
        <v/>
      </c>
      <c r="B168" t="str">
        <f>IF(LEN(Calc!A168)&gt;0,'Open Positions'!F166,"")</f>
        <v/>
      </c>
      <c r="C168" s="12" t="str">
        <f>IF(LEN(A168)&gt;0,'Open Positions'!Q166,"")</f>
        <v/>
      </c>
      <c r="D168" s="10" t="str">
        <f t="shared" si="7"/>
        <v/>
      </c>
    </row>
    <row r="169" spans="1:4" x14ac:dyDescent="0.3">
      <c r="A169" t="str">
        <f>IF(LEN('Open Positions'!B167)&gt;0,'Open Positions'!B167,"")</f>
        <v/>
      </c>
      <c r="B169" t="str">
        <f>IF(LEN(Calc!A169)&gt;0,'Open Positions'!F167,"")</f>
        <v/>
      </c>
      <c r="C169" s="12" t="str">
        <f>IF(LEN(A169)&gt;0,'Open Positions'!Q167,"")</f>
        <v/>
      </c>
      <c r="D169" s="10" t="str">
        <f t="shared" si="7"/>
        <v/>
      </c>
    </row>
    <row r="170" spans="1:4" x14ac:dyDescent="0.3">
      <c r="A170" t="str">
        <f>IF(LEN('Open Positions'!B168)&gt;0,'Open Positions'!B168,"")</f>
        <v/>
      </c>
      <c r="B170" t="str">
        <f>IF(LEN(Calc!A170)&gt;0,'Open Positions'!F168,"")</f>
        <v/>
      </c>
      <c r="C170" s="12" t="str">
        <f>IF(LEN(A170)&gt;0,'Open Positions'!Q168,"")</f>
        <v/>
      </c>
      <c r="D170" s="10" t="str">
        <f t="shared" si="7"/>
        <v/>
      </c>
    </row>
    <row r="171" spans="1:4" x14ac:dyDescent="0.3">
      <c r="A171" t="str">
        <f>IF(LEN('Open Positions'!B169)&gt;0,'Open Positions'!B169,"")</f>
        <v/>
      </c>
      <c r="B171" t="str">
        <f>IF(LEN(Calc!A171)&gt;0,'Open Positions'!F169,"")</f>
        <v/>
      </c>
      <c r="C171" s="12" t="str">
        <f>IF(LEN(A171)&gt;0,'Open Positions'!Q169,"")</f>
        <v/>
      </c>
      <c r="D171" s="10" t="str">
        <f t="shared" si="7"/>
        <v/>
      </c>
    </row>
    <row r="172" spans="1:4" x14ac:dyDescent="0.3">
      <c r="A172" t="str">
        <f>IF(LEN('Open Positions'!B170)&gt;0,'Open Positions'!B170,"")</f>
        <v/>
      </c>
      <c r="B172" t="str">
        <f>IF(LEN(Calc!A172)&gt;0,'Open Positions'!F170,"")</f>
        <v/>
      </c>
      <c r="C172" s="12" t="str">
        <f>IF(LEN(A172)&gt;0,'Open Positions'!Q170,"")</f>
        <v/>
      </c>
      <c r="D172" s="10" t="str">
        <f t="shared" si="7"/>
        <v/>
      </c>
    </row>
    <row r="173" spans="1:4" x14ac:dyDescent="0.3">
      <c r="A173" t="str">
        <f>IF(LEN('Open Positions'!B171)&gt;0,'Open Positions'!B171,"")</f>
        <v/>
      </c>
      <c r="B173" t="str">
        <f>IF(LEN(Calc!A173)&gt;0,'Open Positions'!F171,"")</f>
        <v/>
      </c>
      <c r="C173" s="12" t="str">
        <f>IF(LEN(A173)&gt;0,'Open Positions'!Q171,"")</f>
        <v/>
      </c>
      <c r="D173" s="10" t="str">
        <f t="shared" si="7"/>
        <v/>
      </c>
    </row>
    <row r="174" spans="1:4" x14ac:dyDescent="0.3">
      <c r="A174" t="str">
        <f>IF(LEN('Open Positions'!B172)&gt;0,'Open Positions'!B172,"")</f>
        <v/>
      </c>
      <c r="B174" t="str">
        <f>IF(LEN(Calc!A174)&gt;0,'Open Positions'!F172,"")</f>
        <v/>
      </c>
      <c r="C174" s="12" t="str">
        <f>IF(LEN(A174)&gt;0,'Open Positions'!Q172,"")</f>
        <v/>
      </c>
      <c r="D174" s="10" t="str">
        <f t="shared" si="7"/>
        <v/>
      </c>
    </row>
    <row r="175" spans="1:4" x14ac:dyDescent="0.3">
      <c r="A175" t="str">
        <f>IF(LEN('Open Positions'!B173)&gt;0,'Open Positions'!B173,"")</f>
        <v/>
      </c>
      <c r="B175" t="str">
        <f>IF(LEN(Calc!A175)&gt;0,'Open Positions'!F173,"")</f>
        <v/>
      </c>
      <c r="C175" s="12" t="str">
        <f>IF(LEN(A175)&gt;0,'Open Positions'!Q173,"")</f>
        <v/>
      </c>
      <c r="D175" s="10" t="str">
        <f t="shared" si="7"/>
        <v/>
      </c>
    </row>
    <row r="176" spans="1:4" x14ac:dyDescent="0.3">
      <c r="A176" t="str">
        <f>IF(LEN('Open Positions'!B174)&gt;0,'Open Positions'!B174,"")</f>
        <v/>
      </c>
      <c r="B176" t="str">
        <f>IF(LEN(Calc!A176)&gt;0,'Open Positions'!F174,"")</f>
        <v/>
      </c>
      <c r="C176" s="12" t="str">
        <f>IF(LEN(A176)&gt;0,'Open Positions'!Q174,"")</f>
        <v/>
      </c>
      <c r="D176" s="10" t="str">
        <f t="shared" si="7"/>
        <v/>
      </c>
    </row>
    <row r="177" spans="1:4" x14ac:dyDescent="0.3">
      <c r="A177" t="str">
        <f>IF(LEN('Open Positions'!B175)&gt;0,'Open Positions'!B175,"")</f>
        <v/>
      </c>
      <c r="B177" t="str">
        <f>IF(LEN(Calc!A177)&gt;0,'Open Positions'!F175,"")</f>
        <v/>
      </c>
      <c r="C177" s="12" t="str">
        <f>IF(LEN(A177)&gt;0,'Open Positions'!Q175,"")</f>
        <v/>
      </c>
      <c r="D177" s="10" t="str">
        <f t="shared" si="7"/>
        <v/>
      </c>
    </row>
    <row r="178" spans="1:4" x14ac:dyDescent="0.3">
      <c r="A178" t="str">
        <f>IF(LEN('Open Positions'!B176)&gt;0,'Open Positions'!B176,"")</f>
        <v/>
      </c>
      <c r="B178" t="str">
        <f>IF(LEN(Calc!A178)&gt;0,'Open Positions'!F176,"")</f>
        <v/>
      </c>
      <c r="C178" s="12" t="str">
        <f>IF(LEN(A178)&gt;0,'Open Positions'!Q176,"")</f>
        <v/>
      </c>
      <c r="D178" s="10" t="str">
        <f t="shared" si="7"/>
        <v/>
      </c>
    </row>
    <row r="179" spans="1:4" x14ac:dyDescent="0.3">
      <c r="A179" t="str">
        <f>IF(LEN('Open Positions'!B177)&gt;0,'Open Positions'!B177,"")</f>
        <v/>
      </c>
      <c r="B179" t="str">
        <f>IF(LEN(Calc!A179)&gt;0,'Open Positions'!F177,"")</f>
        <v/>
      </c>
      <c r="C179" s="12" t="str">
        <f>IF(LEN(A179)&gt;0,'Open Positions'!Q177,"")</f>
        <v/>
      </c>
      <c r="D179" s="10" t="str">
        <f t="shared" si="7"/>
        <v/>
      </c>
    </row>
    <row r="180" spans="1:4" x14ac:dyDescent="0.3">
      <c r="A180" t="str">
        <f>IF(LEN('Open Positions'!B178)&gt;0,'Open Positions'!B178,"")</f>
        <v/>
      </c>
      <c r="B180" t="str">
        <f>IF(LEN(Calc!A180)&gt;0,'Open Positions'!F178,"")</f>
        <v/>
      </c>
      <c r="C180" s="12" t="str">
        <f>IF(LEN(A180)&gt;0,'Open Positions'!Q178,"")</f>
        <v/>
      </c>
      <c r="D180" s="10" t="str">
        <f t="shared" si="7"/>
        <v/>
      </c>
    </row>
    <row r="181" spans="1:4" x14ac:dyDescent="0.3">
      <c r="A181" t="str">
        <f>IF(LEN('Open Positions'!B179)&gt;0,'Open Positions'!B179,"")</f>
        <v/>
      </c>
      <c r="B181" t="str">
        <f>IF(LEN(Calc!A181)&gt;0,'Open Positions'!F179,"")</f>
        <v/>
      </c>
      <c r="C181" s="12" t="str">
        <f>IF(LEN(A181)&gt;0,'Open Positions'!Q179,"")</f>
        <v/>
      </c>
      <c r="D181" s="10" t="str">
        <f t="shared" si="7"/>
        <v/>
      </c>
    </row>
    <row r="182" spans="1:4" x14ac:dyDescent="0.3">
      <c r="A182" t="str">
        <f>IF(LEN('Open Positions'!B180)&gt;0,'Open Positions'!B180,"")</f>
        <v/>
      </c>
      <c r="B182" t="str">
        <f>IF(LEN(Calc!A182)&gt;0,'Open Positions'!F180,"")</f>
        <v/>
      </c>
      <c r="C182" s="12" t="str">
        <f>IF(LEN(A182)&gt;0,'Open Positions'!Q180,"")</f>
        <v/>
      </c>
      <c r="D182" s="10" t="str">
        <f t="shared" si="7"/>
        <v/>
      </c>
    </row>
    <row r="183" spans="1:4" x14ac:dyDescent="0.3">
      <c r="A183" t="str">
        <f>IF(LEN('Open Positions'!B181)&gt;0,'Open Positions'!B181,"")</f>
        <v/>
      </c>
      <c r="B183" t="str">
        <f>IF(LEN(Calc!A183)&gt;0,'Open Positions'!F181,"")</f>
        <v/>
      </c>
      <c r="C183" s="12" t="str">
        <f>IF(LEN(A183)&gt;0,'Open Positions'!Q181,"")</f>
        <v/>
      </c>
      <c r="D183" s="10" t="str">
        <f t="shared" si="7"/>
        <v/>
      </c>
    </row>
    <row r="184" spans="1:4" x14ac:dyDescent="0.3">
      <c r="A184" t="str">
        <f>IF(LEN('Open Positions'!B182)&gt;0,'Open Positions'!B182,"")</f>
        <v/>
      </c>
      <c r="B184" t="str">
        <f>IF(LEN(Calc!A184)&gt;0,'Open Positions'!F182,"")</f>
        <v/>
      </c>
      <c r="C184" s="12" t="str">
        <f>IF(LEN(A184)&gt;0,'Open Positions'!Q182,"")</f>
        <v/>
      </c>
      <c r="D184" s="10" t="str">
        <f t="shared" si="7"/>
        <v/>
      </c>
    </row>
    <row r="185" spans="1:4" x14ac:dyDescent="0.3">
      <c r="A185" t="str">
        <f>IF(LEN('Open Positions'!B183)&gt;0,'Open Positions'!B183,"")</f>
        <v/>
      </c>
      <c r="B185" t="str">
        <f>IF(LEN(Calc!A185)&gt;0,'Open Positions'!F183,"")</f>
        <v/>
      </c>
      <c r="C185" s="12" t="str">
        <f>IF(LEN(A185)&gt;0,'Open Positions'!Q183,"")</f>
        <v/>
      </c>
      <c r="D185" s="10" t="str">
        <f t="shared" si="7"/>
        <v/>
      </c>
    </row>
    <row r="186" spans="1:4" x14ac:dyDescent="0.3">
      <c r="A186" t="str">
        <f>IF(LEN('Open Positions'!B184)&gt;0,'Open Positions'!B184,"")</f>
        <v/>
      </c>
      <c r="B186" t="str">
        <f>IF(LEN(Calc!A186)&gt;0,'Open Positions'!F184,"")</f>
        <v/>
      </c>
      <c r="C186" s="12" t="str">
        <f>IF(LEN(A186)&gt;0,'Open Positions'!Q184,"")</f>
        <v/>
      </c>
      <c r="D186" s="10" t="str">
        <f t="shared" si="7"/>
        <v/>
      </c>
    </row>
    <row r="187" spans="1:4" x14ac:dyDescent="0.3">
      <c r="A187" t="str">
        <f>IF(LEN('Open Positions'!B185)&gt;0,'Open Positions'!B185,"")</f>
        <v/>
      </c>
      <c r="B187" t="str">
        <f>IF(LEN(Calc!A187)&gt;0,'Open Positions'!F185,"")</f>
        <v/>
      </c>
      <c r="C187" s="12" t="str">
        <f>IF(LEN(A187)&gt;0,'Open Positions'!Q185,"")</f>
        <v/>
      </c>
      <c r="D187" s="10" t="str">
        <f t="shared" si="7"/>
        <v/>
      </c>
    </row>
    <row r="188" spans="1:4" x14ac:dyDescent="0.3">
      <c r="A188" t="str">
        <f>IF(LEN('Open Positions'!B186)&gt;0,'Open Positions'!B186,"")</f>
        <v/>
      </c>
      <c r="B188" t="str">
        <f>IF(LEN(Calc!A188)&gt;0,'Open Positions'!F186,"")</f>
        <v/>
      </c>
      <c r="C188" s="12" t="str">
        <f>IF(LEN(A188)&gt;0,'Open Positions'!Q186,"")</f>
        <v/>
      </c>
      <c r="D188" s="10" t="str">
        <f t="shared" si="7"/>
        <v/>
      </c>
    </row>
    <row r="189" spans="1:4" x14ac:dyDescent="0.3">
      <c r="A189" t="str">
        <f>IF(LEN('Open Positions'!B187)&gt;0,'Open Positions'!B187,"")</f>
        <v/>
      </c>
      <c r="B189" t="str">
        <f>IF(LEN(Calc!A189)&gt;0,'Open Positions'!F187,"")</f>
        <v/>
      </c>
      <c r="C189" s="12" t="str">
        <f>IF(LEN(A189)&gt;0,'Open Positions'!Q187,"")</f>
        <v/>
      </c>
      <c r="D189" s="10" t="str">
        <f t="shared" si="7"/>
        <v/>
      </c>
    </row>
    <row r="190" spans="1:4" x14ac:dyDescent="0.3">
      <c r="A190" t="str">
        <f>IF(LEN('Open Positions'!B188)&gt;0,'Open Positions'!B188,"")</f>
        <v/>
      </c>
      <c r="B190" t="str">
        <f>IF(LEN(Calc!A190)&gt;0,'Open Positions'!F188,"")</f>
        <v/>
      </c>
      <c r="C190" s="12" t="str">
        <f>IF(LEN(A190)&gt;0,'Open Positions'!Q188,"")</f>
        <v/>
      </c>
      <c r="D190" s="10" t="str">
        <f t="shared" si="7"/>
        <v/>
      </c>
    </row>
    <row r="191" spans="1:4" x14ac:dyDescent="0.3">
      <c r="A191" t="str">
        <f>IF(LEN('Open Positions'!B189)&gt;0,'Open Positions'!B189,"")</f>
        <v/>
      </c>
      <c r="B191" t="str">
        <f>IF(LEN(Calc!A191)&gt;0,'Open Positions'!F189,"")</f>
        <v/>
      </c>
      <c r="C191" s="12" t="str">
        <f>IF(LEN(A191)&gt;0,'Open Positions'!Q189,"")</f>
        <v/>
      </c>
      <c r="D191" s="10" t="str">
        <f t="shared" si="7"/>
        <v/>
      </c>
    </row>
    <row r="192" spans="1:4" x14ac:dyDescent="0.3">
      <c r="A192" t="str">
        <f>IF(LEN('Open Positions'!B190)&gt;0,'Open Positions'!B190,"")</f>
        <v/>
      </c>
      <c r="B192" t="str">
        <f>IF(LEN(Calc!A192)&gt;0,'Open Positions'!F190,"")</f>
        <v/>
      </c>
      <c r="C192" s="12" t="str">
        <f>IF(LEN(A192)&gt;0,'Open Positions'!Q190,"")</f>
        <v/>
      </c>
      <c r="D192" s="10" t="str">
        <f t="shared" si="7"/>
        <v/>
      </c>
    </row>
    <row r="193" spans="1:4" x14ac:dyDescent="0.3">
      <c r="A193" t="str">
        <f>IF(LEN('Open Positions'!B191)&gt;0,'Open Positions'!B191,"")</f>
        <v/>
      </c>
      <c r="B193" t="str">
        <f>IF(LEN(Calc!A193)&gt;0,'Open Positions'!F191,"")</f>
        <v/>
      </c>
      <c r="C193" s="12" t="str">
        <f>IF(LEN(A193)&gt;0,'Open Positions'!Q191,"")</f>
        <v/>
      </c>
      <c r="D193" s="10" t="str">
        <f t="shared" si="7"/>
        <v/>
      </c>
    </row>
    <row r="194" spans="1:4" x14ac:dyDescent="0.3">
      <c r="A194" t="str">
        <f>IF(LEN('Open Positions'!B192)&gt;0,'Open Positions'!B192,"")</f>
        <v/>
      </c>
      <c r="B194" t="str">
        <f>IF(LEN(Calc!A194)&gt;0,'Open Positions'!F192,"")</f>
        <v/>
      </c>
      <c r="C194" s="12" t="str">
        <f>IF(LEN(A194)&gt;0,'Open Positions'!Q192,"")</f>
        <v/>
      </c>
      <c r="D194" s="10" t="str">
        <f t="shared" si="7"/>
        <v/>
      </c>
    </row>
    <row r="195" spans="1:4" x14ac:dyDescent="0.3">
      <c r="A195" t="str">
        <f>IF(LEN('Open Positions'!B193)&gt;0,'Open Positions'!B193,"")</f>
        <v/>
      </c>
      <c r="B195" t="str">
        <f>IF(LEN(Calc!A195)&gt;0,'Open Positions'!F193,"")</f>
        <v/>
      </c>
      <c r="C195" s="12" t="str">
        <f>IF(LEN(A195)&gt;0,'Open Positions'!Q193,"")</f>
        <v/>
      </c>
      <c r="D195" s="10" t="str">
        <f t="shared" si="7"/>
        <v/>
      </c>
    </row>
    <row r="196" spans="1:4" x14ac:dyDescent="0.3">
      <c r="A196" t="str">
        <f>IF(LEN('Open Positions'!B194)&gt;0,'Open Positions'!B194,"")</f>
        <v/>
      </c>
      <c r="B196" t="str">
        <f>IF(LEN(Calc!A196)&gt;0,'Open Positions'!F194,"")</f>
        <v/>
      </c>
      <c r="C196" s="12" t="str">
        <f>IF(LEN(A196)&gt;0,'Open Positions'!Q194,"")</f>
        <v/>
      </c>
      <c r="D196" s="10" t="str">
        <f t="shared" si="7"/>
        <v/>
      </c>
    </row>
    <row r="197" spans="1:4" x14ac:dyDescent="0.3">
      <c r="A197" t="str">
        <f>IF(LEN('Open Positions'!B195)&gt;0,'Open Positions'!B195,"")</f>
        <v/>
      </c>
      <c r="B197" t="str">
        <f>IF(LEN(Calc!A197)&gt;0,'Open Positions'!F195,"")</f>
        <v/>
      </c>
      <c r="C197" s="12" t="str">
        <f>IF(LEN(A197)&gt;0,'Open Positions'!Q195,"")</f>
        <v/>
      </c>
      <c r="D197" s="10" t="str">
        <f t="shared" si="7"/>
        <v/>
      </c>
    </row>
    <row r="198" spans="1:4" x14ac:dyDescent="0.3">
      <c r="A198" t="str">
        <f>IF(LEN('Open Positions'!B196)&gt;0,'Open Positions'!B196,"")</f>
        <v/>
      </c>
      <c r="B198" t="str">
        <f>IF(LEN(Calc!A198)&gt;0,'Open Positions'!F196,"")</f>
        <v/>
      </c>
      <c r="C198" s="12" t="str">
        <f>IF(LEN(A198)&gt;0,'Open Positions'!Q196,"")</f>
        <v/>
      </c>
      <c r="D198" s="10" t="str">
        <f t="shared" si="7"/>
        <v/>
      </c>
    </row>
    <row r="199" spans="1:4" x14ac:dyDescent="0.3">
      <c r="A199" t="str">
        <f>IF(LEN('Open Positions'!B197)&gt;0,'Open Positions'!B197,"")</f>
        <v/>
      </c>
      <c r="B199" t="str">
        <f>IF(LEN(Calc!A199)&gt;0,'Open Positions'!F197,"")</f>
        <v/>
      </c>
      <c r="C199" s="12" t="str">
        <f>IF(LEN(A199)&gt;0,'Open Positions'!Q197,"")</f>
        <v/>
      </c>
      <c r="D199" s="10" t="str">
        <f t="shared" si="7"/>
        <v/>
      </c>
    </row>
    <row r="200" spans="1:4" x14ac:dyDescent="0.3">
      <c r="A200" t="str">
        <f>IF(LEN('Open Positions'!B198)&gt;0,'Open Positions'!B198,"")</f>
        <v/>
      </c>
      <c r="B200" t="str">
        <f>IF(LEN(Calc!A200)&gt;0,'Open Positions'!F198,"")</f>
        <v/>
      </c>
      <c r="C200" s="12" t="str">
        <f>IF(LEN(A200)&gt;0,'Open Positions'!Q198,"")</f>
        <v/>
      </c>
      <c r="D200" s="10" t="str">
        <f t="shared" ref="D200:D263" si="8">IF(LEN(A200)&gt;0,B200*C200,"")</f>
        <v/>
      </c>
    </row>
    <row r="201" spans="1:4" x14ac:dyDescent="0.3">
      <c r="A201" t="str">
        <f>IF(LEN('Open Positions'!B199)&gt;0,'Open Positions'!B199,"")</f>
        <v/>
      </c>
      <c r="B201" t="str">
        <f>IF(LEN(Calc!A201)&gt;0,'Open Positions'!F199,"")</f>
        <v/>
      </c>
      <c r="C201" s="12" t="str">
        <f>IF(LEN(A201)&gt;0,'Open Positions'!Q199,"")</f>
        <v/>
      </c>
      <c r="D201" s="10" t="str">
        <f t="shared" si="8"/>
        <v/>
      </c>
    </row>
    <row r="202" spans="1:4" x14ac:dyDescent="0.3">
      <c r="A202" t="str">
        <f>IF(LEN('Open Positions'!B200)&gt;0,'Open Positions'!B200,"")</f>
        <v/>
      </c>
      <c r="B202" t="str">
        <f>IF(LEN(Calc!A202)&gt;0,'Open Positions'!F200,"")</f>
        <v/>
      </c>
      <c r="C202" s="12" t="str">
        <f>IF(LEN(A202)&gt;0,'Open Positions'!Q200,"")</f>
        <v/>
      </c>
      <c r="D202" s="10" t="str">
        <f t="shared" si="8"/>
        <v/>
      </c>
    </row>
    <row r="203" spans="1:4" x14ac:dyDescent="0.3">
      <c r="A203" t="str">
        <f>IF(LEN('Open Positions'!B201)&gt;0,'Open Positions'!B201,"")</f>
        <v/>
      </c>
      <c r="B203" t="str">
        <f>IF(LEN(Calc!A203)&gt;0,'Open Positions'!F201,"")</f>
        <v/>
      </c>
      <c r="C203" s="12" t="str">
        <f>IF(LEN(A203)&gt;0,'Open Positions'!Q201,"")</f>
        <v/>
      </c>
      <c r="D203" s="10" t="str">
        <f t="shared" si="8"/>
        <v/>
      </c>
    </row>
    <row r="204" spans="1:4" x14ac:dyDescent="0.3">
      <c r="A204" t="str">
        <f>IF(LEN('Open Positions'!B202)&gt;0,'Open Positions'!B202,"")</f>
        <v/>
      </c>
      <c r="B204" t="str">
        <f>IF(LEN(Calc!A204)&gt;0,'Open Positions'!F202,"")</f>
        <v/>
      </c>
      <c r="C204" s="12" t="str">
        <f>IF(LEN(A204)&gt;0,'Open Positions'!Q202,"")</f>
        <v/>
      </c>
      <c r="D204" s="10" t="str">
        <f t="shared" si="8"/>
        <v/>
      </c>
    </row>
    <row r="205" spans="1:4" x14ac:dyDescent="0.3">
      <c r="A205" t="str">
        <f>IF(LEN('Open Positions'!B203)&gt;0,'Open Positions'!B203,"")</f>
        <v/>
      </c>
      <c r="B205" t="str">
        <f>IF(LEN(Calc!A205)&gt;0,'Open Positions'!F203,"")</f>
        <v/>
      </c>
      <c r="C205" s="12" t="str">
        <f>IF(LEN(A205)&gt;0,'Open Positions'!Q203,"")</f>
        <v/>
      </c>
      <c r="D205" s="10" t="str">
        <f t="shared" si="8"/>
        <v/>
      </c>
    </row>
    <row r="206" spans="1:4" x14ac:dyDescent="0.3">
      <c r="A206" t="str">
        <f>IF(LEN('Open Positions'!B204)&gt;0,'Open Positions'!B204,"")</f>
        <v/>
      </c>
      <c r="B206" t="str">
        <f>IF(LEN(Calc!A206)&gt;0,'Open Positions'!F204,"")</f>
        <v/>
      </c>
      <c r="C206" s="12" t="str">
        <f>IF(LEN(A206)&gt;0,'Open Positions'!Q204,"")</f>
        <v/>
      </c>
      <c r="D206" s="10" t="str">
        <f t="shared" si="8"/>
        <v/>
      </c>
    </row>
    <row r="207" spans="1:4" x14ac:dyDescent="0.3">
      <c r="A207" t="str">
        <f>IF(LEN('Open Positions'!B205)&gt;0,'Open Positions'!B205,"")</f>
        <v/>
      </c>
      <c r="B207" t="str">
        <f>IF(LEN(Calc!A207)&gt;0,'Open Positions'!F205,"")</f>
        <v/>
      </c>
      <c r="C207" s="12" t="str">
        <f>IF(LEN(A207)&gt;0,'Open Positions'!Q205,"")</f>
        <v/>
      </c>
      <c r="D207" s="10" t="str">
        <f t="shared" si="8"/>
        <v/>
      </c>
    </row>
    <row r="208" spans="1:4" x14ac:dyDescent="0.3">
      <c r="A208" t="str">
        <f>IF(LEN('Open Positions'!B206)&gt;0,'Open Positions'!B206,"")</f>
        <v/>
      </c>
      <c r="B208" t="str">
        <f>IF(LEN(Calc!A208)&gt;0,'Open Positions'!F206,"")</f>
        <v/>
      </c>
      <c r="C208" s="12" t="str">
        <f>IF(LEN(A208)&gt;0,'Open Positions'!Q206,"")</f>
        <v/>
      </c>
      <c r="D208" s="10" t="str">
        <f t="shared" si="8"/>
        <v/>
      </c>
    </row>
    <row r="209" spans="1:4" x14ac:dyDescent="0.3">
      <c r="A209" t="str">
        <f>IF(LEN('Open Positions'!B207)&gt;0,'Open Positions'!B207,"")</f>
        <v/>
      </c>
      <c r="B209" t="str">
        <f>IF(LEN(Calc!A209)&gt;0,'Open Positions'!F207,"")</f>
        <v/>
      </c>
      <c r="C209" s="12" t="str">
        <f>IF(LEN(A209)&gt;0,'Open Positions'!Q207,"")</f>
        <v/>
      </c>
      <c r="D209" s="10" t="str">
        <f t="shared" si="8"/>
        <v/>
      </c>
    </row>
    <row r="210" spans="1:4" x14ac:dyDescent="0.3">
      <c r="A210" t="str">
        <f>IF(LEN('Open Positions'!B208)&gt;0,'Open Positions'!B208,"")</f>
        <v/>
      </c>
      <c r="B210" t="str">
        <f>IF(LEN(Calc!A210)&gt;0,'Open Positions'!F208,"")</f>
        <v/>
      </c>
      <c r="C210" s="12" t="str">
        <f>IF(LEN(A210)&gt;0,'Open Positions'!Q208,"")</f>
        <v/>
      </c>
      <c r="D210" s="10" t="str">
        <f t="shared" si="8"/>
        <v/>
      </c>
    </row>
    <row r="211" spans="1:4" x14ac:dyDescent="0.3">
      <c r="A211" t="str">
        <f>IF(LEN('Open Positions'!B209)&gt;0,'Open Positions'!B209,"")</f>
        <v/>
      </c>
      <c r="B211" t="str">
        <f>IF(LEN(Calc!A211)&gt;0,'Open Positions'!F209,"")</f>
        <v/>
      </c>
      <c r="C211" s="12" t="str">
        <f>IF(LEN(A211)&gt;0,'Open Positions'!Q209,"")</f>
        <v/>
      </c>
      <c r="D211" s="10" t="str">
        <f t="shared" si="8"/>
        <v/>
      </c>
    </row>
    <row r="212" spans="1:4" x14ac:dyDescent="0.3">
      <c r="A212" t="str">
        <f>IF(LEN('Open Positions'!B210)&gt;0,'Open Positions'!B210,"")</f>
        <v/>
      </c>
      <c r="B212" t="str">
        <f>IF(LEN(Calc!A212)&gt;0,'Open Positions'!F210,"")</f>
        <v/>
      </c>
      <c r="C212" s="12" t="str">
        <f>IF(LEN(A212)&gt;0,'Open Positions'!Q210,"")</f>
        <v/>
      </c>
      <c r="D212" s="10" t="str">
        <f t="shared" si="8"/>
        <v/>
      </c>
    </row>
    <row r="213" spans="1:4" x14ac:dyDescent="0.3">
      <c r="A213" t="str">
        <f>IF(LEN('Open Positions'!B211)&gt;0,'Open Positions'!B211,"")</f>
        <v/>
      </c>
      <c r="B213" t="str">
        <f>IF(LEN(Calc!A213)&gt;0,'Open Positions'!F211,"")</f>
        <v/>
      </c>
      <c r="C213" s="12" t="str">
        <f>IF(LEN(A213)&gt;0,'Open Positions'!Q211,"")</f>
        <v/>
      </c>
      <c r="D213" s="10" t="str">
        <f t="shared" si="8"/>
        <v/>
      </c>
    </row>
    <row r="214" spans="1:4" x14ac:dyDescent="0.3">
      <c r="A214" t="str">
        <f>IF(LEN('Open Positions'!B212)&gt;0,'Open Positions'!B212,"")</f>
        <v/>
      </c>
      <c r="B214" t="str">
        <f>IF(LEN(Calc!A214)&gt;0,'Open Positions'!F212,"")</f>
        <v/>
      </c>
      <c r="C214" s="12" t="str">
        <f>IF(LEN(A214)&gt;0,'Open Positions'!Q212,"")</f>
        <v/>
      </c>
      <c r="D214" s="10" t="str">
        <f t="shared" si="8"/>
        <v/>
      </c>
    </row>
    <row r="215" spans="1:4" x14ac:dyDescent="0.3">
      <c r="A215" t="str">
        <f>IF(LEN('Open Positions'!B213)&gt;0,'Open Positions'!B213,"")</f>
        <v/>
      </c>
      <c r="B215" t="str">
        <f>IF(LEN(Calc!A215)&gt;0,'Open Positions'!F213,"")</f>
        <v/>
      </c>
      <c r="C215" s="12" t="str">
        <f>IF(LEN(A215)&gt;0,'Open Positions'!Q213,"")</f>
        <v/>
      </c>
      <c r="D215" s="10" t="str">
        <f t="shared" si="8"/>
        <v/>
      </c>
    </row>
    <row r="216" spans="1:4" x14ac:dyDescent="0.3">
      <c r="A216" t="str">
        <f>IF(LEN('Open Positions'!B214)&gt;0,'Open Positions'!B214,"")</f>
        <v/>
      </c>
      <c r="B216" t="str">
        <f>IF(LEN(Calc!A216)&gt;0,'Open Positions'!F214,"")</f>
        <v/>
      </c>
      <c r="C216" s="12" t="str">
        <f>IF(LEN(A216)&gt;0,'Open Positions'!Q214,"")</f>
        <v/>
      </c>
      <c r="D216" s="10" t="str">
        <f t="shared" si="8"/>
        <v/>
      </c>
    </row>
    <row r="217" spans="1:4" x14ac:dyDescent="0.3">
      <c r="A217" t="str">
        <f>IF(LEN('Open Positions'!B215)&gt;0,'Open Positions'!B215,"")</f>
        <v/>
      </c>
      <c r="B217" t="str">
        <f>IF(LEN(Calc!A217)&gt;0,'Open Positions'!F215,"")</f>
        <v/>
      </c>
      <c r="C217" s="12" t="str">
        <f>IF(LEN(A217)&gt;0,'Open Positions'!Q215,"")</f>
        <v/>
      </c>
      <c r="D217" s="10" t="str">
        <f t="shared" si="8"/>
        <v/>
      </c>
    </row>
    <row r="218" spans="1:4" x14ac:dyDescent="0.3">
      <c r="A218" t="str">
        <f>IF(LEN('Open Positions'!B216)&gt;0,'Open Positions'!B216,"")</f>
        <v/>
      </c>
      <c r="B218" t="str">
        <f>IF(LEN(Calc!A218)&gt;0,'Open Positions'!F216,"")</f>
        <v/>
      </c>
      <c r="C218" s="12" t="str">
        <f>IF(LEN(A218)&gt;0,'Open Positions'!Q216,"")</f>
        <v/>
      </c>
      <c r="D218" s="10" t="str">
        <f t="shared" si="8"/>
        <v/>
      </c>
    </row>
    <row r="219" spans="1:4" x14ac:dyDescent="0.3">
      <c r="A219" t="str">
        <f>IF(LEN('Open Positions'!B217)&gt;0,'Open Positions'!B217,"")</f>
        <v/>
      </c>
      <c r="B219" t="str">
        <f>IF(LEN(Calc!A219)&gt;0,'Open Positions'!F217,"")</f>
        <v/>
      </c>
      <c r="C219" s="12" t="str">
        <f>IF(LEN(A219)&gt;0,'Open Positions'!Q217,"")</f>
        <v/>
      </c>
      <c r="D219" s="10" t="str">
        <f t="shared" si="8"/>
        <v/>
      </c>
    </row>
    <row r="220" spans="1:4" x14ac:dyDescent="0.3">
      <c r="A220" t="str">
        <f>IF(LEN('Open Positions'!B218)&gt;0,'Open Positions'!B218,"")</f>
        <v/>
      </c>
      <c r="B220" t="str">
        <f>IF(LEN(Calc!A220)&gt;0,'Open Positions'!F218,"")</f>
        <v/>
      </c>
      <c r="C220" s="12" t="str">
        <f>IF(LEN(A220)&gt;0,'Open Positions'!Q218,"")</f>
        <v/>
      </c>
      <c r="D220" s="10" t="str">
        <f t="shared" si="8"/>
        <v/>
      </c>
    </row>
    <row r="221" spans="1:4" x14ac:dyDescent="0.3">
      <c r="A221" t="str">
        <f>IF(LEN('Open Positions'!B219)&gt;0,'Open Positions'!B219,"")</f>
        <v/>
      </c>
      <c r="B221" t="str">
        <f>IF(LEN(Calc!A221)&gt;0,'Open Positions'!F219,"")</f>
        <v/>
      </c>
      <c r="C221" s="12" t="str">
        <f>IF(LEN(A221)&gt;0,'Open Positions'!Q219,"")</f>
        <v/>
      </c>
      <c r="D221" s="10" t="str">
        <f t="shared" si="8"/>
        <v/>
      </c>
    </row>
    <row r="222" spans="1:4" x14ac:dyDescent="0.3">
      <c r="A222" t="str">
        <f>IF(LEN('Open Positions'!B220)&gt;0,'Open Positions'!B220,"")</f>
        <v/>
      </c>
      <c r="B222" t="str">
        <f>IF(LEN(Calc!A222)&gt;0,'Open Positions'!F220,"")</f>
        <v/>
      </c>
      <c r="C222" s="12" t="str">
        <f>IF(LEN(A222)&gt;0,'Open Positions'!Q220,"")</f>
        <v/>
      </c>
      <c r="D222" s="10" t="str">
        <f t="shared" si="8"/>
        <v/>
      </c>
    </row>
    <row r="223" spans="1:4" x14ac:dyDescent="0.3">
      <c r="A223" t="str">
        <f>IF(LEN('Open Positions'!B221)&gt;0,'Open Positions'!B221,"")</f>
        <v/>
      </c>
      <c r="B223" t="str">
        <f>IF(LEN(Calc!A223)&gt;0,'Open Positions'!F221,"")</f>
        <v/>
      </c>
      <c r="C223" s="12" t="str">
        <f>IF(LEN(A223)&gt;0,'Open Positions'!Q221,"")</f>
        <v/>
      </c>
      <c r="D223" s="10" t="str">
        <f t="shared" si="8"/>
        <v/>
      </c>
    </row>
    <row r="224" spans="1:4" x14ac:dyDescent="0.3">
      <c r="A224" t="str">
        <f>IF(LEN('Open Positions'!B222)&gt;0,'Open Positions'!B222,"")</f>
        <v/>
      </c>
      <c r="B224" t="str">
        <f>IF(LEN(Calc!A224)&gt;0,'Open Positions'!F222,"")</f>
        <v/>
      </c>
      <c r="C224" s="12" t="str">
        <f>IF(LEN(A224)&gt;0,'Open Positions'!Q222,"")</f>
        <v/>
      </c>
      <c r="D224" s="10" t="str">
        <f t="shared" si="8"/>
        <v/>
      </c>
    </row>
    <row r="225" spans="1:4" x14ac:dyDescent="0.3">
      <c r="A225" t="str">
        <f>IF(LEN('Open Positions'!B223)&gt;0,'Open Positions'!B223,"")</f>
        <v/>
      </c>
      <c r="B225" t="str">
        <f>IF(LEN(Calc!A225)&gt;0,'Open Positions'!F223,"")</f>
        <v/>
      </c>
      <c r="C225" s="12" t="str">
        <f>IF(LEN(A225)&gt;0,'Open Positions'!Q223,"")</f>
        <v/>
      </c>
      <c r="D225" s="10" t="str">
        <f t="shared" si="8"/>
        <v/>
      </c>
    </row>
    <row r="226" spans="1:4" x14ac:dyDescent="0.3">
      <c r="A226" t="str">
        <f>IF(LEN('Open Positions'!B224)&gt;0,'Open Positions'!B224,"")</f>
        <v/>
      </c>
      <c r="B226" t="str">
        <f>IF(LEN(Calc!A226)&gt;0,'Open Positions'!F224,"")</f>
        <v/>
      </c>
      <c r="C226" s="12" t="str">
        <f>IF(LEN(A226)&gt;0,'Open Positions'!Q224,"")</f>
        <v/>
      </c>
      <c r="D226" s="10" t="str">
        <f t="shared" si="8"/>
        <v/>
      </c>
    </row>
    <row r="227" spans="1:4" x14ac:dyDescent="0.3">
      <c r="A227" t="str">
        <f>IF(LEN('Open Positions'!B225)&gt;0,'Open Positions'!B225,"")</f>
        <v/>
      </c>
      <c r="B227" t="str">
        <f>IF(LEN(Calc!A227)&gt;0,'Open Positions'!F225,"")</f>
        <v/>
      </c>
      <c r="C227" s="12" t="str">
        <f>IF(LEN(A227)&gt;0,'Open Positions'!Q225,"")</f>
        <v/>
      </c>
      <c r="D227" s="10" t="str">
        <f t="shared" si="8"/>
        <v/>
      </c>
    </row>
    <row r="228" spans="1:4" x14ac:dyDescent="0.3">
      <c r="A228" t="str">
        <f>IF(LEN('Open Positions'!B226)&gt;0,'Open Positions'!B226,"")</f>
        <v/>
      </c>
      <c r="B228" t="str">
        <f>IF(LEN(Calc!A228)&gt;0,'Open Positions'!F226,"")</f>
        <v/>
      </c>
      <c r="C228" s="12" t="str">
        <f>IF(LEN(A228)&gt;0,'Open Positions'!Q226,"")</f>
        <v/>
      </c>
      <c r="D228" s="10" t="str">
        <f t="shared" si="8"/>
        <v/>
      </c>
    </row>
    <row r="229" spans="1:4" x14ac:dyDescent="0.3">
      <c r="A229" t="str">
        <f>IF(LEN('Open Positions'!B227)&gt;0,'Open Positions'!B227,"")</f>
        <v/>
      </c>
      <c r="B229" t="str">
        <f>IF(LEN(Calc!A229)&gt;0,'Open Positions'!F227,"")</f>
        <v/>
      </c>
      <c r="C229" s="12" t="str">
        <f>IF(LEN(A229)&gt;0,'Open Positions'!Q227,"")</f>
        <v/>
      </c>
      <c r="D229" s="10" t="str">
        <f t="shared" si="8"/>
        <v/>
      </c>
    </row>
    <row r="230" spans="1:4" x14ac:dyDescent="0.3">
      <c r="A230" t="str">
        <f>IF(LEN('Open Positions'!B228)&gt;0,'Open Positions'!B228,"")</f>
        <v/>
      </c>
      <c r="B230" t="str">
        <f>IF(LEN(Calc!A230)&gt;0,'Open Positions'!F228,"")</f>
        <v/>
      </c>
      <c r="C230" s="12" t="str">
        <f>IF(LEN(A230)&gt;0,'Open Positions'!Q228,"")</f>
        <v/>
      </c>
      <c r="D230" s="10" t="str">
        <f t="shared" si="8"/>
        <v/>
      </c>
    </row>
    <row r="231" spans="1:4" x14ac:dyDescent="0.3">
      <c r="A231" t="str">
        <f>IF(LEN('Open Positions'!B229)&gt;0,'Open Positions'!B229,"")</f>
        <v/>
      </c>
      <c r="B231" t="str">
        <f>IF(LEN(Calc!A231)&gt;0,'Open Positions'!F229,"")</f>
        <v/>
      </c>
      <c r="C231" s="12" t="str">
        <f>IF(LEN(A231)&gt;0,'Open Positions'!Q229,"")</f>
        <v/>
      </c>
      <c r="D231" s="10" t="str">
        <f t="shared" si="8"/>
        <v/>
      </c>
    </row>
    <row r="232" spans="1:4" x14ac:dyDescent="0.3">
      <c r="A232" t="str">
        <f>IF(LEN('Open Positions'!B230)&gt;0,'Open Positions'!B230,"")</f>
        <v/>
      </c>
      <c r="B232" t="str">
        <f>IF(LEN(Calc!A232)&gt;0,'Open Positions'!F230,"")</f>
        <v/>
      </c>
      <c r="C232" s="12" t="str">
        <f>IF(LEN(A232)&gt;0,'Open Positions'!Q230,"")</f>
        <v/>
      </c>
      <c r="D232" s="10" t="str">
        <f t="shared" si="8"/>
        <v/>
      </c>
    </row>
    <row r="233" spans="1:4" x14ac:dyDescent="0.3">
      <c r="A233" t="str">
        <f>IF(LEN('Open Positions'!B231)&gt;0,'Open Positions'!B231,"")</f>
        <v/>
      </c>
      <c r="B233" t="str">
        <f>IF(LEN(Calc!A233)&gt;0,'Open Positions'!F231,"")</f>
        <v/>
      </c>
      <c r="C233" s="12" t="str">
        <f>IF(LEN(A233)&gt;0,'Open Positions'!Q231,"")</f>
        <v/>
      </c>
      <c r="D233" s="10" t="str">
        <f t="shared" si="8"/>
        <v/>
      </c>
    </row>
    <row r="234" spans="1:4" x14ac:dyDescent="0.3">
      <c r="A234" t="str">
        <f>IF(LEN('Open Positions'!B232)&gt;0,'Open Positions'!B232,"")</f>
        <v/>
      </c>
      <c r="B234" t="str">
        <f>IF(LEN(Calc!A234)&gt;0,'Open Positions'!F232,"")</f>
        <v/>
      </c>
      <c r="C234" s="12" t="str">
        <f>IF(LEN(A234)&gt;0,'Open Positions'!Q232,"")</f>
        <v/>
      </c>
      <c r="D234" s="10" t="str">
        <f t="shared" si="8"/>
        <v/>
      </c>
    </row>
    <row r="235" spans="1:4" x14ac:dyDescent="0.3">
      <c r="A235" t="str">
        <f>IF(LEN('Open Positions'!B233)&gt;0,'Open Positions'!B233,"")</f>
        <v/>
      </c>
      <c r="B235" t="str">
        <f>IF(LEN(Calc!A235)&gt;0,'Open Positions'!F233,"")</f>
        <v/>
      </c>
      <c r="C235" s="12" t="str">
        <f>IF(LEN(A235)&gt;0,'Open Positions'!Q233,"")</f>
        <v/>
      </c>
      <c r="D235" s="10" t="str">
        <f t="shared" si="8"/>
        <v/>
      </c>
    </row>
    <row r="236" spans="1:4" x14ac:dyDescent="0.3">
      <c r="A236" t="str">
        <f>IF(LEN('Open Positions'!B234)&gt;0,'Open Positions'!B234,"")</f>
        <v/>
      </c>
      <c r="B236" t="str">
        <f>IF(LEN(Calc!A236)&gt;0,'Open Positions'!F234,"")</f>
        <v/>
      </c>
      <c r="C236" s="12" t="str">
        <f>IF(LEN(A236)&gt;0,'Open Positions'!Q234,"")</f>
        <v/>
      </c>
      <c r="D236" s="10" t="str">
        <f t="shared" si="8"/>
        <v/>
      </c>
    </row>
    <row r="237" spans="1:4" x14ac:dyDescent="0.3">
      <c r="A237" t="str">
        <f>IF(LEN('Open Positions'!B235)&gt;0,'Open Positions'!B235,"")</f>
        <v/>
      </c>
      <c r="B237" t="str">
        <f>IF(LEN(Calc!A237)&gt;0,'Open Positions'!F235,"")</f>
        <v/>
      </c>
      <c r="C237" s="12" t="str">
        <f>IF(LEN(A237)&gt;0,'Open Positions'!Q235,"")</f>
        <v/>
      </c>
      <c r="D237" s="10" t="str">
        <f t="shared" si="8"/>
        <v/>
      </c>
    </row>
    <row r="238" spans="1:4" x14ac:dyDescent="0.3">
      <c r="A238" t="str">
        <f>IF(LEN('Open Positions'!B236)&gt;0,'Open Positions'!B236,"")</f>
        <v/>
      </c>
      <c r="B238" t="str">
        <f>IF(LEN(Calc!A238)&gt;0,'Open Positions'!F236,"")</f>
        <v/>
      </c>
      <c r="C238" s="12" t="str">
        <f>IF(LEN(A238)&gt;0,'Open Positions'!Q236,"")</f>
        <v/>
      </c>
      <c r="D238" s="10" t="str">
        <f t="shared" si="8"/>
        <v/>
      </c>
    </row>
    <row r="239" spans="1:4" x14ac:dyDescent="0.3">
      <c r="A239" t="str">
        <f>IF(LEN('Open Positions'!B237)&gt;0,'Open Positions'!B237,"")</f>
        <v/>
      </c>
      <c r="B239" t="str">
        <f>IF(LEN(Calc!A239)&gt;0,'Open Positions'!F237,"")</f>
        <v/>
      </c>
      <c r="C239" s="12" t="str">
        <f>IF(LEN(A239)&gt;0,'Open Positions'!Q237,"")</f>
        <v/>
      </c>
      <c r="D239" s="10" t="str">
        <f t="shared" si="8"/>
        <v/>
      </c>
    </row>
    <row r="240" spans="1:4" x14ac:dyDescent="0.3">
      <c r="A240" t="str">
        <f>IF(LEN('Open Positions'!B238)&gt;0,'Open Positions'!B238,"")</f>
        <v/>
      </c>
      <c r="B240" t="str">
        <f>IF(LEN(Calc!A240)&gt;0,'Open Positions'!F238,"")</f>
        <v/>
      </c>
      <c r="C240" s="12" t="str">
        <f>IF(LEN(A240)&gt;0,'Open Positions'!Q238,"")</f>
        <v/>
      </c>
      <c r="D240" s="10" t="str">
        <f t="shared" si="8"/>
        <v/>
      </c>
    </row>
    <row r="241" spans="1:4" x14ac:dyDescent="0.3">
      <c r="A241" t="str">
        <f>IF(LEN('Open Positions'!B239)&gt;0,'Open Positions'!B239,"")</f>
        <v/>
      </c>
      <c r="B241" t="str">
        <f>IF(LEN(Calc!A241)&gt;0,'Open Positions'!F239,"")</f>
        <v/>
      </c>
      <c r="C241" s="12" t="str">
        <f>IF(LEN(A241)&gt;0,'Open Positions'!Q239,"")</f>
        <v/>
      </c>
      <c r="D241" s="10" t="str">
        <f t="shared" si="8"/>
        <v/>
      </c>
    </row>
    <row r="242" spans="1:4" x14ac:dyDescent="0.3">
      <c r="A242" t="str">
        <f>IF(LEN('Open Positions'!B240)&gt;0,'Open Positions'!B240,"")</f>
        <v/>
      </c>
      <c r="B242" t="str">
        <f>IF(LEN(Calc!A242)&gt;0,'Open Positions'!F240,"")</f>
        <v/>
      </c>
      <c r="C242" s="12" t="str">
        <f>IF(LEN(A242)&gt;0,'Open Positions'!Q240,"")</f>
        <v/>
      </c>
      <c r="D242" s="10" t="str">
        <f t="shared" si="8"/>
        <v/>
      </c>
    </row>
    <row r="243" spans="1:4" x14ac:dyDescent="0.3">
      <c r="A243" t="str">
        <f>IF(LEN('Open Positions'!B241)&gt;0,'Open Positions'!B241,"")</f>
        <v/>
      </c>
      <c r="B243" t="str">
        <f>IF(LEN(Calc!A243)&gt;0,'Open Positions'!F241,"")</f>
        <v/>
      </c>
      <c r="C243" s="12" t="str">
        <f>IF(LEN(A243)&gt;0,'Open Positions'!Q241,"")</f>
        <v/>
      </c>
      <c r="D243" s="10" t="str">
        <f t="shared" si="8"/>
        <v/>
      </c>
    </row>
    <row r="244" spans="1:4" x14ac:dyDescent="0.3">
      <c r="A244" t="str">
        <f>IF(LEN('Open Positions'!B242)&gt;0,'Open Positions'!B242,"")</f>
        <v/>
      </c>
      <c r="B244" t="str">
        <f>IF(LEN(Calc!A244)&gt;0,'Open Positions'!F242,"")</f>
        <v/>
      </c>
      <c r="C244" s="12" t="str">
        <f>IF(LEN(A244)&gt;0,'Open Positions'!Q242,"")</f>
        <v/>
      </c>
      <c r="D244" s="10" t="str">
        <f t="shared" si="8"/>
        <v/>
      </c>
    </row>
    <row r="245" spans="1:4" x14ac:dyDescent="0.3">
      <c r="A245" t="str">
        <f>IF(LEN('Open Positions'!B243)&gt;0,'Open Positions'!B243,"")</f>
        <v/>
      </c>
      <c r="B245" t="str">
        <f>IF(LEN(Calc!A245)&gt;0,'Open Positions'!F243,"")</f>
        <v/>
      </c>
      <c r="C245" s="12" t="str">
        <f>IF(LEN(A245)&gt;0,'Open Positions'!Q243,"")</f>
        <v/>
      </c>
      <c r="D245" s="10" t="str">
        <f t="shared" si="8"/>
        <v/>
      </c>
    </row>
    <row r="246" spans="1:4" x14ac:dyDescent="0.3">
      <c r="A246" t="str">
        <f>IF(LEN('Open Positions'!B244)&gt;0,'Open Positions'!B244,"")</f>
        <v/>
      </c>
      <c r="B246" t="str">
        <f>IF(LEN(Calc!A246)&gt;0,'Open Positions'!F244,"")</f>
        <v/>
      </c>
      <c r="C246" s="12" t="str">
        <f>IF(LEN(A246)&gt;0,'Open Positions'!Q244,"")</f>
        <v/>
      </c>
      <c r="D246" s="10" t="str">
        <f t="shared" si="8"/>
        <v/>
      </c>
    </row>
    <row r="247" spans="1:4" x14ac:dyDescent="0.3">
      <c r="A247" t="str">
        <f>IF(LEN('Open Positions'!B245)&gt;0,'Open Positions'!B245,"")</f>
        <v/>
      </c>
      <c r="B247" t="str">
        <f>IF(LEN(Calc!A247)&gt;0,'Open Positions'!F245,"")</f>
        <v/>
      </c>
      <c r="C247" s="12" t="str">
        <f>IF(LEN(A247)&gt;0,'Open Positions'!Q245,"")</f>
        <v/>
      </c>
      <c r="D247" s="10" t="str">
        <f t="shared" si="8"/>
        <v/>
      </c>
    </row>
    <row r="248" spans="1:4" x14ac:dyDescent="0.3">
      <c r="A248" t="str">
        <f>IF(LEN('Open Positions'!B246)&gt;0,'Open Positions'!B246,"")</f>
        <v/>
      </c>
      <c r="B248" t="str">
        <f>IF(LEN(Calc!A248)&gt;0,'Open Positions'!F246,"")</f>
        <v/>
      </c>
      <c r="C248" s="12" t="str">
        <f>IF(LEN(A248)&gt;0,'Open Positions'!Q246,"")</f>
        <v/>
      </c>
      <c r="D248" s="10" t="str">
        <f t="shared" si="8"/>
        <v/>
      </c>
    </row>
    <row r="249" spans="1:4" x14ac:dyDescent="0.3">
      <c r="A249" t="str">
        <f>IF(LEN('Open Positions'!B247)&gt;0,'Open Positions'!B247,"")</f>
        <v/>
      </c>
      <c r="B249" t="str">
        <f>IF(LEN(Calc!A249)&gt;0,'Open Positions'!F247,"")</f>
        <v/>
      </c>
      <c r="C249" s="12" t="str">
        <f>IF(LEN(A249)&gt;0,'Open Positions'!Q247,"")</f>
        <v/>
      </c>
      <c r="D249" s="10" t="str">
        <f t="shared" si="8"/>
        <v/>
      </c>
    </row>
    <row r="250" spans="1:4" x14ac:dyDescent="0.3">
      <c r="A250" t="str">
        <f>IF(LEN('Open Positions'!B248)&gt;0,'Open Positions'!B248,"")</f>
        <v/>
      </c>
      <c r="B250" t="str">
        <f>IF(LEN(Calc!A250)&gt;0,'Open Positions'!F248,"")</f>
        <v/>
      </c>
      <c r="C250" s="12" t="str">
        <f>IF(LEN(A250)&gt;0,'Open Positions'!Q248,"")</f>
        <v/>
      </c>
      <c r="D250" s="10" t="str">
        <f t="shared" si="8"/>
        <v/>
      </c>
    </row>
    <row r="251" spans="1:4" x14ac:dyDescent="0.3">
      <c r="A251" t="str">
        <f>IF(LEN('Open Positions'!B249)&gt;0,'Open Positions'!B249,"")</f>
        <v/>
      </c>
      <c r="B251" t="str">
        <f>IF(LEN(Calc!A251)&gt;0,'Open Positions'!F249,"")</f>
        <v/>
      </c>
      <c r="C251" s="12" t="str">
        <f>IF(LEN(A251)&gt;0,'Open Positions'!Q249,"")</f>
        <v/>
      </c>
      <c r="D251" s="10" t="str">
        <f t="shared" si="8"/>
        <v/>
      </c>
    </row>
    <row r="252" spans="1:4" x14ac:dyDescent="0.3">
      <c r="A252" t="str">
        <f>IF(LEN('Open Positions'!B250)&gt;0,'Open Positions'!B250,"")</f>
        <v/>
      </c>
      <c r="B252" t="str">
        <f>IF(LEN(Calc!A252)&gt;0,'Open Positions'!F250,"")</f>
        <v/>
      </c>
      <c r="C252" s="12" t="str">
        <f>IF(LEN(A252)&gt;0,'Open Positions'!Q250,"")</f>
        <v/>
      </c>
      <c r="D252" s="10" t="str">
        <f t="shared" si="8"/>
        <v/>
      </c>
    </row>
    <row r="253" spans="1:4" x14ac:dyDescent="0.3">
      <c r="A253" t="str">
        <f>IF(LEN('Open Positions'!B251)&gt;0,'Open Positions'!B251,"")</f>
        <v/>
      </c>
      <c r="B253" t="str">
        <f>IF(LEN(Calc!A253)&gt;0,'Open Positions'!F251,"")</f>
        <v/>
      </c>
      <c r="C253" s="12" t="str">
        <f>IF(LEN(A253)&gt;0,'Open Positions'!Q251,"")</f>
        <v/>
      </c>
      <c r="D253" s="10" t="str">
        <f t="shared" si="8"/>
        <v/>
      </c>
    </row>
    <row r="254" spans="1:4" x14ac:dyDescent="0.3">
      <c r="A254" t="str">
        <f>IF(LEN('Open Positions'!B252)&gt;0,'Open Positions'!B252,"")</f>
        <v/>
      </c>
      <c r="B254" t="str">
        <f>IF(LEN(Calc!A254)&gt;0,'Open Positions'!F252,"")</f>
        <v/>
      </c>
      <c r="C254" s="12" t="str">
        <f>IF(LEN(A254)&gt;0,'Open Positions'!Q252,"")</f>
        <v/>
      </c>
      <c r="D254" s="10" t="str">
        <f t="shared" si="8"/>
        <v/>
      </c>
    </row>
    <row r="255" spans="1:4" x14ac:dyDescent="0.3">
      <c r="A255" t="str">
        <f>IF(LEN('Open Positions'!B253)&gt;0,'Open Positions'!B253,"")</f>
        <v/>
      </c>
      <c r="B255" t="str">
        <f>IF(LEN(Calc!A255)&gt;0,'Open Positions'!F253,"")</f>
        <v/>
      </c>
      <c r="C255" s="12" t="str">
        <f>IF(LEN(A255)&gt;0,'Open Positions'!Q253,"")</f>
        <v/>
      </c>
      <c r="D255" s="10" t="str">
        <f t="shared" si="8"/>
        <v/>
      </c>
    </row>
    <row r="256" spans="1:4" x14ac:dyDescent="0.3">
      <c r="A256" t="str">
        <f>IF(LEN('Open Positions'!B254)&gt;0,'Open Positions'!B254,"")</f>
        <v/>
      </c>
      <c r="B256" t="str">
        <f>IF(LEN(Calc!A256)&gt;0,'Open Positions'!F254,"")</f>
        <v/>
      </c>
      <c r="C256" s="12" t="str">
        <f>IF(LEN(A256)&gt;0,'Open Positions'!Q254,"")</f>
        <v/>
      </c>
      <c r="D256" s="10" t="str">
        <f t="shared" si="8"/>
        <v/>
      </c>
    </row>
    <row r="257" spans="1:4" x14ac:dyDescent="0.3">
      <c r="A257" t="str">
        <f>IF(LEN('Open Positions'!B255)&gt;0,'Open Positions'!B255,"")</f>
        <v/>
      </c>
      <c r="B257" t="str">
        <f>IF(LEN(Calc!A257)&gt;0,'Open Positions'!F255,"")</f>
        <v/>
      </c>
      <c r="C257" s="12" t="str">
        <f>IF(LEN(A257)&gt;0,'Open Positions'!Q255,"")</f>
        <v/>
      </c>
      <c r="D257" s="10" t="str">
        <f t="shared" si="8"/>
        <v/>
      </c>
    </row>
    <row r="258" spans="1:4" x14ac:dyDescent="0.3">
      <c r="A258" t="str">
        <f>IF(LEN('Open Positions'!B256)&gt;0,'Open Positions'!B256,"")</f>
        <v/>
      </c>
      <c r="B258" t="str">
        <f>IF(LEN(Calc!A258)&gt;0,'Open Positions'!F256,"")</f>
        <v/>
      </c>
      <c r="C258" s="12" t="str">
        <f>IF(LEN(A258)&gt;0,'Open Positions'!Q256,"")</f>
        <v/>
      </c>
      <c r="D258" s="10" t="str">
        <f t="shared" si="8"/>
        <v/>
      </c>
    </row>
    <row r="259" spans="1:4" x14ac:dyDescent="0.3">
      <c r="A259" t="str">
        <f>IF(LEN('Open Positions'!B257)&gt;0,'Open Positions'!B257,"")</f>
        <v/>
      </c>
      <c r="B259" t="str">
        <f>IF(LEN(Calc!A259)&gt;0,'Open Positions'!F257,"")</f>
        <v/>
      </c>
      <c r="C259" s="12" t="str">
        <f>IF(LEN(A259)&gt;0,'Open Positions'!Q257,"")</f>
        <v/>
      </c>
      <c r="D259" s="10" t="str">
        <f t="shared" si="8"/>
        <v/>
      </c>
    </row>
    <row r="260" spans="1:4" x14ac:dyDescent="0.3">
      <c r="A260" t="str">
        <f>IF(LEN('Open Positions'!B258)&gt;0,'Open Positions'!B258,"")</f>
        <v/>
      </c>
      <c r="B260" t="str">
        <f>IF(LEN(Calc!A260)&gt;0,'Open Positions'!F258,"")</f>
        <v/>
      </c>
      <c r="C260" s="12" t="str">
        <f>IF(LEN(A260)&gt;0,'Open Positions'!Q258,"")</f>
        <v/>
      </c>
      <c r="D260" s="10" t="str">
        <f t="shared" si="8"/>
        <v/>
      </c>
    </row>
    <row r="261" spans="1:4" x14ac:dyDescent="0.3">
      <c r="A261" t="str">
        <f>IF(LEN('Open Positions'!B259)&gt;0,'Open Positions'!B259,"")</f>
        <v/>
      </c>
      <c r="B261" t="str">
        <f>IF(LEN(Calc!A261)&gt;0,'Open Positions'!F259,"")</f>
        <v/>
      </c>
      <c r="C261" s="12" t="str">
        <f>IF(LEN(A261)&gt;0,'Open Positions'!Q259,"")</f>
        <v/>
      </c>
      <c r="D261" s="10" t="str">
        <f t="shared" si="8"/>
        <v/>
      </c>
    </row>
    <row r="262" spans="1:4" x14ac:dyDescent="0.3">
      <c r="A262" t="str">
        <f>IF(LEN('Open Positions'!B260)&gt;0,'Open Positions'!B260,"")</f>
        <v/>
      </c>
      <c r="B262" t="str">
        <f>IF(LEN(Calc!A262)&gt;0,'Open Positions'!F260,"")</f>
        <v/>
      </c>
      <c r="C262" s="12" t="str">
        <f>IF(LEN(A262)&gt;0,'Open Positions'!Q260,"")</f>
        <v/>
      </c>
      <c r="D262" s="10" t="str">
        <f t="shared" si="8"/>
        <v/>
      </c>
    </row>
    <row r="263" spans="1:4" x14ac:dyDescent="0.3">
      <c r="A263" t="str">
        <f>IF(LEN('Open Positions'!B261)&gt;0,'Open Positions'!B261,"")</f>
        <v/>
      </c>
      <c r="B263" t="str">
        <f>IF(LEN(Calc!A263)&gt;0,'Open Positions'!F261,"")</f>
        <v/>
      </c>
      <c r="C263" s="12" t="str">
        <f>IF(LEN(A263)&gt;0,'Open Positions'!Q261,"")</f>
        <v/>
      </c>
      <c r="D263" s="10" t="str">
        <f t="shared" si="8"/>
        <v/>
      </c>
    </row>
    <row r="264" spans="1:4" x14ac:dyDescent="0.3">
      <c r="A264" t="str">
        <f>IF(LEN('Open Positions'!B262)&gt;0,'Open Positions'!B262,"")</f>
        <v/>
      </c>
      <c r="B264" t="str">
        <f>IF(LEN(Calc!A264)&gt;0,'Open Positions'!F262,"")</f>
        <v/>
      </c>
      <c r="C264" s="12" t="str">
        <f>IF(LEN(A264)&gt;0,'Open Positions'!Q262,"")</f>
        <v/>
      </c>
      <c r="D264" s="10" t="str">
        <f t="shared" ref="D264:D327" si="9">IF(LEN(A264)&gt;0,B264*C264,"")</f>
        <v/>
      </c>
    </row>
    <row r="265" spans="1:4" x14ac:dyDescent="0.3">
      <c r="A265" t="str">
        <f>IF(LEN('Open Positions'!B263)&gt;0,'Open Positions'!B263,"")</f>
        <v/>
      </c>
      <c r="B265" t="str">
        <f>IF(LEN(Calc!A265)&gt;0,'Open Positions'!F263,"")</f>
        <v/>
      </c>
      <c r="C265" s="12" t="str">
        <f>IF(LEN(A265)&gt;0,'Open Positions'!Q263,"")</f>
        <v/>
      </c>
      <c r="D265" s="10" t="str">
        <f t="shared" si="9"/>
        <v/>
      </c>
    </row>
    <row r="266" spans="1:4" x14ac:dyDescent="0.3">
      <c r="A266" t="str">
        <f>IF(LEN('Open Positions'!B264)&gt;0,'Open Positions'!B264,"")</f>
        <v/>
      </c>
      <c r="B266" t="str">
        <f>IF(LEN(Calc!A266)&gt;0,'Open Positions'!F264,"")</f>
        <v/>
      </c>
      <c r="C266" s="12" t="str">
        <f>IF(LEN(A266)&gt;0,'Open Positions'!Q264,"")</f>
        <v/>
      </c>
      <c r="D266" s="10" t="str">
        <f t="shared" si="9"/>
        <v/>
      </c>
    </row>
    <row r="267" spans="1:4" x14ac:dyDescent="0.3">
      <c r="A267" t="str">
        <f>IF(LEN('Open Positions'!B265)&gt;0,'Open Positions'!B265,"")</f>
        <v/>
      </c>
      <c r="B267" t="str">
        <f>IF(LEN(Calc!A267)&gt;0,'Open Positions'!F265,"")</f>
        <v/>
      </c>
      <c r="C267" s="12" t="str">
        <f>IF(LEN(A267)&gt;0,'Open Positions'!Q265,"")</f>
        <v/>
      </c>
      <c r="D267" s="10" t="str">
        <f t="shared" si="9"/>
        <v/>
      </c>
    </row>
    <row r="268" spans="1:4" x14ac:dyDescent="0.3">
      <c r="A268" t="str">
        <f>IF(LEN('Open Positions'!B266)&gt;0,'Open Positions'!B266,"")</f>
        <v/>
      </c>
      <c r="B268" t="str">
        <f>IF(LEN(Calc!A268)&gt;0,'Open Positions'!F266,"")</f>
        <v/>
      </c>
      <c r="C268" s="12" t="str">
        <f>IF(LEN(A268)&gt;0,'Open Positions'!Q266,"")</f>
        <v/>
      </c>
      <c r="D268" s="10" t="str">
        <f t="shared" si="9"/>
        <v/>
      </c>
    </row>
    <row r="269" spans="1:4" x14ac:dyDescent="0.3">
      <c r="A269" t="str">
        <f>IF(LEN('Open Positions'!B267)&gt;0,'Open Positions'!B267,"")</f>
        <v/>
      </c>
      <c r="B269" t="str">
        <f>IF(LEN(Calc!A269)&gt;0,'Open Positions'!F267,"")</f>
        <v/>
      </c>
      <c r="C269" s="12" t="str">
        <f>IF(LEN(A269)&gt;0,'Open Positions'!Q267,"")</f>
        <v/>
      </c>
      <c r="D269" s="10" t="str">
        <f t="shared" si="9"/>
        <v/>
      </c>
    </row>
    <row r="270" spans="1:4" x14ac:dyDescent="0.3">
      <c r="A270" t="str">
        <f>IF(LEN('Open Positions'!B268)&gt;0,'Open Positions'!B268,"")</f>
        <v/>
      </c>
      <c r="B270" t="str">
        <f>IF(LEN(Calc!A270)&gt;0,'Open Positions'!F268,"")</f>
        <v/>
      </c>
      <c r="C270" s="12" t="str">
        <f>IF(LEN(A270)&gt;0,'Open Positions'!Q268,"")</f>
        <v/>
      </c>
      <c r="D270" s="10" t="str">
        <f t="shared" si="9"/>
        <v/>
      </c>
    </row>
    <row r="271" spans="1:4" x14ac:dyDescent="0.3">
      <c r="A271" t="str">
        <f>IF(LEN('Open Positions'!B269)&gt;0,'Open Positions'!B269,"")</f>
        <v/>
      </c>
      <c r="B271" t="str">
        <f>IF(LEN(Calc!A271)&gt;0,'Open Positions'!F269,"")</f>
        <v/>
      </c>
      <c r="C271" s="12" t="str">
        <f>IF(LEN(A271)&gt;0,'Open Positions'!Q269,"")</f>
        <v/>
      </c>
      <c r="D271" s="10" t="str">
        <f t="shared" si="9"/>
        <v/>
      </c>
    </row>
    <row r="272" spans="1:4" x14ac:dyDescent="0.3">
      <c r="A272" t="str">
        <f>IF(LEN('Open Positions'!B270)&gt;0,'Open Positions'!B270,"")</f>
        <v/>
      </c>
      <c r="B272" t="str">
        <f>IF(LEN(Calc!A272)&gt;0,'Open Positions'!F270,"")</f>
        <v/>
      </c>
      <c r="C272" s="12" t="str">
        <f>IF(LEN(A272)&gt;0,'Open Positions'!Q270,"")</f>
        <v/>
      </c>
      <c r="D272" s="10" t="str">
        <f t="shared" si="9"/>
        <v/>
      </c>
    </row>
    <row r="273" spans="1:4" x14ac:dyDescent="0.3">
      <c r="A273" t="str">
        <f>IF(LEN('Open Positions'!B271)&gt;0,'Open Positions'!B271,"")</f>
        <v/>
      </c>
      <c r="B273" t="str">
        <f>IF(LEN(Calc!A273)&gt;0,'Open Positions'!F271,"")</f>
        <v/>
      </c>
      <c r="C273" s="12" t="str">
        <f>IF(LEN(A273)&gt;0,'Open Positions'!Q271,"")</f>
        <v/>
      </c>
      <c r="D273" s="10" t="str">
        <f t="shared" si="9"/>
        <v/>
      </c>
    </row>
    <row r="274" spans="1:4" x14ac:dyDescent="0.3">
      <c r="A274" t="str">
        <f>IF(LEN('Open Positions'!B272)&gt;0,'Open Positions'!B272,"")</f>
        <v/>
      </c>
      <c r="B274" t="str">
        <f>IF(LEN(Calc!A274)&gt;0,'Open Positions'!F272,"")</f>
        <v/>
      </c>
      <c r="C274" s="12" t="str">
        <f>IF(LEN(A274)&gt;0,'Open Positions'!Q272,"")</f>
        <v/>
      </c>
      <c r="D274" s="10" t="str">
        <f t="shared" si="9"/>
        <v/>
      </c>
    </row>
    <row r="275" spans="1:4" x14ac:dyDescent="0.3">
      <c r="A275" t="str">
        <f>IF(LEN('Open Positions'!B273)&gt;0,'Open Positions'!B273,"")</f>
        <v/>
      </c>
      <c r="B275" t="str">
        <f>IF(LEN(Calc!A275)&gt;0,'Open Positions'!F273,"")</f>
        <v/>
      </c>
      <c r="C275" s="12" t="str">
        <f>IF(LEN(A275)&gt;0,'Open Positions'!Q273,"")</f>
        <v/>
      </c>
      <c r="D275" s="10" t="str">
        <f t="shared" si="9"/>
        <v/>
      </c>
    </row>
    <row r="276" spans="1:4" x14ac:dyDescent="0.3">
      <c r="A276" t="str">
        <f>IF(LEN('Open Positions'!B274)&gt;0,'Open Positions'!B274,"")</f>
        <v/>
      </c>
      <c r="B276" t="str">
        <f>IF(LEN(Calc!A276)&gt;0,'Open Positions'!F274,"")</f>
        <v/>
      </c>
      <c r="C276" s="12" t="str">
        <f>IF(LEN(A276)&gt;0,'Open Positions'!Q274,"")</f>
        <v/>
      </c>
      <c r="D276" s="10" t="str">
        <f t="shared" si="9"/>
        <v/>
      </c>
    </row>
    <row r="277" spans="1:4" x14ac:dyDescent="0.3">
      <c r="A277" t="str">
        <f>IF(LEN('Open Positions'!B275)&gt;0,'Open Positions'!B275,"")</f>
        <v/>
      </c>
      <c r="B277" t="str">
        <f>IF(LEN(Calc!A277)&gt;0,'Open Positions'!F275,"")</f>
        <v/>
      </c>
      <c r="C277" s="12" t="str">
        <f>IF(LEN(A277)&gt;0,'Open Positions'!Q275,"")</f>
        <v/>
      </c>
      <c r="D277" s="10" t="str">
        <f t="shared" si="9"/>
        <v/>
      </c>
    </row>
    <row r="278" spans="1:4" x14ac:dyDescent="0.3">
      <c r="A278" t="str">
        <f>IF(LEN('Open Positions'!B276)&gt;0,'Open Positions'!B276,"")</f>
        <v/>
      </c>
      <c r="B278" t="str">
        <f>IF(LEN(Calc!A278)&gt;0,'Open Positions'!F276,"")</f>
        <v/>
      </c>
      <c r="C278" s="12" t="str">
        <f>IF(LEN(A278)&gt;0,'Open Positions'!Q276,"")</f>
        <v/>
      </c>
      <c r="D278" s="10" t="str">
        <f t="shared" si="9"/>
        <v/>
      </c>
    </row>
    <row r="279" spans="1:4" x14ac:dyDescent="0.3">
      <c r="A279" t="str">
        <f>IF(LEN('Open Positions'!B277)&gt;0,'Open Positions'!B277,"")</f>
        <v/>
      </c>
      <c r="B279" t="str">
        <f>IF(LEN(Calc!A279)&gt;0,'Open Positions'!F277,"")</f>
        <v/>
      </c>
      <c r="C279" s="12" t="str">
        <f>IF(LEN(A279)&gt;0,'Open Positions'!Q277,"")</f>
        <v/>
      </c>
      <c r="D279" s="10" t="str">
        <f t="shared" si="9"/>
        <v/>
      </c>
    </row>
    <row r="280" spans="1:4" x14ac:dyDescent="0.3">
      <c r="A280" t="str">
        <f>IF(LEN('Open Positions'!B278)&gt;0,'Open Positions'!B278,"")</f>
        <v/>
      </c>
      <c r="B280" t="str">
        <f>IF(LEN(Calc!A280)&gt;0,'Open Positions'!F278,"")</f>
        <v/>
      </c>
      <c r="C280" s="12" t="str">
        <f>IF(LEN(A280)&gt;0,'Open Positions'!Q278,"")</f>
        <v/>
      </c>
      <c r="D280" s="10" t="str">
        <f t="shared" si="9"/>
        <v/>
      </c>
    </row>
    <row r="281" spans="1:4" x14ac:dyDescent="0.3">
      <c r="A281" t="str">
        <f>IF(LEN('Open Positions'!B279)&gt;0,'Open Positions'!B279,"")</f>
        <v/>
      </c>
      <c r="B281" t="str">
        <f>IF(LEN(Calc!A281)&gt;0,'Open Positions'!F279,"")</f>
        <v/>
      </c>
      <c r="C281" s="12" t="str">
        <f>IF(LEN(A281)&gt;0,'Open Positions'!Q279,"")</f>
        <v/>
      </c>
      <c r="D281" s="10" t="str">
        <f t="shared" si="9"/>
        <v/>
      </c>
    </row>
    <row r="282" spans="1:4" x14ac:dyDescent="0.3">
      <c r="A282" t="str">
        <f>IF(LEN('Open Positions'!B280)&gt;0,'Open Positions'!B280,"")</f>
        <v/>
      </c>
      <c r="B282" t="str">
        <f>IF(LEN(Calc!A282)&gt;0,'Open Positions'!F280,"")</f>
        <v/>
      </c>
      <c r="C282" s="12" t="str">
        <f>IF(LEN(A282)&gt;0,'Open Positions'!Q280,"")</f>
        <v/>
      </c>
      <c r="D282" s="10" t="str">
        <f t="shared" si="9"/>
        <v/>
      </c>
    </row>
    <row r="283" spans="1:4" x14ac:dyDescent="0.3">
      <c r="A283" t="str">
        <f>IF(LEN('Open Positions'!B281)&gt;0,'Open Positions'!B281,"")</f>
        <v/>
      </c>
      <c r="B283" t="str">
        <f>IF(LEN(Calc!A283)&gt;0,'Open Positions'!F281,"")</f>
        <v/>
      </c>
      <c r="C283" s="12" t="str">
        <f>IF(LEN(A283)&gt;0,'Open Positions'!Q281,"")</f>
        <v/>
      </c>
      <c r="D283" s="10" t="str">
        <f t="shared" si="9"/>
        <v/>
      </c>
    </row>
    <row r="284" spans="1:4" x14ac:dyDescent="0.3">
      <c r="A284" t="str">
        <f>IF(LEN('Open Positions'!B282)&gt;0,'Open Positions'!B282,"")</f>
        <v/>
      </c>
      <c r="B284" t="str">
        <f>IF(LEN(Calc!A284)&gt;0,'Open Positions'!F282,"")</f>
        <v/>
      </c>
      <c r="C284" s="12" t="str">
        <f>IF(LEN(A284)&gt;0,'Open Positions'!Q282,"")</f>
        <v/>
      </c>
      <c r="D284" s="10" t="str">
        <f t="shared" si="9"/>
        <v/>
      </c>
    </row>
    <row r="285" spans="1:4" x14ac:dyDescent="0.3">
      <c r="A285" t="str">
        <f>IF(LEN('Open Positions'!B283)&gt;0,'Open Positions'!B283,"")</f>
        <v/>
      </c>
      <c r="B285" t="str">
        <f>IF(LEN(Calc!A285)&gt;0,'Open Positions'!F283,"")</f>
        <v/>
      </c>
      <c r="C285" s="12" t="str">
        <f>IF(LEN(A285)&gt;0,'Open Positions'!Q283,"")</f>
        <v/>
      </c>
      <c r="D285" s="10" t="str">
        <f t="shared" si="9"/>
        <v/>
      </c>
    </row>
    <row r="286" spans="1:4" x14ac:dyDescent="0.3">
      <c r="A286" t="str">
        <f>IF(LEN('Open Positions'!B284)&gt;0,'Open Positions'!B284,"")</f>
        <v/>
      </c>
      <c r="B286" t="str">
        <f>IF(LEN(Calc!A286)&gt;0,'Open Positions'!F284,"")</f>
        <v/>
      </c>
      <c r="C286" s="12" t="str">
        <f>IF(LEN(A286)&gt;0,'Open Positions'!Q284,"")</f>
        <v/>
      </c>
      <c r="D286" s="10" t="str">
        <f t="shared" si="9"/>
        <v/>
      </c>
    </row>
    <row r="287" spans="1:4" x14ac:dyDescent="0.3">
      <c r="A287" t="str">
        <f>IF(LEN('Open Positions'!B285)&gt;0,'Open Positions'!B285,"")</f>
        <v/>
      </c>
      <c r="B287" t="str">
        <f>IF(LEN(Calc!A287)&gt;0,'Open Positions'!F285,"")</f>
        <v/>
      </c>
      <c r="C287" s="12" t="str">
        <f>IF(LEN(A287)&gt;0,'Open Positions'!Q285,"")</f>
        <v/>
      </c>
      <c r="D287" s="10" t="str">
        <f t="shared" si="9"/>
        <v/>
      </c>
    </row>
    <row r="288" spans="1:4" x14ac:dyDescent="0.3">
      <c r="A288" t="str">
        <f>IF(LEN('Open Positions'!B286)&gt;0,'Open Positions'!B286,"")</f>
        <v/>
      </c>
      <c r="B288" t="str">
        <f>IF(LEN(Calc!A288)&gt;0,'Open Positions'!F286,"")</f>
        <v/>
      </c>
      <c r="C288" s="12" t="str">
        <f>IF(LEN(A288)&gt;0,'Open Positions'!Q286,"")</f>
        <v/>
      </c>
      <c r="D288" s="10" t="str">
        <f t="shared" si="9"/>
        <v/>
      </c>
    </row>
    <row r="289" spans="1:4" x14ac:dyDescent="0.3">
      <c r="A289" t="str">
        <f>IF(LEN('Open Positions'!B287)&gt;0,'Open Positions'!B287,"")</f>
        <v/>
      </c>
      <c r="B289" t="str">
        <f>IF(LEN(Calc!A289)&gt;0,'Open Positions'!F287,"")</f>
        <v/>
      </c>
      <c r="C289" s="12" t="str">
        <f>IF(LEN(A289)&gt;0,'Open Positions'!Q287,"")</f>
        <v/>
      </c>
      <c r="D289" s="10" t="str">
        <f t="shared" si="9"/>
        <v/>
      </c>
    </row>
    <row r="290" spans="1:4" x14ac:dyDescent="0.3">
      <c r="A290" t="str">
        <f>IF(LEN('Open Positions'!B288)&gt;0,'Open Positions'!B288,"")</f>
        <v/>
      </c>
      <c r="B290" t="str">
        <f>IF(LEN(Calc!A290)&gt;0,'Open Positions'!F288,"")</f>
        <v/>
      </c>
      <c r="C290" s="12" t="str">
        <f>IF(LEN(A290)&gt;0,'Open Positions'!Q288,"")</f>
        <v/>
      </c>
      <c r="D290" s="10" t="str">
        <f t="shared" si="9"/>
        <v/>
      </c>
    </row>
    <row r="291" spans="1:4" x14ac:dyDescent="0.3">
      <c r="A291" t="str">
        <f>IF(LEN('Open Positions'!B289)&gt;0,'Open Positions'!B289,"")</f>
        <v/>
      </c>
      <c r="B291" t="str">
        <f>IF(LEN(Calc!A291)&gt;0,'Open Positions'!F289,"")</f>
        <v/>
      </c>
      <c r="C291" s="12" t="str">
        <f>IF(LEN(A291)&gt;0,'Open Positions'!Q289,"")</f>
        <v/>
      </c>
      <c r="D291" s="10" t="str">
        <f t="shared" si="9"/>
        <v/>
      </c>
    </row>
    <row r="292" spans="1:4" x14ac:dyDescent="0.3">
      <c r="A292" t="str">
        <f>IF(LEN('Open Positions'!B290)&gt;0,'Open Positions'!B290,"")</f>
        <v/>
      </c>
      <c r="B292" t="str">
        <f>IF(LEN(Calc!A292)&gt;0,'Open Positions'!F290,"")</f>
        <v/>
      </c>
      <c r="C292" s="12" t="str">
        <f>IF(LEN(A292)&gt;0,'Open Positions'!Q290,"")</f>
        <v/>
      </c>
      <c r="D292" s="10" t="str">
        <f t="shared" si="9"/>
        <v/>
      </c>
    </row>
    <row r="293" spans="1:4" x14ac:dyDescent="0.3">
      <c r="A293" t="str">
        <f>IF(LEN('Open Positions'!B291)&gt;0,'Open Positions'!B291,"")</f>
        <v/>
      </c>
      <c r="B293" t="str">
        <f>IF(LEN(Calc!A293)&gt;0,'Open Positions'!F291,"")</f>
        <v/>
      </c>
      <c r="C293" s="12" t="str">
        <f>IF(LEN(A293)&gt;0,'Open Positions'!Q291,"")</f>
        <v/>
      </c>
      <c r="D293" s="10" t="str">
        <f t="shared" si="9"/>
        <v/>
      </c>
    </row>
    <row r="294" spans="1:4" x14ac:dyDescent="0.3">
      <c r="A294" t="str">
        <f>IF(LEN('Open Positions'!B292)&gt;0,'Open Positions'!B292,"")</f>
        <v/>
      </c>
      <c r="B294" t="str">
        <f>IF(LEN(Calc!A294)&gt;0,'Open Positions'!F292,"")</f>
        <v/>
      </c>
      <c r="C294" s="12" t="str">
        <f>IF(LEN(A294)&gt;0,'Open Positions'!Q292,"")</f>
        <v/>
      </c>
      <c r="D294" s="10" t="str">
        <f t="shared" si="9"/>
        <v/>
      </c>
    </row>
    <row r="295" spans="1:4" x14ac:dyDescent="0.3">
      <c r="A295" t="str">
        <f>IF(LEN('Open Positions'!B293)&gt;0,'Open Positions'!B293,"")</f>
        <v/>
      </c>
      <c r="B295" t="str">
        <f>IF(LEN(Calc!A295)&gt;0,'Open Positions'!F293,"")</f>
        <v/>
      </c>
      <c r="C295" s="12" t="str">
        <f>IF(LEN(A295)&gt;0,'Open Positions'!Q293,"")</f>
        <v/>
      </c>
      <c r="D295" s="10" t="str">
        <f t="shared" si="9"/>
        <v/>
      </c>
    </row>
    <row r="296" spans="1:4" x14ac:dyDescent="0.3">
      <c r="A296" t="str">
        <f>IF(LEN('Open Positions'!B294)&gt;0,'Open Positions'!B294,"")</f>
        <v/>
      </c>
      <c r="B296" t="str">
        <f>IF(LEN(Calc!A296)&gt;0,'Open Positions'!F294,"")</f>
        <v/>
      </c>
      <c r="C296" s="12" t="str">
        <f>IF(LEN(A296)&gt;0,'Open Positions'!Q294,"")</f>
        <v/>
      </c>
      <c r="D296" s="10" t="str">
        <f t="shared" si="9"/>
        <v/>
      </c>
    </row>
    <row r="297" spans="1:4" x14ac:dyDescent="0.3">
      <c r="A297" t="str">
        <f>IF(LEN('Open Positions'!B295)&gt;0,'Open Positions'!B295,"")</f>
        <v/>
      </c>
      <c r="B297" t="str">
        <f>IF(LEN(Calc!A297)&gt;0,'Open Positions'!F295,"")</f>
        <v/>
      </c>
      <c r="C297" s="12" t="str">
        <f>IF(LEN(A297)&gt;0,'Open Positions'!Q295,"")</f>
        <v/>
      </c>
      <c r="D297" s="10" t="str">
        <f t="shared" si="9"/>
        <v/>
      </c>
    </row>
    <row r="298" spans="1:4" x14ac:dyDescent="0.3">
      <c r="A298" t="str">
        <f>IF(LEN('Open Positions'!B296)&gt;0,'Open Positions'!B296,"")</f>
        <v/>
      </c>
      <c r="B298" t="str">
        <f>IF(LEN(Calc!A298)&gt;0,'Open Positions'!F296,"")</f>
        <v/>
      </c>
      <c r="C298" s="12" t="str">
        <f>IF(LEN(A298)&gt;0,'Open Positions'!Q296,"")</f>
        <v/>
      </c>
      <c r="D298" s="10" t="str">
        <f t="shared" si="9"/>
        <v/>
      </c>
    </row>
    <row r="299" spans="1:4" x14ac:dyDescent="0.3">
      <c r="A299" t="str">
        <f>IF(LEN('Open Positions'!B297)&gt;0,'Open Positions'!B297,"")</f>
        <v/>
      </c>
      <c r="B299" t="str">
        <f>IF(LEN(Calc!A299)&gt;0,'Open Positions'!F297,"")</f>
        <v/>
      </c>
      <c r="C299" s="12" t="str">
        <f>IF(LEN(A299)&gt;0,'Open Positions'!Q297,"")</f>
        <v/>
      </c>
      <c r="D299" s="10" t="str">
        <f t="shared" si="9"/>
        <v/>
      </c>
    </row>
    <row r="300" spans="1:4" x14ac:dyDescent="0.3">
      <c r="A300" t="str">
        <f>IF(LEN('Open Positions'!B298)&gt;0,'Open Positions'!B298,"")</f>
        <v/>
      </c>
      <c r="B300" t="str">
        <f>IF(LEN(Calc!A300)&gt;0,'Open Positions'!F298,"")</f>
        <v/>
      </c>
      <c r="C300" s="12" t="str">
        <f>IF(LEN(A300)&gt;0,'Open Positions'!Q298,"")</f>
        <v/>
      </c>
      <c r="D300" s="10" t="str">
        <f t="shared" si="9"/>
        <v/>
      </c>
    </row>
    <row r="301" spans="1:4" x14ac:dyDescent="0.3">
      <c r="A301" t="str">
        <f>IF(LEN('Open Positions'!B299)&gt;0,'Open Positions'!B299,"")</f>
        <v/>
      </c>
      <c r="B301" t="str">
        <f>IF(LEN(Calc!A301)&gt;0,'Open Positions'!F299,"")</f>
        <v/>
      </c>
      <c r="C301" s="12" t="str">
        <f>IF(LEN(A301)&gt;0,'Open Positions'!Q299,"")</f>
        <v/>
      </c>
      <c r="D301" s="10" t="str">
        <f t="shared" si="9"/>
        <v/>
      </c>
    </row>
    <row r="302" spans="1:4" x14ac:dyDescent="0.3">
      <c r="A302" t="str">
        <f>IF(LEN('Open Positions'!B300)&gt;0,'Open Positions'!B300,"")</f>
        <v/>
      </c>
      <c r="B302" t="str">
        <f>IF(LEN(Calc!A302)&gt;0,'Open Positions'!F300,"")</f>
        <v/>
      </c>
      <c r="C302" s="12" t="str">
        <f>IF(LEN(A302)&gt;0,'Open Positions'!Q300,"")</f>
        <v/>
      </c>
      <c r="D302" s="10" t="str">
        <f t="shared" si="9"/>
        <v/>
      </c>
    </row>
    <row r="303" spans="1:4" x14ac:dyDescent="0.3">
      <c r="A303" t="str">
        <f>IF(LEN('Open Positions'!B301)&gt;0,'Open Positions'!B301,"")</f>
        <v/>
      </c>
      <c r="B303" t="str">
        <f>IF(LEN(Calc!A303)&gt;0,'Open Positions'!F301,"")</f>
        <v/>
      </c>
      <c r="C303" s="12" t="str">
        <f>IF(LEN(A303)&gt;0,'Open Positions'!Q301,"")</f>
        <v/>
      </c>
      <c r="D303" s="10" t="str">
        <f t="shared" si="9"/>
        <v/>
      </c>
    </row>
    <row r="304" spans="1:4" x14ac:dyDescent="0.3">
      <c r="A304" t="str">
        <f>IF(LEN('Open Positions'!B302)&gt;0,'Open Positions'!B302,"")</f>
        <v/>
      </c>
      <c r="B304" t="str">
        <f>IF(LEN(Calc!A304)&gt;0,'Open Positions'!F302,"")</f>
        <v/>
      </c>
      <c r="C304" s="12" t="str">
        <f>IF(LEN(A304)&gt;0,'Open Positions'!Q302,"")</f>
        <v/>
      </c>
      <c r="D304" s="10" t="str">
        <f t="shared" si="9"/>
        <v/>
      </c>
    </row>
    <row r="305" spans="1:4" x14ac:dyDescent="0.3">
      <c r="A305" t="str">
        <f>IF(LEN('Open Positions'!B303)&gt;0,'Open Positions'!B303,"")</f>
        <v/>
      </c>
      <c r="B305" t="str">
        <f>IF(LEN(Calc!A305)&gt;0,'Open Positions'!F303,"")</f>
        <v/>
      </c>
      <c r="C305" s="12" t="str">
        <f>IF(LEN(A305)&gt;0,'Open Positions'!Q303,"")</f>
        <v/>
      </c>
      <c r="D305" s="10" t="str">
        <f t="shared" si="9"/>
        <v/>
      </c>
    </row>
    <row r="306" spans="1:4" x14ac:dyDescent="0.3">
      <c r="A306" t="str">
        <f>IF(LEN('Open Positions'!B304)&gt;0,'Open Positions'!B304,"")</f>
        <v/>
      </c>
      <c r="B306" t="str">
        <f>IF(LEN(Calc!A306)&gt;0,'Open Positions'!F304,"")</f>
        <v/>
      </c>
      <c r="C306" s="12" t="str">
        <f>IF(LEN(A306)&gt;0,'Open Positions'!Q304,"")</f>
        <v/>
      </c>
      <c r="D306" s="10" t="str">
        <f t="shared" si="9"/>
        <v/>
      </c>
    </row>
    <row r="307" spans="1:4" x14ac:dyDescent="0.3">
      <c r="A307" t="str">
        <f>IF(LEN('Open Positions'!B305)&gt;0,'Open Positions'!B305,"")</f>
        <v/>
      </c>
      <c r="B307" t="str">
        <f>IF(LEN(Calc!A307)&gt;0,'Open Positions'!F305,"")</f>
        <v/>
      </c>
      <c r="C307" s="12" t="str">
        <f>IF(LEN(A307)&gt;0,'Open Positions'!Q305,"")</f>
        <v/>
      </c>
      <c r="D307" s="10" t="str">
        <f t="shared" si="9"/>
        <v/>
      </c>
    </row>
    <row r="308" spans="1:4" x14ac:dyDescent="0.3">
      <c r="A308" t="str">
        <f>IF(LEN('Open Positions'!B306)&gt;0,'Open Positions'!B306,"")</f>
        <v/>
      </c>
      <c r="B308" t="str">
        <f>IF(LEN(Calc!A308)&gt;0,'Open Positions'!F306,"")</f>
        <v/>
      </c>
      <c r="C308" s="12" t="str">
        <f>IF(LEN(A308)&gt;0,'Open Positions'!Q306,"")</f>
        <v/>
      </c>
      <c r="D308" s="10" t="str">
        <f t="shared" si="9"/>
        <v/>
      </c>
    </row>
    <row r="309" spans="1:4" x14ac:dyDescent="0.3">
      <c r="A309" t="str">
        <f>IF(LEN('Open Positions'!B307)&gt;0,'Open Positions'!B307,"")</f>
        <v/>
      </c>
      <c r="B309" t="str">
        <f>IF(LEN(Calc!A309)&gt;0,'Open Positions'!F307,"")</f>
        <v/>
      </c>
      <c r="C309" s="12" t="str">
        <f>IF(LEN(A309)&gt;0,'Open Positions'!Q307,"")</f>
        <v/>
      </c>
      <c r="D309" s="10" t="str">
        <f t="shared" si="9"/>
        <v/>
      </c>
    </row>
    <row r="310" spans="1:4" x14ac:dyDescent="0.3">
      <c r="A310" t="str">
        <f>IF(LEN('Open Positions'!B308)&gt;0,'Open Positions'!B308,"")</f>
        <v/>
      </c>
      <c r="B310" t="str">
        <f>IF(LEN(Calc!A310)&gt;0,'Open Positions'!F308,"")</f>
        <v/>
      </c>
      <c r="C310" s="12" t="str">
        <f>IF(LEN(A310)&gt;0,'Open Positions'!Q308,"")</f>
        <v/>
      </c>
      <c r="D310" s="10" t="str">
        <f t="shared" si="9"/>
        <v/>
      </c>
    </row>
    <row r="311" spans="1:4" x14ac:dyDescent="0.3">
      <c r="A311" t="str">
        <f>IF(LEN('Open Positions'!B309)&gt;0,'Open Positions'!B309,"")</f>
        <v/>
      </c>
      <c r="B311" t="str">
        <f>IF(LEN(Calc!A311)&gt;0,'Open Positions'!F309,"")</f>
        <v/>
      </c>
      <c r="C311" s="12" t="str">
        <f>IF(LEN(A311)&gt;0,'Open Positions'!Q309,"")</f>
        <v/>
      </c>
      <c r="D311" s="10" t="str">
        <f t="shared" si="9"/>
        <v/>
      </c>
    </row>
    <row r="312" spans="1:4" x14ac:dyDescent="0.3">
      <c r="A312" t="str">
        <f>IF(LEN('Open Positions'!B310)&gt;0,'Open Positions'!B310,"")</f>
        <v/>
      </c>
      <c r="B312" t="str">
        <f>IF(LEN(Calc!A312)&gt;0,'Open Positions'!F310,"")</f>
        <v/>
      </c>
      <c r="C312" s="12" t="str">
        <f>IF(LEN(A312)&gt;0,'Open Positions'!Q310,"")</f>
        <v/>
      </c>
      <c r="D312" s="10" t="str">
        <f t="shared" si="9"/>
        <v/>
      </c>
    </row>
    <row r="313" spans="1:4" x14ac:dyDescent="0.3">
      <c r="A313" t="str">
        <f>IF(LEN('Open Positions'!B311)&gt;0,'Open Positions'!B311,"")</f>
        <v/>
      </c>
      <c r="B313" t="str">
        <f>IF(LEN(Calc!A313)&gt;0,'Open Positions'!F311,"")</f>
        <v/>
      </c>
      <c r="C313" s="12" t="str">
        <f>IF(LEN(A313)&gt;0,'Open Positions'!Q311,"")</f>
        <v/>
      </c>
      <c r="D313" s="10" t="str">
        <f t="shared" si="9"/>
        <v/>
      </c>
    </row>
    <row r="314" spans="1:4" x14ac:dyDescent="0.3">
      <c r="A314" t="str">
        <f>IF(LEN('Open Positions'!B312)&gt;0,'Open Positions'!B312,"")</f>
        <v/>
      </c>
      <c r="B314" t="str">
        <f>IF(LEN(Calc!A314)&gt;0,'Open Positions'!F312,"")</f>
        <v/>
      </c>
      <c r="C314" s="12" t="str">
        <f>IF(LEN(A314)&gt;0,'Open Positions'!Q312,"")</f>
        <v/>
      </c>
      <c r="D314" s="10" t="str">
        <f t="shared" si="9"/>
        <v/>
      </c>
    </row>
    <row r="315" spans="1:4" x14ac:dyDescent="0.3">
      <c r="A315" t="str">
        <f>IF(LEN('Open Positions'!B313)&gt;0,'Open Positions'!B313,"")</f>
        <v/>
      </c>
      <c r="B315" t="str">
        <f>IF(LEN(Calc!A315)&gt;0,'Open Positions'!F313,"")</f>
        <v/>
      </c>
      <c r="C315" s="12" t="str">
        <f>IF(LEN(A315)&gt;0,'Open Positions'!Q313,"")</f>
        <v/>
      </c>
      <c r="D315" s="10" t="str">
        <f t="shared" si="9"/>
        <v/>
      </c>
    </row>
    <row r="316" spans="1:4" x14ac:dyDescent="0.3">
      <c r="A316" t="str">
        <f>IF(LEN('Open Positions'!B314)&gt;0,'Open Positions'!B314,"")</f>
        <v/>
      </c>
      <c r="B316" t="str">
        <f>IF(LEN(Calc!A316)&gt;0,'Open Positions'!F314,"")</f>
        <v/>
      </c>
      <c r="C316" s="12" t="str">
        <f>IF(LEN(A316)&gt;0,'Open Positions'!Q314,"")</f>
        <v/>
      </c>
      <c r="D316" s="10" t="str">
        <f t="shared" si="9"/>
        <v/>
      </c>
    </row>
    <row r="317" spans="1:4" x14ac:dyDescent="0.3">
      <c r="A317" t="str">
        <f>IF(LEN('Open Positions'!B315)&gt;0,'Open Positions'!B315,"")</f>
        <v/>
      </c>
      <c r="B317" t="str">
        <f>IF(LEN(Calc!A317)&gt;0,'Open Positions'!F315,"")</f>
        <v/>
      </c>
      <c r="C317" s="12" t="str">
        <f>IF(LEN(A317)&gt;0,'Open Positions'!Q315,"")</f>
        <v/>
      </c>
      <c r="D317" s="10" t="str">
        <f t="shared" si="9"/>
        <v/>
      </c>
    </row>
    <row r="318" spans="1:4" x14ac:dyDescent="0.3">
      <c r="A318" t="str">
        <f>IF(LEN('Open Positions'!B316)&gt;0,'Open Positions'!B316,"")</f>
        <v/>
      </c>
      <c r="B318" t="str">
        <f>IF(LEN(Calc!A318)&gt;0,'Open Positions'!F316,"")</f>
        <v/>
      </c>
      <c r="C318" s="12" t="str">
        <f>IF(LEN(A318)&gt;0,'Open Positions'!Q316,"")</f>
        <v/>
      </c>
      <c r="D318" s="10" t="str">
        <f t="shared" si="9"/>
        <v/>
      </c>
    </row>
    <row r="319" spans="1:4" x14ac:dyDescent="0.3">
      <c r="A319" t="str">
        <f>IF(LEN('Open Positions'!B317)&gt;0,'Open Positions'!B317,"")</f>
        <v/>
      </c>
      <c r="B319" t="str">
        <f>IF(LEN(Calc!A319)&gt;0,'Open Positions'!F317,"")</f>
        <v/>
      </c>
      <c r="C319" s="12" t="str">
        <f>IF(LEN(A319)&gt;0,'Open Positions'!Q317,"")</f>
        <v/>
      </c>
      <c r="D319" s="10" t="str">
        <f t="shared" si="9"/>
        <v/>
      </c>
    </row>
    <row r="320" spans="1:4" x14ac:dyDescent="0.3">
      <c r="A320" t="str">
        <f>IF(LEN('Open Positions'!B318)&gt;0,'Open Positions'!B318,"")</f>
        <v/>
      </c>
      <c r="B320" t="str">
        <f>IF(LEN(Calc!A320)&gt;0,'Open Positions'!F318,"")</f>
        <v/>
      </c>
      <c r="C320" s="12" t="str">
        <f>IF(LEN(A320)&gt;0,'Open Positions'!Q318,"")</f>
        <v/>
      </c>
      <c r="D320" s="10" t="str">
        <f t="shared" si="9"/>
        <v/>
      </c>
    </row>
    <row r="321" spans="1:4" x14ac:dyDescent="0.3">
      <c r="A321" t="str">
        <f>IF(LEN('Open Positions'!B319)&gt;0,'Open Positions'!B319,"")</f>
        <v/>
      </c>
      <c r="B321" t="str">
        <f>IF(LEN(Calc!A321)&gt;0,'Open Positions'!F319,"")</f>
        <v/>
      </c>
      <c r="C321" s="12" t="str">
        <f>IF(LEN(A321)&gt;0,'Open Positions'!Q319,"")</f>
        <v/>
      </c>
      <c r="D321" s="10" t="str">
        <f t="shared" si="9"/>
        <v/>
      </c>
    </row>
    <row r="322" spans="1:4" x14ac:dyDescent="0.3">
      <c r="A322" t="str">
        <f>IF(LEN('Open Positions'!B320)&gt;0,'Open Positions'!B320,"")</f>
        <v/>
      </c>
      <c r="B322" t="str">
        <f>IF(LEN(Calc!A322)&gt;0,'Open Positions'!F320,"")</f>
        <v/>
      </c>
      <c r="C322" s="12" t="str">
        <f>IF(LEN(A322)&gt;0,'Open Positions'!Q320,"")</f>
        <v/>
      </c>
      <c r="D322" s="10" t="str">
        <f t="shared" si="9"/>
        <v/>
      </c>
    </row>
    <row r="323" spans="1:4" x14ac:dyDescent="0.3">
      <c r="A323" t="str">
        <f>IF(LEN('Open Positions'!B321)&gt;0,'Open Positions'!B321,"")</f>
        <v/>
      </c>
      <c r="B323" t="str">
        <f>IF(LEN(Calc!A323)&gt;0,'Open Positions'!F321,"")</f>
        <v/>
      </c>
      <c r="C323" s="12" t="str">
        <f>IF(LEN(A323)&gt;0,'Open Positions'!Q321,"")</f>
        <v/>
      </c>
      <c r="D323" s="10" t="str">
        <f t="shared" si="9"/>
        <v/>
      </c>
    </row>
    <row r="324" spans="1:4" x14ac:dyDescent="0.3">
      <c r="A324" t="str">
        <f>IF(LEN('Open Positions'!B322)&gt;0,'Open Positions'!B322,"")</f>
        <v/>
      </c>
      <c r="B324" t="str">
        <f>IF(LEN(Calc!A324)&gt;0,'Open Positions'!F322,"")</f>
        <v/>
      </c>
      <c r="C324" s="12" t="str">
        <f>IF(LEN(A324)&gt;0,'Open Positions'!Q322,"")</f>
        <v/>
      </c>
      <c r="D324" s="10" t="str">
        <f t="shared" si="9"/>
        <v/>
      </c>
    </row>
    <row r="325" spans="1:4" x14ac:dyDescent="0.3">
      <c r="A325" t="str">
        <f>IF(LEN('Open Positions'!B323)&gt;0,'Open Positions'!B323,"")</f>
        <v/>
      </c>
      <c r="B325" t="str">
        <f>IF(LEN(Calc!A325)&gt;0,'Open Positions'!F323,"")</f>
        <v/>
      </c>
      <c r="C325" s="12" t="str">
        <f>IF(LEN(A325)&gt;0,'Open Positions'!Q323,"")</f>
        <v/>
      </c>
      <c r="D325" s="10" t="str">
        <f t="shared" si="9"/>
        <v/>
      </c>
    </row>
    <row r="326" spans="1:4" x14ac:dyDescent="0.3">
      <c r="A326" t="str">
        <f>IF(LEN('Open Positions'!B324)&gt;0,'Open Positions'!B324,"")</f>
        <v/>
      </c>
      <c r="B326" t="str">
        <f>IF(LEN(Calc!A326)&gt;0,'Open Positions'!F324,"")</f>
        <v/>
      </c>
      <c r="C326" s="12" t="str">
        <f>IF(LEN(A326)&gt;0,'Open Positions'!Q324,"")</f>
        <v/>
      </c>
      <c r="D326" s="10" t="str">
        <f t="shared" si="9"/>
        <v/>
      </c>
    </row>
    <row r="327" spans="1:4" x14ac:dyDescent="0.3">
      <c r="A327" t="str">
        <f>IF(LEN('Open Positions'!B325)&gt;0,'Open Positions'!B325,"")</f>
        <v/>
      </c>
      <c r="B327" t="str">
        <f>IF(LEN(Calc!A327)&gt;0,'Open Positions'!F325,"")</f>
        <v/>
      </c>
      <c r="C327" s="12" t="str">
        <f>IF(LEN(A327)&gt;0,'Open Positions'!Q325,"")</f>
        <v/>
      </c>
      <c r="D327" s="10" t="str">
        <f t="shared" si="9"/>
        <v/>
      </c>
    </row>
    <row r="328" spans="1:4" x14ac:dyDescent="0.3">
      <c r="A328" t="str">
        <f>IF(LEN('Open Positions'!B326)&gt;0,'Open Positions'!B326,"")</f>
        <v/>
      </c>
      <c r="B328" t="str">
        <f>IF(LEN(Calc!A328)&gt;0,'Open Positions'!F326,"")</f>
        <v/>
      </c>
      <c r="C328" s="12" t="str">
        <f>IF(LEN(A328)&gt;0,'Open Positions'!Q326,"")</f>
        <v/>
      </c>
      <c r="D328" s="10" t="str">
        <f t="shared" ref="D328:D391" si="10">IF(LEN(A328)&gt;0,B328*C328,"")</f>
        <v/>
      </c>
    </row>
    <row r="329" spans="1:4" x14ac:dyDescent="0.3">
      <c r="A329" t="str">
        <f>IF(LEN('Open Positions'!B327)&gt;0,'Open Positions'!B327,"")</f>
        <v/>
      </c>
      <c r="B329" t="str">
        <f>IF(LEN(Calc!A329)&gt;0,'Open Positions'!F327,"")</f>
        <v/>
      </c>
      <c r="C329" s="12" t="str">
        <f>IF(LEN(A329)&gt;0,'Open Positions'!Q327,"")</f>
        <v/>
      </c>
      <c r="D329" s="10" t="str">
        <f t="shared" si="10"/>
        <v/>
      </c>
    </row>
    <row r="330" spans="1:4" x14ac:dyDescent="0.3">
      <c r="A330" t="str">
        <f>IF(LEN('Open Positions'!B328)&gt;0,'Open Positions'!B328,"")</f>
        <v/>
      </c>
      <c r="B330" t="str">
        <f>IF(LEN(Calc!A330)&gt;0,'Open Positions'!F328,"")</f>
        <v/>
      </c>
      <c r="C330" s="12" t="str">
        <f>IF(LEN(A330)&gt;0,'Open Positions'!Q328,"")</f>
        <v/>
      </c>
      <c r="D330" s="10" t="str">
        <f t="shared" si="10"/>
        <v/>
      </c>
    </row>
    <row r="331" spans="1:4" x14ac:dyDescent="0.3">
      <c r="A331" t="str">
        <f>IF(LEN('Open Positions'!B329)&gt;0,'Open Positions'!B329,"")</f>
        <v/>
      </c>
      <c r="B331" t="str">
        <f>IF(LEN(Calc!A331)&gt;0,'Open Positions'!F329,"")</f>
        <v/>
      </c>
      <c r="C331" s="12" t="str">
        <f>IF(LEN(A331)&gt;0,'Open Positions'!Q329,"")</f>
        <v/>
      </c>
      <c r="D331" s="10" t="str">
        <f t="shared" si="10"/>
        <v/>
      </c>
    </row>
    <row r="332" spans="1:4" x14ac:dyDescent="0.3">
      <c r="A332" t="str">
        <f>IF(LEN('Open Positions'!B330)&gt;0,'Open Positions'!B330,"")</f>
        <v/>
      </c>
      <c r="B332" t="str">
        <f>IF(LEN(Calc!A332)&gt;0,'Open Positions'!F330,"")</f>
        <v/>
      </c>
      <c r="C332" s="12" t="str">
        <f>IF(LEN(A332)&gt;0,'Open Positions'!Q330,"")</f>
        <v/>
      </c>
      <c r="D332" s="10" t="str">
        <f t="shared" si="10"/>
        <v/>
      </c>
    </row>
    <row r="333" spans="1:4" x14ac:dyDescent="0.3">
      <c r="A333" t="str">
        <f>IF(LEN('Open Positions'!B331)&gt;0,'Open Positions'!B331,"")</f>
        <v/>
      </c>
      <c r="B333" t="str">
        <f>IF(LEN(Calc!A333)&gt;0,'Open Positions'!F331,"")</f>
        <v/>
      </c>
      <c r="C333" s="12" t="str">
        <f>IF(LEN(A333)&gt;0,'Open Positions'!Q331,"")</f>
        <v/>
      </c>
      <c r="D333" s="10" t="str">
        <f t="shared" si="10"/>
        <v/>
      </c>
    </row>
    <row r="334" spans="1:4" x14ac:dyDescent="0.3">
      <c r="A334" t="str">
        <f>IF(LEN('Open Positions'!B332)&gt;0,'Open Positions'!B332,"")</f>
        <v/>
      </c>
      <c r="B334" t="str">
        <f>IF(LEN(Calc!A334)&gt;0,'Open Positions'!F332,"")</f>
        <v/>
      </c>
      <c r="C334" s="12" t="str">
        <f>IF(LEN(A334)&gt;0,'Open Positions'!Q332,"")</f>
        <v/>
      </c>
      <c r="D334" s="10" t="str">
        <f t="shared" si="10"/>
        <v/>
      </c>
    </row>
    <row r="335" spans="1:4" x14ac:dyDescent="0.3">
      <c r="A335" t="str">
        <f>IF(LEN('Open Positions'!B333)&gt;0,'Open Positions'!B333,"")</f>
        <v/>
      </c>
      <c r="B335" t="str">
        <f>IF(LEN(Calc!A335)&gt;0,'Open Positions'!F333,"")</f>
        <v/>
      </c>
      <c r="C335" s="12" t="str">
        <f>IF(LEN(A335)&gt;0,'Open Positions'!Q333,"")</f>
        <v/>
      </c>
      <c r="D335" s="10" t="str">
        <f t="shared" si="10"/>
        <v/>
      </c>
    </row>
    <row r="336" spans="1:4" x14ac:dyDescent="0.3">
      <c r="A336" t="str">
        <f>IF(LEN('Open Positions'!B334)&gt;0,'Open Positions'!B334,"")</f>
        <v/>
      </c>
      <c r="B336" t="str">
        <f>IF(LEN(Calc!A336)&gt;0,'Open Positions'!F334,"")</f>
        <v/>
      </c>
      <c r="C336" s="12" t="str">
        <f>IF(LEN(A336)&gt;0,'Open Positions'!Q334,"")</f>
        <v/>
      </c>
      <c r="D336" s="10" t="str">
        <f t="shared" si="10"/>
        <v/>
      </c>
    </row>
    <row r="337" spans="1:4" x14ac:dyDescent="0.3">
      <c r="A337" t="str">
        <f>IF(LEN('Open Positions'!B335)&gt;0,'Open Positions'!B335,"")</f>
        <v/>
      </c>
      <c r="B337" t="str">
        <f>IF(LEN(Calc!A337)&gt;0,'Open Positions'!F335,"")</f>
        <v/>
      </c>
      <c r="C337" s="12" t="str">
        <f>IF(LEN(A337)&gt;0,'Open Positions'!Q335,"")</f>
        <v/>
      </c>
      <c r="D337" s="10" t="str">
        <f t="shared" si="10"/>
        <v/>
      </c>
    </row>
    <row r="338" spans="1:4" x14ac:dyDescent="0.3">
      <c r="A338" t="str">
        <f>IF(LEN('Open Positions'!B336)&gt;0,'Open Positions'!B336,"")</f>
        <v/>
      </c>
      <c r="B338" t="str">
        <f>IF(LEN(Calc!A338)&gt;0,'Open Positions'!F336,"")</f>
        <v/>
      </c>
      <c r="C338" s="12" t="str">
        <f>IF(LEN(A338)&gt;0,'Open Positions'!Q336,"")</f>
        <v/>
      </c>
      <c r="D338" s="10" t="str">
        <f t="shared" si="10"/>
        <v/>
      </c>
    </row>
    <row r="339" spans="1:4" x14ac:dyDescent="0.3">
      <c r="A339" t="str">
        <f>IF(LEN('Open Positions'!B337)&gt;0,'Open Positions'!B337,"")</f>
        <v/>
      </c>
      <c r="B339" t="str">
        <f>IF(LEN(Calc!A339)&gt;0,'Open Positions'!F337,"")</f>
        <v/>
      </c>
      <c r="C339" s="12" t="str">
        <f>IF(LEN(A339)&gt;0,'Open Positions'!Q337,"")</f>
        <v/>
      </c>
      <c r="D339" s="10" t="str">
        <f t="shared" si="10"/>
        <v/>
      </c>
    </row>
    <row r="340" spans="1:4" x14ac:dyDescent="0.3">
      <c r="A340" t="str">
        <f>IF(LEN('Open Positions'!B338)&gt;0,'Open Positions'!B338,"")</f>
        <v/>
      </c>
      <c r="B340" t="str">
        <f>IF(LEN(Calc!A340)&gt;0,'Open Positions'!F338,"")</f>
        <v/>
      </c>
      <c r="C340" s="12" t="str">
        <f>IF(LEN(A340)&gt;0,'Open Positions'!Q338,"")</f>
        <v/>
      </c>
      <c r="D340" s="10" t="str">
        <f t="shared" si="10"/>
        <v/>
      </c>
    </row>
    <row r="341" spans="1:4" x14ac:dyDescent="0.3">
      <c r="A341" t="str">
        <f>IF(LEN('Open Positions'!B339)&gt;0,'Open Positions'!B339,"")</f>
        <v/>
      </c>
      <c r="B341" t="str">
        <f>IF(LEN(Calc!A341)&gt;0,'Open Positions'!F339,"")</f>
        <v/>
      </c>
      <c r="C341" s="12" t="str">
        <f>IF(LEN(A341)&gt;0,'Open Positions'!Q339,"")</f>
        <v/>
      </c>
      <c r="D341" s="10" t="str">
        <f t="shared" si="10"/>
        <v/>
      </c>
    </row>
    <row r="342" spans="1:4" x14ac:dyDescent="0.3">
      <c r="A342" t="str">
        <f>IF(LEN('Open Positions'!B340)&gt;0,'Open Positions'!B340,"")</f>
        <v/>
      </c>
      <c r="B342" t="str">
        <f>IF(LEN(Calc!A342)&gt;0,'Open Positions'!F340,"")</f>
        <v/>
      </c>
      <c r="C342" s="12" t="str">
        <f>IF(LEN(A342)&gt;0,'Open Positions'!Q340,"")</f>
        <v/>
      </c>
      <c r="D342" s="10" t="str">
        <f t="shared" si="10"/>
        <v/>
      </c>
    </row>
    <row r="343" spans="1:4" x14ac:dyDescent="0.3">
      <c r="A343" t="str">
        <f>IF(LEN('Open Positions'!B341)&gt;0,'Open Positions'!B341,"")</f>
        <v/>
      </c>
      <c r="B343" t="str">
        <f>IF(LEN(Calc!A343)&gt;0,'Open Positions'!F341,"")</f>
        <v/>
      </c>
      <c r="C343" s="12" t="str">
        <f>IF(LEN(A343)&gt;0,'Open Positions'!Q341,"")</f>
        <v/>
      </c>
      <c r="D343" s="10" t="str">
        <f t="shared" si="10"/>
        <v/>
      </c>
    </row>
    <row r="344" spans="1:4" x14ac:dyDescent="0.3">
      <c r="A344" t="str">
        <f>IF(LEN('Open Positions'!B342)&gt;0,'Open Positions'!B342,"")</f>
        <v/>
      </c>
      <c r="B344" t="str">
        <f>IF(LEN(Calc!A344)&gt;0,'Open Positions'!F342,"")</f>
        <v/>
      </c>
      <c r="C344" s="12" t="str">
        <f>IF(LEN(A344)&gt;0,'Open Positions'!Q342,"")</f>
        <v/>
      </c>
      <c r="D344" s="10" t="str">
        <f t="shared" si="10"/>
        <v/>
      </c>
    </row>
    <row r="345" spans="1:4" x14ac:dyDescent="0.3">
      <c r="A345" t="str">
        <f>IF(LEN('Open Positions'!B343)&gt;0,'Open Positions'!B343,"")</f>
        <v/>
      </c>
      <c r="B345" t="str">
        <f>IF(LEN(Calc!A345)&gt;0,'Open Positions'!F343,"")</f>
        <v/>
      </c>
      <c r="C345" s="12" t="str">
        <f>IF(LEN(A345)&gt;0,'Open Positions'!Q343,"")</f>
        <v/>
      </c>
      <c r="D345" s="10" t="str">
        <f t="shared" si="10"/>
        <v/>
      </c>
    </row>
    <row r="346" spans="1:4" x14ac:dyDescent="0.3">
      <c r="A346" t="str">
        <f>IF(LEN('Open Positions'!B344)&gt;0,'Open Positions'!B344,"")</f>
        <v/>
      </c>
      <c r="B346" t="str">
        <f>IF(LEN(Calc!A346)&gt;0,'Open Positions'!F344,"")</f>
        <v/>
      </c>
      <c r="C346" s="12" t="str">
        <f>IF(LEN(A346)&gt;0,'Open Positions'!Q344,"")</f>
        <v/>
      </c>
      <c r="D346" s="10" t="str">
        <f t="shared" si="10"/>
        <v/>
      </c>
    </row>
    <row r="347" spans="1:4" x14ac:dyDescent="0.3">
      <c r="A347" t="str">
        <f>IF(LEN('Open Positions'!B345)&gt;0,'Open Positions'!B345,"")</f>
        <v/>
      </c>
      <c r="B347" t="str">
        <f>IF(LEN(Calc!A347)&gt;0,'Open Positions'!F345,"")</f>
        <v/>
      </c>
      <c r="C347" s="12" t="str">
        <f>IF(LEN(A347)&gt;0,'Open Positions'!Q345,"")</f>
        <v/>
      </c>
      <c r="D347" s="10" t="str">
        <f t="shared" si="10"/>
        <v/>
      </c>
    </row>
    <row r="348" spans="1:4" x14ac:dyDescent="0.3">
      <c r="A348" t="str">
        <f>IF(LEN('Open Positions'!B346)&gt;0,'Open Positions'!B346,"")</f>
        <v/>
      </c>
      <c r="B348" t="str">
        <f>IF(LEN(Calc!A348)&gt;0,'Open Positions'!F346,"")</f>
        <v/>
      </c>
      <c r="C348" s="12" t="str">
        <f>IF(LEN(A348)&gt;0,'Open Positions'!Q346,"")</f>
        <v/>
      </c>
      <c r="D348" s="10" t="str">
        <f t="shared" si="10"/>
        <v/>
      </c>
    </row>
    <row r="349" spans="1:4" x14ac:dyDescent="0.3">
      <c r="A349" t="str">
        <f>IF(LEN('Open Positions'!B347)&gt;0,'Open Positions'!B347,"")</f>
        <v/>
      </c>
      <c r="B349" t="str">
        <f>IF(LEN(Calc!A349)&gt;0,'Open Positions'!F347,"")</f>
        <v/>
      </c>
      <c r="C349" s="12" t="str">
        <f>IF(LEN(A349)&gt;0,'Open Positions'!Q347,"")</f>
        <v/>
      </c>
      <c r="D349" s="10" t="str">
        <f t="shared" si="10"/>
        <v/>
      </c>
    </row>
    <row r="350" spans="1:4" x14ac:dyDescent="0.3">
      <c r="A350" t="str">
        <f>IF(LEN('Open Positions'!B348)&gt;0,'Open Positions'!B348,"")</f>
        <v/>
      </c>
      <c r="B350" t="str">
        <f>IF(LEN(Calc!A350)&gt;0,'Open Positions'!F348,"")</f>
        <v/>
      </c>
      <c r="C350" s="12" t="str">
        <f>IF(LEN(A350)&gt;0,'Open Positions'!Q348,"")</f>
        <v/>
      </c>
      <c r="D350" s="10" t="str">
        <f t="shared" si="10"/>
        <v/>
      </c>
    </row>
    <row r="351" spans="1:4" x14ac:dyDescent="0.3">
      <c r="A351" t="str">
        <f>IF(LEN('Open Positions'!B349)&gt;0,'Open Positions'!B349,"")</f>
        <v/>
      </c>
      <c r="B351" t="str">
        <f>IF(LEN(Calc!A351)&gt;0,'Open Positions'!F349,"")</f>
        <v/>
      </c>
      <c r="C351" s="12" t="str">
        <f>IF(LEN(A351)&gt;0,'Open Positions'!Q349,"")</f>
        <v/>
      </c>
      <c r="D351" s="10" t="str">
        <f t="shared" si="10"/>
        <v/>
      </c>
    </row>
    <row r="352" spans="1:4" x14ac:dyDescent="0.3">
      <c r="A352" t="str">
        <f>IF(LEN('Open Positions'!B350)&gt;0,'Open Positions'!B350,"")</f>
        <v/>
      </c>
      <c r="B352" t="str">
        <f>IF(LEN(Calc!A352)&gt;0,'Open Positions'!F350,"")</f>
        <v/>
      </c>
      <c r="C352" s="12" t="str">
        <f>IF(LEN(A352)&gt;0,'Open Positions'!Q350,"")</f>
        <v/>
      </c>
      <c r="D352" s="10" t="str">
        <f t="shared" si="10"/>
        <v/>
      </c>
    </row>
    <row r="353" spans="1:4" x14ac:dyDescent="0.3">
      <c r="A353" t="str">
        <f>IF(LEN('Open Positions'!B351)&gt;0,'Open Positions'!B351,"")</f>
        <v/>
      </c>
      <c r="B353" t="str">
        <f>IF(LEN(Calc!A353)&gt;0,'Open Positions'!F351,"")</f>
        <v/>
      </c>
      <c r="C353" s="12" t="str">
        <f>IF(LEN(A353)&gt;0,'Open Positions'!Q351,"")</f>
        <v/>
      </c>
      <c r="D353" s="10" t="str">
        <f t="shared" si="10"/>
        <v/>
      </c>
    </row>
    <row r="354" spans="1:4" x14ac:dyDescent="0.3">
      <c r="A354" t="str">
        <f>IF(LEN('Open Positions'!B352)&gt;0,'Open Positions'!B352,"")</f>
        <v/>
      </c>
      <c r="B354" t="str">
        <f>IF(LEN(Calc!A354)&gt;0,'Open Positions'!F352,"")</f>
        <v/>
      </c>
      <c r="C354" s="12" t="str">
        <f>IF(LEN(A354)&gt;0,'Open Positions'!Q352,"")</f>
        <v/>
      </c>
      <c r="D354" s="10" t="str">
        <f t="shared" si="10"/>
        <v/>
      </c>
    </row>
    <row r="355" spans="1:4" x14ac:dyDescent="0.3">
      <c r="A355" t="str">
        <f>IF(LEN('Open Positions'!B353)&gt;0,'Open Positions'!B353,"")</f>
        <v/>
      </c>
      <c r="B355" t="str">
        <f>IF(LEN(Calc!A355)&gt;0,'Open Positions'!F353,"")</f>
        <v/>
      </c>
      <c r="C355" s="12" t="str">
        <f>IF(LEN(A355)&gt;0,'Open Positions'!Q353,"")</f>
        <v/>
      </c>
      <c r="D355" s="10" t="str">
        <f t="shared" si="10"/>
        <v/>
      </c>
    </row>
    <row r="356" spans="1:4" x14ac:dyDescent="0.3">
      <c r="A356" t="str">
        <f>IF(LEN('Open Positions'!B354)&gt;0,'Open Positions'!B354,"")</f>
        <v/>
      </c>
      <c r="B356" t="str">
        <f>IF(LEN(Calc!A356)&gt;0,'Open Positions'!F354,"")</f>
        <v/>
      </c>
      <c r="C356" s="12" t="str">
        <f>IF(LEN(A356)&gt;0,'Open Positions'!Q354,"")</f>
        <v/>
      </c>
      <c r="D356" s="10" t="str">
        <f t="shared" si="10"/>
        <v/>
      </c>
    </row>
    <row r="357" spans="1:4" x14ac:dyDescent="0.3">
      <c r="A357" t="str">
        <f>IF(LEN('Open Positions'!B355)&gt;0,'Open Positions'!B355,"")</f>
        <v/>
      </c>
      <c r="B357" t="str">
        <f>IF(LEN(Calc!A357)&gt;0,'Open Positions'!F355,"")</f>
        <v/>
      </c>
      <c r="C357" s="12" t="str">
        <f>IF(LEN(A357)&gt;0,'Open Positions'!Q355,"")</f>
        <v/>
      </c>
      <c r="D357" s="10" t="str">
        <f t="shared" si="10"/>
        <v/>
      </c>
    </row>
    <row r="358" spans="1:4" x14ac:dyDescent="0.3">
      <c r="A358" t="str">
        <f>IF(LEN('Open Positions'!B356)&gt;0,'Open Positions'!B356,"")</f>
        <v/>
      </c>
      <c r="B358" t="str">
        <f>IF(LEN(Calc!A358)&gt;0,'Open Positions'!F356,"")</f>
        <v/>
      </c>
      <c r="C358" s="12" t="str">
        <f>IF(LEN(A358)&gt;0,'Open Positions'!Q356,"")</f>
        <v/>
      </c>
      <c r="D358" s="10" t="str">
        <f t="shared" si="10"/>
        <v/>
      </c>
    </row>
    <row r="359" spans="1:4" x14ac:dyDescent="0.3">
      <c r="A359" t="str">
        <f>IF(LEN('Open Positions'!B357)&gt;0,'Open Positions'!B357,"")</f>
        <v/>
      </c>
      <c r="B359" t="str">
        <f>IF(LEN(Calc!A359)&gt;0,'Open Positions'!F357,"")</f>
        <v/>
      </c>
      <c r="C359" s="12" t="str">
        <f>IF(LEN(A359)&gt;0,'Open Positions'!Q357,"")</f>
        <v/>
      </c>
      <c r="D359" s="10" t="str">
        <f t="shared" si="10"/>
        <v/>
      </c>
    </row>
    <row r="360" spans="1:4" x14ac:dyDescent="0.3">
      <c r="A360" t="str">
        <f>IF(LEN('Open Positions'!B358)&gt;0,'Open Positions'!B358,"")</f>
        <v/>
      </c>
      <c r="B360" t="str">
        <f>IF(LEN(Calc!A360)&gt;0,'Open Positions'!F358,"")</f>
        <v/>
      </c>
      <c r="C360" s="12" t="str">
        <f>IF(LEN(A360)&gt;0,'Open Positions'!Q358,"")</f>
        <v/>
      </c>
      <c r="D360" s="10" t="str">
        <f t="shared" si="10"/>
        <v/>
      </c>
    </row>
    <row r="361" spans="1:4" x14ac:dyDescent="0.3">
      <c r="A361" t="str">
        <f>IF(LEN('Open Positions'!B359)&gt;0,'Open Positions'!B359,"")</f>
        <v/>
      </c>
      <c r="B361" t="str">
        <f>IF(LEN(Calc!A361)&gt;0,'Open Positions'!F359,"")</f>
        <v/>
      </c>
      <c r="C361" s="12" t="str">
        <f>IF(LEN(A361)&gt;0,'Open Positions'!Q359,"")</f>
        <v/>
      </c>
      <c r="D361" s="10" t="str">
        <f t="shared" si="10"/>
        <v/>
      </c>
    </row>
    <row r="362" spans="1:4" x14ac:dyDescent="0.3">
      <c r="A362" t="str">
        <f>IF(LEN('Open Positions'!B360)&gt;0,'Open Positions'!B360,"")</f>
        <v/>
      </c>
      <c r="B362" t="str">
        <f>IF(LEN(Calc!A362)&gt;0,'Open Positions'!F360,"")</f>
        <v/>
      </c>
      <c r="C362" s="12" t="str">
        <f>IF(LEN(A362)&gt;0,'Open Positions'!Q360,"")</f>
        <v/>
      </c>
      <c r="D362" s="10" t="str">
        <f t="shared" si="10"/>
        <v/>
      </c>
    </row>
    <row r="363" spans="1:4" x14ac:dyDescent="0.3">
      <c r="A363" t="str">
        <f>IF(LEN('Open Positions'!B361)&gt;0,'Open Positions'!B361,"")</f>
        <v/>
      </c>
      <c r="B363" t="str">
        <f>IF(LEN(Calc!A363)&gt;0,'Open Positions'!F361,"")</f>
        <v/>
      </c>
      <c r="C363" s="12" t="str">
        <f>IF(LEN(A363)&gt;0,'Open Positions'!Q361,"")</f>
        <v/>
      </c>
      <c r="D363" s="10" t="str">
        <f t="shared" si="10"/>
        <v/>
      </c>
    </row>
    <row r="364" spans="1:4" x14ac:dyDescent="0.3">
      <c r="A364" t="str">
        <f>IF(LEN('Open Positions'!B362)&gt;0,'Open Positions'!B362,"")</f>
        <v/>
      </c>
      <c r="B364" t="str">
        <f>IF(LEN(Calc!A364)&gt;0,'Open Positions'!F362,"")</f>
        <v/>
      </c>
      <c r="C364" s="12" t="str">
        <f>IF(LEN(A364)&gt;0,'Open Positions'!Q362,"")</f>
        <v/>
      </c>
      <c r="D364" s="10" t="str">
        <f t="shared" si="10"/>
        <v/>
      </c>
    </row>
    <row r="365" spans="1:4" x14ac:dyDescent="0.3">
      <c r="A365" t="str">
        <f>IF(LEN('Open Positions'!B363)&gt;0,'Open Positions'!B363,"")</f>
        <v/>
      </c>
      <c r="B365" t="str">
        <f>IF(LEN(Calc!A365)&gt;0,'Open Positions'!F363,"")</f>
        <v/>
      </c>
      <c r="C365" s="12" t="str">
        <f>IF(LEN(A365)&gt;0,'Open Positions'!Q363,"")</f>
        <v/>
      </c>
      <c r="D365" s="10" t="str">
        <f t="shared" si="10"/>
        <v/>
      </c>
    </row>
    <row r="366" spans="1:4" x14ac:dyDescent="0.3">
      <c r="A366" t="str">
        <f>IF(LEN('Open Positions'!B364)&gt;0,'Open Positions'!B364,"")</f>
        <v/>
      </c>
      <c r="B366" t="str">
        <f>IF(LEN(Calc!A366)&gt;0,'Open Positions'!F364,"")</f>
        <v/>
      </c>
      <c r="C366" s="12" t="str">
        <f>IF(LEN(A366)&gt;0,'Open Positions'!Q364,"")</f>
        <v/>
      </c>
      <c r="D366" s="10" t="str">
        <f t="shared" si="10"/>
        <v/>
      </c>
    </row>
    <row r="367" spans="1:4" x14ac:dyDescent="0.3">
      <c r="A367" t="str">
        <f>IF(LEN('Open Positions'!B365)&gt;0,'Open Positions'!B365,"")</f>
        <v/>
      </c>
      <c r="B367" t="str">
        <f>IF(LEN(Calc!A367)&gt;0,'Open Positions'!F365,"")</f>
        <v/>
      </c>
      <c r="C367" s="12" t="str">
        <f>IF(LEN(A367)&gt;0,'Open Positions'!Q365,"")</f>
        <v/>
      </c>
      <c r="D367" s="10" t="str">
        <f t="shared" si="10"/>
        <v/>
      </c>
    </row>
    <row r="368" spans="1:4" x14ac:dyDescent="0.3">
      <c r="A368" t="str">
        <f>IF(LEN('Open Positions'!B366)&gt;0,'Open Positions'!B366,"")</f>
        <v/>
      </c>
      <c r="B368" t="str">
        <f>IF(LEN(Calc!A368)&gt;0,'Open Positions'!F366,"")</f>
        <v/>
      </c>
      <c r="C368" s="12" t="str">
        <f>IF(LEN(A368)&gt;0,'Open Positions'!Q366,"")</f>
        <v/>
      </c>
      <c r="D368" s="10" t="str">
        <f t="shared" si="10"/>
        <v/>
      </c>
    </row>
    <row r="369" spans="1:4" x14ac:dyDescent="0.3">
      <c r="A369" t="str">
        <f>IF(LEN('Open Positions'!B367)&gt;0,'Open Positions'!B367,"")</f>
        <v/>
      </c>
      <c r="B369" t="str">
        <f>IF(LEN(Calc!A369)&gt;0,'Open Positions'!F367,"")</f>
        <v/>
      </c>
      <c r="C369" s="12" t="str">
        <f>IF(LEN(A369)&gt;0,'Open Positions'!Q367,"")</f>
        <v/>
      </c>
      <c r="D369" s="10" t="str">
        <f t="shared" si="10"/>
        <v/>
      </c>
    </row>
    <row r="370" spans="1:4" x14ac:dyDescent="0.3">
      <c r="A370" t="str">
        <f>IF(LEN('Open Positions'!B368)&gt;0,'Open Positions'!B368,"")</f>
        <v/>
      </c>
      <c r="B370" t="str">
        <f>IF(LEN(Calc!A370)&gt;0,'Open Positions'!F368,"")</f>
        <v/>
      </c>
      <c r="C370" s="12" t="str">
        <f>IF(LEN(A370)&gt;0,'Open Positions'!Q368,"")</f>
        <v/>
      </c>
      <c r="D370" s="10" t="str">
        <f t="shared" si="10"/>
        <v/>
      </c>
    </row>
    <row r="371" spans="1:4" x14ac:dyDescent="0.3">
      <c r="A371" t="str">
        <f>IF(LEN('Open Positions'!B369)&gt;0,'Open Positions'!B369,"")</f>
        <v/>
      </c>
      <c r="B371" t="str">
        <f>IF(LEN(Calc!A371)&gt;0,'Open Positions'!F369,"")</f>
        <v/>
      </c>
      <c r="C371" s="12" t="str">
        <f>IF(LEN(A371)&gt;0,'Open Positions'!Q369,"")</f>
        <v/>
      </c>
      <c r="D371" s="10" t="str">
        <f t="shared" si="10"/>
        <v/>
      </c>
    </row>
    <row r="372" spans="1:4" x14ac:dyDescent="0.3">
      <c r="A372" t="str">
        <f>IF(LEN('Open Positions'!B370)&gt;0,'Open Positions'!B370,"")</f>
        <v/>
      </c>
      <c r="B372" t="str">
        <f>IF(LEN(Calc!A372)&gt;0,'Open Positions'!F370,"")</f>
        <v/>
      </c>
      <c r="C372" s="12" t="str">
        <f>IF(LEN(A372)&gt;0,'Open Positions'!Q370,"")</f>
        <v/>
      </c>
      <c r="D372" s="10" t="str">
        <f t="shared" si="10"/>
        <v/>
      </c>
    </row>
    <row r="373" spans="1:4" x14ac:dyDescent="0.3">
      <c r="A373" t="str">
        <f>IF(LEN('Open Positions'!B371)&gt;0,'Open Positions'!B371,"")</f>
        <v/>
      </c>
      <c r="B373" t="str">
        <f>IF(LEN(Calc!A373)&gt;0,'Open Positions'!F371,"")</f>
        <v/>
      </c>
      <c r="C373" s="12" t="str">
        <f>IF(LEN(A373)&gt;0,'Open Positions'!Q371,"")</f>
        <v/>
      </c>
      <c r="D373" s="10" t="str">
        <f t="shared" si="10"/>
        <v/>
      </c>
    </row>
    <row r="374" spans="1:4" x14ac:dyDescent="0.3">
      <c r="A374" t="str">
        <f>IF(LEN('Open Positions'!B372)&gt;0,'Open Positions'!B372,"")</f>
        <v/>
      </c>
      <c r="B374" t="str">
        <f>IF(LEN(Calc!A374)&gt;0,'Open Positions'!F372,"")</f>
        <v/>
      </c>
      <c r="C374" s="12" t="str">
        <f>IF(LEN(A374)&gt;0,'Open Positions'!Q372,"")</f>
        <v/>
      </c>
      <c r="D374" s="10" t="str">
        <f t="shared" si="10"/>
        <v/>
      </c>
    </row>
    <row r="375" spans="1:4" x14ac:dyDescent="0.3">
      <c r="A375" t="str">
        <f>IF(LEN('Open Positions'!B373)&gt;0,'Open Positions'!B373,"")</f>
        <v/>
      </c>
      <c r="B375" t="str">
        <f>IF(LEN(Calc!A375)&gt;0,'Open Positions'!F373,"")</f>
        <v/>
      </c>
      <c r="C375" s="12" t="str">
        <f>IF(LEN(A375)&gt;0,'Open Positions'!Q373,"")</f>
        <v/>
      </c>
      <c r="D375" s="10" t="str">
        <f t="shared" si="10"/>
        <v/>
      </c>
    </row>
    <row r="376" spans="1:4" x14ac:dyDescent="0.3">
      <c r="A376" t="str">
        <f>IF(LEN('Open Positions'!B374)&gt;0,'Open Positions'!B374,"")</f>
        <v/>
      </c>
      <c r="B376" t="str">
        <f>IF(LEN(Calc!A376)&gt;0,'Open Positions'!F374,"")</f>
        <v/>
      </c>
      <c r="C376" s="12" t="str">
        <f>IF(LEN(A376)&gt;0,'Open Positions'!Q374,"")</f>
        <v/>
      </c>
      <c r="D376" s="10" t="str">
        <f t="shared" si="10"/>
        <v/>
      </c>
    </row>
    <row r="377" spans="1:4" x14ac:dyDescent="0.3">
      <c r="A377" t="str">
        <f>IF(LEN('Open Positions'!B375)&gt;0,'Open Positions'!B375,"")</f>
        <v/>
      </c>
      <c r="B377" t="str">
        <f>IF(LEN(Calc!A377)&gt;0,'Open Positions'!F375,"")</f>
        <v/>
      </c>
      <c r="C377" s="12" t="str">
        <f>IF(LEN(A377)&gt;0,'Open Positions'!Q375,"")</f>
        <v/>
      </c>
      <c r="D377" s="10" t="str">
        <f t="shared" si="10"/>
        <v/>
      </c>
    </row>
    <row r="378" spans="1:4" x14ac:dyDescent="0.3">
      <c r="A378" t="str">
        <f>IF(LEN('Open Positions'!B376)&gt;0,'Open Positions'!B376,"")</f>
        <v/>
      </c>
      <c r="B378" t="str">
        <f>IF(LEN(Calc!A378)&gt;0,'Open Positions'!F376,"")</f>
        <v/>
      </c>
      <c r="C378" s="12" t="str">
        <f>IF(LEN(A378)&gt;0,'Open Positions'!Q376,"")</f>
        <v/>
      </c>
      <c r="D378" s="10" t="str">
        <f t="shared" si="10"/>
        <v/>
      </c>
    </row>
    <row r="379" spans="1:4" x14ac:dyDescent="0.3">
      <c r="A379" t="str">
        <f>IF(LEN('Open Positions'!B377)&gt;0,'Open Positions'!B377,"")</f>
        <v/>
      </c>
      <c r="B379" t="str">
        <f>IF(LEN(Calc!A379)&gt;0,'Open Positions'!F377,"")</f>
        <v/>
      </c>
      <c r="C379" s="12" t="str">
        <f>IF(LEN(A379)&gt;0,'Open Positions'!Q377,"")</f>
        <v/>
      </c>
      <c r="D379" s="10" t="str">
        <f t="shared" si="10"/>
        <v/>
      </c>
    </row>
    <row r="380" spans="1:4" x14ac:dyDescent="0.3">
      <c r="A380" t="str">
        <f>IF(LEN('Open Positions'!B378)&gt;0,'Open Positions'!B378,"")</f>
        <v/>
      </c>
      <c r="B380" t="str">
        <f>IF(LEN(Calc!A380)&gt;0,'Open Positions'!F378,"")</f>
        <v/>
      </c>
      <c r="C380" s="12" t="str">
        <f>IF(LEN(A380)&gt;0,'Open Positions'!Q378,"")</f>
        <v/>
      </c>
      <c r="D380" s="10" t="str">
        <f t="shared" si="10"/>
        <v/>
      </c>
    </row>
    <row r="381" spans="1:4" x14ac:dyDescent="0.3">
      <c r="A381" t="str">
        <f>IF(LEN('Open Positions'!B379)&gt;0,'Open Positions'!B379,"")</f>
        <v/>
      </c>
      <c r="B381" t="str">
        <f>IF(LEN(Calc!A381)&gt;0,'Open Positions'!F379,"")</f>
        <v/>
      </c>
      <c r="C381" s="12" t="str">
        <f>IF(LEN(A381)&gt;0,'Open Positions'!Q379,"")</f>
        <v/>
      </c>
      <c r="D381" s="10" t="str">
        <f t="shared" si="10"/>
        <v/>
      </c>
    </row>
    <row r="382" spans="1:4" x14ac:dyDescent="0.3">
      <c r="A382" t="str">
        <f>IF(LEN('Open Positions'!B380)&gt;0,'Open Positions'!B380,"")</f>
        <v/>
      </c>
      <c r="B382" t="str">
        <f>IF(LEN(Calc!A382)&gt;0,'Open Positions'!F380,"")</f>
        <v/>
      </c>
      <c r="C382" s="12" t="str">
        <f>IF(LEN(A382)&gt;0,'Open Positions'!Q380,"")</f>
        <v/>
      </c>
      <c r="D382" s="10" t="str">
        <f t="shared" si="10"/>
        <v/>
      </c>
    </row>
    <row r="383" spans="1:4" x14ac:dyDescent="0.3">
      <c r="A383" t="str">
        <f>IF(LEN('Open Positions'!B381)&gt;0,'Open Positions'!B381,"")</f>
        <v/>
      </c>
      <c r="B383" t="str">
        <f>IF(LEN(Calc!A383)&gt;0,'Open Positions'!F381,"")</f>
        <v/>
      </c>
      <c r="C383" s="12" t="str">
        <f>IF(LEN(A383)&gt;0,'Open Positions'!Q381,"")</f>
        <v/>
      </c>
      <c r="D383" s="10" t="str">
        <f t="shared" si="10"/>
        <v/>
      </c>
    </row>
    <row r="384" spans="1:4" x14ac:dyDescent="0.3">
      <c r="A384" t="str">
        <f>IF(LEN('Open Positions'!B382)&gt;0,'Open Positions'!B382,"")</f>
        <v/>
      </c>
      <c r="B384" t="str">
        <f>IF(LEN(Calc!A384)&gt;0,'Open Positions'!F382,"")</f>
        <v/>
      </c>
      <c r="C384" s="12" t="str">
        <f>IF(LEN(A384)&gt;0,'Open Positions'!Q382,"")</f>
        <v/>
      </c>
      <c r="D384" s="10" t="str">
        <f t="shared" si="10"/>
        <v/>
      </c>
    </row>
    <row r="385" spans="1:4" x14ac:dyDescent="0.3">
      <c r="A385" t="str">
        <f>IF(LEN('Open Positions'!B383)&gt;0,'Open Positions'!B383,"")</f>
        <v/>
      </c>
      <c r="B385" t="str">
        <f>IF(LEN(Calc!A385)&gt;0,'Open Positions'!F383,"")</f>
        <v/>
      </c>
      <c r="C385" s="12" t="str">
        <f>IF(LEN(A385)&gt;0,'Open Positions'!Q383,"")</f>
        <v/>
      </c>
      <c r="D385" s="10" t="str">
        <f t="shared" si="10"/>
        <v/>
      </c>
    </row>
    <row r="386" spans="1:4" x14ac:dyDescent="0.3">
      <c r="A386" t="str">
        <f>IF(LEN('Open Positions'!B384)&gt;0,'Open Positions'!B384,"")</f>
        <v/>
      </c>
      <c r="B386" t="str">
        <f>IF(LEN(Calc!A386)&gt;0,'Open Positions'!F384,"")</f>
        <v/>
      </c>
      <c r="C386" s="12" t="str">
        <f>IF(LEN(A386)&gt;0,'Open Positions'!Q384,"")</f>
        <v/>
      </c>
      <c r="D386" s="10" t="str">
        <f t="shared" si="10"/>
        <v/>
      </c>
    </row>
    <row r="387" spans="1:4" x14ac:dyDescent="0.3">
      <c r="A387" t="str">
        <f>IF(LEN('Open Positions'!B385)&gt;0,'Open Positions'!B385,"")</f>
        <v/>
      </c>
      <c r="B387" t="str">
        <f>IF(LEN(Calc!A387)&gt;0,'Open Positions'!F385,"")</f>
        <v/>
      </c>
      <c r="C387" s="12" t="str">
        <f>IF(LEN(A387)&gt;0,'Open Positions'!Q385,"")</f>
        <v/>
      </c>
      <c r="D387" s="10" t="str">
        <f t="shared" si="10"/>
        <v/>
      </c>
    </row>
    <row r="388" spans="1:4" x14ac:dyDescent="0.3">
      <c r="A388" t="str">
        <f>IF(LEN('Open Positions'!B386)&gt;0,'Open Positions'!B386,"")</f>
        <v/>
      </c>
      <c r="B388" t="str">
        <f>IF(LEN(Calc!A388)&gt;0,'Open Positions'!F386,"")</f>
        <v/>
      </c>
      <c r="C388" s="12" t="str">
        <f>IF(LEN(A388)&gt;0,'Open Positions'!Q386,"")</f>
        <v/>
      </c>
      <c r="D388" s="10" t="str">
        <f t="shared" si="10"/>
        <v/>
      </c>
    </row>
    <row r="389" spans="1:4" x14ac:dyDescent="0.3">
      <c r="A389" t="str">
        <f>IF(LEN('Open Positions'!B387)&gt;0,'Open Positions'!B387,"")</f>
        <v/>
      </c>
      <c r="B389" t="str">
        <f>IF(LEN(Calc!A389)&gt;0,'Open Positions'!F387,"")</f>
        <v/>
      </c>
      <c r="C389" s="12" t="str">
        <f>IF(LEN(A389)&gt;0,'Open Positions'!Q387,"")</f>
        <v/>
      </c>
      <c r="D389" s="10" t="str">
        <f t="shared" si="10"/>
        <v/>
      </c>
    </row>
    <row r="390" spans="1:4" x14ac:dyDescent="0.3">
      <c r="A390" t="str">
        <f>IF(LEN('Open Positions'!B388)&gt;0,'Open Positions'!B388,"")</f>
        <v/>
      </c>
      <c r="B390" t="str">
        <f>IF(LEN(Calc!A390)&gt;0,'Open Positions'!F388,"")</f>
        <v/>
      </c>
      <c r="C390" s="12" t="str">
        <f>IF(LEN(A390)&gt;0,'Open Positions'!Q388,"")</f>
        <v/>
      </c>
      <c r="D390" s="10" t="str">
        <f t="shared" si="10"/>
        <v/>
      </c>
    </row>
    <row r="391" spans="1:4" x14ac:dyDescent="0.3">
      <c r="A391" t="str">
        <f>IF(LEN('Open Positions'!B389)&gt;0,'Open Positions'!B389,"")</f>
        <v/>
      </c>
      <c r="B391" t="str">
        <f>IF(LEN(Calc!A391)&gt;0,'Open Positions'!F389,"")</f>
        <v/>
      </c>
      <c r="C391" s="12" t="str">
        <f>IF(LEN(A391)&gt;0,'Open Positions'!Q389,"")</f>
        <v/>
      </c>
      <c r="D391" s="10" t="str">
        <f t="shared" si="10"/>
        <v/>
      </c>
    </row>
    <row r="392" spans="1:4" x14ac:dyDescent="0.3">
      <c r="A392" t="str">
        <f>IF(LEN('Open Positions'!B390)&gt;0,'Open Positions'!B390,"")</f>
        <v/>
      </c>
      <c r="B392" t="str">
        <f>IF(LEN(Calc!A392)&gt;0,'Open Positions'!F390,"")</f>
        <v/>
      </c>
      <c r="C392" s="12" t="str">
        <f>IF(LEN(A392)&gt;0,'Open Positions'!Q390,"")</f>
        <v/>
      </c>
      <c r="D392" s="10" t="str">
        <f t="shared" ref="D392:D455" si="11">IF(LEN(A392)&gt;0,B392*C392,"")</f>
        <v/>
      </c>
    </row>
    <row r="393" spans="1:4" x14ac:dyDescent="0.3">
      <c r="A393" t="str">
        <f>IF(LEN('Open Positions'!B391)&gt;0,'Open Positions'!B391,"")</f>
        <v/>
      </c>
      <c r="B393" t="str">
        <f>IF(LEN(Calc!A393)&gt;0,'Open Positions'!F391,"")</f>
        <v/>
      </c>
      <c r="C393" s="12" t="str">
        <f>IF(LEN(A393)&gt;0,'Open Positions'!Q391,"")</f>
        <v/>
      </c>
      <c r="D393" s="10" t="str">
        <f t="shared" si="11"/>
        <v/>
      </c>
    </row>
    <row r="394" spans="1:4" x14ac:dyDescent="0.3">
      <c r="A394" t="str">
        <f>IF(LEN('Open Positions'!B392)&gt;0,'Open Positions'!B392,"")</f>
        <v/>
      </c>
      <c r="B394" t="str">
        <f>IF(LEN(Calc!A394)&gt;0,'Open Positions'!F392,"")</f>
        <v/>
      </c>
      <c r="C394" s="12" t="str">
        <f>IF(LEN(A394)&gt;0,'Open Positions'!Q392,"")</f>
        <v/>
      </c>
      <c r="D394" s="10" t="str">
        <f t="shared" si="11"/>
        <v/>
      </c>
    </row>
    <row r="395" spans="1:4" x14ac:dyDescent="0.3">
      <c r="A395" t="str">
        <f>IF(LEN('Open Positions'!B393)&gt;0,'Open Positions'!B393,"")</f>
        <v/>
      </c>
      <c r="B395" t="str">
        <f>IF(LEN(Calc!A395)&gt;0,'Open Positions'!F393,"")</f>
        <v/>
      </c>
      <c r="C395" s="12" t="str">
        <f>IF(LEN(A395)&gt;0,'Open Positions'!Q393,"")</f>
        <v/>
      </c>
      <c r="D395" s="10" t="str">
        <f t="shared" si="11"/>
        <v/>
      </c>
    </row>
    <row r="396" spans="1:4" x14ac:dyDescent="0.3">
      <c r="A396" t="str">
        <f>IF(LEN('Open Positions'!B394)&gt;0,'Open Positions'!B394,"")</f>
        <v/>
      </c>
      <c r="B396" t="str">
        <f>IF(LEN(Calc!A396)&gt;0,'Open Positions'!F394,"")</f>
        <v/>
      </c>
      <c r="C396" s="12" t="str">
        <f>IF(LEN(A396)&gt;0,'Open Positions'!Q394,"")</f>
        <v/>
      </c>
      <c r="D396" s="10" t="str">
        <f t="shared" si="11"/>
        <v/>
      </c>
    </row>
    <row r="397" spans="1:4" x14ac:dyDescent="0.3">
      <c r="A397" t="str">
        <f>IF(LEN('Open Positions'!B395)&gt;0,'Open Positions'!B395,"")</f>
        <v/>
      </c>
      <c r="B397" t="str">
        <f>IF(LEN(Calc!A397)&gt;0,'Open Positions'!F395,"")</f>
        <v/>
      </c>
      <c r="C397" s="12" t="str">
        <f>IF(LEN(A397)&gt;0,'Open Positions'!Q395,"")</f>
        <v/>
      </c>
      <c r="D397" s="10" t="str">
        <f t="shared" si="11"/>
        <v/>
      </c>
    </row>
    <row r="398" spans="1:4" x14ac:dyDescent="0.3">
      <c r="A398" t="str">
        <f>IF(LEN('Open Positions'!B396)&gt;0,'Open Positions'!B396,"")</f>
        <v/>
      </c>
      <c r="B398" t="str">
        <f>IF(LEN(Calc!A398)&gt;0,'Open Positions'!F396,"")</f>
        <v/>
      </c>
      <c r="C398" s="12" t="str">
        <f>IF(LEN(A398)&gt;0,'Open Positions'!Q396,"")</f>
        <v/>
      </c>
      <c r="D398" s="10" t="str">
        <f t="shared" si="11"/>
        <v/>
      </c>
    </row>
    <row r="399" spans="1:4" x14ac:dyDescent="0.3">
      <c r="A399" t="str">
        <f>IF(LEN('Open Positions'!B397)&gt;0,'Open Positions'!B397,"")</f>
        <v/>
      </c>
      <c r="B399" t="str">
        <f>IF(LEN(Calc!A399)&gt;0,'Open Positions'!F397,"")</f>
        <v/>
      </c>
      <c r="C399" s="12" t="str">
        <f>IF(LEN(A399)&gt;0,'Open Positions'!Q397,"")</f>
        <v/>
      </c>
      <c r="D399" s="10" t="str">
        <f t="shared" si="11"/>
        <v/>
      </c>
    </row>
    <row r="400" spans="1:4" x14ac:dyDescent="0.3">
      <c r="A400" t="str">
        <f>IF(LEN('Open Positions'!B398)&gt;0,'Open Positions'!B398,"")</f>
        <v/>
      </c>
      <c r="B400" t="str">
        <f>IF(LEN(Calc!A400)&gt;0,'Open Positions'!F398,"")</f>
        <v/>
      </c>
      <c r="C400" s="12" t="str">
        <f>IF(LEN(A400)&gt;0,'Open Positions'!Q398,"")</f>
        <v/>
      </c>
      <c r="D400" s="10" t="str">
        <f t="shared" si="11"/>
        <v/>
      </c>
    </row>
    <row r="401" spans="1:4" x14ac:dyDescent="0.3">
      <c r="A401" t="str">
        <f>IF(LEN('Open Positions'!B399)&gt;0,'Open Positions'!B399,"")</f>
        <v/>
      </c>
      <c r="B401" t="str">
        <f>IF(LEN(Calc!A401)&gt;0,'Open Positions'!F399,"")</f>
        <v/>
      </c>
      <c r="C401" s="12" t="str">
        <f>IF(LEN(A401)&gt;0,'Open Positions'!Q399,"")</f>
        <v/>
      </c>
      <c r="D401" s="10" t="str">
        <f t="shared" si="11"/>
        <v/>
      </c>
    </row>
    <row r="402" spans="1:4" x14ac:dyDescent="0.3">
      <c r="A402" t="str">
        <f>IF(LEN('Open Positions'!B400)&gt;0,'Open Positions'!B400,"")</f>
        <v/>
      </c>
      <c r="B402" t="str">
        <f>IF(LEN(Calc!A402)&gt;0,'Open Positions'!F400,"")</f>
        <v/>
      </c>
      <c r="C402" s="12" t="str">
        <f>IF(LEN(A402)&gt;0,'Open Positions'!Q400,"")</f>
        <v/>
      </c>
      <c r="D402" s="10" t="str">
        <f t="shared" si="11"/>
        <v/>
      </c>
    </row>
    <row r="403" spans="1:4" x14ac:dyDescent="0.3">
      <c r="A403" t="str">
        <f>IF(LEN('Open Positions'!B401)&gt;0,'Open Positions'!B401,"")</f>
        <v/>
      </c>
      <c r="B403" t="str">
        <f>IF(LEN(Calc!A403)&gt;0,'Open Positions'!F401,"")</f>
        <v/>
      </c>
      <c r="C403" s="12" t="str">
        <f>IF(LEN(A403)&gt;0,'Open Positions'!Q401,"")</f>
        <v/>
      </c>
      <c r="D403" s="10" t="str">
        <f t="shared" si="11"/>
        <v/>
      </c>
    </row>
    <row r="404" spans="1:4" x14ac:dyDescent="0.3">
      <c r="A404" t="str">
        <f>IF(LEN('Open Positions'!B402)&gt;0,'Open Positions'!B402,"")</f>
        <v/>
      </c>
      <c r="B404" t="str">
        <f>IF(LEN(Calc!A404)&gt;0,'Open Positions'!F402,"")</f>
        <v/>
      </c>
      <c r="C404" s="12" t="str">
        <f>IF(LEN(A404)&gt;0,'Open Positions'!Q402,"")</f>
        <v/>
      </c>
      <c r="D404" s="10" t="str">
        <f t="shared" si="11"/>
        <v/>
      </c>
    </row>
    <row r="405" spans="1:4" x14ac:dyDescent="0.3">
      <c r="A405" t="str">
        <f>IF(LEN('Open Positions'!B403)&gt;0,'Open Positions'!B403,"")</f>
        <v/>
      </c>
      <c r="B405" t="str">
        <f>IF(LEN(Calc!A405)&gt;0,'Open Positions'!F403,"")</f>
        <v/>
      </c>
      <c r="C405" s="12" t="str">
        <f>IF(LEN(A405)&gt;0,'Open Positions'!Q403,"")</f>
        <v/>
      </c>
      <c r="D405" s="10" t="str">
        <f t="shared" si="11"/>
        <v/>
      </c>
    </row>
    <row r="406" spans="1:4" x14ac:dyDescent="0.3">
      <c r="A406" t="str">
        <f>IF(LEN('Open Positions'!B404)&gt;0,'Open Positions'!B404,"")</f>
        <v/>
      </c>
      <c r="B406" t="str">
        <f>IF(LEN(Calc!A406)&gt;0,'Open Positions'!F404,"")</f>
        <v/>
      </c>
      <c r="C406" s="12" t="str">
        <f>IF(LEN(A406)&gt;0,'Open Positions'!Q404,"")</f>
        <v/>
      </c>
      <c r="D406" s="10" t="str">
        <f t="shared" si="11"/>
        <v/>
      </c>
    </row>
    <row r="407" spans="1:4" x14ac:dyDescent="0.3">
      <c r="A407" t="str">
        <f>IF(LEN('Open Positions'!B405)&gt;0,'Open Positions'!B405,"")</f>
        <v/>
      </c>
      <c r="B407" t="str">
        <f>IF(LEN(Calc!A407)&gt;0,'Open Positions'!F405,"")</f>
        <v/>
      </c>
      <c r="C407" s="12" t="str">
        <f>IF(LEN(A407)&gt;0,'Open Positions'!Q405,"")</f>
        <v/>
      </c>
      <c r="D407" s="10" t="str">
        <f t="shared" si="11"/>
        <v/>
      </c>
    </row>
    <row r="408" spans="1:4" x14ac:dyDescent="0.3">
      <c r="A408" t="str">
        <f>IF(LEN('Open Positions'!B406)&gt;0,'Open Positions'!B406,"")</f>
        <v/>
      </c>
      <c r="B408" t="str">
        <f>IF(LEN(Calc!A408)&gt;0,'Open Positions'!F406,"")</f>
        <v/>
      </c>
      <c r="C408" s="12" t="str">
        <f>IF(LEN(A408)&gt;0,'Open Positions'!Q406,"")</f>
        <v/>
      </c>
      <c r="D408" s="10" t="str">
        <f t="shared" si="11"/>
        <v/>
      </c>
    </row>
    <row r="409" spans="1:4" x14ac:dyDescent="0.3">
      <c r="A409" t="str">
        <f>IF(LEN('Open Positions'!B407)&gt;0,'Open Positions'!B407,"")</f>
        <v/>
      </c>
      <c r="B409" t="str">
        <f>IF(LEN(Calc!A409)&gt;0,'Open Positions'!F407,"")</f>
        <v/>
      </c>
      <c r="C409" s="12" t="str">
        <f>IF(LEN(A409)&gt;0,'Open Positions'!Q407,"")</f>
        <v/>
      </c>
      <c r="D409" s="10" t="str">
        <f t="shared" si="11"/>
        <v/>
      </c>
    </row>
    <row r="410" spans="1:4" x14ac:dyDescent="0.3">
      <c r="A410" t="str">
        <f>IF(LEN('Open Positions'!B408)&gt;0,'Open Positions'!B408,"")</f>
        <v/>
      </c>
      <c r="B410" t="str">
        <f>IF(LEN(Calc!A410)&gt;0,'Open Positions'!F408,"")</f>
        <v/>
      </c>
      <c r="C410" s="12" t="str">
        <f>IF(LEN(A410)&gt;0,'Open Positions'!Q408,"")</f>
        <v/>
      </c>
      <c r="D410" s="10" t="str">
        <f t="shared" si="11"/>
        <v/>
      </c>
    </row>
    <row r="411" spans="1:4" x14ac:dyDescent="0.3">
      <c r="A411" t="str">
        <f>IF(LEN('Open Positions'!B409)&gt;0,'Open Positions'!B409,"")</f>
        <v/>
      </c>
      <c r="B411" t="str">
        <f>IF(LEN(Calc!A411)&gt;0,'Open Positions'!F409,"")</f>
        <v/>
      </c>
      <c r="C411" s="12" t="str">
        <f>IF(LEN(A411)&gt;0,'Open Positions'!Q409,"")</f>
        <v/>
      </c>
      <c r="D411" s="10" t="str">
        <f t="shared" si="11"/>
        <v/>
      </c>
    </row>
    <row r="412" spans="1:4" x14ac:dyDescent="0.3">
      <c r="A412" t="str">
        <f>IF(LEN('Open Positions'!B410)&gt;0,'Open Positions'!B410,"")</f>
        <v/>
      </c>
      <c r="B412" t="str">
        <f>IF(LEN(Calc!A412)&gt;0,'Open Positions'!F410,"")</f>
        <v/>
      </c>
      <c r="C412" s="12" t="str">
        <f>IF(LEN(A412)&gt;0,'Open Positions'!Q410,"")</f>
        <v/>
      </c>
      <c r="D412" s="10" t="str">
        <f t="shared" si="11"/>
        <v/>
      </c>
    </row>
    <row r="413" spans="1:4" x14ac:dyDescent="0.3">
      <c r="A413" t="str">
        <f>IF(LEN('Open Positions'!B411)&gt;0,'Open Positions'!B411,"")</f>
        <v/>
      </c>
      <c r="B413" t="str">
        <f>IF(LEN(Calc!A413)&gt;0,'Open Positions'!F411,"")</f>
        <v/>
      </c>
      <c r="C413" s="12" t="str">
        <f>IF(LEN(A413)&gt;0,'Open Positions'!Q411,"")</f>
        <v/>
      </c>
      <c r="D413" s="10" t="str">
        <f t="shared" si="11"/>
        <v/>
      </c>
    </row>
    <row r="414" spans="1:4" x14ac:dyDescent="0.3">
      <c r="A414" t="str">
        <f>IF(LEN('Open Positions'!B412)&gt;0,'Open Positions'!B412,"")</f>
        <v/>
      </c>
      <c r="B414" t="str">
        <f>IF(LEN(Calc!A414)&gt;0,'Open Positions'!F412,"")</f>
        <v/>
      </c>
      <c r="C414" s="12" t="str">
        <f>IF(LEN(A414)&gt;0,'Open Positions'!Q412,"")</f>
        <v/>
      </c>
      <c r="D414" s="10" t="str">
        <f t="shared" si="11"/>
        <v/>
      </c>
    </row>
    <row r="415" spans="1:4" x14ac:dyDescent="0.3">
      <c r="A415" t="str">
        <f>IF(LEN('Open Positions'!B413)&gt;0,'Open Positions'!B413,"")</f>
        <v/>
      </c>
      <c r="B415" t="str">
        <f>IF(LEN(Calc!A415)&gt;0,'Open Positions'!F413,"")</f>
        <v/>
      </c>
      <c r="C415" s="12" t="str">
        <f>IF(LEN(A415)&gt;0,'Open Positions'!Q413,"")</f>
        <v/>
      </c>
      <c r="D415" s="10" t="str">
        <f t="shared" si="11"/>
        <v/>
      </c>
    </row>
    <row r="416" spans="1:4" x14ac:dyDescent="0.3">
      <c r="A416" t="str">
        <f>IF(LEN('Open Positions'!B414)&gt;0,'Open Positions'!B414,"")</f>
        <v/>
      </c>
      <c r="B416" t="str">
        <f>IF(LEN(Calc!A416)&gt;0,'Open Positions'!F414,"")</f>
        <v/>
      </c>
      <c r="C416" s="12" t="str">
        <f>IF(LEN(A416)&gt;0,'Open Positions'!Q414,"")</f>
        <v/>
      </c>
      <c r="D416" s="10" t="str">
        <f t="shared" si="11"/>
        <v/>
      </c>
    </row>
    <row r="417" spans="1:4" x14ac:dyDescent="0.3">
      <c r="A417" t="str">
        <f>IF(LEN('Open Positions'!B415)&gt;0,'Open Positions'!B415,"")</f>
        <v/>
      </c>
      <c r="B417" t="str">
        <f>IF(LEN(Calc!A417)&gt;0,'Open Positions'!F415,"")</f>
        <v/>
      </c>
      <c r="C417" s="12" t="str">
        <f>IF(LEN(A417)&gt;0,'Open Positions'!Q415,"")</f>
        <v/>
      </c>
      <c r="D417" s="10" t="str">
        <f t="shared" si="11"/>
        <v/>
      </c>
    </row>
    <row r="418" spans="1:4" x14ac:dyDescent="0.3">
      <c r="A418" t="str">
        <f>IF(LEN('Open Positions'!B416)&gt;0,'Open Positions'!B416,"")</f>
        <v/>
      </c>
      <c r="B418" t="str">
        <f>IF(LEN(Calc!A418)&gt;0,'Open Positions'!F416,"")</f>
        <v/>
      </c>
      <c r="C418" s="12" t="str">
        <f>IF(LEN(A418)&gt;0,'Open Positions'!Q416,"")</f>
        <v/>
      </c>
      <c r="D418" s="10" t="str">
        <f t="shared" si="11"/>
        <v/>
      </c>
    </row>
    <row r="419" spans="1:4" x14ac:dyDescent="0.3">
      <c r="A419" t="str">
        <f>IF(LEN('Open Positions'!B417)&gt;0,'Open Positions'!B417,"")</f>
        <v/>
      </c>
      <c r="B419" t="str">
        <f>IF(LEN(Calc!A419)&gt;0,'Open Positions'!F417,"")</f>
        <v/>
      </c>
      <c r="C419" s="12" t="str">
        <f>IF(LEN(A419)&gt;0,'Open Positions'!Q417,"")</f>
        <v/>
      </c>
      <c r="D419" s="10" t="str">
        <f t="shared" si="11"/>
        <v/>
      </c>
    </row>
    <row r="420" spans="1:4" x14ac:dyDescent="0.3">
      <c r="A420" t="str">
        <f>IF(LEN('Open Positions'!B418)&gt;0,'Open Positions'!B418,"")</f>
        <v/>
      </c>
      <c r="B420" t="str">
        <f>IF(LEN(Calc!A420)&gt;0,'Open Positions'!F418,"")</f>
        <v/>
      </c>
      <c r="C420" s="12" t="str">
        <f>IF(LEN(A420)&gt;0,'Open Positions'!Q418,"")</f>
        <v/>
      </c>
      <c r="D420" s="10" t="str">
        <f t="shared" si="11"/>
        <v/>
      </c>
    </row>
    <row r="421" spans="1:4" x14ac:dyDescent="0.3">
      <c r="A421" t="str">
        <f>IF(LEN('Open Positions'!B419)&gt;0,'Open Positions'!B419,"")</f>
        <v/>
      </c>
      <c r="B421" t="str">
        <f>IF(LEN(Calc!A421)&gt;0,'Open Positions'!F419,"")</f>
        <v/>
      </c>
      <c r="C421" s="12" t="str">
        <f>IF(LEN(A421)&gt;0,'Open Positions'!Q419,"")</f>
        <v/>
      </c>
      <c r="D421" s="10" t="str">
        <f t="shared" si="11"/>
        <v/>
      </c>
    </row>
    <row r="422" spans="1:4" x14ac:dyDescent="0.3">
      <c r="A422" t="str">
        <f>IF(LEN('Open Positions'!B420)&gt;0,'Open Positions'!B420,"")</f>
        <v/>
      </c>
      <c r="B422" t="str">
        <f>IF(LEN(Calc!A422)&gt;0,'Open Positions'!F420,"")</f>
        <v/>
      </c>
      <c r="C422" s="12" t="str">
        <f>IF(LEN(A422)&gt;0,'Open Positions'!Q420,"")</f>
        <v/>
      </c>
      <c r="D422" s="10" t="str">
        <f t="shared" si="11"/>
        <v/>
      </c>
    </row>
    <row r="423" spans="1:4" x14ac:dyDescent="0.3">
      <c r="A423" t="str">
        <f>IF(LEN('Open Positions'!B421)&gt;0,'Open Positions'!B421,"")</f>
        <v/>
      </c>
      <c r="B423" t="str">
        <f>IF(LEN(Calc!A423)&gt;0,'Open Positions'!F421,"")</f>
        <v/>
      </c>
      <c r="C423" s="12" t="str">
        <f>IF(LEN(A423)&gt;0,'Open Positions'!Q421,"")</f>
        <v/>
      </c>
      <c r="D423" s="10" t="str">
        <f t="shared" si="11"/>
        <v/>
      </c>
    </row>
    <row r="424" spans="1:4" x14ac:dyDescent="0.3">
      <c r="A424" t="str">
        <f>IF(LEN('Open Positions'!B422)&gt;0,'Open Positions'!B422,"")</f>
        <v/>
      </c>
      <c r="B424" t="str">
        <f>IF(LEN(Calc!A424)&gt;0,'Open Positions'!F422,"")</f>
        <v/>
      </c>
      <c r="C424" s="12" t="str">
        <f>IF(LEN(A424)&gt;0,'Open Positions'!Q422,"")</f>
        <v/>
      </c>
      <c r="D424" s="10" t="str">
        <f t="shared" si="11"/>
        <v/>
      </c>
    </row>
    <row r="425" spans="1:4" x14ac:dyDescent="0.3">
      <c r="A425" t="str">
        <f>IF(LEN('Open Positions'!B423)&gt;0,'Open Positions'!B423,"")</f>
        <v/>
      </c>
      <c r="B425" t="str">
        <f>IF(LEN(Calc!A425)&gt;0,'Open Positions'!F423,"")</f>
        <v/>
      </c>
      <c r="C425" s="12" t="str">
        <f>IF(LEN(A425)&gt;0,'Open Positions'!Q423,"")</f>
        <v/>
      </c>
      <c r="D425" s="10" t="str">
        <f t="shared" si="11"/>
        <v/>
      </c>
    </row>
    <row r="426" spans="1:4" x14ac:dyDescent="0.3">
      <c r="A426" t="str">
        <f>IF(LEN('Open Positions'!B424)&gt;0,'Open Positions'!B424,"")</f>
        <v/>
      </c>
      <c r="B426" t="str">
        <f>IF(LEN(Calc!A426)&gt;0,'Open Positions'!F424,"")</f>
        <v/>
      </c>
      <c r="C426" s="12" t="str">
        <f>IF(LEN(A426)&gt;0,'Open Positions'!Q424,"")</f>
        <v/>
      </c>
      <c r="D426" s="10" t="str">
        <f t="shared" si="11"/>
        <v/>
      </c>
    </row>
    <row r="427" spans="1:4" x14ac:dyDescent="0.3">
      <c r="A427" t="str">
        <f>IF(LEN('Open Positions'!B425)&gt;0,'Open Positions'!B425,"")</f>
        <v/>
      </c>
      <c r="B427" t="str">
        <f>IF(LEN(Calc!A427)&gt;0,'Open Positions'!F425,"")</f>
        <v/>
      </c>
      <c r="C427" s="12" t="str">
        <f>IF(LEN(A427)&gt;0,'Open Positions'!Q425,"")</f>
        <v/>
      </c>
      <c r="D427" s="10" t="str">
        <f t="shared" si="11"/>
        <v/>
      </c>
    </row>
    <row r="428" spans="1:4" x14ac:dyDescent="0.3">
      <c r="A428" t="str">
        <f>IF(LEN('Open Positions'!B426)&gt;0,'Open Positions'!B426,"")</f>
        <v/>
      </c>
      <c r="B428" t="str">
        <f>IF(LEN(Calc!A428)&gt;0,'Open Positions'!F426,"")</f>
        <v/>
      </c>
      <c r="C428" s="12" t="str">
        <f>IF(LEN(A428)&gt;0,'Open Positions'!Q426,"")</f>
        <v/>
      </c>
      <c r="D428" s="10" t="str">
        <f t="shared" si="11"/>
        <v/>
      </c>
    </row>
    <row r="429" spans="1:4" x14ac:dyDescent="0.3">
      <c r="A429" t="str">
        <f>IF(LEN('Open Positions'!B427)&gt;0,'Open Positions'!B427,"")</f>
        <v/>
      </c>
      <c r="B429" t="str">
        <f>IF(LEN(Calc!A429)&gt;0,'Open Positions'!F427,"")</f>
        <v/>
      </c>
      <c r="C429" s="12" t="str">
        <f>IF(LEN(A429)&gt;0,'Open Positions'!Q427,"")</f>
        <v/>
      </c>
      <c r="D429" s="10" t="str">
        <f t="shared" si="11"/>
        <v/>
      </c>
    </row>
    <row r="430" spans="1:4" x14ac:dyDescent="0.3">
      <c r="A430" t="str">
        <f>IF(LEN('Open Positions'!B428)&gt;0,'Open Positions'!B428,"")</f>
        <v/>
      </c>
      <c r="B430" t="str">
        <f>IF(LEN(Calc!A430)&gt;0,'Open Positions'!F428,"")</f>
        <v/>
      </c>
      <c r="C430" s="12" t="str">
        <f>IF(LEN(A430)&gt;0,'Open Positions'!Q428,"")</f>
        <v/>
      </c>
      <c r="D430" s="10" t="str">
        <f t="shared" si="11"/>
        <v/>
      </c>
    </row>
    <row r="431" spans="1:4" x14ac:dyDescent="0.3">
      <c r="A431" t="str">
        <f>IF(LEN('Open Positions'!B429)&gt;0,'Open Positions'!B429,"")</f>
        <v/>
      </c>
      <c r="B431" t="str">
        <f>IF(LEN(Calc!A431)&gt;0,'Open Positions'!F429,"")</f>
        <v/>
      </c>
      <c r="C431" s="12" t="str">
        <f>IF(LEN(A431)&gt;0,'Open Positions'!Q429,"")</f>
        <v/>
      </c>
      <c r="D431" s="10" t="str">
        <f t="shared" si="11"/>
        <v/>
      </c>
    </row>
    <row r="432" spans="1:4" x14ac:dyDescent="0.3">
      <c r="A432" t="str">
        <f>IF(LEN('Open Positions'!B430)&gt;0,'Open Positions'!B430,"")</f>
        <v/>
      </c>
      <c r="B432" t="str">
        <f>IF(LEN(Calc!A432)&gt;0,'Open Positions'!F430,"")</f>
        <v/>
      </c>
      <c r="C432" s="12" t="str">
        <f>IF(LEN(A432)&gt;0,'Open Positions'!Q430,"")</f>
        <v/>
      </c>
      <c r="D432" s="10" t="str">
        <f t="shared" si="11"/>
        <v/>
      </c>
    </row>
    <row r="433" spans="1:4" x14ac:dyDescent="0.3">
      <c r="A433" t="str">
        <f>IF(LEN('Open Positions'!B431)&gt;0,'Open Positions'!B431,"")</f>
        <v/>
      </c>
      <c r="B433" t="str">
        <f>IF(LEN(Calc!A433)&gt;0,'Open Positions'!F431,"")</f>
        <v/>
      </c>
      <c r="C433" s="12" t="str">
        <f>IF(LEN(A433)&gt;0,'Open Positions'!Q431,"")</f>
        <v/>
      </c>
      <c r="D433" s="10" t="str">
        <f t="shared" si="11"/>
        <v/>
      </c>
    </row>
    <row r="434" spans="1:4" x14ac:dyDescent="0.3">
      <c r="A434" t="str">
        <f>IF(LEN('Open Positions'!B432)&gt;0,'Open Positions'!B432,"")</f>
        <v/>
      </c>
      <c r="B434" t="str">
        <f>IF(LEN(Calc!A434)&gt;0,'Open Positions'!F432,"")</f>
        <v/>
      </c>
      <c r="C434" s="12" t="str">
        <f>IF(LEN(A434)&gt;0,'Open Positions'!Q432,"")</f>
        <v/>
      </c>
      <c r="D434" s="10" t="str">
        <f t="shared" si="11"/>
        <v/>
      </c>
    </row>
    <row r="435" spans="1:4" x14ac:dyDescent="0.3">
      <c r="A435" t="str">
        <f>IF(LEN('Open Positions'!B433)&gt;0,'Open Positions'!B433,"")</f>
        <v/>
      </c>
      <c r="B435" t="str">
        <f>IF(LEN(Calc!A435)&gt;0,'Open Positions'!F433,"")</f>
        <v/>
      </c>
      <c r="C435" s="12" t="str">
        <f>IF(LEN(A435)&gt;0,'Open Positions'!Q433,"")</f>
        <v/>
      </c>
      <c r="D435" s="10" t="str">
        <f t="shared" si="11"/>
        <v/>
      </c>
    </row>
    <row r="436" spans="1:4" x14ac:dyDescent="0.3">
      <c r="A436" t="str">
        <f>IF(LEN('Open Positions'!B434)&gt;0,'Open Positions'!B434,"")</f>
        <v/>
      </c>
      <c r="B436" t="str">
        <f>IF(LEN(Calc!A436)&gt;0,'Open Positions'!F434,"")</f>
        <v/>
      </c>
      <c r="C436" s="12" t="str">
        <f>IF(LEN(A436)&gt;0,'Open Positions'!Q434,"")</f>
        <v/>
      </c>
      <c r="D436" s="10" t="str">
        <f t="shared" si="11"/>
        <v/>
      </c>
    </row>
    <row r="437" spans="1:4" x14ac:dyDescent="0.3">
      <c r="A437" t="str">
        <f>IF(LEN('Open Positions'!B435)&gt;0,'Open Positions'!B435,"")</f>
        <v/>
      </c>
      <c r="B437" t="str">
        <f>IF(LEN(Calc!A437)&gt;0,'Open Positions'!F435,"")</f>
        <v/>
      </c>
      <c r="C437" s="12" t="str">
        <f>IF(LEN(A437)&gt;0,'Open Positions'!Q435,"")</f>
        <v/>
      </c>
      <c r="D437" s="10" t="str">
        <f t="shared" si="11"/>
        <v/>
      </c>
    </row>
    <row r="438" spans="1:4" x14ac:dyDescent="0.3">
      <c r="A438" t="str">
        <f>IF(LEN('Open Positions'!B436)&gt;0,'Open Positions'!B436,"")</f>
        <v/>
      </c>
      <c r="B438" t="str">
        <f>IF(LEN(Calc!A438)&gt;0,'Open Positions'!F436,"")</f>
        <v/>
      </c>
      <c r="C438" s="12" t="str">
        <f>IF(LEN(A438)&gt;0,'Open Positions'!Q436,"")</f>
        <v/>
      </c>
      <c r="D438" s="10" t="str">
        <f t="shared" si="11"/>
        <v/>
      </c>
    </row>
    <row r="439" spans="1:4" x14ac:dyDescent="0.3">
      <c r="A439" t="str">
        <f>IF(LEN('Open Positions'!B437)&gt;0,'Open Positions'!B437,"")</f>
        <v/>
      </c>
      <c r="B439" t="str">
        <f>IF(LEN(Calc!A439)&gt;0,'Open Positions'!F437,"")</f>
        <v/>
      </c>
      <c r="C439" s="12" t="str">
        <f>IF(LEN(A439)&gt;0,'Open Positions'!Q437,"")</f>
        <v/>
      </c>
      <c r="D439" s="10" t="str">
        <f t="shared" si="11"/>
        <v/>
      </c>
    </row>
    <row r="440" spans="1:4" x14ac:dyDescent="0.3">
      <c r="A440" t="str">
        <f>IF(LEN('Open Positions'!B438)&gt;0,'Open Positions'!B438,"")</f>
        <v/>
      </c>
      <c r="B440" t="str">
        <f>IF(LEN(Calc!A440)&gt;0,'Open Positions'!F438,"")</f>
        <v/>
      </c>
      <c r="C440" s="12" t="str">
        <f>IF(LEN(A440)&gt;0,'Open Positions'!Q438,"")</f>
        <v/>
      </c>
      <c r="D440" s="10" t="str">
        <f t="shared" si="11"/>
        <v/>
      </c>
    </row>
    <row r="441" spans="1:4" x14ac:dyDescent="0.3">
      <c r="A441" t="str">
        <f>IF(LEN('Open Positions'!B439)&gt;0,'Open Positions'!B439,"")</f>
        <v/>
      </c>
      <c r="B441" t="str">
        <f>IF(LEN(Calc!A441)&gt;0,'Open Positions'!F439,"")</f>
        <v/>
      </c>
      <c r="C441" s="12" t="str">
        <f>IF(LEN(A441)&gt;0,'Open Positions'!Q439,"")</f>
        <v/>
      </c>
      <c r="D441" s="10" t="str">
        <f t="shared" si="11"/>
        <v/>
      </c>
    </row>
    <row r="442" spans="1:4" x14ac:dyDescent="0.3">
      <c r="A442" t="str">
        <f>IF(LEN('Open Positions'!B440)&gt;0,'Open Positions'!B440,"")</f>
        <v/>
      </c>
      <c r="B442" t="str">
        <f>IF(LEN(Calc!A442)&gt;0,'Open Positions'!F440,"")</f>
        <v/>
      </c>
      <c r="C442" s="12" t="str">
        <f>IF(LEN(A442)&gt;0,'Open Positions'!Q440,"")</f>
        <v/>
      </c>
      <c r="D442" s="10" t="str">
        <f t="shared" si="11"/>
        <v/>
      </c>
    </row>
    <row r="443" spans="1:4" x14ac:dyDescent="0.3">
      <c r="A443" t="str">
        <f>IF(LEN('Open Positions'!B441)&gt;0,'Open Positions'!B441,"")</f>
        <v/>
      </c>
      <c r="B443" t="str">
        <f>IF(LEN(Calc!A443)&gt;0,'Open Positions'!F441,"")</f>
        <v/>
      </c>
      <c r="C443" s="12" t="str">
        <f>IF(LEN(A443)&gt;0,'Open Positions'!Q441,"")</f>
        <v/>
      </c>
      <c r="D443" s="10" t="str">
        <f t="shared" si="11"/>
        <v/>
      </c>
    </row>
    <row r="444" spans="1:4" x14ac:dyDescent="0.3">
      <c r="A444" t="str">
        <f>IF(LEN('Open Positions'!B442)&gt;0,'Open Positions'!B442,"")</f>
        <v/>
      </c>
      <c r="B444" t="str">
        <f>IF(LEN(Calc!A444)&gt;0,'Open Positions'!F442,"")</f>
        <v/>
      </c>
      <c r="C444" s="12" t="str">
        <f>IF(LEN(A444)&gt;0,'Open Positions'!Q442,"")</f>
        <v/>
      </c>
      <c r="D444" s="10" t="str">
        <f t="shared" si="11"/>
        <v/>
      </c>
    </row>
    <row r="445" spans="1:4" x14ac:dyDescent="0.3">
      <c r="A445" t="str">
        <f>IF(LEN('Open Positions'!B443)&gt;0,'Open Positions'!B443,"")</f>
        <v/>
      </c>
      <c r="B445" t="str">
        <f>IF(LEN(Calc!A445)&gt;0,'Open Positions'!F443,"")</f>
        <v/>
      </c>
      <c r="C445" s="12" t="str">
        <f>IF(LEN(A445)&gt;0,'Open Positions'!Q443,"")</f>
        <v/>
      </c>
      <c r="D445" s="10" t="str">
        <f t="shared" si="11"/>
        <v/>
      </c>
    </row>
    <row r="446" spans="1:4" x14ac:dyDescent="0.3">
      <c r="A446" t="str">
        <f>IF(LEN('Open Positions'!B444)&gt;0,'Open Positions'!B444,"")</f>
        <v/>
      </c>
      <c r="B446" t="str">
        <f>IF(LEN(Calc!A446)&gt;0,'Open Positions'!F444,"")</f>
        <v/>
      </c>
      <c r="C446" s="12" t="str">
        <f>IF(LEN(A446)&gt;0,'Open Positions'!Q444,"")</f>
        <v/>
      </c>
      <c r="D446" s="10" t="str">
        <f t="shared" si="11"/>
        <v/>
      </c>
    </row>
    <row r="447" spans="1:4" x14ac:dyDescent="0.3">
      <c r="A447" t="str">
        <f>IF(LEN('Open Positions'!B445)&gt;0,'Open Positions'!B445,"")</f>
        <v/>
      </c>
      <c r="B447" t="str">
        <f>IF(LEN(Calc!A447)&gt;0,'Open Positions'!F445,"")</f>
        <v/>
      </c>
      <c r="C447" s="12" t="str">
        <f>IF(LEN(A447)&gt;0,'Open Positions'!Q445,"")</f>
        <v/>
      </c>
      <c r="D447" s="10" t="str">
        <f t="shared" si="11"/>
        <v/>
      </c>
    </row>
    <row r="448" spans="1:4" x14ac:dyDescent="0.3">
      <c r="A448" t="str">
        <f>IF(LEN('Open Positions'!B446)&gt;0,'Open Positions'!B446,"")</f>
        <v/>
      </c>
      <c r="B448" t="str">
        <f>IF(LEN(Calc!A448)&gt;0,'Open Positions'!F446,"")</f>
        <v/>
      </c>
      <c r="C448" s="12" t="str">
        <f>IF(LEN(A448)&gt;0,'Open Positions'!Q446,"")</f>
        <v/>
      </c>
      <c r="D448" s="10" t="str">
        <f t="shared" si="11"/>
        <v/>
      </c>
    </row>
    <row r="449" spans="1:4" x14ac:dyDescent="0.3">
      <c r="A449" t="str">
        <f>IF(LEN('Open Positions'!B447)&gt;0,'Open Positions'!B447,"")</f>
        <v/>
      </c>
      <c r="B449" t="str">
        <f>IF(LEN(Calc!A449)&gt;0,'Open Positions'!F447,"")</f>
        <v/>
      </c>
      <c r="C449" s="12" t="str">
        <f>IF(LEN(A449)&gt;0,'Open Positions'!Q447,"")</f>
        <v/>
      </c>
      <c r="D449" s="10" t="str">
        <f t="shared" si="11"/>
        <v/>
      </c>
    </row>
    <row r="450" spans="1:4" x14ac:dyDescent="0.3">
      <c r="A450" t="str">
        <f>IF(LEN('Open Positions'!B448)&gt;0,'Open Positions'!B448,"")</f>
        <v/>
      </c>
      <c r="B450" t="str">
        <f>IF(LEN(Calc!A450)&gt;0,'Open Positions'!F448,"")</f>
        <v/>
      </c>
      <c r="C450" s="12" t="str">
        <f>IF(LEN(A450)&gt;0,'Open Positions'!Q448,"")</f>
        <v/>
      </c>
      <c r="D450" s="10" t="str">
        <f t="shared" si="11"/>
        <v/>
      </c>
    </row>
    <row r="451" spans="1:4" x14ac:dyDescent="0.3">
      <c r="A451" t="str">
        <f>IF(LEN('Open Positions'!B449)&gt;0,'Open Positions'!B449,"")</f>
        <v/>
      </c>
      <c r="B451" t="str">
        <f>IF(LEN(Calc!A451)&gt;0,'Open Positions'!F449,"")</f>
        <v/>
      </c>
      <c r="C451" s="12" t="str">
        <f>IF(LEN(A451)&gt;0,'Open Positions'!Q449,"")</f>
        <v/>
      </c>
      <c r="D451" s="10" t="str">
        <f t="shared" si="11"/>
        <v/>
      </c>
    </row>
    <row r="452" spans="1:4" x14ac:dyDescent="0.3">
      <c r="A452" t="str">
        <f>IF(LEN('Open Positions'!B450)&gt;0,'Open Positions'!B450,"")</f>
        <v/>
      </c>
      <c r="B452" t="str">
        <f>IF(LEN(Calc!A452)&gt;0,'Open Positions'!F450,"")</f>
        <v/>
      </c>
      <c r="C452" s="12" t="str">
        <f>IF(LEN(A452)&gt;0,'Open Positions'!Q450,"")</f>
        <v/>
      </c>
      <c r="D452" s="10" t="str">
        <f t="shared" si="11"/>
        <v/>
      </c>
    </row>
    <row r="453" spans="1:4" x14ac:dyDescent="0.3">
      <c r="A453" t="str">
        <f>IF(LEN('Open Positions'!B451)&gt;0,'Open Positions'!B451,"")</f>
        <v/>
      </c>
      <c r="B453" t="str">
        <f>IF(LEN(Calc!A453)&gt;0,'Open Positions'!F451,"")</f>
        <v/>
      </c>
      <c r="C453" s="12" t="str">
        <f>IF(LEN(A453)&gt;0,'Open Positions'!Q451,"")</f>
        <v/>
      </c>
      <c r="D453" s="10" t="str">
        <f t="shared" si="11"/>
        <v/>
      </c>
    </row>
    <row r="454" spans="1:4" x14ac:dyDescent="0.3">
      <c r="A454" t="str">
        <f>IF(LEN('Open Positions'!B452)&gt;0,'Open Positions'!B452,"")</f>
        <v/>
      </c>
      <c r="B454" t="str">
        <f>IF(LEN(Calc!A454)&gt;0,'Open Positions'!F452,"")</f>
        <v/>
      </c>
      <c r="C454" s="12" t="str">
        <f>IF(LEN(A454)&gt;0,'Open Positions'!Q452,"")</f>
        <v/>
      </c>
      <c r="D454" s="10" t="str">
        <f t="shared" si="11"/>
        <v/>
      </c>
    </row>
    <row r="455" spans="1:4" x14ac:dyDescent="0.3">
      <c r="A455" t="str">
        <f>IF(LEN('Open Positions'!B453)&gt;0,'Open Positions'!B453,"")</f>
        <v/>
      </c>
      <c r="B455" t="str">
        <f>IF(LEN(Calc!A455)&gt;0,'Open Positions'!F453,"")</f>
        <v/>
      </c>
      <c r="C455" s="12" t="str">
        <f>IF(LEN(A455)&gt;0,'Open Positions'!Q453,"")</f>
        <v/>
      </c>
      <c r="D455" s="10" t="str">
        <f t="shared" si="11"/>
        <v/>
      </c>
    </row>
    <row r="456" spans="1:4" x14ac:dyDescent="0.3">
      <c r="A456" t="str">
        <f>IF(LEN('Open Positions'!B454)&gt;0,'Open Positions'!B454,"")</f>
        <v/>
      </c>
      <c r="B456" t="str">
        <f>IF(LEN(Calc!A456)&gt;0,'Open Positions'!F454,"")</f>
        <v/>
      </c>
      <c r="C456" s="12" t="str">
        <f>IF(LEN(A456)&gt;0,'Open Positions'!Q454,"")</f>
        <v/>
      </c>
      <c r="D456" s="10" t="str">
        <f t="shared" ref="D456:D519" si="12">IF(LEN(A456)&gt;0,B456*C456,"")</f>
        <v/>
      </c>
    </row>
    <row r="457" spans="1:4" x14ac:dyDescent="0.3">
      <c r="A457" t="str">
        <f>IF(LEN('Open Positions'!B455)&gt;0,'Open Positions'!B455,"")</f>
        <v/>
      </c>
      <c r="B457" t="str">
        <f>IF(LEN(Calc!A457)&gt;0,'Open Positions'!F455,"")</f>
        <v/>
      </c>
      <c r="C457" s="12" t="str">
        <f>IF(LEN(A457)&gt;0,'Open Positions'!Q455,"")</f>
        <v/>
      </c>
      <c r="D457" s="10" t="str">
        <f t="shared" si="12"/>
        <v/>
      </c>
    </row>
    <row r="458" spans="1:4" x14ac:dyDescent="0.3">
      <c r="A458" t="str">
        <f>IF(LEN('Open Positions'!B456)&gt;0,'Open Positions'!B456,"")</f>
        <v/>
      </c>
      <c r="B458" t="str">
        <f>IF(LEN(Calc!A458)&gt;0,'Open Positions'!F456,"")</f>
        <v/>
      </c>
      <c r="C458" s="12" t="str">
        <f>IF(LEN(A458)&gt;0,'Open Positions'!Q456,"")</f>
        <v/>
      </c>
      <c r="D458" s="10" t="str">
        <f t="shared" si="12"/>
        <v/>
      </c>
    </row>
    <row r="459" spans="1:4" x14ac:dyDescent="0.3">
      <c r="A459" t="str">
        <f>IF(LEN('Open Positions'!B457)&gt;0,'Open Positions'!B457,"")</f>
        <v/>
      </c>
      <c r="B459" t="str">
        <f>IF(LEN(Calc!A459)&gt;0,'Open Positions'!F457,"")</f>
        <v/>
      </c>
      <c r="C459" s="12" t="str">
        <f>IF(LEN(A459)&gt;0,'Open Positions'!Q457,"")</f>
        <v/>
      </c>
      <c r="D459" s="10" t="str">
        <f t="shared" si="12"/>
        <v/>
      </c>
    </row>
    <row r="460" spans="1:4" x14ac:dyDescent="0.3">
      <c r="A460" t="str">
        <f>IF(LEN('Open Positions'!B458)&gt;0,'Open Positions'!B458,"")</f>
        <v/>
      </c>
      <c r="B460" t="str">
        <f>IF(LEN(Calc!A460)&gt;0,'Open Positions'!F458,"")</f>
        <v/>
      </c>
      <c r="C460" s="12" t="str">
        <f>IF(LEN(A460)&gt;0,'Open Positions'!Q458,"")</f>
        <v/>
      </c>
      <c r="D460" s="10" t="str">
        <f t="shared" si="12"/>
        <v/>
      </c>
    </row>
    <row r="461" spans="1:4" x14ac:dyDescent="0.3">
      <c r="A461" t="str">
        <f>IF(LEN('Open Positions'!B459)&gt;0,'Open Positions'!B459,"")</f>
        <v/>
      </c>
      <c r="B461" t="str">
        <f>IF(LEN(Calc!A461)&gt;0,'Open Positions'!F459,"")</f>
        <v/>
      </c>
      <c r="C461" s="12" t="str">
        <f>IF(LEN(A461)&gt;0,'Open Positions'!Q459,"")</f>
        <v/>
      </c>
      <c r="D461" s="10" t="str">
        <f t="shared" si="12"/>
        <v/>
      </c>
    </row>
    <row r="462" spans="1:4" x14ac:dyDescent="0.3">
      <c r="A462" t="str">
        <f>IF(LEN('Open Positions'!B460)&gt;0,'Open Positions'!B460,"")</f>
        <v/>
      </c>
      <c r="B462" t="str">
        <f>IF(LEN(Calc!A462)&gt;0,'Open Positions'!F460,"")</f>
        <v/>
      </c>
      <c r="C462" s="12" t="str">
        <f>IF(LEN(A462)&gt;0,'Open Positions'!Q460,"")</f>
        <v/>
      </c>
      <c r="D462" s="10" t="str">
        <f t="shared" si="12"/>
        <v/>
      </c>
    </row>
    <row r="463" spans="1:4" x14ac:dyDescent="0.3">
      <c r="A463" t="str">
        <f>IF(LEN('Open Positions'!B461)&gt;0,'Open Positions'!B461,"")</f>
        <v/>
      </c>
      <c r="B463" t="str">
        <f>IF(LEN(Calc!A463)&gt;0,'Open Positions'!F461,"")</f>
        <v/>
      </c>
      <c r="C463" s="12" t="str">
        <f>IF(LEN(A463)&gt;0,'Open Positions'!Q461,"")</f>
        <v/>
      </c>
      <c r="D463" s="10" t="str">
        <f t="shared" si="12"/>
        <v/>
      </c>
    </row>
    <row r="464" spans="1:4" x14ac:dyDescent="0.3">
      <c r="A464" t="str">
        <f>IF(LEN('Open Positions'!B462)&gt;0,'Open Positions'!B462,"")</f>
        <v/>
      </c>
      <c r="B464" t="str">
        <f>IF(LEN(Calc!A464)&gt;0,'Open Positions'!F462,"")</f>
        <v/>
      </c>
      <c r="C464" s="12" t="str">
        <f>IF(LEN(A464)&gt;0,'Open Positions'!Q462,"")</f>
        <v/>
      </c>
      <c r="D464" s="10" t="str">
        <f t="shared" si="12"/>
        <v/>
      </c>
    </row>
    <row r="465" spans="1:4" x14ac:dyDescent="0.3">
      <c r="A465" t="str">
        <f>IF(LEN('Open Positions'!B463)&gt;0,'Open Positions'!B463,"")</f>
        <v/>
      </c>
      <c r="B465" t="str">
        <f>IF(LEN(Calc!A465)&gt;0,'Open Positions'!F463,"")</f>
        <v/>
      </c>
      <c r="C465" s="12" t="str">
        <f>IF(LEN(A465)&gt;0,'Open Positions'!Q463,"")</f>
        <v/>
      </c>
      <c r="D465" s="10" t="str">
        <f t="shared" si="12"/>
        <v/>
      </c>
    </row>
    <row r="466" spans="1:4" x14ac:dyDescent="0.3">
      <c r="A466" t="str">
        <f>IF(LEN('Open Positions'!B464)&gt;0,'Open Positions'!B464,"")</f>
        <v/>
      </c>
      <c r="B466" t="str">
        <f>IF(LEN(Calc!A466)&gt;0,'Open Positions'!F464,"")</f>
        <v/>
      </c>
      <c r="C466" s="12" t="str">
        <f>IF(LEN(A466)&gt;0,'Open Positions'!Q464,"")</f>
        <v/>
      </c>
      <c r="D466" s="10" t="str">
        <f t="shared" si="12"/>
        <v/>
      </c>
    </row>
    <row r="467" spans="1:4" x14ac:dyDescent="0.3">
      <c r="A467" t="str">
        <f>IF(LEN('Open Positions'!B465)&gt;0,'Open Positions'!B465,"")</f>
        <v/>
      </c>
      <c r="B467" t="str">
        <f>IF(LEN(Calc!A467)&gt;0,'Open Positions'!F465,"")</f>
        <v/>
      </c>
      <c r="C467" s="12" t="str">
        <f>IF(LEN(A467)&gt;0,'Open Positions'!Q465,"")</f>
        <v/>
      </c>
      <c r="D467" s="10" t="str">
        <f t="shared" si="12"/>
        <v/>
      </c>
    </row>
    <row r="468" spans="1:4" x14ac:dyDescent="0.3">
      <c r="A468" t="str">
        <f>IF(LEN('Open Positions'!B466)&gt;0,'Open Positions'!B466,"")</f>
        <v/>
      </c>
      <c r="B468" t="str">
        <f>IF(LEN(Calc!A468)&gt;0,'Open Positions'!F466,"")</f>
        <v/>
      </c>
      <c r="C468" s="12" t="str">
        <f>IF(LEN(A468)&gt;0,'Open Positions'!Q466,"")</f>
        <v/>
      </c>
      <c r="D468" s="10" t="str">
        <f t="shared" si="12"/>
        <v/>
      </c>
    </row>
    <row r="469" spans="1:4" x14ac:dyDescent="0.3">
      <c r="A469" t="str">
        <f>IF(LEN('Open Positions'!B467)&gt;0,'Open Positions'!B467,"")</f>
        <v/>
      </c>
      <c r="B469" t="str">
        <f>IF(LEN(Calc!A469)&gt;0,'Open Positions'!F467,"")</f>
        <v/>
      </c>
      <c r="C469" s="12" t="str">
        <f>IF(LEN(A469)&gt;0,'Open Positions'!Q467,"")</f>
        <v/>
      </c>
      <c r="D469" s="10" t="str">
        <f t="shared" si="12"/>
        <v/>
      </c>
    </row>
    <row r="470" spans="1:4" x14ac:dyDescent="0.3">
      <c r="A470" t="str">
        <f>IF(LEN('Open Positions'!B468)&gt;0,'Open Positions'!B468,"")</f>
        <v/>
      </c>
      <c r="B470" t="str">
        <f>IF(LEN(Calc!A470)&gt;0,'Open Positions'!F468,"")</f>
        <v/>
      </c>
      <c r="C470" s="12" t="str">
        <f>IF(LEN(A470)&gt;0,'Open Positions'!Q468,"")</f>
        <v/>
      </c>
      <c r="D470" s="10" t="str">
        <f t="shared" si="12"/>
        <v/>
      </c>
    </row>
    <row r="471" spans="1:4" x14ac:dyDescent="0.3">
      <c r="A471" t="str">
        <f>IF(LEN('Open Positions'!B469)&gt;0,'Open Positions'!B469,"")</f>
        <v/>
      </c>
      <c r="B471" t="str">
        <f>IF(LEN(Calc!A471)&gt;0,'Open Positions'!F469,"")</f>
        <v/>
      </c>
      <c r="C471" s="12" t="str">
        <f>IF(LEN(A471)&gt;0,'Open Positions'!Q469,"")</f>
        <v/>
      </c>
      <c r="D471" s="10" t="str">
        <f t="shared" si="12"/>
        <v/>
      </c>
    </row>
    <row r="472" spans="1:4" x14ac:dyDescent="0.3">
      <c r="A472" t="str">
        <f>IF(LEN('Open Positions'!B470)&gt;0,'Open Positions'!B470,"")</f>
        <v/>
      </c>
      <c r="B472" t="str">
        <f>IF(LEN(Calc!A472)&gt;0,'Open Positions'!F470,"")</f>
        <v/>
      </c>
      <c r="C472" s="12" t="str">
        <f>IF(LEN(A472)&gt;0,'Open Positions'!Q470,"")</f>
        <v/>
      </c>
      <c r="D472" s="10" t="str">
        <f t="shared" si="12"/>
        <v/>
      </c>
    </row>
    <row r="473" spans="1:4" x14ac:dyDescent="0.3">
      <c r="A473" t="str">
        <f>IF(LEN('Open Positions'!B471)&gt;0,'Open Positions'!B471,"")</f>
        <v/>
      </c>
      <c r="B473" t="str">
        <f>IF(LEN(Calc!A473)&gt;0,'Open Positions'!F471,"")</f>
        <v/>
      </c>
      <c r="C473" s="12" t="str">
        <f>IF(LEN(A473)&gt;0,'Open Positions'!Q471,"")</f>
        <v/>
      </c>
      <c r="D473" s="10" t="str">
        <f t="shared" si="12"/>
        <v/>
      </c>
    </row>
    <row r="474" spans="1:4" x14ac:dyDescent="0.3">
      <c r="A474" t="str">
        <f>IF(LEN('Open Positions'!B472)&gt;0,'Open Positions'!B472,"")</f>
        <v/>
      </c>
      <c r="B474" t="str">
        <f>IF(LEN(Calc!A474)&gt;0,'Open Positions'!F472,"")</f>
        <v/>
      </c>
      <c r="C474" s="12" t="str">
        <f>IF(LEN(A474)&gt;0,'Open Positions'!Q472,"")</f>
        <v/>
      </c>
      <c r="D474" s="10" t="str">
        <f t="shared" si="12"/>
        <v/>
      </c>
    </row>
    <row r="475" spans="1:4" x14ac:dyDescent="0.3">
      <c r="A475" t="str">
        <f>IF(LEN('Open Positions'!B473)&gt;0,'Open Positions'!B473,"")</f>
        <v/>
      </c>
      <c r="B475" t="str">
        <f>IF(LEN(Calc!A475)&gt;0,'Open Positions'!F473,"")</f>
        <v/>
      </c>
      <c r="C475" s="12" t="str">
        <f>IF(LEN(A475)&gt;0,'Open Positions'!Q473,"")</f>
        <v/>
      </c>
      <c r="D475" s="10" t="str">
        <f t="shared" si="12"/>
        <v/>
      </c>
    </row>
    <row r="476" spans="1:4" x14ac:dyDescent="0.3">
      <c r="A476" t="str">
        <f>IF(LEN('Open Positions'!B474)&gt;0,'Open Positions'!B474,"")</f>
        <v/>
      </c>
      <c r="B476" t="str">
        <f>IF(LEN(Calc!A476)&gt;0,'Open Positions'!F474,"")</f>
        <v/>
      </c>
      <c r="C476" s="12" t="str">
        <f>IF(LEN(A476)&gt;0,'Open Positions'!Q474,"")</f>
        <v/>
      </c>
      <c r="D476" s="10" t="str">
        <f t="shared" si="12"/>
        <v/>
      </c>
    </row>
    <row r="477" spans="1:4" x14ac:dyDescent="0.3">
      <c r="A477" t="str">
        <f>IF(LEN('Open Positions'!B475)&gt;0,'Open Positions'!B475,"")</f>
        <v/>
      </c>
      <c r="B477" t="str">
        <f>IF(LEN(Calc!A477)&gt;0,'Open Positions'!F475,"")</f>
        <v/>
      </c>
      <c r="C477" s="12" t="str">
        <f>IF(LEN(A477)&gt;0,'Open Positions'!Q475,"")</f>
        <v/>
      </c>
      <c r="D477" s="10" t="str">
        <f t="shared" si="12"/>
        <v/>
      </c>
    </row>
    <row r="478" spans="1:4" x14ac:dyDescent="0.3">
      <c r="A478" t="str">
        <f>IF(LEN('Open Positions'!B476)&gt;0,'Open Positions'!B476,"")</f>
        <v/>
      </c>
      <c r="B478" t="str">
        <f>IF(LEN(Calc!A478)&gt;0,'Open Positions'!F476,"")</f>
        <v/>
      </c>
      <c r="C478" s="12" t="str">
        <f>IF(LEN(A478)&gt;0,'Open Positions'!Q476,"")</f>
        <v/>
      </c>
      <c r="D478" s="10" t="str">
        <f t="shared" si="12"/>
        <v/>
      </c>
    </row>
    <row r="479" spans="1:4" x14ac:dyDescent="0.3">
      <c r="A479" t="str">
        <f>IF(LEN('Open Positions'!B477)&gt;0,'Open Positions'!B477,"")</f>
        <v/>
      </c>
      <c r="B479" t="str">
        <f>IF(LEN(Calc!A479)&gt;0,'Open Positions'!F477,"")</f>
        <v/>
      </c>
      <c r="C479" s="12" t="str">
        <f>IF(LEN(A479)&gt;0,'Open Positions'!Q477,"")</f>
        <v/>
      </c>
      <c r="D479" s="10" t="str">
        <f t="shared" si="12"/>
        <v/>
      </c>
    </row>
    <row r="480" spans="1:4" x14ac:dyDescent="0.3">
      <c r="A480" t="str">
        <f>IF(LEN('Open Positions'!B478)&gt;0,'Open Positions'!B478,"")</f>
        <v/>
      </c>
      <c r="B480" t="str">
        <f>IF(LEN(Calc!A480)&gt;0,'Open Positions'!F478,"")</f>
        <v/>
      </c>
      <c r="C480" s="12" t="str">
        <f>IF(LEN(A480)&gt;0,'Open Positions'!Q478,"")</f>
        <v/>
      </c>
      <c r="D480" s="10" t="str">
        <f t="shared" si="12"/>
        <v/>
      </c>
    </row>
    <row r="481" spans="1:4" x14ac:dyDescent="0.3">
      <c r="A481" t="str">
        <f>IF(LEN('Open Positions'!B479)&gt;0,'Open Positions'!B479,"")</f>
        <v/>
      </c>
      <c r="B481" t="str">
        <f>IF(LEN(Calc!A481)&gt;0,'Open Positions'!F479,"")</f>
        <v/>
      </c>
      <c r="C481" s="12" t="str">
        <f>IF(LEN(A481)&gt;0,'Open Positions'!Q479,"")</f>
        <v/>
      </c>
      <c r="D481" s="10" t="str">
        <f t="shared" si="12"/>
        <v/>
      </c>
    </row>
    <row r="482" spans="1:4" x14ac:dyDescent="0.3">
      <c r="A482" t="str">
        <f>IF(LEN('Open Positions'!B480)&gt;0,'Open Positions'!B480,"")</f>
        <v/>
      </c>
      <c r="B482" t="str">
        <f>IF(LEN(Calc!A482)&gt;0,'Open Positions'!F480,"")</f>
        <v/>
      </c>
      <c r="C482" s="12" t="str">
        <f>IF(LEN(A482)&gt;0,'Open Positions'!Q480,"")</f>
        <v/>
      </c>
      <c r="D482" s="10" t="str">
        <f t="shared" si="12"/>
        <v/>
      </c>
    </row>
    <row r="483" spans="1:4" x14ac:dyDescent="0.3">
      <c r="A483" t="str">
        <f>IF(LEN('Open Positions'!B481)&gt;0,'Open Positions'!B481,"")</f>
        <v/>
      </c>
      <c r="B483" t="str">
        <f>IF(LEN(Calc!A483)&gt;0,'Open Positions'!F481,"")</f>
        <v/>
      </c>
      <c r="C483" s="12" t="str">
        <f>IF(LEN(A483)&gt;0,'Open Positions'!Q481,"")</f>
        <v/>
      </c>
      <c r="D483" s="10" t="str">
        <f t="shared" si="12"/>
        <v/>
      </c>
    </row>
    <row r="484" spans="1:4" x14ac:dyDescent="0.3">
      <c r="A484" t="str">
        <f>IF(LEN('Open Positions'!B482)&gt;0,'Open Positions'!B482,"")</f>
        <v/>
      </c>
      <c r="B484" t="str">
        <f>IF(LEN(Calc!A484)&gt;0,'Open Positions'!F482,"")</f>
        <v/>
      </c>
      <c r="C484" s="12" t="str">
        <f>IF(LEN(A484)&gt;0,'Open Positions'!Q482,"")</f>
        <v/>
      </c>
      <c r="D484" s="10" t="str">
        <f t="shared" si="12"/>
        <v/>
      </c>
    </row>
    <row r="485" spans="1:4" x14ac:dyDescent="0.3">
      <c r="A485" t="str">
        <f>IF(LEN('Open Positions'!B483)&gt;0,'Open Positions'!B483,"")</f>
        <v/>
      </c>
      <c r="B485" t="str">
        <f>IF(LEN(Calc!A485)&gt;0,'Open Positions'!F483,"")</f>
        <v/>
      </c>
      <c r="C485" s="12" t="str">
        <f>IF(LEN(A485)&gt;0,'Open Positions'!Q483,"")</f>
        <v/>
      </c>
      <c r="D485" s="10" t="str">
        <f t="shared" si="12"/>
        <v/>
      </c>
    </row>
    <row r="486" spans="1:4" x14ac:dyDescent="0.3">
      <c r="A486" t="str">
        <f>IF(LEN('Open Positions'!B484)&gt;0,'Open Positions'!B484,"")</f>
        <v/>
      </c>
      <c r="B486" t="str">
        <f>IF(LEN(Calc!A486)&gt;0,'Open Positions'!F484,"")</f>
        <v/>
      </c>
      <c r="C486" s="12" t="str">
        <f>IF(LEN(A486)&gt;0,'Open Positions'!Q484,"")</f>
        <v/>
      </c>
      <c r="D486" s="10" t="str">
        <f t="shared" si="12"/>
        <v/>
      </c>
    </row>
    <row r="487" spans="1:4" x14ac:dyDescent="0.3">
      <c r="A487" t="str">
        <f>IF(LEN('Open Positions'!B485)&gt;0,'Open Positions'!B485,"")</f>
        <v/>
      </c>
      <c r="B487" t="str">
        <f>IF(LEN(Calc!A487)&gt;0,'Open Positions'!F485,"")</f>
        <v/>
      </c>
      <c r="C487" s="12" t="str">
        <f>IF(LEN(A487)&gt;0,'Open Positions'!Q485,"")</f>
        <v/>
      </c>
      <c r="D487" s="10" t="str">
        <f t="shared" si="12"/>
        <v/>
      </c>
    </row>
    <row r="488" spans="1:4" x14ac:dyDescent="0.3">
      <c r="A488" t="str">
        <f>IF(LEN('Open Positions'!B486)&gt;0,'Open Positions'!B486,"")</f>
        <v/>
      </c>
      <c r="B488" t="str">
        <f>IF(LEN(Calc!A488)&gt;0,'Open Positions'!F486,"")</f>
        <v/>
      </c>
      <c r="C488" s="12" t="str">
        <f>IF(LEN(A488)&gt;0,'Open Positions'!Q486,"")</f>
        <v/>
      </c>
      <c r="D488" s="10" t="str">
        <f t="shared" si="12"/>
        <v/>
      </c>
    </row>
    <row r="489" spans="1:4" x14ac:dyDescent="0.3">
      <c r="A489" t="str">
        <f>IF(LEN('Open Positions'!B487)&gt;0,'Open Positions'!B487,"")</f>
        <v/>
      </c>
      <c r="B489" t="str">
        <f>IF(LEN(Calc!A489)&gt;0,'Open Positions'!F487,"")</f>
        <v/>
      </c>
      <c r="C489" s="12" t="str">
        <f>IF(LEN(A489)&gt;0,'Open Positions'!Q487,"")</f>
        <v/>
      </c>
      <c r="D489" s="10" t="str">
        <f t="shared" si="12"/>
        <v/>
      </c>
    </row>
    <row r="490" spans="1:4" x14ac:dyDescent="0.3">
      <c r="A490" t="str">
        <f>IF(LEN('Open Positions'!B488)&gt;0,'Open Positions'!B488,"")</f>
        <v/>
      </c>
      <c r="B490" t="str">
        <f>IF(LEN(Calc!A490)&gt;0,'Open Positions'!F488,"")</f>
        <v/>
      </c>
      <c r="C490" s="12" t="str">
        <f>IF(LEN(A490)&gt;0,'Open Positions'!Q488,"")</f>
        <v/>
      </c>
      <c r="D490" s="10" t="str">
        <f t="shared" si="12"/>
        <v/>
      </c>
    </row>
    <row r="491" spans="1:4" x14ac:dyDescent="0.3">
      <c r="A491" t="str">
        <f>IF(LEN('Open Positions'!B489)&gt;0,'Open Positions'!B489,"")</f>
        <v/>
      </c>
      <c r="B491" t="str">
        <f>IF(LEN(Calc!A491)&gt;0,'Open Positions'!F489,"")</f>
        <v/>
      </c>
      <c r="C491" s="12" t="str">
        <f>IF(LEN(A491)&gt;0,'Open Positions'!Q489,"")</f>
        <v/>
      </c>
      <c r="D491" s="10" t="str">
        <f t="shared" si="12"/>
        <v/>
      </c>
    </row>
    <row r="492" spans="1:4" x14ac:dyDescent="0.3">
      <c r="A492" t="str">
        <f>IF(LEN('Open Positions'!B490)&gt;0,'Open Positions'!B490,"")</f>
        <v/>
      </c>
      <c r="B492" t="str">
        <f>IF(LEN(Calc!A492)&gt;0,'Open Positions'!F490,"")</f>
        <v/>
      </c>
      <c r="C492" s="12" t="str">
        <f>IF(LEN(A492)&gt;0,'Open Positions'!Q490,"")</f>
        <v/>
      </c>
      <c r="D492" s="10" t="str">
        <f t="shared" si="12"/>
        <v/>
      </c>
    </row>
    <row r="493" spans="1:4" x14ac:dyDescent="0.3">
      <c r="A493" t="str">
        <f>IF(LEN('Open Positions'!B491)&gt;0,'Open Positions'!B491,"")</f>
        <v/>
      </c>
      <c r="B493" t="str">
        <f>IF(LEN(Calc!A493)&gt;0,'Open Positions'!F491,"")</f>
        <v/>
      </c>
      <c r="C493" s="12" t="str">
        <f>IF(LEN(A493)&gt;0,'Open Positions'!Q491,"")</f>
        <v/>
      </c>
      <c r="D493" s="10" t="str">
        <f t="shared" si="12"/>
        <v/>
      </c>
    </row>
    <row r="494" spans="1:4" x14ac:dyDescent="0.3">
      <c r="A494" t="str">
        <f>IF(LEN('Open Positions'!B492)&gt;0,'Open Positions'!B492,"")</f>
        <v/>
      </c>
      <c r="B494" t="str">
        <f>IF(LEN(Calc!A494)&gt;0,'Open Positions'!F492,"")</f>
        <v/>
      </c>
      <c r="C494" s="12" t="str">
        <f>IF(LEN(A494)&gt;0,'Open Positions'!Q492,"")</f>
        <v/>
      </c>
      <c r="D494" s="10" t="str">
        <f t="shared" si="12"/>
        <v/>
      </c>
    </row>
    <row r="495" spans="1:4" x14ac:dyDescent="0.3">
      <c r="A495" t="str">
        <f>IF(LEN('Open Positions'!B493)&gt;0,'Open Positions'!B493,"")</f>
        <v/>
      </c>
      <c r="B495" t="str">
        <f>IF(LEN(Calc!A495)&gt;0,'Open Positions'!F493,"")</f>
        <v/>
      </c>
      <c r="C495" s="12" t="str">
        <f>IF(LEN(A495)&gt;0,'Open Positions'!Q493,"")</f>
        <v/>
      </c>
      <c r="D495" s="10" t="str">
        <f t="shared" si="12"/>
        <v/>
      </c>
    </row>
    <row r="496" spans="1:4" x14ac:dyDescent="0.3">
      <c r="A496" t="str">
        <f>IF(LEN('Open Positions'!B494)&gt;0,'Open Positions'!B494,"")</f>
        <v/>
      </c>
      <c r="B496" t="str">
        <f>IF(LEN(Calc!A496)&gt;0,'Open Positions'!F494,"")</f>
        <v/>
      </c>
      <c r="C496" s="12" t="str">
        <f>IF(LEN(A496)&gt;0,'Open Positions'!Q494,"")</f>
        <v/>
      </c>
      <c r="D496" s="10" t="str">
        <f t="shared" si="12"/>
        <v/>
      </c>
    </row>
    <row r="497" spans="1:4" x14ac:dyDescent="0.3">
      <c r="A497" t="str">
        <f>IF(LEN('Open Positions'!B495)&gt;0,'Open Positions'!B495,"")</f>
        <v/>
      </c>
      <c r="B497" t="str">
        <f>IF(LEN(Calc!A497)&gt;0,'Open Positions'!F495,"")</f>
        <v/>
      </c>
      <c r="C497" s="12" t="str">
        <f>IF(LEN(A497)&gt;0,'Open Positions'!Q495,"")</f>
        <v/>
      </c>
      <c r="D497" s="10" t="str">
        <f t="shared" si="12"/>
        <v/>
      </c>
    </row>
    <row r="498" spans="1:4" x14ac:dyDescent="0.3">
      <c r="A498" t="str">
        <f>IF(LEN('Open Positions'!B496)&gt;0,'Open Positions'!B496,"")</f>
        <v/>
      </c>
      <c r="B498" t="str">
        <f>IF(LEN(Calc!A498)&gt;0,'Open Positions'!F496,"")</f>
        <v/>
      </c>
      <c r="C498" s="12" t="str">
        <f>IF(LEN(A498)&gt;0,'Open Positions'!Q496,"")</f>
        <v/>
      </c>
      <c r="D498" s="10" t="str">
        <f t="shared" si="12"/>
        <v/>
      </c>
    </row>
    <row r="499" spans="1:4" x14ac:dyDescent="0.3">
      <c r="A499" t="str">
        <f>IF(LEN('Open Positions'!B497)&gt;0,'Open Positions'!B497,"")</f>
        <v/>
      </c>
      <c r="B499" t="str">
        <f>IF(LEN(Calc!A499)&gt;0,'Open Positions'!F497,"")</f>
        <v/>
      </c>
      <c r="C499" s="12" t="str">
        <f>IF(LEN(A499)&gt;0,'Open Positions'!Q497,"")</f>
        <v/>
      </c>
      <c r="D499" s="10" t="str">
        <f t="shared" si="12"/>
        <v/>
      </c>
    </row>
    <row r="500" spans="1:4" x14ac:dyDescent="0.3">
      <c r="A500" t="str">
        <f>IF(LEN('Open Positions'!B498)&gt;0,'Open Positions'!B498,"")</f>
        <v/>
      </c>
      <c r="B500" t="str">
        <f>IF(LEN(Calc!A500)&gt;0,'Open Positions'!F498,"")</f>
        <v/>
      </c>
      <c r="C500" s="12" t="str">
        <f>IF(LEN(A500)&gt;0,'Open Positions'!Q498,"")</f>
        <v/>
      </c>
      <c r="D500" s="10" t="str">
        <f t="shared" si="12"/>
        <v/>
      </c>
    </row>
    <row r="501" spans="1:4" x14ac:dyDescent="0.3">
      <c r="A501" t="str">
        <f>IF(LEN('Open Positions'!B499)&gt;0,'Open Positions'!B499,"")</f>
        <v/>
      </c>
      <c r="B501" t="str">
        <f>IF(LEN(Calc!A501)&gt;0,'Open Positions'!F499,"")</f>
        <v/>
      </c>
      <c r="C501" s="12" t="str">
        <f>IF(LEN(A501)&gt;0,'Open Positions'!Q499,"")</f>
        <v/>
      </c>
      <c r="D501" s="10" t="str">
        <f t="shared" si="12"/>
        <v/>
      </c>
    </row>
    <row r="502" spans="1:4" x14ac:dyDescent="0.3">
      <c r="A502" t="str">
        <f>IF(LEN('Open Positions'!B500)&gt;0,'Open Positions'!B500,"")</f>
        <v/>
      </c>
      <c r="B502" t="str">
        <f>IF(LEN(Calc!A502)&gt;0,'Open Positions'!F500,"")</f>
        <v/>
      </c>
      <c r="C502" s="12" t="str">
        <f>IF(LEN(A502)&gt;0,'Open Positions'!Q500,"")</f>
        <v/>
      </c>
      <c r="D502" s="10" t="str">
        <f t="shared" si="12"/>
        <v/>
      </c>
    </row>
    <row r="503" spans="1:4" x14ac:dyDescent="0.3">
      <c r="A503" t="str">
        <f>IF(LEN('Open Positions'!B501)&gt;0,'Open Positions'!B501,"")</f>
        <v/>
      </c>
      <c r="B503" t="str">
        <f>IF(LEN(Calc!A503)&gt;0,'Open Positions'!F501,"")</f>
        <v/>
      </c>
      <c r="C503" s="12" t="str">
        <f>IF(LEN(A503)&gt;0,'Open Positions'!Q501,"")</f>
        <v/>
      </c>
      <c r="D503" s="10" t="str">
        <f t="shared" si="12"/>
        <v/>
      </c>
    </row>
    <row r="504" spans="1:4" x14ac:dyDescent="0.3">
      <c r="A504" t="str">
        <f>IF(LEN('Open Positions'!B502)&gt;0,'Open Positions'!B502,"")</f>
        <v/>
      </c>
      <c r="B504" t="str">
        <f>IF(LEN(Calc!A504)&gt;0,'Open Positions'!F502,"")</f>
        <v/>
      </c>
      <c r="C504" s="12" t="str">
        <f>IF(LEN(A504)&gt;0,'Open Positions'!Q502,"")</f>
        <v/>
      </c>
      <c r="D504" s="10" t="str">
        <f t="shared" si="12"/>
        <v/>
      </c>
    </row>
    <row r="505" spans="1:4" x14ac:dyDescent="0.3">
      <c r="A505" t="str">
        <f>IF(LEN('Open Positions'!B503)&gt;0,'Open Positions'!B503,"")</f>
        <v/>
      </c>
      <c r="B505" t="str">
        <f>IF(LEN(Calc!A505)&gt;0,'Open Positions'!F503,"")</f>
        <v/>
      </c>
      <c r="C505" s="12" t="str">
        <f>IF(LEN(A505)&gt;0,'Open Positions'!Q503,"")</f>
        <v/>
      </c>
      <c r="D505" s="10" t="str">
        <f t="shared" si="12"/>
        <v/>
      </c>
    </row>
    <row r="506" spans="1:4" x14ac:dyDescent="0.3">
      <c r="A506" t="str">
        <f>IF(LEN('Open Positions'!B504)&gt;0,'Open Positions'!B504,"")</f>
        <v/>
      </c>
      <c r="B506" t="str">
        <f>IF(LEN(Calc!A506)&gt;0,'Open Positions'!F504,"")</f>
        <v/>
      </c>
      <c r="C506" s="12" t="str">
        <f>IF(LEN(A506)&gt;0,'Open Positions'!Q504,"")</f>
        <v/>
      </c>
      <c r="D506" s="10" t="str">
        <f t="shared" si="12"/>
        <v/>
      </c>
    </row>
    <row r="507" spans="1:4" x14ac:dyDescent="0.3">
      <c r="A507" t="str">
        <f>IF(LEN('Open Positions'!B505)&gt;0,'Open Positions'!B505,"")</f>
        <v/>
      </c>
      <c r="B507" t="str">
        <f>IF(LEN(Calc!A507)&gt;0,'Open Positions'!F505,"")</f>
        <v/>
      </c>
      <c r="C507" s="12" t="str">
        <f>IF(LEN(A507)&gt;0,'Open Positions'!Q505,"")</f>
        <v/>
      </c>
      <c r="D507" s="10" t="str">
        <f t="shared" si="12"/>
        <v/>
      </c>
    </row>
    <row r="508" spans="1:4" x14ac:dyDescent="0.3">
      <c r="A508" t="str">
        <f>IF(LEN('Open Positions'!B506)&gt;0,'Open Positions'!B506,"")</f>
        <v/>
      </c>
      <c r="B508" t="str">
        <f>IF(LEN(Calc!A508)&gt;0,'Open Positions'!F506,"")</f>
        <v/>
      </c>
      <c r="C508" s="12" t="str">
        <f>IF(LEN(A508)&gt;0,'Open Positions'!Q506,"")</f>
        <v/>
      </c>
      <c r="D508" s="10" t="str">
        <f t="shared" si="12"/>
        <v/>
      </c>
    </row>
    <row r="509" spans="1:4" x14ac:dyDescent="0.3">
      <c r="A509" t="str">
        <f>IF(LEN('Open Positions'!B507)&gt;0,'Open Positions'!B507,"")</f>
        <v/>
      </c>
      <c r="B509" t="str">
        <f>IF(LEN(Calc!A509)&gt;0,'Open Positions'!F507,"")</f>
        <v/>
      </c>
      <c r="C509" s="12" t="str">
        <f>IF(LEN(A509)&gt;0,'Open Positions'!Q507,"")</f>
        <v/>
      </c>
      <c r="D509" s="10" t="str">
        <f t="shared" si="12"/>
        <v/>
      </c>
    </row>
    <row r="510" spans="1:4" x14ac:dyDescent="0.3">
      <c r="A510" t="str">
        <f>IF(LEN('Open Positions'!B508)&gt;0,'Open Positions'!B508,"")</f>
        <v/>
      </c>
      <c r="B510" t="str">
        <f>IF(LEN(Calc!A510)&gt;0,'Open Positions'!F508,"")</f>
        <v/>
      </c>
      <c r="C510" s="12" t="str">
        <f>IF(LEN(A510)&gt;0,'Open Positions'!Q508,"")</f>
        <v/>
      </c>
      <c r="D510" s="10" t="str">
        <f t="shared" si="12"/>
        <v/>
      </c>
    </row>
    <row r="511" spans="1:4" x14ac:dyDescent="0.3">
      <c r="A511" t="str">
        <f>IF(LEN('Open Positions'!B509)&gt;0,'Open Positions'!B509,"")</f>
        <v/>
      </c>
      <c r="B511" t="str">
        <f>IF(LEN(Calc!A511)&gt;0,'Open Positions'!F509,"")</f>
        <v/>
      </c>
      <c r="C511" s="12" t="str">
        <f>IF(LEN(A511)&gt;0,'Open Positions'!Q509,"")</f>
        <v/>
      </c>
      <c r="D511" s="10" t="str">
        <f t="shared" si="12"/>
        <v/>
      </c>
    </row>
    <row r="512" spans="1:4" x14ac:dyDescent="0.3">
      <c r="A512" t="str">
        <f>IF(LEN('Open Positions'!B510)&gt;0,'Open Positions'!B510,"")</f>
        <v/>
      </c>
      <c r="B512" t="str">
        <f>IF(LEN(Calc!A512)&gt;0,'Open Positions'!F510,"")</f>
        <v/>
      </c>
      <c r="C512" s="12" t="str">
        <f>IF(LEN(A512)&gt;0,'Open Positions'!Q510,"")</f>
        <v/>
      </c>
      <c r="D512" s="10" t="str">
        <f t="shared" si="12"/>
        <v/>
      </c>
    </row>
    <row r="513" spans="1:4" x14ac:dyDescent="0.3">
      <c r="A513" t="str">
        <f>IF(LEN('Open Positions'!B511)&gt;0,'Open Positions'!B511,"")</f>
        <v/>
      </c>
      <c r="B513" t="str">
        <f>IF(LEN(Calc!A513)&gt;0,'Open Positions'!F511,"")</f>
        <v/>
      </c>
      <c r="C513" s="12" t="str">
        <f>IF(LEN(A513)&gt;0,'Open Positions'!Q511,"")</f>
        <v/>
      </c>
      <c r="D513" s="10" t="str">
        <f t="shared" si="12"/>
        <v/>
      </c>
    </row>
    <row r="514" spans="1:4" x14ac:dyDescent="0.3">
      <c r="A514" t="str">
        <f>IF(LEN('Open Positions'!B512)&gt;0,'Open Positions'!B512,"")</f>
        <v/>
      </c>
      <c r="B514" t="str">
        <f>IF(LEN(Calc!A514)&gt;0,'Open Positions'!F512,"")</f>
        <v/>
      </c>
      <c r="C514" s="12" t="str">
        <f>IF(LEN(A514)&gt;0,'Open Positions'!Q512,"")</f>
        <v/>
      </c>
      <c r="D514" s="10" t="str">
        <f t="shared" si="12"/>
        <v/>
      </c>
    </row>
    <row r="515" spans="1:4" x14ac:dyDescent="0.3">
      <c r="A515" t="str">
        <f>IF(LEN('Open Positions'!B513)&gt;0,'Open Positions'!B513,"")</f>
        <v/>
      </c>
      <c r="B515" t="str">
        <f>IF(LEN(Calc!A515)&gt;0,'Open Positions'!F513,"")</f>
        <v/>
      </c>
      <c r="C515" s="12" t="str">
        <f>IF(LEN(A515)&gt;0,'Open Positions'!Q513,"")</f>
        <v/>
      </c>
      <c r="D515" s="10" t="str">
        <f t="shared" si="12"/>
        <v/>
      </c>
    </row>
    <row r="516" spans="1:4" x14ac:dyDescent="0.3">
      <c r="A516" t="str">
        <f>IF(LEN('Open Positions'!B514)&gt;0,'Open Positions'!B514,"")</f>
        <v/>
      </c>
      <c r="B516" t="str">
        <f>IF(LEN(Calc!A516)&gt;0,'Open Positions'!F514,"")</f>
        <v/>
      </c>
      <c r="C516" s="12" t="str">
        <f>IF(LEN(A516)&gt;0,'Open Positions'!Q514,"")</f>
        <v/>
      </c>
      <c r="D516" s="10" t="str">
        <f t="shared" si="12"/>
        <v/>
      </c>
    </row>
    <row r="517" spans="1:4" x14ac:dyDescent="0.3">
      <c r="A517" t="str">
        <f>IF(LEN('Open Positions'!B515)&gt;0,'Open Positions'!B515,"")</f>
        <v/>
      </c>
      <c r="B517" t="str">
        <f>IF(LEN(Calc!A517)&gt;0,'Open Positions'!F515,"")</f>
        <v/>
      </c>
      <c r="C517" s="12" t="str">
        <f>IF(LEN(A517)&gt;0,'Open Positions'!Q515,"")</f>
        <v/>
      </c>
      <c r="D517" s="10" t="str">
        <f t="shared" si="12"/>
        <v/>
      </c>
    </row>
    <row r="518" spans="1:4" x14ac:dyDescent="0.3">
      <c r="A518" t="str">
        <f>IF(LEN('Open Positions'!B516)&gt;0,'Open Positions'!B516,"")</f>
        <v/>
      </c>
      <c r="B518" t="str">
        <f>IF(LEN(Calc!A518)&gt;0,'Open Positions'!F516,"")</f>
        <v/>
      </c>
      <c r="C518" s="12" t="str">
        <f>IF(LEN(A518)&gt;0,'Open Positions'!Q516,"")</f>
        <v/>
      </c>
      <c r="D518" s="10" t="str">
        <f t="shared" si="12"/>
        <v/>
      </c>
    </row>
    <row r="519" spans="1:4" x14ac:dyDescent="0.3">
      <c r="A519" t="str">
        <f>IF(LEN('Open Positions'!B517)&gt;0,'Open Positions'!B517,"")</f>
        <v/>
      </c>
      <c r="B519" t="str">
        <f>IF(LEN(Calc!A519)&gt;0,'Open Positions'!F517,"")</f>
        <v/>
      </c>
      <c r="C519" s="12" t="str">
        <f>IF(LEN(A519)&gt;0,'Open Positions'!Q517,"")</f>
        <v/>
      </c>
      <c r="D519" s="10" t="str">
        <f t="shared" si="12"/>
        <v/>
      </c>
    </row>
    <row r="520" spans="1:4" x14ac:dyDescent="0.3">
      <c r="A520" t="str">
        <f>IF(LEN('Open Positions'!B518)&gt;0,'Open Positions'!B518,"")</f>
        <v/>
      </c>
      <c r="B520" t="str">
        <f>IF(LEN(Calc!A520)&gt;0,'Open Positions'!F518,"")</f>
        <v/>
      </c>
      <c r="C520" s="12" t="str">
        <f>IF(LEN(A520)&gt;0,'Open Positions'!Q518,"")</f>
        <v/>
      </c>
      <c r="D520" s="10" t="str">
        <f t="shared" ref="D520:D583" si="13">IF(LEN(A520)&gt;0,B520*C520,"")</f>
        <v/>
      </c>
    </row>
    <row r="521" spans="1:4" x14ac:dyDescent="0.3">
      <c r="A521" t="str">
        <f>IF(LEN('Open Positions'!B519)&gt;0,'Open Positions'!B519,"")</f>
        <v/>
      </c>
      <c r="B521" t="str">
        <f>IF(LEN(Calc!A521)&gt;0,'Open Positions'!F519,"")</f>
        <v/>
      </c>
      <c r="C521" s="12" t="str">
        <f>IF(LEN(A521)&gt;0,'Open Positions'!Q519,"")</f>
        <v/>
      </c>
      <c r="D521" s="10" t="str">
        <f t="shared" si="13"/>
        <v/>
      </c>
    </row>
    <row r="522" spans="1:4" x14ac:dyDescent="0.3">
      <c r="A522" t="str">
        <f>IF(LEN('Open Positions'!B520)&gt;0,'Open Positions'!B520,"")</f>
        <v/>
      </c>
      <c r="B522" t="str">
        <f>IF(LEN(Calc!A522)&gt;0,'Open Positions'!F520,"")</f>
        <v/>
      </c>
      <c r="C522" s="12" t="str">
        <f>IF(LEN(A522)&gt;0,'Open Positions'!Q520,"")</f>
        <v/>
      </c>
      <c r="D522" s="10" t="str">
        <f t="shared" si="13"/>
        <v/>
      </c>
    </row>
    <row r="523" spans="1:4" x14ac:dyDescent="0.3">
      <c r="A523" t="str">
        <f>IF(LEN('Open Positions'!B521)&gt;0,'Open Positions'!B521,"")</f>
        <v/>
      </c>
      <c r="B523" t="str">
        <f>IF(LEN(Calc!A523)&gt;0,'Open Positions'!F521,"")</f>
        <v/>
      </c>
      <c r="C523" s="12" t="str">
        <f>IF(LEN(A523)&gt;0,'Open Positions'!Q521,"")</f>
        <v/>
      </c>
      <c r="D523" s="10" t="str">
        <f t="shared" si="13"/>
        <v/>
      </c>
    </row>
    <row r="524" spans="1:4" x14ac:dyDescent="0.3">
      <c r="A524" t="str">
        <f>IF(LEN('Open Positions'!B522)&gt;0,'Open Positions'!B522,"")</f>
        <v/>
      </c>
      <c r="B524" t="str">
        <f>IF(LEN(Calc!A524)&gt;0,'Open Positions'!F522,"")</f>
        <v/>
      </c>
      <c r="C524" s="12" t="str">
        <f>IF(LEN(A524)&gt;0,'Open Positions'!Q522,"")</f>
        <v/>
      </c>
      <c r="D524" s="10" t="str">
        <f t="shared" si="13"/>
        <v/>
      </c>
    </row>
    <row r="525" spans="1:4" x14ac:dyDescent="0.3">
      <c r="A525" t="str">
        <f>IF(LEN('Open Positions'!B523)&gt;0,'Open Positions'!B523,"")</f>
        <v/>
      </c>
      <c r="B525" t="str">
        <f>IF(LEN(Calc!A525)&gt;0,'Open Positions'!F523,"")</f>
        <v/>
      </c>
      <c r="C525" s="12" t="str">
        <f>IF(LEN(A525)&gt;0,'Open Positions'!Q523,"")</f>
        <v/>
      </c>
      <c r="D525" s="10" t="str">
        <f t="shared" si="13"/>
        <v/>
      </c>
    </row>
    <row r="526" spans="1:4" x14ac:dyDescent="0.3">
      <c r="A526" t="str">
        <f>IF(LEN('Open Positions'!B524)&gt;0,'Open Positions'!B524,"")</f>
        <v/>
      </c>
      <c r="B526" t="str">
        <f>IF(LEN(Calc!A526)&gt;0,'Open Positions'!F524,"")</f>
        <v/>
      </c>
      <c r="C526" s="12" t="str">
        <f>IF(LEN(A526)&gt;0,'Open Positions'!Q524,"")</f>
        <v/>
      </c>
      <c r="D526" s="10" t="str">
        <f t="shared" si="13"/>
        <v/>
      </c>
    </row>
    <row r="527" spans="1:4" x14ac:dyDescent="0.3">
      <c r="A527" t="str">
        <f>IF(LEN('Open Positions'!B525)&gt;0,'Open Positions'!B525,"")</f>
        <v/>
      </c>
      <c r="B527" t="str">
        <f>IF(LEN(Calc!A527)&gt;0,'Open Positions'!F525,"")</f>
        <v/>
      </c>
      <c r="C527" s="12" t="str">
        <f>IF(LEN(A527)&gt;0,'Open Positions'!Q525,"")</f>
        <v/>
      </c>
      <c r="D527" s="10" t="str">
        <f t="shared" si="13"/>
        <v/>
      </c>
    </row>
    <row r="528" spans="1:4" x14ac:dyDescent="0.3">
      <c r="A528" t="str">
        <f>IF(LEN('Open Positions'!B526)&gt;0,'Open Positions'!B526,"")</f>
        <v/>
      </c>
      <c r="B528" t="str">
        <f>IF(LEN(Calc!A528)&gt;0,'Open Positions'!F526,"")</f>
        <v/>
      </c>
      <c r="C528" s="12" t="str">
        <f>IF(LEN(A528)&gt;0,'Open Positions'!Q526,"")</f>
        <v/>
      </c>
      <c r="D528" s="10" t="str">
        <f t="shared" si="13"/>
        <v/>
      </c>
    </row>
    <row r="529" spans="1:4" x14ac:dyDescent="0.3">
      <c r="A529" t="str">
        <f>IF(LEN('Open Positions'!B527)&gt;0,'Open Positions'!B527,"")</f>
        <v/>
      </c>
      <c r="B529" t="str">
        <f>IF(LEN(Calc!A529)&gt;0,'Open Positions'!F527,"")</f>
        <v/>
      </c>
      <c r="C529" s="12" t="str">
        <f>IF(LEN(A529)&gt;0,'Open Positions'!Q527,"")</f>
        <v/>
      </c>
      <c r="D529" s="10" t="str">
        <f t="shared" si="13"/>
        <v/>
      </c>
    </row>
    <row r="530" spans="1:4" x14ac:dyDescent="0.3">
      <c r="A530" t="str">
        <f>IF(LEN('Open Positions'!B528)&gt;0,'Open Positions'!B528,"")</f>
        <v/>
      </c>
      <c r="B530" t="str">
        <f>IF(LEN(Calc!A530)&gt;0,'Open Positions'!F528,"")</f>
        <v/>
      </c>
      <c r="C530" s="12" t="str">
        <f>IF(LEN(A530)&gt;0,'Open Positions'!Q528,"")</f>
        <v/>
      </c>
      <c r="D530" s="10" t="str">
        <f t="shared" si="13"/>
        <v/>
      </c>
    </row>
    <row r="531" spans="1:4" x14ac:dyDescent="0.3">
      <c r="A531" t="str">
        <f>IF(LEN('Open Positions'!B529)&gt;0,'Open Positions'!B529,"")</f>
        <v/>
      </c>
      <c r="B531" t="str">
        <f>IF(LEN(Calc!A531)&gt;0,'Open Positions'!F529,"")</f>
        <v/>
      </c>
      <c r="C531" s="12" t="str">
        <f>IF(LEN(A531)&gt;0,'Open Positions'!Q529,"")</f>
        <v/>
      </c>
      <c r="D531" s="10" t="str">
        <f t="shared" si="13"/>
        <v/>
      </c>
    </row>
    <row r="532" spans="1:4" x14ac:dyDescent="0.3">
      <c r="A532" t="str">
        <f>IF(LEN('Open Positions'!B530)&gt;0,'Open Positions'!B530,"")</f>
        <v/>
      </c>
      <c r="B532" t="str">
        <f>IF(LEN(Calc!A532)&gt;0,'Open Positions'!F530,"")</f>
        <v/>
      </c>
      <c r="C532" s="12" t="str">
        <f>IF(LEN(A532)&gt;0,'Open Positions'!Q530,"")</f>
        <v/>
      </c>
      <c r="D532" s="10" t="str">
        <f t="shared" si="13"/>
        <v/>
      </c>
    </row>
    <row r="533" spans="1:4" x14ac:dyDescent="0.3">
      <c r="A533" t="str">
        <f>IF(LEN('Open Positions'!B531)&gt;0,'Open Positions'!B531,"")</f>
        <v/>
      </c>
      <c r="B533" t="str">
        <f>IF(LEN(Calc!A533)&gt;0,'Open Positions'!F531,"")</f>
        <v/>
      </c>
      <c r="C533" s="12" t="str">
        <f>IF(LEN(A533)&gt;0,'Open Positions'!Q531,"")</f>
        <v/>
      </c>
      <c r="D533" s="10" t="str">
        <f t="shared" si="13"/>
        <v/>
      </c>
    </row>
    <row r="534" spans="1:4" x14ac:dyDescent="0.3">
      <c r="A534" t="str">
        <f>IF(LEN('Open Positions'!B532)&gt;0,'Open Positions'!B532,"")</f>
        <v/>
      </c>
      <c r="B534" t="str">
        <f>IF(LEN(Calc!A534)&gt;0,'Open Positions'!F532,"")</f>
        <v/>
      </c>
      <c r="C534" s="12" t="str">
        <f>IF(LEN(A534)&gt;0,'Open Positions'!Q532,"")</f>
        <v/>
      </c>
      <c r="D534" s="10" t="str">
        <f t="shared" si="13"/>
        <v/>
      </c>
    </row>
    <row r="535" spans="1:4" x14ac:dyDescent="0.3">
      <c r="A535" t="str">
        <f>IF(LEN('Open Positions'!B533)&gt;0,'Open Positions'!B533,"")</f>
        <v/>
      </c>
      <c r="B535" t="str">
        <f>IF(LEN(Calc!A535)&gt;0,'Open Positions'!F533,"")</f>
        <v/>
      </c>
      <c r="C535" s="12" t="str">
        <f>IF(LEN(A535)&gt;0,'Open Positions'!Q533,"")</f>
        <v/>
      </c>
      <c r="D535" s="10" t="str">
        <f t="shared" si="13"/>
        <v/>
      </c>
    </row>
    <row r="536" spans="1:4" x14ac:dyDescent="0.3">
      <c r="A536" t="str">
        <f>IF(LEN('Open Positions'!B534)&gt;0,'Open Positions'!B534,"")</f>
        <v/>
      </c>
      <c r="B536" t="str">
        <f>IF(LEN(Calc!A536)&gt;0,'Open Positions'!F534,"")</f>
        <v/>
      </c>
      <c r="C536" s="12" t="str">
        <f>IF(LEN(A536)&gt;0,'Open Positions'!Q534,"")</f>
        <v/>
      </c>
      <c r="D536" s="10" t="str">
        <f t="shared" si="13"/>
        <v/>
      </c>
    </row>
    <row r="537" spans="1:4" x14ac:dyDescent="0.3">
      <c r="A537" t="str">
        <f>IF(LEN('Open Positions'!B535)&gt;0,'Open Positions'!B535,"")</f>
        <v/>
      </c>
      <c r="B537" t="str">
        <f>IF(LEN(Calc!A537)&gt;0,'Open Positions'!F535,"")</f>
        <v/>
      </c>
      <c r="C537" s="12" t="str">
        <f>IF(LEN(A537)&gt;0,'Open Positions'!Q535,"")</f>
        <v/>
      </c>
      <c r="D537" s="10" t="str">
        <f t="shared" si="13"/>
        <v/>
      </c>
    </row>
    <row r="538" spans="1:4" x14ac:dyDescent="0.3">
      <c r="A538" t="str">
        <f>IF(LEN('Open Positions'!B536)&gt;0,'Open Positions'!B536,"")</f>
        <v/>
      </c>
      <c r="B538" t="str">
        <f>IF(LEN(Calc!A538)&gt;0,'Open Positions'!F536,"")</f>
        <v/>
      </c>
      <c r="C538" s="12" t="str">
        <f>IF(LEN(A538)&gt;0,'Open Positions'!Q536,"")</f>
        <v/>
      </c>
      <c r="D538" s="10" t="str">
        <f t="shared" si="13"/>
        <v/>
      </c>
    </row>
    <row r="539" spans="1:4" x14ac:dyDescent="0.3">
      <c r="A539" t="str">
        <f>IF(LEN('Open Positions'!B537)&gt;0,'Open Positions'!B537,"")</f>
        <v/>
      </c>
      <c r="B539" t="str">
        <f>IF(LEN(Calc!A539)&gt;0,'Open Positions'!F537,"")</f>
        <v/>
      </c>
      <c r="C539" s="12" t="str">
        <f>IF(LEN(A539)&gt;0,'Open Positions'!Q537,"")</f>
        <v/>
      </c>
      <c r="D539" s="10" t="str">
        <f t="shared" si="13"/>
        <v/>
      </c>
    </row>
    <row r="540" spans="1:4" x14ac:dyDescent="0.3">
      <c r="A540" t="str">
        <f>IF(LEN('Open Positions'!B538)&gt;0,'Open Positions'!B538,"")</f>
        <v/>
      </c>
      <c r="B540" t="str">
        <f>IF(LEN(Calc!A540)&gt;0,'Open Positions'!F538,"")</f>
        <v/>
      </c>
      <c r="C540" s="12" t="str">
        <f>IF(LEN(A540)&gt;0,'Open Positions'!Q538,"")</f>
        <v/>
      </c>
      <c r="D540" s="10" t="str">
        <f t="shared" si="13"/>
        <v/>
      </c>
    </row>
    <row r="541" spans="1:4" x14ac:dyDescent="0.3">
      <c r="A541" t="str">
        <f>IF(LEN('Open Positions'!B539)&gt;0,'Open Positions'!B539,"")</f>
        <v/>
      </c>
      <c r="B541" t="str">
        <f>IF(LEN(Calc!A541)&gt;0,'Open Positions'!F539,"")</f>
        <v/>
      </c>
      <c r="C541" s="12" t="str">
        <f>IF(LEN(A541)&gt;0,'Open Positions'!Q539,"")</f>
        <v/>
      </c>
      <c r="D541" s="10" t="str">
        <f t="shared" si="13"/>
        <v/>
      </c>
    </row>
    <row r="542" spans="1:4" x14ac:dyDescent="0.3">
      <c r="A542" t="str">
        <f>IF(LEN('Open Positions'!B540)&gt;0,'Open Positions'!B540,"")</f>
        <v/>
      </c>
      <c r="B542" t="str">
        <f>IF(LEN(Calc!A542)&gt;0,'Open Positions'!F540,"")</f>
        <v/>
      </c>
      <c r="C542" s="12" t="str">
        <f>IF(LEN(A542)&gt;0,'Open Positions'!Q540,"")</f>
        <v/>
      </c>
      <c r="D542" s="10" t="str">
        <f t="shared" si="13"/>
        <v/>
      </c>
    </row>
    <row r="543" spans="1:4" x14ac:dyDescent="0.3">
      <c r="A543" t="str">
        <f>IF(LEN('Open Positions'!B541)&gt;0,'Open Positions'!B541,"")</f>
        <v/>
      </c>
      <c r="B543" t="str">
        <f>IF(LEN(Calc!A543)&gt;0,'Open Positions'!F541,"")</f>
        <v/>
      </c>
      <c r="C543" s="12" t="str">
        <f>IF(LEN(A543)&gt;0,'Open Positions'!Q541,"")</f>
        <v/>
      </c>
      <c r="D543" s="10" t="str">
        <f t="shared" si="13"/>
        <v/>
      </c>
    </row>
    <row r="544" spans="1:4" x14ac:dyDescent="0.3">
      <c r="A544" t="str">
        <f>IF(LEN('Open Positions'!B542)&gt;0,'Open Positions'!B542,"")</f>
        <v/>
      </c>
      <c r="B544" t="str">
        <f>IF(LEN(Calc!A544)&gt;0,'Open Positions'!F542,"")</f>
        <v/>
      </c>
      <c r="C544" s="12" t="str">
        <f>IF(LEN(A544)&gt;0,'Open Positions'!Q542,"")</f>
        <v/>
      </c>
      <c r="D544" s="10" t="str">
        <f t="shared" si="13"/>
        <v/>
      </c>
    </row>
    <row r="545" spans="1:4" x14ac:dyDescent="0.3">
      <c r="A545" t="str">
        <f>IF(LEN('Open Positions'!B543)&gt;0,'Open Positions'!B543,"")</f>
        <v/>
      </c>
      <c r="B545" t="str">
        <f>IF(LEN(Calc!A545)&gt;0,'Open Positions'!F543,"")</f>
        <v/>
      </c>
      <c r="C545" s="12" t="str">
        <f>IF(LEN(A545)&gt;0,'Open Positions'!Q543,"")</f>
        <v/>
      </c>
      <c r="D545" s="10" t="str">
        <f t="shared" si="13"/>
        <v/>
      </c>
    </row>
    <row r="546" spans="1:4" x14ac:dyDescent="0.3">
      <c r="A546" t="str">
        <f>IF(LEN('Open Positions'!B544)&gt;0,'Open Positions'!B544,"")</f>
        <v/>
      </c>
      <c r="B546" t="str">
        <f>IF(LEN(Calc!A546)&gt;0,'Open Positions'!F544,"")</f>
        <v/>
      </c>
      <c r="C546" s="12" t="str">
        <f>IF(LEN(A546)&gt;0,'Open Positions'!Q544,"")</f>
        <v/>
      </c>
      <c r="D546" s="10" t="str">
        <f t="shared" si="13"/>
        <v/>
      </c>
    </row>
    <row r="547" spans="1:4" x14ac:dyDescent="0.3">
      <c r="A547" t="str">
        <f>IF(LEN('Open Positions'!B545)&gt;0,'Open Positions'!B545,"")</f>
        <v/>
      </c>
      <c r="B547" t="str">
        <f>IF(LEN(Calc!A547)&gt;0,'Open Positions'!F545,"")</f>
        <v/>
      </c>
      <c r="C547" s="12" t="str">
        <f>IF(LEN(A547)&gt;0,'Open Positions'!Q545,"")</f>
        <v/>
      </c>
      <c r="D547" s="10" t="str">
        <f t="shared" si="13"/>
        <v/>
      </c>
    </row>
    <row r="548" spans="1:4" x14ac:dyDescent="0.3">
      <c r="A548" t="str">
        <f>IF(LEN('Open Positions'!B546)&gt;0,'Open Positions'!B546,"")</f>
        <v/>
      </c>
      <c r="B548" t="str">
        <f>IF(LEN(Calc!A548)&gt;0,'Open Positions'!F546,"")</f>
        <v/>
      </c>
      <c r="C548" s="12" t="str">
        <f>IF(LEN(A548)&gt;0,'Open Positions'!Q546,"")</f>
        <v/>
      </c>
      <c r="D548" s="10" t="str">
        <f t="shared" si="13"/>
        <v/>
      </c>
    </row>
    <row r="549" spans="1:4" x14ac:dyDescent="0.3">
      <c r="A549" t="str">
        <f>IF(LEN('Open Positions'!B547)&gt;0,'Open Positions'!B547,"")</f>
        <v/>
      </c>
      <c r="B549" t="str">
        <f>IF(LEN(Calc!A549)&gt;0,'Open Positions'!F547,"")</f>
        <v/>
      </c>
      <c r="C549" s="12" t="str">
        <f>IF(LEN(A549)&gt;0,'Open Positions'!Q547,"")</f>
        <v/>
      </c>
      <c r="D549" s="10" t="str">
        <f t="shared" si="13"/>
        <v/>
      </c>
    </row>
    <row r="550" spans="1:4" x14ac:dyDescent="0.3">
      <c r="A550" t="str">
        <f>IF(LEN('Open Positions'!B548)&gt;0,'Open Positions'!B548,"")</f>
        <v/>
      </c>
      <c r="B550" t="str">
        <f>IF(LEN(Calc!A550)&gt;0,'Open Positions'!F548,"")</f>
        <v/>
      </c>
      <c r="C550" s="12" t="str">
        <f>IF(LEN(A550)&gt;0,'Open Positions'!Q548,"")</f>
        <v/>
      </c>
      <c r="D550" s="10" t="str">
        <f t="shared" si="13"/>
        <v/>
      </c>
    </row>
    <row r="551" spans="1:4" x14ac:dyDescent="0.3">
      <c r="A551" t="str">
        <f>IF(LEN('Open Positions'!B549)&gt;0,'Open Positions'!B549,"")</f>
        <v/>
      </c>
      <c r="B551" t="str">
        <f>IF(LEN(Calc!A551)&gt;0,'Open Positions'!F549,"")</f>
        <v/>
      </c>
      <c r="C551" s="12" t="str">
        <f>IF(LEN(A551)&gt;0,'Open Positions'!Q549,"")</f>
        <v/>
      </c>
      <c r="D551" s="10" t="str">
        <f t="shared" si="13"/>
        <v/>
      </c>
    </row>
    <row r="552" spans="1:4" x14ac:dyDescent="0.3">
      <c r="A552" t="str">
        <f>IF(LEN('Open Positions'!B550)&gt;0,'Open Positions'!B550,"")</f>
        <v/>
      </c>
      <c r="B552" t="str">
        <f>IF(LEN(Calc!A552)&gt;0,'Open Positions'!F550,"")</f>
        <v/>
      </c>
      <c r="C552" s="12" t="str">
        <f>IF(LEN(A552)&gt;0,'Open Positions'!Q550,"")</f>
        <v/>
      </c>
      <c r="D552" s="10" t="str">
        <f t="shared" si="13"/>
        <v/>
      </c>
    </row>
    <row r="553" spans="1:4" x14ac:dyDescent="0.3">
      <c r="A553" t="str">
        <f>IF(LEN('Open Positions'!B551)&gt;0,'Open Positions'!B551,"")</f>
        <v/>
      </c>
      <c r="B553" t="str">
        <f>IF(LEN(Calc!A553)&gt;0,'Open Positions'!F551,"")</f>
        <v/>
      </c>
      <c r="C553" s="12" t="str">
        <f>IF(LEN(A553)&gt;0,'Open Positions'!Q551,"")</f>
        <v/>
      </c>
      <c r="D553" s="10" t="str">
        <f t="shared" si="13"/>
        <v/>
      </c>
    </row>
    <row r="554" spans="1:4" x14ac:dyDescent="0.3">
      <c r="A554" t="str">
        <f>IF(LEN('Open Positions'!B552)&gt;0,'Open Positions'!B552,"")</f>
        <v/>
      </c>
      <c r="B554" t="str">
        <f>IF(LEN(Calc!A554)&gt;0,'Open Positions'!F552,"")</f>
        <v/>
      </c>
      <c r="C554" s="12" t="str">
        <f>IF(LEN(A554)&gt;0,'Open Positions'!Q552,"")</f>
        <v/>
      </c>
      <c r="D554" s="10" t="str">
        <f t="shared" si="13"/>
        <v/>
      </c>
    </row>
    <row r="555" spans="1:4" x14ac:dyDescent="0.3">
      <c r="A555" t="str">
        <f>IF(LEN('Open Positions'!B553)&gt;0,'Open Positions'!B553,"")</f>
        <v/>
      </c>
      <c r="B555" t="str">
        <f>IF(LEN(Calc!A555)&gt;0,'Open Positions'!F553,"")</f>
        <v/>
      </c>
      <c r="C555" s="12" t="str">
        <f>IF(LEN(A555)&gt;0,'Open Positions'!Q553,"")</f>
        <v/>
      </c>
      <c r="D555" s="10" t="str">
        <f t="shared" si="13"/>
        <v/>
      </c>
    </row>
    <row r="556" spans="1:4" x14ac:dyDescent="0.3">
      <c r="A556" t="str">
        <f>IF(LEN('Open Positions'!B554)&gt;0,'Open Positions'!B554,"")</f>
        <v/>
      </c>
      <c r="B556" t="str">
        <f>IF(LEN(Calc!A556)&gt;0,'Open Positions'!F554,"")</f>
        <v/>
      </c>
      <c r="C556" s="12" t="str">
        <f>IF(LEN(A556)&gt;0,'Open Positions'!Q554,"")</f>
        <v/>
      </c>
      <c r="D556" s="10" t="str">
        <f t="shared" si="13"/>
        <v/>
      </c>
    </row>
    <row r="557" spans="1:4" x14ac:dyDescent="0.3">
      <c r="A557" t="str">
        <f>IF(LEN('Open Positions'!B555)&gt;0,'Open Positions'!B555,"")</f>
        <v/>
      </c>
      <c r="B557" t="str">
        <f>IF(LEN(Calc!A557)&gt;0,'Open Positions'!F555,"")</f>
        <v/>
      </c>
      <c r="C557" s="12" t="str">
        <f>IF(LEN(A557)&gt;0,'Open Positions'!Q555,"")</f>
        <v/>
      </c>
      <c r="D557" s="10" t="str">
        <f t="shared" si="13"/>
        <v/>
      </c>
    </row>
    <row r="558" spans="1:4" x14ac:dyDescent="0.3">
      <c r="A558" t="str">
        <f>IF(LEN('Open Positions'!B556)&gt;0,'Open Positions'!B556,"")</f>
        <v/>
      </c>
      <c r="B558" t="str">
        <f>IF(LEN(Calc!A558)&gt;0,'Open Positions'!F556,"")</f>
        <v/>
      </c>
      <c r="C558" s="12" t="str">
        <f>IF(LEN(A558)&gt;0,'Open Positions'!Q556,"")</f>
        <v/>
      </c>
      <c r="D558" s="10" t="str">
        <f t="shared" si="13"/>
        <v/>
      </c>
    </row>
    <row r="559" spans="1:4" x14ac:dyDescent="0.3">
      <c r="A559" t="str">
        <f>IF(LEN('Open Positions'!B557)&gt;0,'Open Positions'!B557,"")</f>
        <v/>
      </c>
      <c r="B559" t="str">
        <f>IF(LEN(Calc!A559)&gt;0,'Open Positions'!F557,"")</f>
        <v/>
      </c>
      <c r="C559" s="12" t="str">
        <f>IF(LEN(A559)&gt;0,'Open Positions'!Q557,"")</f>
        <v/>
      </c>
      <c r="D559" s="10" t="str">
        <f t="shared" si="13"/>
        <v/>
      </c>
    </row>
    <row r="560" spans="1:4" x14ac:dyDescent="0.3">
      <c r="A560" t="str">
        <f>IF(LEN('Open Positions'!B558)&gt;0,'Open Positions'!B558,"")</f>
        <v/>
      </c>
      <c r="B560" t="str">
        <f>IF(LEN(Calc!A560)&gt;0,'Open Positions'!F558,"")</f>
        <v/>
      </c>
      <c r="C560" s="12" t="str">
        <f>IF(LEN(A560)&gt;0,'Open Positions'!Q558,"")</f>
        <v/>
      </c>
      <c r="D560" s="10" t="str">
        <f t="shared" si="13"/>
        <v/>
      </c>
    </row>
    <row r="561" spans="1:4" x14ac:dyDescent="0.3">
      <c r="A561" t="str">
        <f>IF(LEN('Open Positions'!B559)&gt;0,'Open Positions'!B559,"")</f>
        <v/>
      </c>
      <c r="B561" t="str">
        <f>IF(LEN(Calc!A561)&gt;0,'Open Positions'!F559,"")</f>
        <v/>
      </c>
      <c r="C561" s="12" t="str">
        <f>IF(LEN(A561)&gt;0,'Open Positions'!Q559,"")</f>
        <v/>
      </c>
      <c r="D561" s="10" t="str">
        <f t="shared" si="13"/>
        <v/>
      </c>
    </row>
    <row r="562" spans="1:4" x14ac:dyDescent="0.3">
      <c r="A562" t="str">
        <f>IF(LEN('Open Positions'!B560)&gt;0,'Open Positions'!B560,"")</f>
        <v/>
      </c>
      <c r="B562" t="str">
        <f>IF(LEN(Calc!A562)&gt;0,'Open Positions'!F560,"")</f>
        <v/>
      </c>
      <c r="C562" s="12" t="str">
        <f>IF(LEN(A562)&gt;0,'Open Positions'!Q560,"")</f>
        <v/>
      </c>
      <c r="D562" s="10" t="str">
        <f t="shared" si="13"/>
        <v/>
      </c>
    </row>
    <row r="563" spans="1:4" x14ac:dyDescent="0.3">
      <c r="A563" t="str">
        <f>IF(LEN('Open Positions'!B561)&gt;0,'Open Positions'!B561,"")</f>
        <v/>
      </c>
      <c r="B563" t="str">
        <f>IF(LEN(Calc!A563)&gt;0,'Open Positions'!F561,"")</f>
        <v/>
      </c>
      <c r="C563" s="12" t="str">
        <f>IF(LEN(A563)&gt;0,'Open Positions'!Q561,"")</f>
        <v/>
      </c>
      <c r="D563" s="10" t="str">
        <f t="shared" si="13"/>
        <v/>
      </c>
    </row>
    <row r="564" spans="1:4" x14ac:dyDescent="0.3">
      <c r="A564" t="str">
        <f>IF(LEN('Open Positions'!B562)&gt;0,'Open Positions'!B562,"")</f>
        <v/>
      </c>
      <c r="B564" t="str">
        <f>IF(LEN(Calc!A564)&gt;0,'Open Positions'!F562,"")</f>
        <v/>
      </c>
      <c r="C564" s="12" t="str">
        <f>IF(LEN(A564)&gt;0,'Open Positions'!Q562,"")</f>
        <v/>
      </c>
      <c r="D564" s="10" t="str">
        <f t="shared" si="13"/>
        <v/>
      </c>
    </row>
    <row r="565" spans="1:4" x14ac:dyDescent="0.3">
      <c r="A565" t="str">
        <f>IF(LEN('Open Positions'!B563)&gt;0,'Open Positions'!B563,"")</f>
        <v/>
      </c>
      <c r="B565" t="str">
        <f>IF(LEN(Calc!A565)&gt;0,'Open Positions'!F563,"")</f>
        <v/>
      </c>
      <c r="C565" s="12" t="str">
        <f>IF(LEN(A565)&gt;0,'Open Positions'!Q563,"")</f>
        <v/>
      </c>
      <c r="D565" s="10" t="str">
        <f t="shared" si="13"/>
        <v/>
      </c>
    </row>
    <row r="566" spans="1:4" x14ac:dyDescent="0.3">
      <c r="A566" t="str">
        <f>IF(LEN('Open Positions'!B564)&gt;0,'Open Positions'!B564,"")</f>
        <v/>
      </c>
      <c r="B566" t="str">
        <f>IF(LEN(Calc!A566)&gt;0,'Open Positions'!F564,"")</f>
        <v/>
      </c>
      <c r="C566" s="12" t="str">
        <f>IF(LEN(A566)&gt;0,'Open Positions'!Q564,"")</f>
        <v/>
      </c>
      <c r="D566" s="10" t="str">
        <f t="shared" si="13"/>
        <v/>
      </c>
    </row>
    <row r="567" spans="1:4" x14ac:dyDescent="0.3">
      <c r="A567" t="str">
        <f>IF(LEN('Open Positions'!B565)&gt;0,'Open Positions'!B565,"")</f>
        <v/>
      </c>
      <c r="B567" t="str">
        <f>IF(LEN(Calc!A567)&gt;0,'Open Positions'!F565,"")</f>
        <v/>
      </c>
      <c r="C567" s="12" t="str">
        <f>IF(LEN(A567)&gt;0,'Open Positions'!Q565,"")</f>
        <v/>
      </c>
      <c r="D567" s="10" t="str">
        <f t="shared" si="13"/>
        <v/>
      </c>
    </row>
    <row r="568" spans="1:4" x14ac:dyDescent="0.3">
      <c r="A568" t="str">
        <f>IF(LEN('Open Positions'!B566)&gt;0,'Open Positions'!B566,"")</f>
        <v/>
      </c>
      <c r="B568" t="str">
        <f>IF(LEN(Calc!A568)&gt;0,'Open Positions'!F566,"")</f>
        <v/>
      </c>
      <c r="C568" s="12" t="str">
        <f>IF(LEN(A568)&gt;0,'Open Positions'!Q566,"")</f>
        <v/>
      </c>
      <c r="D568" s="10" t="str">
        <f t="shared" si="13"/>
        <v/>
      </c>
    </row>
    <row r="569" spans="1:4" x14ac:dyDescent="0.3">
      <c r="A569" t="str">
        <f>IF(LEN('Open Positions'!B567)&gt;0,'Open Positions'!B567,"")</f>
        <v/>
      </c>
      <c r="B569" t="str">
        <f>IF(LEN(Calc!A569)&gt;0,'Open Positions'!F567,"")</f>
        <v/>
      </c>
      <c r="C569" s="12" t="str">
        <f>IF(LEN(A569)&gt;0,'Open Positions'!Q567,"")</f>
        <v/>
      </c>
      <c r="D569" s="10" t="str">
        <f t="shared" si="13"/>
        <v/>
      </c>
    </row>
    <row r="570" spans="1:4" x14ac:dyDescent="0.3">
      <c r="A570" t="str">
        <f>IF(LEN('Open Positions'!B568)&gt;0,'Open Positions'!B568,"")</f>
        <v/>
      </c>
      <c r="B570" t="str">
        <f>IF(LEN(Calc!A570)&gt;0,'Open Positions'!F568,"")</f>
        <v/>
      </c>
      <c r="C570" s="12" t="str">
        <f>IF(LEN(A570)&gt;0,'Open Positions'!Q568,"")</f>
        <v/>
      </c>
      <c r="D570" s="10" t="str">
        <f t="shared" si="13"/>
        <v/>
      </c>
    </row>
    <row r="571" spans="1:4" x14ac:dyDescent="0.3">
      <c r="A571" t="str">
        <f>IF(LEN('Open Positions'!B569)&gt;0,'Open Positions'!B569,"")</f>
        <v/>
      </c>
      <c r="B571" t="str">
        <f>IF(LEN(Calc!A571)&gt;0,'Open Positions'!F569,"")</f>
        <v/>
      </c>
      <c r="C571" s="12" t="str">
        <f>IF(LEN(A571)&gt;0,'Open Positions'!Q569,"")</f>
        <v/>
      </c>
      <c r="D571" s="10" t="str">
        <f t="shared" si="13"/>
        <v/>
      </c>
    </row>
    <row r="572" spans="1:4" x14ac:dyDescent="0.3">
      <c r="A572" t="str">
        <f>IF(LEN('Open Positions'!B570)&gt;0,'Open Positions'!B570,"")</f>
        <v/>
      </c>
      <c r="B572" t="str">
        <f>IF(LEN(Calc!A572)&gt;0,'Open Positions'!F570,"")</f>
        <v/>
      </c>
      <c r="C572" s="12" t="str">
        <f>IF(LEN(A572)&gt;0,'Open Positions'!Q570,"")</f>
        <v/>
      </c>
      <c r="D572" s="10" t="str">
        <f t="shared" si="13"/>
        <v/>
      </c>
    </row>
    <row r="573" spans="1:4" x14ac:dyDescent="0.3">
      <c r="A573" t="str">
        <f>IF(LEN('Open Positions'!B571)&gt;0,'Open Positions'!B571,"")</f>
        <v/>
      </c>
      <c r="B573" t="str">
        <f>IF(LEN(Calc!A573)&gt;0,'Open Positions'!F571,"")</f>
        <v/>
      </c>
      <c r="C573" s="12" t="str">
        <f>IF(LEN(A573)&gt;0,'Open Positions'!Q571,"")</f>
        <v/>
      </c>
      <c r="D573" s="10" t="str">
        <f t="shared" si="13"/>
        <v/>
      </c>
    </row>
    <row r="574" spans="1:4" x14ac:dyDescent="0.3">
      <c r="A574" t="str">
        <f>IF(LEN('Open Positions'!B572)&gt;0,'Open Positions'!B572,"")</f>
        <v/>
      </c>
      <c r="B574" t="str">
        <f>IF(LEN(Calc!A574)&gt;0,'Open Positions'!F572,"")</f>
        <v/>
      </c>
      <c r="C574" s="12" t="str">
        <f>IF(LEN(A574)&gt;0,'Open Positions'!Q572,"")</f>
        <v/>
      </c>
      <c r="D574" s="10" t="str">
        <f t="shared" si="13"/>
        <v/>
      </c>
    </row>
    <row r="575" spans="1:4" x14ac:dyDescent="0.3">
      <c r="A575" t="str">
        <f>IF(LEN('Open Positions'!B573)&gt;0,'Open Positions'!B573,"")</f>
        <v/>
      </c>
      <c r="B575" t="str">
        <f>IF(LEN(Calc!A575)&gt;0,'Open Positions'!F573,"")</f>
        <v/>
      </c>
      <c r="C575" s="12" t="str">
        <f>IF(LEN(A575)&gt;0,'Open Positions'!Q573,"")</f>
        <v/>
      </c>
      <c r="D575" s="10" t="str">
        <f t="shared" si="13"/>
        <v/>
      </c>
    </row>
    <row r="576" spans="1:4" x14ac:dyDescent="0.3">
      <c r="A576" t="str">
        <f>IF(LEN('Open Positions'!B574)&gt;0,'Open Positions'!B574,"")</f>
        <v/>
      </c>
      <c r="B576" t="str">
        <f>IF(LEN(Calc!A576)&gt;0,'Open Positions'!F574,"")</f>
        <v/>
      </c>
      <c r="C576" s="12" t="str">
        <f>IF(LEN(A576)&gt;0,'Open Positions'!Q574,"")</f>
        <v/>
      </c>
      <c r="D576" s="10" t="str">
        <f t="shared" si="13"/>
        <v/>
      </c>
    </row>
    <row r="577" spans="1:4" x14ac:dyDescent="0.3">
      <c r="A577" t="str">
        <f>IF(LEN('Open Positions'!B575)&gt;0,'Open Positions'!B575,"")</f>
        <v/>
      </c>
      <c r="B577" t="str">
        <f>IF(LEN(Calc!A577)&gt;0,'Open Positions'!F575,"")</f>
        <v/>
      </c>
      <c r="C577" s="12" t="str">
        <f>IF(LEN(A577)&gt;0,'Open Positions'!Q575,"")</f>
        <v/>
      </c>
      <c r="D577" s="10" t="str">
        <f t="shared" si="13"/>
        <v/>
      </c>
    </row>
    <row r="578" spans="1:4" x14ac:dyDescent="0.3">
      <c r="A578" t="str">
        <f>IF(LEN('Open Positions'!B576)&gt;0,'Open Positions'!B576,"")</f>
        <v/>
      </c>
      <c r="B578" t="str">
        <f>IF(LEN(Calc!A578)&gt;0,'Open Positions'!F576,"")</f>
        <v/>
      </c>
      <c r="C578" s="12" t="str">
        <f>IF(LEN(A578)&gt;0,'Open Positions'!Q576,"")</f>
        <v/>
      </c>
      <c r="D578" s="10" t="str">
        <f t="shared" si="13"/>
        <v/>
      </c>
    </row>
    <row r="579" spans="1:4" x14ac:dyDescent="0.3">
      <c r="A579" t="str">
        <f>IF(LEN('Open Positions'!B577)&gt;0,'Open Positions'!B577,"")</f>
        <v/>
      </c>
      <c r="B579" t="str">
        <f>IF(LEN(Calc!A579)&gt;0,'Open Positions'!F577,"")</f>
        <v/>
      </c>
      <c r="C579" s="12" t="str">
        <f>IF(LEN(A579)&gt;0,'Open Positions'!Q577,"")</f>
        <v/>
      </c>
      <c r="D579" s="10" t="str">
        <f t="shared" si="13"/>
        <v/>
      </c>
    </row>
    <row r="580" spans="1:4" x14ac:dyDescent="0.3">
      <c r="A580" t="str">
        <f>IF(LEN('Open Positions'!B578)&gt;0,'Open Positions'!B578,"")</f>
        <v/>
      </c>
      <c r="B580" t="str">
        <f>IF(LEN(Calc!A580)&gt;0,'Open Positions'!F578,"")</f>
        <v/>
      </c>
      <c r="C580" s="12" t="str">
        <f>IF(LEN(A580)&gt;0,'Open Positions'!Q578,"")</f>
        <v/>
      </c>
      <c r="D580" s="10" t="str">
        <f t="shared" si="13"/>
        <v/>
      </c>
    </row>
    <row r="581" spans="1:4" x14ac:dyDescent="0.3">
      <c r="A581" t="str">
        <f>IF(LEN('Open Positions'!B579)&gt;0,'Open Positions'!B579,"")</f>
        <v/>
      </c>
      <c r="B581" t="str">
        <f>IF(LEN(Calc!A581)&gt;0,'Open Positions'!F579,"")</f>
        <v/>
      </c>
      <c r="C581" s="12" t="str">
        <f>IF(LEN(A581)&gt;0,'Open Positions'!Q579,"")</f>
        <v/>
      </c>
      <c r="D581" s="10" t="str">
        <f t="shared" si="13"/>
        <v/>
      </c>
    </row>
    <row r="582" spans="1:4" x14ac:dyDescent="0.3">
      <c r="A582" t="str">
        <f>IF(LEN('Open Positions'!B580)&gt;0,'Open Positions'!B580,"")</f>
        <v/>
      </c>
      <c r="B582" t="str">
        <f>IF(LEN(Calc!A582)&gt;0,'Open Positions'!F580,"")</f>
        <v/>
      </c>
      <c r="C582" s="12" t="str">
        <f>IF(LEN(A582)&gt;0,'Open Positions'!Q580,"")</f>
        <v/>
      </c>
      <c r="D582" s="10" t="str">
        <f t="shared" si="13"/>
        <v/>
      </c>
    </row>
    <row r="583" spans="1:4" x14ac:dyDescent="0.3">
      <c r="A583" t="str">
        <f>IF(LEN('Open Positions'!B581)&gt;0,'Open Positions'!B581,"")</f>
        <v/>
      </c>
      <c r="B583" t="str">
        <f>IF(LEN(Calc!A583)&gt;0,'Open Positions'!F581,"")</f>
        <v/>
      </c>
      <c r="C583" s="12" t="str">
        <f>IF(LEN(A583)&gt;0,'Open Positions'!Q581,"")</f>
        <v/>
      </c>
      <c r="D583" s="10" t="str">
        <f t="shared" si="13"/>
        <v/>
      </c>
    </row>
    <row r="584" spans="1:4" x14ac:dyDescent="0.3">
      <c r="A584" t="str">
        <f>IF(LEN('Open Positions'!B582)&gt;0,'Open Positions'!B582,"")</f>
        <v/>
      </c>
      <c r="B584" t="str">
        <f>IF(LEN(Calc!A584)&gt;0,'Open Positions'!F582,"")</f>
        <v/>
      </c>
      <c r="C584" s="12" t="str">
        <f>IF(LEN(A584)&gt;0,'Open Positions'!Q582,"")</f>
        <v/>
      </c>
      <c r="D584" s="10" t="str">
        <f t="shared" ref="D584:D647" si="14">IF(LEN(A584)&gt;0,B584*C584,"")</f>
        <v/>
      </c>
    </row>
    <row r="585" spans="1:4" x14ac:dyDescent="0.3">
      <c r="A585" t="str">
        <f>IF(LEN('Open Positions'!B583)&gt;0,'Open Positions'!B583,"")</f>
        <v/>
      </c>
      <c r="B585" t="str">
        <f>IF(LEN(Calc!A585)&gt;0,'Open Positions'!F583,"")</f>
        <v/>
      </c>
      <c r="C585" s="12" t="str">
        <f>IF(LEN(A585)&gt;0,'Open Positions'!Q583,"")</f>
        <v/>
      </c>
      <c r="D585" s="10" t="str">
        <f t="shared" si="14"/>
        <v/>
      </c>
    </row>
    <row r="586" spans="1:4" x14ac:dyDescent="0.3">
      <c r="A586" t="str">
        <f>IF(LEN('Open Positions'!B584)&gt;0,'Open Positions'!B584,"")</f>
        <v/>
      </c>
      <c r="B586" t="str">
        <f>IF(LEN(Calc!A586)&gt;0,'Open Positions'!F584,"")</f>
        <v/>
      </c>
      <c r="C586" s="12" t="str">
        <f>IF(LEN(A586)&gt;0,'Open Positions'!Q584,"")</f>
        <v/>
      </c>
      <c r="D586" s="10" t="str">
        <f t="shared" si="14"/>
        <v/>
      </c>
    </row>
    <row r="587" spans="1:4" x14ac:dyDescent="0.3">
      <c r="A587" t="str">
        <f>IF(LEN('Open Positions'!B585)&gt;0,'Open Positions'!B585,"")</f>
        <v/>
      </c>
      <c r="B587" t="str">
        <f>IF(LEN(Calc!A587)&gt;0,'Open Positions'!F585,"")</f>
        <v/>
      </c>
      <c r="C587" s="12" t="str">
        <f>IF(LEN(A587)&gt;0,'Open Positions'!Q585,"")</f>
        <v/>
      </c>
      <c r="D587" s="10" t="str">
        <f t="shared" si="14"/>
        <v/>
      </c>
    </row>
    <row r="588" spans="1:4" x14ac:dyDescent="0.3">
      <c r="A588" t="str">
        <f>IF(LEN('Open Positions'!B586)&gt;0,'Open Positions'!B586,"")</f>
        <v/>
      </c>
      <c r="B588" t="str">
        <f>IF(LEN(Calc!A588)&gt;0,'Open Positions'!F586,"")</f>
        <v/>
      </c>
      <c r="C588" s="12" t="str">
        <f>IF(LEN(A588)&gt;0,'Open Positions'!Q586,"")</f>
        <v/>
      </c>
      <c r="D588" s="10" t="str">
        <f t="shared" si="14"/>
        <v/>
      </c>
    </row>
    <row r="589" spans="1:4" x14ac:dyDescent="0.3">
      <c r="A589" t="str">
        <f>IF(LEN('Open Positions'!B587)&gt;0,'Open Positions'!B587,"")</f>
        <v/>
      </c>
      <c r="B589" t="str">
        <f>IF(LEN(Calc!A589)&gt;0,'Open Positions'!F587,"")</f>
        <v/>
      </c>
      <c r="C589" s="12" t="str">
        <f>IF(LEN(A589)&gt;0,'Open Positions'!Q587,"")</f>
        <v/>
      </c>
      <c r="D589" s="10" t="str">
        <f t="shared" si="14"/>
        <v/>
      </c>
    </row>
    <row r="590" spans="1:4" x14ac:dyDescent="0.3">
      <c r="A590" t="str">
        <f>IF(LEN('Open Positions'!B588)&gt;0,'Open Positions'!B588,"")</f>
        <v/>
      </c>
      <c r="B590" t="str">
        <f>IF(LEN(Calc!A590)&gt;0,'Open Positions'!F588,"")</f>
        <v/>
      </c>
      <c r="C590" s="12" t="str">
        <f>IF(LEN(A590)&gt;0,'Open Positions'!Q588,"")</f>
        <v/>
      </c>
      <c r="D590" s="10" t="str">
        <f t="shared" si="14"/>
        <v/>
      </c>
    </row>
    <row r="591" spans="1:4" x14ac:dyDescent="0.3">
      <c r="A591" t="str">
        <f>IF(LEN('Open Positions'!B589)&gt;0,'Open Positions'!B589,"")</f>
        <v/>
      </c>
      <c r="B591" t="str">
        <f>IF(LEN(Calc!A591)&gt;0,'Open Positions'!F589,"")</f>
        <v/>
      </c>
      <c r="C591" s="12" t="str">
        <f>IF(LEN(A591)&gt;0,'Open Positions'!Q589,"")</f>
        <v/>
      </c>
      <c r="D591" s="10" t="str">
        <f t="shared" si="14"/>
        <v/>
      </c>
    </row>
    <row r="592" spans="1:4" x14ac:dyDescent="0.3">
      <c r="A592" t="str">
        <f>IF(LEN('Open Positions'!B590)&gt;0,'Open Positions'!B590,"")</f>
        <v/>
      </c>
      <c r="B592" t="str">
        <f>IF(LEN(Calc!A592)&gt;0,'Open Positions'!F590,"")</f>
        <v/>
      </c>
      <c r="C592" s="12" t="str">
        <f>IF(LEN(A592)&gt;0,'Open Positions'!Q590,"")</f>
        <v/>
      </c>
      <c r="D592" s="10" t="str">
        <f t="shared" si="14"/>
        <v/>
      </c>
    </row>
    <row r="593" spans="1:4" x14ac:dyDescent="0.3">
      <c r="A593" t="str">
        <f>IF(LEN('Open Positions'!B591)&gt;0,'Open Positions'!B591,"")</f>
        <v/>
      </c>
      <c r="B593" t="str">
        <f>IF(LEN(Calc!A593)&gt;0,'Open Positions'!F591,"")</f>
        <v/>
      </c>
      <c r="C593" s="12" t="str">
        <f>IF(LEN(A593)&gt;0,'Open Positions'!Q591,"")</f>
        <v/>
      </c>
      <c r="D593" s="10" t="str">
        <f t="shared" si="14"/>
        <v/>
      </c>
    </row>
    <row r="594" spans="1:4" x14ac:dyDescent="0.3">
      <c r="A594" t="str">
        <f>IF(LEN('Open Positions'!B592)&gt;0,'Open Positions'!B592,"")</f>
        <v/>
      </c>
      <c r="B594" t="str">
        <f>IF(LEN(Calc!A594)&gt;0,'Open Positions'!F592,"")</f>
        <v/>
      </c>
      <c r="C594" s="12" t="str">
        <f>IF(LEN(A594)&gt;0,'Open Positions'!Q592,"")</f>
        <v/>
      </c>
      <c r="D594" s="10" t="str">
        <f t="shared" si="14"/>
        <v/>
      </c>
    </row>
    <row r="595" spans="1:4" x14ac:dyDescent="0.3">
      <c r="A595" t="str">
        <f>IF(LEN('Open Positions'!B593)&gt;0,'Open Positions'!B593,"")</f>
        <v/>
      </c>
      <c r="B595" t="str">
        <f>IF(LEN(Calc!A595)&gt;0,'Open Positions'!F593,"")</f>
        <v/>
      </c>
      <c r="C595" s="12" t="str">
        <f>IF(LEN(A595)&gt;0,'Open Positions'!Q593,"")</f>
        <v/>
      </c>
      <c r="D595" s="10" t="str">
        <f t="shared" si="14"/>
        <v/>
      </c>
    </row>
    <row r="596" spans="1:4" x14ac:dyDescent="0.3">
      <c r="A596" t="str">
        <f>IF(LEN('Open Positions'!B594)&gt;0,'Open Positions'!B594,"")</f>
        <v/>
      </c>
      <c r="B596" t="str">
        <f>IF(LEN(Calc!A596)&gt;0,'Open Positions'!F594,"")</f>
        <v/>
      </c>
      <c r="C596" s="12" t="str">
        <f>IF(LEN(A596)&gt;0,'Open Positions'!Q594,"")</f>
        <v/>
      </c>
      <c r="D596" s="10" t="str">
        <f t="shared" si="14"/>
        <v/>
      </c>
    </row>
    <row r="597" spans="1:4" x14ac:dyDescent="0.3">
      <c r="A597" t="str">
        <f>IF(LEN('Open Positions'!B595)&gt;0,'Open Positions'!B595,"")</f>
        <v/>
      </c>
      <c r="B597" t="str">
        <f>IF(LEN(Calc!A597)&gt;0,'Open Positions'!F595,"")</f>
        <v/>
      </c>
      <c r="C597" s="12" t="str">
        <f>IF(LEN(A597)&gt;0,'Open Positions'!Q595,"")</f>
        <v/>
      </c>
      <c r="D597" s="10" t="str">
        <f t="shared" si="14"/>
        <v/>
      </c>
    </row>
    <row r="598" spans="1:4" x14ac:dyDescent="0.3">
      <c r="A598" t="str">
        <f>IF(LEN('Open Positions'!B596)&gt;0,'Open Positions'!B596,"")</f>
        <v/>
      </c>
      <c r="B598" t="str">
        <f>IF(LEN(Calc!A598)&gt;0,'Open Positions'!F596,"")</f>
        <v/>
      </c>
      <c r="C598" s="12" t="str">
        <f>IF(LEN(A598)&gt;0,'Open Positions'!Q596,"")</f>
        <v/>
      </c>
      <c r="D598" s="10" t="str">
        <f t="shared" si="14"/>
        <v/>
      </c>
    </row>
    <row r="599" spans="1:4" x14ac:dyDescent="0.3">
      <c r="A599" t="str">
        <f>IF(LEN('Open Positions'!B597)&gt;0,'Open Positions'!B597,"")</f>
        <v/>
      </c>
      <c r="B599" t="str">
        <f>IF(LEN(Calc!A599)&gt;0,'Open Positions'!F597,"")</f>
        <v/>
      </c>
      <c r="C599" s="12" t="str">
        <f>IF(LEN(A599)&gt;0,'Open Positions'!Q597,"")</f>
        <v/>
      </c>
      <c r="D599" s="10" t="str">
        <f t="shared" si="14"/>
        <v/>
      </c>
    </row>
    <row r="600" spans="1:4" x14ac:dyDescent="0.3">
      <c r="A600" t="str">
        <f>IF(LEN('Open Positions'!B598)&gt;0,'Open Positions'!B598,"")</f>
        <v/>
      </c>
      <c r="B600" t="str">
        <f>IF(LEN(Calc!A600)&gt;0,'Open Positions'!F598,"")</f>
        <v/>
      </c>
      <c r="C600" s="12" t="str">
        <f>IF(LEN(A600)&gt;0,'Open Positions'!Q598,"")</f>
        <v/>
      </c>
      <c r="D600" s="10" t="str">
        <f t="shared" si="14"/>
        <v/>
      </c>
    </row>
    <row r="601" spans="1:4" x14ac:dyDescent="0.3">
      <c r="A601" t="str">
        <f>IF(LEN('Open Positions'!B599)&gt;0,'Open Positions'!B599,"")</f>
        <v/>
      </c>
      <c r="B601" t="str">
        <f>IF(LEN(Calc!A601)&gt;0,'Open Positions'!F599,"")</f>
        <v/>
      </c>
      <c r="C601" s="12" t="str">
        <f>IF(LEN(A601)&gt;0,'Open Positions'!Q599,"")</f>
        <v/>
      </c>
      <c r="D601" s="10" t="str">
        <f t="shared" si="14"/>
        <v/>
      </c>
    </row>
    <row r="602" spans="1:4" x14ac:dyDescent="0.3">
      <c r="A602" t="str">
        <f>IF(LEN('Open Positions'!B600)&gt;0,'Open Positions'!B600,"")</f>
        <v/>
      </c>
      <c r="B602" t="str">
        <f>IF(LEN(Calc!A602)&gt;0,'Open Positions'!F600,"")</f>
        <v/>
      </c>
      <c r="C602" s="12" t="str">
        <f>IF(LEN(A602)&gt;0,'Open Positions'!Q600,"")</f>
        <v/>
      </c>
      <c r="D602" s="10" t="str">
        <f t="shared" si="14"/>
        <v/>
      </c>
    </row>
    <row r="603" spans="1:4" x14ac:dyDescent="0.3">
      <c r="A603" t="str">
        <f>IF(LEN('Open Positions'!B601)&gt;0,'Open Positions'!B601,"")</f>
        <v/>
      </c>
      <c r="B603" t="str">
        <f>IF(LEN(Calc!A603)&gt;0,'Open Positions'!F601,"")</f>
        <v/>
      </c>
      <c r="C603" s="12" t="str">
        <f>IF(LEN(A603)&gt;0,'Open Positions'!Q601,"")</f>
        <v/>
      </c>
      <c r="D603" s="10" t="str">
        <f t="shared" si="14"/>
        <v/>
      </c>
    </row>
    <row r="604" spans="1:4" x14ac:dyDescent="0.3">
      <c r="A604" t="str">
        <f>IF(LEN('Open Positions'!B602)&gt;0,'Open Positions'!B602,"")</f>
        <v/>
      </c>
      <c r="B604" t="str">
        <f>IF(LEN(Calc!A604)&gt;0,'Open Positions'!F602,"")</f>
        <v/>
      </c>
      <c r="C604" s="12" t="str">
        <f>IF(LEN(A604)&gt;0,'Open Positions'!Q602,"")</f>
        <v/>
      </c>
      <c r="D604" s="10" t="str">
        <f t="shared" si="14"/>
        <v/>
      </c>
    </row>
    <row r="605" spans="1:4" x14ac:dyDescent="0.3">
      <c r="A605" t="str">
        <f>IF(LEN('Open Positions'!B603)&gt;0,'Open Positions'!B603,"")</f>
        <v/>
      </c>
      <c r="B605" t="str">
        <f>IF(LEN(Calc!A605)&gt;0,'Open Positions'!F603,"")</f>
        <v/>
      </c>
      <c r="C605" s="12" t="str">
        <f>IF(LEN(A605)&gt;0,'Open Positions'!Q603,"")</f>
        <v/>
      </c>
      <c r="D605" s="10" t="str">
        <f t="shared" si="14"/>
        <v/>
      </c>
    </row>
    <row r="606" spans="1:4" x14ac:dyDescent="0.3">
      <c r="A606" t="str">
        <f>IF(LEN('Open Positions'!B604)&gt;0,'Open Positions'!B604,"")</f>
        <v/>
      </c>
      <c r="B606" t="str">
        <f>IF(LEN(Calc!A606)&gt;0,'Open Positions'!F604,"")</f>
        <v/>
      </c>
      <c r="C606" s="12" t="str">
        <f>IF(LEN(A606)&gt;0,'Open Positions'!Q604,"")</f>
        <v/>
      </c>
      <c r="D606" s="10" t="str">
        <f t="shared" si="14"/>
        <v/>
      </c>
    </row>
    <row r="607" spans="1:4" x14ac:dyDescent="0.3">
      <c r="A607" t="str">
        <f>IF(LEN('Open Positions'!B605)&gt;0,'Open Positions'!B605,"")</f>
        <v/>
      </c>
      <c r="B607" t="str">
        <f>IF(LEN(Calc!A607)&gt;0,'Open Positions'!F605,"")</f>
        <v/>
      </c>
      <c r="C607" s="12" t="str">
        <f>IF(LEN(A607)&gt;0,'Open Positions'!Q605,"")</f>
        <v/>
      </c>
      <c r="D607" s="10" t="str">
        <f t="shared" si="14"/>
        <v/>
      </c>
    </row>
    <row r="608" spans="1:4" x14ac:dyDescent="0.3">
      <c r="A608" t="str">
        <f>IF(LEN('Open Positions'!B606)&gt;0,'Open Positions'!B606,"")</f>
        <v/>
      </c>
      <c r="B608" t="str">
        <f>IF(LEN(Calc!A608)&gt;0,'Open Positions'!F606,"")</f>
        <v/>
      </c>
      <c r="C608" s="12" t="str">
        <f>IF(LEN(A608)&gt;0,'Open Positions'!Q606,"")</f>
        <v/>
      </c>
      <c r="D608" s="10" t="str">
        <f t="shared" si="14"/>
        <v/>
      </c>
    </row>
    <row r="609" spans="1:4" x14ac:dyDescent="0.3">
      <c r="A609" t="str">
        <f>IF(LEN('Open Positions'!B607)&gt;0,'Open Positions'!B607,"")</f>
        <v/>
      </c>
      <c r="B609" t="str">
        <f>IF(LEN(Calc!A609)&gt;0,'Open Positions'!F607,"")</f>
        <v/>
      </c>
      <c r="C609" s="12" t="str">
        <f>IF(LEN(A609)&gt;0,'Open Positions'!Q607,"")</f>
        <v/>
      </c>
      <c r="D609" s="10" t="str">
        <f t="shared" si="14"/>
        <v/>
      </c>
    </row>
    <row r="610" spans="1:4" x14ac:dyDescent="0.3">
      <c r="A610" t="str">
        <f>IF(LEN('Open Positions'!B608)&gt;0,'Open Positions'!B608,"")</f>
        <v/>
      </c>
      <c r="B610" t="str">
        <f>IF(LEN(Calc!A610)&gt;0,'Open Positions'!F608,"")</f>
        <v/>
      </c>
      <c r="C610" s="12" t="str">
        <f>IF(LEN(A610)&gt;0,'Open Positions'!Q608,"")</f>
        <v/>
      </c>
      <c r="D610" s="10" t="str">
        <f t="shared" si="14"/>
        <v/>
      </c>
    </row>
    <row r="611" spans="1:4" x14ac:dyDescent="0.3">
      <c r="A611" t="str">
        <f>IF(LEN('Open Positions'!B609)&gt;0,'Open Positions'!B609,"")</f>
        <v/>
      </c>
      <c r="B611" t="str">
        <f>IF(LEN(Calc!A611)&gt;0,'Open Positions'!F609,"")</f>
        <v/>
      </c>
      <c r="C611" s="12" t="str">
        <f>IF(LEN(A611)&gt;0,'Open Positions'!Q609,"")</f>
        <v/>
      </c>
      <c r="D611" s="10" t="str">
        <f t="shared" si="14"/>
        <v/>
      </c>
    </row>
    <row r="612" spans="1:4" x14ac:dyDescent="0.3">
      <c r="A612" t="str">
        <f>IF(LEN('Open Positions'!B610)&gt;0,'Open Positions'!B610,"")</f>
        <v/>
      </c>
      <c r="B612" t="str">
        <f>IF(LEN(Calc!A612)&gt;0,'Open Positions'!F610,"")</f>
        <v/>
      </c>
      <c r="C612" s="12" t="str">
        <f>IF(LEN(A612)&gt;0,'Open Positions'!Q610,"")</f>
        <v/>
      </c>
      <c r="D612" s="10" t="str">
        <f t="shared" si="14"/>
        <v/>
      </c>
    </row>
    <row r="613" spans="1:4" x14ac:dyDescent="0.3">
      <c r="A613" t="str">
        <f>IF(LEN('Open Positions'!B611)&gt;0,'Open Positions'!B611,"")</f>
        <v/>
      </c>
      <c r="B613" t="str">
        <f>IF(LEN(Calc!A613)&gt;0,'Open Positions'!F611,"")</f>
        <v/>
      </c>
      <c r="C613" s="12" t="str">
        <f>IF(LEN(A613)&gt;0,'Open Positions'!Q611,"")</f>
        <v/>
      </c>
      <c r="D613" s="10" t="str">
        <f t="shared" si="14"/>
        <v/>
      </c>
    </row>
    <row r="614" spans="1:4" x14ac:dyDescent="0.3">
      <c r="A614" t="str">
        <f>IF(LEN('Open Positions'!B612)&gt;0,'Open Positions'!B612,"")</f>
        <v/>
      </c>
      <c r="B614" t="str">
        <f>IF(LEN(Calc!A614)&gt;0,'Open Positions'!F612,"")</f>
        <v/>
      </c>
      <c r="C614" s="12" t="str">
        <f>IF(LEN(A614)&gt;0,'Open Positions'!Q612,"")</f>
        <v/>
      </c>
      <c r="D614" s="10" t="str">
        <f t="shared" si="14"/>
        <v/>
      </c>
    </row>
    <row r="615" spans="1:4" x14ac:dyDescent="0.3">
      <c r="A615" t="str">
        <f>IF(LEN('Open Positions'!B613)&gt;0,'Open Positions'!B613,"")</f>
        <v/>
      </c>
      <c r="B615" t="str">
        <f>IF(LEN(Calc!A615)&gt;0,'Open Positions'!F613,"")</f>
        <v/>
      </c>
      <c r="C615" s="12" t="str">
        <f>IF(LEN(A615)&gt;0,'Open Positions'!Q613,"")</f>
        <v/>
      </c>
      <c r="D615" s="10" t="str">
        <f t="shared" si="14"/>
        <v/>
      </c>
    </row>
    <row r="616" spans="1:4" x14ac:dyDescent="0.3">
      <c r="A616" t="str">
        <f>IF(LEN('Open Positions'!B614)&gt;0,'Open Positions'!B614,"")</f>
        <v/>
      </c>
      <c r="B616" t="str">
        <f>IF(LEN(Calc!A616)&gt;0,'Open Positions'!F614,"")</f>
        <v/>
      </c>
      <c r="C616" s="12" t="str">
        <f>IF(LEN(A616)&gt;0,'Open Positions'!Q614,"")</f>
        <v/>
      </c>
      <c r="D616" s="10" t="str">
        <f t="shared" si="14"/>
        <v/>
      </c>
    </row>
    <row r="617" spans="1:4" x14ac:dyDescent="0.3">
      <c r="A617" t="str">
        <f>IF(LEN('Open Positions'!B615)&gt;0,'Open Positions'!B615,"")</f>
        <v/>
      </c>
      <c r="B617" t="str">
        <f>IF(LEN(Calc!A617)&gt;0,'Open Positions'!F615,"")</f>
        <v/>
      </c>
      <c r="C617" s="12" t="str">
        <f>IF(LEN(A617)&gt;0,'Open Positions'!Q615,"")</f>
        <v/>
      </c>
      <c r="D617" s="10" t="str">
        <f t="shared" si="14"/>
        <v/>
      </c>
    </row>
    <row r="618" spans="1:4" x14ac:dyDescent="0.3">
      <c r="A618" t="str">
        <f>IF(LEN('Open Positions'!B616)&gt;0,'Open Positions'!B616,"")</f>
        <v/>
      </c>
      <c r="B618" t="str">
        <f>IF(LEN(Calc!A618)&gt;0,'Open Positions'!F616,"")</f>
        <v/>
      </c>
      <c r="C618" s="12" t="str">
        <f>IF(LEN(A618)&gt;0,'Open Positions'!Q616,"")</f>
        <v/>
      </c>
      <c r="D618" s="10" t="str">
        <f t="shared" si="14"/>
        <v/>
      </c>
    </row>
    <row r="619" spans="1:4" x14ac:dyDescent="0.3">
      <c r="A619" t="str">
        <f>IF(LEN('Open Positions'!B617)&gt;0,'Open Positions'!B617,"")</f>
        <v/>
      </c>
      <c r="B619" t="str">
        <f>IF(LEN(Calc!A619)&gt;0,'Open Positions'!F617,"")</f>
        <v/>
      </c>
      <c r="C619" s="12" t="str">
        <f>IF(LEN(A619)&gt;0,'Open Positions'!Q617,"")</f>
        <v/>
      </c>
      <c r="D619" s="10" t="str">
        <f t="shared" si="14"/>
        <v/>
      </c>
    </row>
    <row r="620" spans="1:4" x14ac:dyDescent="0.3">
      <c r="A620" t="str">
        <f>IF(LEN('Open Positions'!B618)&gt;0,'Open Positions'!B618,"")</f>
        <v/>
      </c>
      <c r="B620" t="str">
        <f>IF(LEN(Calc!A620)&gt;0,'Open Positions'!F618,"")</f>
        <v/>
      </c>
      <c r="C620" s="12" t="str">
        <f>IF(LEN(A620)&gt;0,'Open Positions'!Q618,"")</f>
        <v/>
      </c>
      <c r="D620" s="10" t="str">
        <f t="shared" si="14"/>
        <v/>
      </c>
    </row>
    <row r="621" spans="1:4" x14ac:dyDescent="0.3">
      <c r="A621" t="str">
        <f>IF(LEN('Open Positions'!B619)&gt;0,'Open Positions'!B619,"")</f>
        <v/>
      </c>
      <c r="B621" t="str">
        <f>IF(LEN(Calc!A621)&gt;0,'Open Positions'!F619,"")</f>
        <v/>
      </c>
      <c r="C621" s="12" t="str">
        <f>IF(LEN(A621)&gt;0,'Open Positions'!Q619,"")</f>
        <v/>
      </c>
      <c r="D621" s="10" t="str">
        <f t="shared" si="14"/>
        <v/>
      </c>
    </row>
    <row r="622" spans="1:4" x14ac:dyDescent="0.3">
      <c r="A622" t="str">
        <f>IF(LEN('Open Positions'!B620)&gt;0,'Open Positions'!B620,"")</f>
        <v/>
      </c>
      <c r="B622" t="str">
        <f>IF(LEN(Calc!A622)&gt;0,'Open Positions'!F620,"")</f>
        <v/>
      </c>
      <c r="C622" s="12" t="str">
        <f>IF(LEN(A622)&gt;0,'Open Positions'!Q620,"")</f>
        <v/>
      </c>
      <c r="D622" s="10" t="str">
        <f t="shared" si="14"/>
        <v/>
      </c>
    </row>
    <row r="623" spans="1:4" x14ac:dyDescent="0.3">
      <c r="A623" t="str">
        <f>IF(LEN('Open Positions'!B621)&gt;0,'Open Positions'!B621,"")</f>
        <v/>
      </c>
      <c r="B623" t="str">
        <f>IF(LEN(Calc!A623)&gt;0,'Open Positions'!F621,"")</f>
        <v/>
      </c>
      <c r="C623" s="12" t="str">
        <f>IF(LEN(A623)&gt;0,'Open Positions'!Q621,"")</f>
        <v/>
      </c>
      <c r="D623" s="10" t="str">
        <f t="shared" si="14"/>
        <v/>
      </c>
    </row>
    <row r="624" spans="1:4" x14ac:dyDescent="0.3">
      <c r="A624" t="str">
        <f>IF(LEN('Open Positions'!B622)&gt;0,'Open Positions'!B622,"")</f>
        <v/>
      </c>
      <c r="B624" t="str">
        <f>IF(LEN(Calc!A624)&gt;0,'Open Positions'!F622,"")</f>
        <v/>
      </c>
      <c r="C624" s="12" t="str">
        <f>IF(LEN(A624)&gt;0,'Open Positions'!Q622,"")</f>
        <v/>
      </c>
      <c r="D624" s="10" t="str">
        <f t="shared" si="14"/>
        <v/>
      </c>
    </row>
    <row r="625" spans="1:4" x14ac:dyDescent="0.3">
      <c r="A625" t="str">
        <f>IF(LEN('Open Positions'!B623)&gt;0,'Open Positions'!B623,"")</f>
        <v/>
      </c>
      <c r="B625" t="str">
        <f>IF(LEN(Calc!A625)&gt;0,'Open Positions'!F623,"")</f>
        <v/>
      </c>
      <c r="C625" s="12" t="str">
        <f>IF(LEN(A625)&gt;0,'Open Positions'!Q623,"")</f>
        <v/>
      </c>
      <c r="D625" s="10" t="str">
        <f t="shared" si="14"/>
        <v/>
      </c>
    </row>
    <row r="626" spans="1:4" x14ac:dyDescent="0.3">
      <c r="A626" t="str">
        <f>IF(LEN('Open Positions'!B624)&gt;0,'Open Positions'!B624,"")</f>
        <v/>
      </c>
      <c r="B626" t="str">
        <f>IF(LEN(Calc!A626)&gt;0,'Open Positions'!F624,"")</f>
        <v/>
      </c>
      <c r="C626" s="12" t="str">
        <f>IF(LEN(A626)&gt;0,'Open Positions'!Q624,"")</f>
        <v/>
      </c>
      <c r="D626" s="10" t="str">
        <f t="shared" si="14"/>
        <v/>
      </c>
    </row>
    <row r="627" spans="1:4" x14ac:dyDescent="0.3">
      <c r="A627" t="str">
        <f>IF(LEN('Open Positions'!B625)&gt;0,'Open Positions'!B625,"")</f>
        <v/>
      </c>
      <c r="B627" t="str">
        <f>IF(LEN(Calc!A627)&gt;0,'Open Positions'!F625,"")</f>
        <v/>
      </c>
      <c r="C627" s="12" t="str">
        <f>IF(LEN(A627)&gt;0,'Open Positions'!Q625,"")</f>
        <v/>
      </c>
      <c r="D627" s="10" t="str">
        <f t="shared" si="14"/>
        <v/>
      </c>
    </row>
    <row r="628" spans="1:4" x14ac:dyDescent="0.3">
      <c r="A628" t="str">
        <f>IF(LEN('Open Positions'!B626)&gt;0,'Open Positions'!B626,"")</f>
        <v/>
      </c>
      <c r="B628" t="str">
        <f>IF(LEN(Calc!A628)&gt;0,'Open Positions'!F626,"")</f>
        <v/>
      </c>
      <c r="C628" s="12" t="str">
        <f>IF(LEN(A628)&gt;0,'Open Positions'!Q626,"")</f>
        <v/>
      </c>
      <c r="D628" s="10" t="str">
        <f t="shared" si="14"/>
        <v/>
      </c>
    </row>
    <row r="629" spans="1:4" x14ac:dyDescent="0.3">
      <c r="A629" t="str">
        <f>IF(LEN('Open Positions'!B627)&gt;0,'Open Positions'!B627,"")</f>
        <v/>
      </c>
      <c r="B629" t="str">
        <f>IF(LEN(Calc!A629)&gt;0,'Open Positions'!F627,"")</f>
        <v/>
      </c>
      <c r="C629" s="12" t="str">
        <f>IF(LEN(A629)&gt;0,'Open Positions'!Q627,"")</f>
        <v/>
      </c>
      <c r="D629" s="10" t="str">
        <f t="shared" si="14"/>
        <v/>
      </c>
    </row>
    <row r="630" spans="1:4" x14ac:dyDescent="0.3">
      <c r="A630" t="str">
        <f>IF(LEN('Open Positions'!B628)&gt;0,'Open Positions'!B628,"")</f>
        <v/>
      </c>
      <c r="B630" t="str">
        <f>IF(LEN(Calc!A630)&gt;0,'Open Positions'!F628,"")</f>
        <v/>
      </c>
      <c r="C630" s="12" t="str">
        <f>IF(LEN(A630)&gt;0,'Open Positions'!Q628,"")</f>
        <v/>
      </c>
      <c r="D630" s="10" t="str">
        <f t="shared" si="14"/>
        <v/>
      </c>
    </row>
    <row r="631" spans="1:4" x14ac:dyDescent="0.3">
      <c r="A631" t="str">
        <f>IF(LEN('Open Positions'!B629)&gt;0,'Open Positions'!B629,"")</f>
        <v/>
      </c>
      <c r="B631" t="str">
        <f>IF(LEN(Calc!A631)&gt;0,'Open Positions'!F629,"")</f>
        <v/>
      </c>
      <c r="C631" s="12" t="str">
        <f>IF(LEN(A631)&gt;0,'Open Positions'!Q629,"")</f>
        <v/>
      </c>
      <c r="D631" s="10" t="str">
        <f t="shared" si="14"/>
        <v/>
      </c>
    </row>
    <row r="632" spans="1:4" x14ac:dyDescent="0.3">
      <c r="A632" t="str">
        <f>IF(LEN('Open Positions'!B630)&gt;0,'Open Positions'!B630,"")</f>
        <v/>
      </c>
      <c r="B632" t="str">
        <f>IF(LEN(Calc!A632)&gt;0,'Open Positions'!F630,"")</f>
        <v/>
      </c>
      <c r="C632" s="12" t="str">
        <f>IF(LEN(A632)&gt;0,'Open Positions'!Q630,"")</f>
        <v/>
      </c>
      <c r="D632" s="10" t="str">
        <f t="shared" si="14"/>
        <v/>
      </c>
    </row>
    <row r="633" spans="1:4" x14ac:dyDescent="0.3">
      <c r="A633" t="str">
        <f>IF(LEN('Open Positions'!B631)&gt;0,'Open Positions'!B631,"")</f>
        <v/>
      </c>
      <c r="B633" t="str">
        <f>IF(LEN(Calc!A633)&gt;0,'Open Positions'!F631,"")</f>
        <v/>
      </c>
      <c r="C633" s="12" t="str">
        <f>IF(LEN(A633)&gt;0,'Open Positions'!Q631,"")</f>
        <v/>
      </c>
      <c r="D633" s="10" t="str">
        <f t="shared" si="14"/>
        <v/>
      </c>
    </row>
    <row r="634" spans="1:4" x14ac:dyDescent="0.3">
      <c r="A634" t="str">
        <f>IF(LEN('Open Positions'!B632)&gt;0,'Open Positions'!B632,"")</f>
        <v/>
      </c>
      <c r="B634" t="str">
        <f>IF(LEN(Calc!A634)&gt;0,'Open Positions'!F632,"")</f>
        <v/>
      </c>
      <c r="C634" s="12" t="str">
        <f>IF(LEN(A634)&gt;0,'Open Positions'!Q632,"")</f>
        <v/>
      </c>
      <c r="D634" s="10" t="str">
        <f t="shared" si="14"/>
        <v/>
      </c>
    </row>
    <row r="635" spans="1:4" x14ac:dyDescent="0.3">
      <c r="A635" t="str">
        <f>IF(LEN('Open Positions'!B633)&gt;0,'Open Positions'!B633,"")</f>
        <v/>
      </c>
      <c r="B635" t="str">
        <f>IF(LEN(Calc!A635)&gt;0,'Open Positions'!F633,"")</f>
        <v/>
      </c>
      <c r="C635" s="12" t="str">
        <f>IF(LEN(A635)&gt;0,'Open Positions'!Q633,"")</f>
        <v/>
      </c>
      <c r="D635" s="10" t="str">
        <f t="shared" si="14"/>
        <v/>
      </c>
    </row>
    <row r="636" spans="1:4" x14ac:dyDescent="0.3">
      <c r="A636" t="str">
        <f>IF(LEN('Open Positions'!B634)&gt;0,'Open Positions'!B634,"")</f>
        <v/>
      </c>
      <c r="B636" t="str">
        <f>IF(LEN(Calc!A636)&gt;0,'Open Positions'!F634,"")</f>
        <v/>
      </c>
      <c r="C636" s="12" t="str">
        <f>IF(LEN(A636)&gt;0,'Open Positions'!Q634,"")</f>
        <v/>
      </c>
      <c r="D636" s="10" t="str">
        <f t="shared" si="14"/>
        <v/>
      </c>
    </row>
    <row r="637" spans="1:4" x14ac:dyDescent="0.3">
      <c r="A637" t="str">
        <f>IF(LEN('Open Positions'!B635)&gt;0,'Open Positions'!B635,"")</f>
        <v/>
      </c>
      <c r="B637" t="str">
        <f>IF(LEN(Calc!A637)&gt;0,'Open Positions'!F635,"")</f>
        <v/>
      </c>
      <c r="C637" s="12" t="str">
        <f>IF(LEN(A637)&gt;0,'Open Positions'!Q635,"")</f>
        <v/>
      </c>
      <c r="D637" s="10" t="str">
        <f t="shared" si="14"/>
        <v/>
      </c>
    </row>
    <row r="638" spans="1:4" x14ac:dyDescent="0.3">
      <c r="A638" t="str">
        <f>IF(LEN('Open Positions'!B636)&gt;0,'Open Positions'!B636,"")</f>
        <v/>
      </c>
      <c r="B638" t="str">
        <f>IF(LEN(Calc!A638)&gt;0,'Open Positions'!F636,"")</f>
        <v/>
      </c>
      <c r="C638" s="12" t="str">
        <f>IF(LEN(A638)&gt;0,'Open Positions'!Q636,"")</f>
        <v/>
      </c>
      <c r="D638" s="10" t="str">
        <f t="shared" si="14"/>
        <v/>
      </c>
    </row>
    <row r="639" spans="1:4" x14ac:dyDescent="0.3">
      <c r="A639" t="str">
        <f>IF(LEN('Open Positions'!B637)&gt;0,'Open Positions'!B637,"")</f>
        <v/>
      </c>
      <c r="B639" t="str">
        <f>IF(LEN(Calc!A639)&gt;0,'Open Positions'!F637,"")</f>
        <v/>
      </c>
      <c r="C639" s="12" t="str">
        <f>IF(LEN(A639)&gt;0,'Open Positions'!Q637,"")</f>
        <v/>
      </c>
      <c r="D639" s="10" t="str">
        <f t="shared" si="14"/>
        <v/>
      </c>
    </row>
    <row r="640" spans="1:4" x14ac:dyDescent="0.3">
      <c r="A640" t="str">
        <f>IF(LEN('Open Positions'!B638)&gt;0,'Open Positions'!B638,"")</f>
        <v/>
      </c>
      <c r="B640" t="str">
        <f>IF(LEN(Calc!A640)&gt;0,'Open Positions'!F638,"")</f>
        <v/>
      </c>
      <c r="C640" s="12" t="str">
        <f>IF(LEN(A640)&gt;0,'Open Positions'!Q638,"")</f>
        <v/>
      </c>
      <c r="D640" s="10" t="str">
        <f t="shared" si="14"/>
        <v/>
      </c>
    </row>
    <row r="641" spans="1:4" x14ac:dyDescent="0.3">
      <c r="A641" t="str">
        <f>IF(LEN('Open Positions'!B639)&gt;0,'Open Positions'!B639,"")</f>
        <v/>
      </c>
      <c r="B641" t="str">
        <f>IF(LEN(Calc!A641)&gt;0,'Open Positions'!F639,"")</f>
        <v/>
      </c>
      <c r="C641" s="12" t="str">
        <f>IF(LEN(A641)&gt;0,'Open Positions'!Q639,"")</f>
        <v/>
      </c>
      <c r="D641" s="10" t="str">
        <f t="shared" si="14"/>
        <v/>
      </c>
    </row>
    <row r="642" spans="1:4" x14ac:dyDescent="0.3">
      <c r="A642" t="str">
        <f>IF(LEN('Open Positions'!B640)&gt;0,'Open Positions'!B640,"")</f>
        <v/>
      </c>
      <c r="B642" t="str">
        <f>IF(LEN(Calc!A642)&gt;0,'Open Positions'!F640,"")</f>
        <v/>
      </c>
      <c r="C642" s="12" t="str">
        <f>IF(LEN(A642)&gt;0,'Open Positions'!Q640,"")</f>
        <v/>
      </c>
      <c r="D642" s="10" t="str">
        <f t="shared" si="14"/>
        <v/>
      </c>
    </row>
    <row r="643" spans="1:4" x14ac:dyDescent="0.3">
      <c r="A643" t="str">
        <f>IF(LEN('Open Positions'!B641)&gt;0,'Open Positions'!B641,"")</f>
        <v/>
      </c>
      <c r="B643" t="str">
        <f>IF(LEN(Calc!A643)&gt;0,'Open Positions'!F641,"")</f>
        <v/>
      </c>
      <c r="C643" s="12" t="str">
        <f>IF(LEN(A643)&gt;0,'Open Positions'!Q641,"")</f>
        <v/>
      </c>
      <c r="D643" s="10" t="str">
        <f t="shared" si="14"/>
        <v/>
      </c>
    </row>
    <row r="644" spans="1:4" x14ac:dyDescent="0.3">
      <c r="A644" t="str">
        <f>IF(LEN('Open Positions'!B642)&gt;0,'Open Positions'!B642,"")</f>
        <v/>
      </c>
      <c r="B644" t="str">
        <f>IF(LEN(Calc!A644)&gt;0,'Open Positions'!F642,"")</f>
        <v/>
      </c>
      <c r="C644" s="12" t="str">
        <f>IF(LEN(A644)&gt;0,'Open Positions'!Q642,"")</f>
        <v/>
      </c>
      <c r="D644" s="10" t="str">
        <f t="shared" si="14"/>
        <v/>
      </c>
    </row>
    <row r="645" spans="1:4" x14ac:dyDescent="0.3">
      <c r="A645" t="str">
        <f>IF(LEN('Open Positions'!B643)&gt;0,'Open Positions'!B643,"")</f>
        <v/>
      </c>
      <c r="B645" t="str">
        <f>IF(LEN(Calc!A645)&gt;0,'Open Positions'!F643,"")</f>
        <v/>
      </c>
      <c r="C645" s="12" t="str">
        <f>IF(LEN(A645)&gt;0,'Open Positions'!Q643,"")</f>
        <v/>
      </c>
      <c r="D645" s="10" t="str">
        <f t="shared" si="14"/>
        <v/>
      </c>
    </row>
    <row r="646" spans="1:4" x14ac:dyDescent="0.3">
      <c r="A646" t="str">
        <f>IF(LEN('Open Positions'!B644)&gt;0,'Open Positions'!B644,"")</f>
        <v/>
      </c>
      <c r="B646" t="str">
        <f>IF(LEN(Calc!A646)&gt;0,'Open Positions'!F644,"")</f>
        <v/>
      </c>
      <c r="C646" s="12" t="str">
        <f>IF(LEN(A646)&gt;0,'Open Positions'!Q644,"")</f>
        <v/>
      </c>
      <c r="D646" s="10" t="str">
        <f t="shared" si="14"/>
        <v/>
      </c>
    </row>
    <row r="647" spans="1:4" x14ac:dyDescent="0.3">
      <c r="A647" t="str">
        <f>IF(LEN('Open Positions'!B645)&gt;0,'Open Positions'!B645,"")</f>
        <v/>
      </c>
      <c r="B647" t="str">
        <f>IF(LEN(Calc!A647)&gt;0,'Open Positions'!F645,"")</f>
        <v/>
      </c>
      <c r="C647" s="12" t="str">
        <f>IF(LEN(A647)&gt;0,'Open Positions'!Q645,"")</f>
        <v/>
      </c>
      <c r="D647" s="10" t="str">
        <f t="shared" si="14"/>
        <v/>
      </c>
    </row>
    <row r="648" spans="1:4" x14ac:dyDescent="0.3">
      <c r="A648" t="str">
        <f>IF(LEN('Open Positions'!B646)&gt;0,'Open Positions'!B646,"")</f>
        <v/>
      </c>
      <c r="B648" t="str">
        <f>IF(LEN(Calc!A648)&gt;0,'Open Positions'!F646,"")</f>
        <v/>
      </c>
      <c r="C648" s="12" t="str">
        <f>IF(LEN(A648)&gt;0,'Open Positions'!Q646,"")</f>
        <v/>
      </c>
      <c r="D648" s="10" t="str">
        <f t="shared" ref="D648:D711" si="15">IF(LEN(A648)&gt;0,B648*C648,"")</f>
        <v/>
      </c>
    </row>
    <row r="649" spans="1:4" x14ac:dyDescent="0.3">
      <c r="A649" t="str">
        <f>IF(LEN('Open Positions'!B647)&gt;0,'Open Positions'!B647,"")</f>
        <v/>
      </c>
      <c r="B649" t="str">
        <f>IF(LEN(Calc!A649)&gt;0,'Open Positions'!F647,"")</f>
        <v/>
      </c>
      <c r="C649" s="12" t="str">
        <f>IF(LEN(A649)&gt;0,'Open Positions'!Q647,"")</f>
        <v/>
      </c>
      <c r="D649" s="10" t="str">
        <f t="shared" si="15"/>
        <v/>
      </c>
    </row>
    <row r="650" spans="1:4" x14ac:dyDescent="0.3">
      <c r="A650" t="str">
        <f>IF(LEN('Open Positions'!B648)&gt;0,'Open Positions'!B648,"")</f>
        <v/>
      </c>
      <c r="B650" t="str">
        <f>IF(LEN(Calc!A650)&gt;0,'Open Positions'!F648,"")</f>
        <v/>
      </c>
      <c r="C650" s="12" t="str">
        <f>IF(LEN(A650)&gt;0,'Open Positions'!Q648,"")</f>
        <v/>
      </c>
      <c r="D650" s="10" t="str">
        <f t="shared" si="15"/>
        <v/>
      </c>
    </row>
    <row r="651" spans="1:4" x14ac:dyDescent="0.3">
      <c r="A651" t="str">
        <f>IF(LEN('Open Positions'!B649)&gt;0,'Open Positions'!B649,"")</f>
        <v/>
      </c>
      <c r="B651" t="str">
        <f>IF(LEN(Calc!A651)&gt;0,'Open Positions'!F649,"")</f>
        <v/>
      </c>
      <c r="C651" s="12" t="str">
        <f>IF(LEN(A651)&gt;0,'Open Positions'!Q649,"")</f>
        <v/>
      </c>
      <c r="D651" s="10" t="str">
        <f t="shared" si="15"/>
        <v/>
      </c>
    </row>
    <row r="652" spans="1:4" x14ac:dyDescent="0.3">
      <c r="A652" t="str">
        <f>IF(LEN('Open Positions'!B650)&gt;0,'Open Positions'!B650,"")</f>
        <v/>
      </c>
      <c r="B652" t="str">
        <f>IF(LEN(Calc!A652)&gt;0,'Open Positions'!F650,"")</f>
        <v/>
      </c>
      <c r="C652" s="12" t="str">
        <f>IF(LEN(A652)&gt;0,'Open Positions'!Q650,"")</f>
        <v/>
      </c>
      <c r="D652" s="10" t="str">
        <f t="shared" si="15"/>
        <v/>
      </c>
    </row>
    <row r="653" spans="1:4" x14ac:dyDescent="0.3">
      <c r="A653" t="str">
        <f>IF(LEN('Open Positions'!B651)&gt;0,'Open Positions'!B651,"")</f>
        <v/>
      </c>
      <c r="B653" t="str">
        <f>IF(LEN(Calc!A653)&gt;0,'Open Positions'!F651,"")</f>
        <v/>
      </c>
      <c r="C653" s="12" t="str">
        <f>IF(LEN(A653)&gt;0,'Open Positions'!Q651,"")</f>
        <v/>
      </c>
      <c r="D653" s="10" t="str">
        <f t="shared" si="15"/>
        <v/>
      </c>
    </row>
    <row r="654" spans="1:4" x14ac:dyDescent="0.3">
      <c r="A654" t="str">
        <f>IF(LEN('Open Positions'!B652)&gt;0,'Open Positions'!B652,"")</f>
        <v/>
      </c>
      <c r="B654" t="str">
        <f>IF(LEN(Calc!A654)&gt;0,'Open Positions'!F652,"")</f>
        <v/>
      </c>
      <c r="C654" s="12" t="str">
        <f>IF(LEN(A654)&gt;0,'Open Positions'!Q652,"")</f>
        <v/>
      </c>
      <c r="D654" s="10" t="str">
        <f t="shared" si="15"/>
        <v/>
      </c>
    </row>
    <row r="655" spans="1:4" x14ac:dyDescent="0.3">
      <c r="A655" t="str">
        <f>IF(LEN('Open Positions'!B653)&gt;0,'Open Positions'!B653,"")</f>
        <v/>
      </c>
      <c r="B655" t="str">
        <f>IF(LEN(Calc!A655)&gt;0,'Open Positions'!F653,"")</f>
        <v/>
      </c>
      <c r="C655" s="12" t="str">
        <f>IF(LEN(A655)&gt;0,'Open Positions'!Q653,"")</f>
        <v/>
      </c>
      <c r="D655" s="10" t="str">
        <f t="shared" si="15"/>
        <v/>
      </c>
    </row>
    <row r="656" spans="1:4" x14ac:dyDescent="0.3">
      <c r="A656" t="str">
        <f>IF(LEN('Open Positions'!B654)&gt;0,'Open Positions'!B654,"")</f>
        <v/>
      </c>
      <c r="B656" t="str">
        <f>IF(LEN(Calc!A656)&gt;0,'Open Positions'!F654,"")</f>
        <v/>
      </c>
      <c r="C656" s="12" t="str">
        <f>IF(LEN(A656)&gt;0,'Open Positions'!Q654,"")</f>
        <v/>
      </c>
      <c r="D656" s="10" t="str">
        <f t="shared" si="15"/>
        <v/>
      </c>
    </row>
    <row r="657" spans="1:4" x14ac:dyDescent="0.3">
      <c r="A657" t="str">
        <f>IF(LEN('Open Positions'!B655)&gt;0,'Open Positions'!B655,"")</f>
        <v/>
      </c>
      <c r="B657" t="str">
        <f>IF(LEN(Calc!A657)&gt;0,'Open Positions'!F655,"")</f>
        <v/>
      </c>
      <c r="C657" s="12" t="str">
        <f>IF(LEN(A657)&gt;0,'Open Positions'!Q655,"")</f>
        <v/>
      </c>
      <c r="D657" s="10" t="str">
        <f t="shared" si="15"/>
        <v/>
      </c>
    </row>
    <row r="658" spans="1:4" x14ac:dyDescent="0.3">
      <c r="A658" t="str">
        <f>IF(LEN('Open Positions'!B656)&gt;0,'Open Positions'!B656,"")</f>
        <v/>
      </c>
      <c r="B658" t="str">
        <f>IF(LEN(Calc!A658)&gt;0,'Open Positions'!F656,"")</f>
        <v/>
      </c>
      <c r="C658" s="12" t="str">
        <f>IF(LEN(A658)&gt;0,'Open Positions'!Q656,"")</f>
        <v/>
      </c>
      <c r="D658" s="10" t="str">
        <f t="shared" si="15"/>
        <v/>
      </c>
    </row>
    <row r="659" spans="1:4" x14ac:dyDescent="0.3">
      <c r="A659" t="str">
        <f>IF(LEN('Open Positions'!B657)&gt;0,'Open Positions'!B657,"")</f>
        <v/>
      </c>
      <c r="B659" t="str">
        <f>IF(LEN(Calc!A659)&gt;0,'Open Positions'!F657,"")</f>
        <v/>
      </c>
      <c r="C659" s="12" t="str">
        <f>IF(LEN(A659)&gt;0,'Open Positions'!Q657,"")</f>
        <v/>
      </c>
      <c r="D659" s="10" t="str">
        <f t="shared" si="15"/>
        <v/>
      </c>
    </row>
    <row r="660" spans="1:4" x14ac:dyDescent="0.3">
      <c r="A660" t="str">
        <f>IF(LEN('Open Positions'!B658)&gt;0,'Open Positions'!B658,"")</f>
        <v/>
      </c>
      <c r="B660" t="str">
        <f>IF(LEN(Calc!A660)&gt;0,'Open Positions'!F658,"")</f>
        <v/>
      </c>
      <c r="C660" s="12" t="str">
        <f>IF(LEN(A660)&gt;0,'Open Positions'!Q658,"")</f>
        <v/>
      </c>
      <c r="D660" s="10" t="str">
        <f t="shared" si="15"/>
        <v/>
      </c>
    </row>
    <row r="661" spans="1:4" x14ac:dyDescent="0.3">
      <c r="A661" t="str">
        <f>IF(LEN('Open Positions'!B659)&gt;0,'Open Positions'!B659,"")</f>
        <v/>
      </c>
      <c r="B661" t="str">
        <f>IF(LEN(Calc!A661)&gt;0,'Open Positions'!F659,"")</f>
        <v/>
      </c>
      <c r="C661" s="12" t="str">
        <f>IF(LEN(A661)&gt;0,'Open Positions'!Q659,"")</f>
        <v/>
      </c>
      <c r="D661" s="10" t="str">
        <f t="shared" si="15"/>
        <v/>
      </c>
    </row>
    <row r="662" spans="1:4" x14ac:dyDescent="0.3">
      <c r="A662" t="str">
        <f>IF(LEN('Open Positions'!B660)&gt;0,'Open Positions'!B660,"")</f>
        <v/>
      </c>
      <c r="B662" t="str">
        <f>IF(LEN(Calc!A662)&gt;0,'Open Positions'!F660,"")</f>
        <v/>
      </c>
      <c r="C662" s="12" t="str">
        <f>IF(LEN(A662)&gt;0,'Open Positions'!Q660,"")</f>
        <v/>
      </c>
      <c r="D662" s="10" t="str">
        <f t="shared" si="15"/>
        <v/>
      </c>
    </row>
    <row r="663" spans="1:4" x14ac:dyDescent="0.3">
      <c r="A663" t="str">
        <f>IF(LEN('Open Positions'!B661)&gt;0,'Open Positions'!B661,"")</f>
        <v/>
      </c>
      <c r="B663" t="str">
        <f>IF(LEN(Calc!A663)&gt;0,'Open Positions'!F661,"")</f>
        <v/>
      </c>
      <c r="C663" s="12" t="str">
        <f>IF(LEN(A663)&gt;0,'Open Positions'!Q661,"")</f>
        <v/>
      </c>
      <c r="D663" s="10" t="str">
        <f t="shared" si="15"/>
        <v/>
      </c>
    </row>
    <row r="664" spans="1:4" x14ac:dyDescent="0.3">
      <c r="A664" t="str">
        <f>IF(LEN('Open Positions'!B662)&gt;0,'Open Positions'!B662,"")</f>
        <v/>
      </c>
      <c r="B664" t="str">
        <f>IF(LEN(Calc!A664)&gt;0,'Open Positions'!F662,"")</f>
        <v/>
      </c>
      <c r="C664" s="12" t="str">
        <f>IF(LEN(A664)&gt;0,'Open Positions'!Q662,"")</f>
        <v/>
      </c>
      <c r="D664" s="10" t="str">
        <f t="shared" si="15"/>
        <v/>
      </c>
    </row>
    <row r="665" spans="1:4" x14ac:dyDescent="0.3">
      <c r="A665" t="str">
        <f>IF(LEN('Open Positions'!B663)&gt;0,'Open Positions'!B663,"")</f>
        <v/>
      </c>
      <c r="B665" t="str">
        <f>IF(LEN(Calc!A665)&gt;0,'Open Positions'!F663,"")</f>
        <v/>
      </c>
      <c r="C665" s="12" t="str">
        <f>IF(LEN(A665)&gt;0,'Open Positions'!Q663,"")</f>
        <v/>
      </c>
      <c r="D665" s="10" t="str">
        <f t="shared" si="15"/>
        <v/>
      </c>
    </row>
    <row r="666" spans="1:4" x14ac:dyDescent="0.3">
      <c r="A666" t="str">
        <f>IF(LEN('Open Positions'!B664)&gt;0,'Open Positions'!B664,"")</f>
        <v/>
      </c>
      <c r="B666" t="str">
        <f>IF(LEN(Calc!A666)&gt;0,'Open Positions'!F664,"")</f>
        <v/>
      </c>
      <c r="C666" s="12" t="str">
        <f>IF(LEN(A666)&gt;0,'Open Positions'!Q664,"")</f>
        <v/>
      </c>
      <c r="D666" s="10" t="str">
        <f t="shared" si="15"/>
        <v/>
      </c>
    </row>
    <row r="667" spans="1:4" x14ac:dyDescent="0.3">
      <c r="A667" t="str">
        <f>IF(LEN('Open Positions'!B665)&gt;0,'Open Positions'!B665,"")</f>
        <v/>
      </c>
      <c r="B667" t="str">
        <f>IF(LEN(Calc!A667)&gt;0,'Open Positions'!F665,"")</f>
        <v/>
      </c>
      <c r="C667" s="12" t="str">
        <f>IF(LEN(A667)&gt;0,'Open Positions'!Q665,"")</f>
        <v/>
      </c>
      <c r="D667" s="10" t="str">
        <f t="shared" si="15"/>
        <v/>
      </c>
    </row>
    <row r="668" spans="1:4" x14ac:dyDescent="0.3">
      <c r="A668" t="str">
        <f>IF(LEN('Open Positions'!B666)&gt;0,'Open Positions'!B666,"")</f>
        <v/>
      </c>
      <c r="B668" t="str">
        <f>IF(LEN(Calc!A668)&gt;0,'Open Positions'!F666,"")</f>
        <v/>
      </c>
      <c r="C668" s="12" t="str">
        <f>IF(LEN(A668)&gt;0,'Open Positions'!Q666,"")</f>
        <v/>
      </c>
      <c r="D668" s="10" t="str">
        <f t="shared" si="15"/>
        <v/>
      </c>
    </row>
    <row r="669" spans="1:4" x14ac:dyDescent="0.3">
      <c r="A669" t="str">
        <f>IF(LEN('Open Positions'!B667)&gt;0,'Open Positions'!B667,"")</f>
        <v/>
      </c>
      <c r="B669" t="str">
        <f>IF(LEN(Calc!A669)&gt;0,'Open Positions'!F667,"")</f>
        <v/>
      </c>
      <c r="C669" s="12" t="str">
        <f>IF(LEN(A669)&gt;0,'Open Positions'!Q667,"")</f>
        <v/>
      </c>
      <c r="D669" s="10" t="str">
        <f t="shared" si="15"/>
        <v/>
      </c>
    </row>
    <row r="670" spans="1:4" x14ac:dyDescent="0.3">
      <c r="A670" t="str">
        <f>IF(LEN('Open Positions'!B668)&gt;0,'Open Positions'!B668,"")</f>
        <v/>
      </c>
      <c r="B670" t="str">
        <f>IF(LEN(Calc!A670)&gt;0,'Open Positions'!F668,"")</f>
        <v/>
      </c>
      <c r="C670" s="12" t="str">
        <f>IF(LEN(A670)&gt;0,'Open Positions'!Q668,"")</f>
        <v/>
      </c>
      <c r="D670" s="10" t="str">
        <f t="shared" si="15"/>
        <v/>
      </c>
    </row>
    <row r="671" spans="1:4" x14ac:dyDescent="0.3">
      <c r="A671" t="str">
        <f>IF(LEN('Open Positions'!B669)&gt;0,'Open Positions'!B669,"")</f>
        <v/>
      </c>
      <c r="B671" t="str">
        <f>IF(LEN(Calc!A671)&gt;0,'Open Positions'!F669,"")</f>
        <v/>
      </c>
      <c r="C671" s="12" t="str">
        <f>IF(LEN(A671)&gt;0,'Open Positions'!Q669,"")</f>
        <v/>
      </c>
      <c r="D671" s="10" t="str">
        <f t="shared" si="15"/>
        <v/>
      </c>
    </row>
    <row r="672" spans="1:4" x14ac:dyDescent="0.3">
      <c r="A672" t="str">
        <f>IF(LEN('Open Positions'!B670)&gt;0,'Open Positions'!B670,"")</f>
        <v/>
      </c>
      <c r="B672" t="str">
        <f>IF(LEN(Calc!A672)&gt;0,'Open Positions'!F670,"")</f>
        <v/>
      </c>
      <c r="C672" s="12" t="str">
        <f>IF(LEN(A672)&gt;0,'Open Positions'!Q670,"")</f>
        <v/>
      </c>
      <c r="D672" s="10" t="str">
        <f t="shared" si="15"/>
        <v/>
      </c>
    </row>
    <row r="673" spans="1:4" x14ac:dyDescent="0.3">
      <c r="A673" t="str">
        <f>IF(LEN('Open Positions'!B671)&gt;0,'Open Positions'!B671,"")</f>
        <v/>
      </c>
      <c r="B673" t="str">
        <f>IF(LEN(Calc!A673)&gt;0,'Open Positions'!F671,"")</f>
        <v/>
      </c>
      <c r="C673" s="12" t="str">
        <f>IF(LEN(A673)&gt;0,'Open Positions'!Q671,"")</f>
        <v/>
      </c>
      <c r="D673" s="10" t="str">
        <f t="shared" si="15"/>
        <v/>
      </c>
    </row>
    <row r="674" spans="1:4" x14ac:dyDescent="0.3">
      <c r="A674" t="str">
        <f>IF(LEN('Open Positions'!B672)&gt;0,'Open Positions'!B672,"")</f>
        <v/>
      </c>
      <c r="B674" t="str">
        <f>IF(LEN(Calc!A674)&gt;0,'Open Positions'!F672,"")</f>
        <v/>
      </c>
      <c r="C674" s="12" t="str">
        <f>IF(LEN(A674)&gt;0,'Open Positions'!Q672,"")</f>
        <v/>
      </c>
      <c r="D674" s="10" t="str">
        <f t="shared" si="15"/>
        <v/>
      </c>
    </row>
    <row r="675" spans="1:4" x14ac:dyDescent="0.3">
      <c r="A675" t="str">
        <f>IF(LEN('Open Positions'!B673)&gt;0,'Open Positions'!B673,"")</f>
        <v/>
      </c>
      <c r="B675" t="str">
        <f>IF(LEN(Calc!A675)&gt;0,'Open Positions'!F673,"")</f>
        <v/>
      </c>
      <c r="C675" s="12" t="str">
        <f>IF(LEN(A675)&gt;0,'Open Positions'!Q673,"")</f>
        <v/>
      </c>
      <c r="D675" s="10" t="str">
        <f t="shared" si="15"/>
        <v/>
      </c>
    </row>
    <row r="676" spans="1:4" x14ac:dyDescent="0.3">
      <c r="A676" t="str">
        <f>IF(LEN('Open Positions'!B674)&gt;0,'Open Positions'!B674,"")</f>
        <v/>
      </c>
      <c r="B676" t="str">
        <f>IF(LEN(Calc!A676)&gt;0,'Open Positions'!F674,"")</f>
        <v/>
      </c>
      <c r="C676" s="12" t="str">
        <f>IF(LEN(A676)&gt;0,'Open Positions'!Q674,"")</f>
        <v/>
      </c>
      <c r="D676" s="10" t="str">
        <f t="shared" si="15"/>
        <v/>
      </c>
    </row>
    <row r="677" spans="1:4" x14ac:dyDescent="0.3">
      <c r="A677" t="str">
        <f>IF(LEN('Open Positions'!B675)&gt;0,'Open Positions'!B675,"")</f>
        <v/>
      </c>
      <c r="B677" t="str">
        <f>IF(LEN(Calc!A677)&gt;0,'Open Positions'!F675,"")</f>
        <v/>
      </c>
      <c r="C677" s="12" t="str">
        <f>IF(LEN(A677)&gt;0,'Open Positions'!Q675,"")</f>
        <v/>
      </c>
      <c r="D677" s="10" t="str">
        <f t="shared" si="15"/>
        <v/>
      </c>
    </row>
    <row r="678" spans="1:4" x14ac:dyDescent="0.3">
      <c r="A678" t="str">
        <f>IF(LEN('Open Positions'!B676)&gt;0,'Open Positions'!B676,"")</f>
        <v/>
      </c>
      <c r="B678" t="str">
        <f>IF(LEN(Calc!A678)&gt;0,'Open Positions'!F676,"")</f>
        <v/>
      </c>
      <c r="C678" s="12" t="str">
        <f>IF(LEN(A678)&gt;0,'Open Positions'!Q676,"")</f>
        <v/>
      </c>
      <c r="D678" s="10" t="str">
        <f t="shared" si="15"/>
        <v/>
      </c>
    </row>
    <row r="679" spans="1:4" x14ac:dyDescent="0.3">
      <c r="A679" t="str">
        <f>IF(LEN('Open Positions'!B677)&gt;0,'Open Positions'!B677,"")</f>
        <v/>
      </c>
      <c r="B679" t="str">
        <f>IF(LEN(Calc!A679)&gt;0,'Open Positions'!F677,"")</f>
        <v/>
      </c>
      <c r="C679" s="12" t="str">
        <f>IF(LEN(A679)&gt;0,'Open Positions'!Q677,"")</f>
        <v/>
      </c>
      <c r="D679" s="10" t="str">
        <f t="shared" si="15"/>
        <v/>
      </c>
    </row>
    <row r="680" spans="1:4" x14ac:dyDescent="0.3">
      <c r="A680" t="str">
        <f>IF(LEN('Open Positions'!B678)&gt;0,'Open Positions'!B678,"")</f>
        <v/>
      </c>
      <c r="B680" t="str">
        <f>IF(LEN(Calc!A680)&gt;0,'Open Positions'!F678,"")</f>
        <v/>
      </c>
      <c r="C680" s="12" t="str">
        <f>IF(LEN(A680)&gt;0,'Open Positions'!Q678,"")</f>
        <v/>
      </c>
      <c r="D680" s="10" t="str">
        <f t="shared" si="15"/>
        <v/>
      </c>
    </row>
    <row r="681" spans="1:4" x14ac:dyDescent="0.3">
      <c r="A681" t="str">
        <f>IF(LEN('Open Positions'!B679)&gt;0,'Open Positions'!B679,"")</f>
        <v/>
      </c>
      <c r="B681" t="str">
        <f>IF(LEN(Calc!A681)&gt;0,'Open Positions'!F679,"")</f>
        <v/>
      </c>
      <c r="C681" s="12" t="str">
        <f>IF(LEN(A681)&gt;0,'Open Positions'!Q679,"")</f>
        <v/>
      </c>
      <c r="D681" s="10" t="str">
        <f t="shared" si="15"/>
        <v/>
      </c>
    </row>
    <row r="682" spans="1:4" x14ac:dyDescent="0.3">
      <c r="A682" t="str">
        <f>IF(LEN('Open Positions'!B680)&gt;0,'Open Positions'!B680,"")</f>
        <v/>
      </c>
      <c r="B682" t="str">
        <f>IF(LEN(Calc!A682)&gt;0,'Open Positions'!F680,"")</f>
        <v/>
      </c>
      <c r="C682" s="12" t="str">
        <f>IF(LEN(A682)&gt;0,'Open Positions'!Q680,"")</f>
        <v/>
      </c>
      <c r="D682" s="10" t="str">
        <f t="shared" si="15"/>
        <v/>
      </c>
    </row>
    <row r="683" spans="1:4" x14ac:dyDescent="0.3">
      <c r="A683" t="str">
        <f>IF(LEN('Open Positions'!B681)&gt;0,'Open Positions'!B681,"")</f>
        <v/>
      </c>
      <c r="B683" t="str">
        <f>IF(LEN(Calc!A683)&gt;0,'Open Positions'!F681,"")</f>
        <v/>
      </c>
      <c r="C683" s="12" t="str">
        <f>IF(LEN(A683)&gt;0,'Open Positions'!Q681,"")</f>
        <v/>
      </c>
      <c r="D683" s="10" t="str">
        <f t="shared" si="15"/>
        <v/>
      </c>
    </row>
    <row r="684" spans="1:4" x14ac:dyDescent="0.3">
      <c r="A684" t="str">
        <f>IF(LEN('Open Positions'!B682)&gt;0,'Open Positions'!B682,"")</f>
        <v/>
      </c>
      <c r="B684" t="str">
        <f>IF(LEN(Calc!A684)&gt;0,'Open Positions'!F682,"")</f>
        <v/>
      </c>
      <c r="C684" s="12" t="str">
        <f>IF(LEN(A684)&gt;0,'Open Positions'!Q682,"")</f>
        <v/>
      </c>
      <c r="D684" s="10" t="str">
        <f t="shared" si="15"/>
        <v/>
      </c>
    </row>
    <row r="685" spans="1:4" x14ac:dyDescent="0.3">
      <c r="A685" t="str">
        <f>IF(LEN('Open Positions'!B683)&gt;0,'Open Positions'!B683,"")</f>
        <v/>
      </c>
      <c r="B685" t="str">
        <f>IF(LEN(Calc!A685)&gt;0,'Open Positions'!F683,"")</f>
        <v/>
      </c>
      <c r="C685" s="12" t="str">
        <f>IF(LEN(A685)&gt;0,'Open Positions'!Q683,"")</f>
        <v/>
      </c>
      <c r="D685" s="10" t="str">
        <f t="shared" si="15"/>
        <v/>
      </c>
    </row>
    <row r="686" spans="1:4" x14ac:dyDescent="0.3">
      <c r="A686" t="str">
        <f>IF(LEN('Open Positions'!B684)&gt;0,'Open Positions'!B684,"")</f>
        <v/>
      </c>
      <c r="B686" t="str">
        <f>IF(LEN(Calc!A686)&gt;0,'Open Positions'!F684,"")</f>
        <v/>
      </c>
      <c r="C686" s="12" t="str">
        <f>IF(LEN(A686)&gt;0,'Open Positions'!Q684,"")</f>
        <v/>
      </c>
      <c r="D686" s="10" t="str">
        <f t="shared" si="15"/>
        <v/>
      </c>
    </row>
    <row r="687" spans="1:4" x14ac:dyDescent="0.3">
      <c r="A687" t="str">
        <f>IF(LEN('Open Positions'!B685)&gt;0,'Open Positions'!B685,"")</f>
        <v/>
      </c>
      <c r="B687" t="str">
        <f>IF(LEN(Calc!A687)&gt;0,'Open Positions'!F685,"")</f>
        <v/>
      </c>
      <c r="C687" s="12" t="str">
        <f>IF(LEN(A687)&gt;0,'Open Positions'!Q685,"")</f>
        <v/>
      </c>
      <c r="D687" s="10" t="str">
        <f t="shared" si="15"/>
        <v/>
      </c>
    </row>
    <row r="688" spans="1:4" x14ac:dyDescent="0.3">
      <c r="A688" t="str">
        <f>IF(LEN('Open Positions'!B686)&gt;0,'Open Positions'!B686,"")</f>
        <v/>
      </c>
      <c r="B688" t="str">
        <f>IF(LEN(Calc!A688)&gt;0,'Open Positions'!F686,"")</f>
        <v/>
      </c>
      <c r="C688" s="12" t="str">
        <f>IF(LEN(A688)&gt;0,'Open Positions'!Q686,"")</f>
        <v/>
      </c>
      <c r="D688" s="10" t="str">
        <f t="shared" si="15"/>
        <v/>
      </c>
    </row>
    <row r="689" spans="1:4" x14ac:dyDescent="0.3">
      <c r="A689" t="str">
        <f>IF(LEN('Open Positions'!B687)&gt;0,'Open Positions'!B687,"")</f>
        <v/>
      </c>
      <c r="B689" t="str">
        <f>IF(LEN(Calc!A689)&gt;0,'Open Positions'!F687,"")</f>
        <v/>
      </c>
      <c r="C689" s="12" t="str">
        <f>IF(LEN(A689)&gt;0,'Open Positions'!Q687,"")</f>
        <v/>
      </c>
      <c r="D689" s="10" t="str">
        <f t="shared" si="15"/>
        <v/>
      </c>
    </row>
    <row r="690" spans="1:4" x14ac:dyDescent="0.3">
      <c r="A690" t="str">
        <f>IF(LEN('Open Positions'!B688)&gt;0,'Open Positions'!B688,"")</f>
        <v/>
      </c>
      <c r="B690" t="str">
        <f>IF(LEN(Calc!A690)&gt;0,'Open Positions'!F688,"")</f>
        <v/>
      </c>
      <c r="C690" s="12" t="str">
        <f>IF(LEN(A690)&gt;0,'Open Positions'!Q688,"")</f>
        <v/>
      </c>
      <c r="D690" s="10" t="str">
        <f t="shared" si="15"/>
        <v/>
      </c>
    </row>
    <row r="691" spans="1:4" x14ac:dyDescent="0.3">
      <c r="A691" t="str">
        <f>IF(LEN('Open Positions'!B689)&gt;0,'Open Positions'!B689,"")</f>
        <v/>
      </c>
      <c r="B691" t="str">
        <f>IF(LEN(Calc!A691)&gt;0,'Open Positions'!F689,"")</f>
        <v/>
      </c>
      <c r="C691" s="12" t="str">
        <f>IF(LEN(A691)&gt;0,'Open Positions'!Q689,"")</f>
        <v/>
      </c>
      <c r="D691" s="10" t="str">
        <f t="shared" si="15"/>
        <v/>
      </c>
    </row>
    <row r="692" spans="1:4" x14ac:dyDescent="0.3">
      <c r="A692" t="str">
        <f>IF(LEN('Open Positions'!B690)&gt;0,'Open Positions'!B690,"")</f>
        <v/>
      </c>
      <c r="B692" t="str">
        <f>IF(LEN(Calc!A692)&gt;0,'Open Positions'!F690,"")</f>
        <v/>
      </c>
      <c r="C692" s="12" t="str">
        <f>IF(LEN(A692)&gt;0,'Open Positions'!Q690,"")</f>
        <v/>
      </c>
      <c r="D692" s="10" t="str">
        <f t="shared" si="15"/>
        <v/>
      </c>
    </row>
    <row r="693" spans="1:4" x14ac:dyDescent="0.3">
      <c r="A693" t="str">
        <f>IF(LEN('Open Positions'!B691)&gt;0,'Open Positions'!B691,"")</f>
        <v/>
      </c>
      <c r="B693" t="str">
        <f>IF(LEN(Calc!A693)&gt;0,'Open Positions'!F691,"")</f>
        <v/>
      </c>
      <c r="C693" s="12" t="str">
        <f>IF(LEN(A693)&gt;0,'Open Positions'!Q691,"")</f>
        <v/>
      </c>
      <c r="D693" s="10" t="str">
        <f t="shared" si="15"/>
        <v/>
      </c>
    </row>
    <row r="694" spans="1:4" x14ac:dyDescent="0.3">
      <c r="A694" t="str">
        <f>IF(LEN('Open Positions'!B692)&gt;0,'Open Positions'!B692,"")</f>
        <v/>
      </c>
      <c r="B694" t="str">
        <f>IF(LEN(Calc!A694)&gt;0,'Open Positions'!F692,"")</f>
        <v/>
      </c>
      <c r="C694" s="12" t="str">
        <f>IF(LEN(A694)&gt;0,'Open Positions'!Q692,"")</f>
        <v/>
      </c>
      <c r="D694" s="10" t="str">
        <f t="shared" si="15"/>
        <v/>
      </c>
    </row>
    <row r="695" spans="1:4" x14ac:dyDescent="0.3">
      <c r="A695" t="str">
        <f>IF(LEN('Open Positions'!B693)&gt;0,'Open Positions'!B693,"")</f>
        <v/>
      </c>
      <c r="B695" t="str">
        <f>IF(LEN(Calc!A695)&gt;0,'Open Positions'!F693,"")</f>
        <v/>
      </c>
      <c r="C695" s="12" t="str">
        <f>IF(LEN(A695)&gt;0,'Open Positions'!Q693,"")</f>
        <v/>
      </c>
      <c r="D695" s="10" t="str">
        <f t="shared" si="15"/>
        <v/>
      </c>
    </row>
    <row r="696" spans="1:4" x14ac:dyDescent="0.3">
      <c r="A696" t="str">
        <f>IF(LEN('Open Positions'!B694)&gt;0,'Open Positions'!B694,"")</f>
        <v/>
      </c>
      <c r="B696" t="str">
        <f>IF(LEN(Calc!A696)&gt;0,'Open Positions'!F694,"")</f>
        <v/>
      </c>
      <c r="C696" s="12" t="str">
        <f>IF(LEN(A696)&gt;0,'Open Positions'!Q694,"")</f>
        <v/>
      </c>
      <c r="D696" s="10" t="str">
        <f t="shared" si="15"/>
        <v/>
      </c>
    </row>
    <row r="697" spans="1:4" x14ac:dyDescent="0.3">
      <c r="A697" t="str">
        <f>IF(LEN('Open Positions'!B695)&gt;0,'Open Positions'!B695,"")</f>
        <v/>
      </c>
      <c r="B697" t="str">
        <f>IF(LEN(Calc!A697)&gt;0,'Open Positions'!F695,"")</f>
        <v/>
      </c>
      <c r="C697" s="12" t="str">
        <f>IF(LEN(A697)&gt;0,'Open Positions'!Q695,"")</f>
        <v/>
      </c>
      <c r="D697" s="10" t="str">
        <f t="shared" si="15"/>
        <v/>
      </c>
    </row>
    <row r="698" spans="1:4" x14ac:dyDescent="0.3">
      <c r="A698" t="str">
        <f>IF(LEN('Open Positions'!B696)&gt;0,'Open Positions'!B696,"")</f>
        <v/>
      </c>
      <c r="B698" t="str">
        <f>IF(LEN(Calc!A698)&gt;0,'Open Positions'!F696,"")</f>
        <v/>
      </c>
      <c r="C698" s="12" t="str">
        <f>IF(LEN(A698)&gt;0,'Open Positions'!Q696,"")</f>
        <v/>
      </c>
      <c r="D698" s="10" t="str">
        <f t="shared" si="15"/>
        <v/>
      </c>
    </row>
    <row r="699" spans="1:4" x14ac:dyDescent="0.3">
      <c r="A699" t="str">
        <f>IF(LEN('Open Positions'!B697)&gt;0,'Open Positions'!B697,"")</f>
        <v/>
      </c>
      <c r="B699" t="str">
        <f>IF(LEN(Calc!A699)&gt;0,'Open Positions'!F697,"")</f>
        <v/>
      </c>
      <c r="C699" s="12" t="str">
        <f>IF(LEN(A699)&gt;0,'Open Positions'!Q697,"")</f>
        <v/>
      </c>
      <c r="D699" s="10" t="str">
        <f t="shared" si="15"/>
        <v/>
      </c>
    </row>
    <row r="700" spans="1:4" x14ac:dyDescent="0.3">
      <c r="A700" t="str">
        <f>IF(LEN('Open Positions'!B698)&gt;0,'Open Positions'!B698,"")</f>
        <v/>
      </c>
      <c r="B700" t="str">
        <f>IF(LEN(Calc!A700)&gt;0,'Open Positions'!F698,"")</f>
        <v/>
      </c>
      <c r="C700" s="12" t="str">
        <f>IF(LEN(A700)&gt;0,'Open Positions'!Q698,"")</f>
        <v/>
      </c>
      <c r="D700" s="10" t="str">
        <f t="shared" si="15"/>
        <v/>
      </c>
    </row>
    <row r="701" spans="1:4" x14ac:dyDescent="0.3">
      <c r="A701" t="str">
        <f>IF(LEN('Open Positions'!B699)&gt;0,'Open Positions'!B699,"")</f>
        <v/>
      </c>
      <c r="B701" t="str">
        <f>IF(LEN(Calc!A701)&gt;0,'Open Positions'!F699,"")</f>
        <v/>
      </c>
      <c r="C701" s="12" t="str">
        <f>IF(LEN(A701)&gt;0,'Open Positions'!Q699,"")</f>
        <v/>
      </c>
      <c r="D701" s="10" t="str">
        <f t="shared" si="15"/>
        <v/>
      </c>
    </row>
    <row r="702" spans="1:4" x14ac:dyDescent="0.3">
      <c r="A702" t="str">
        <f>IF(LEN('Open Positions'!B700)&gt;0,'Open Positions'!B700,"")</f>
        <v/>
      </c>
      <c r="B702" t="str">
        <f>IF(LEN(Calc!A702)&gt;0,'Open Positions'!F700,"")</f>
        <v/>
      </c>
      <c r="C702" s="12" t="str">
        <f>IF(LEN(A702)&gt;0,'Open Positions'!Q700,"")</f>
        <v/>
      </c>
      <c r="D702" s="10" t="str">
        <f t="shared" si="15"/>
        <v/>
      </c>
    </row>
    <row r="703" spans="1:4" x14ac:dyDescent="0.3">
      <c r="A703" t="str">
        <f>IF(LEN('Open Positions'!B701)&gt;0,'Open Positions'!B701,"")</f>
        <v/>
      </c>
      <c r="B703" t="str">
        <f>IF(LEN(Calc!A703)&gt;0,'Open Positions'!F701,"")</f>
        <v/>
      </c>
      <c r="C703" s="12" t="str">
        <f>IF(LEN(A703)&gt;0,'Open Positions'!Q701,"")</f>
        <v/>
      </c>
      <c r="D703" s="10" t="str">
        <f t="shared" si="15"/>
        <v/>
      </c>
    </row>
    <row r="704" spans="1:4" x14ac:dyDescent="0.3">
      <c r="A704" t="str">
        <f>IF(LEN('Open Positions'!B702)&gt;0,'Open Positions'!B702,"")</f>
        <v/>
      </c>
      <c r="B704" t="str">
        <f>IF(LEN(Calc!A704)&gt;0,'Open Positions'!F702,"")</f>
        <v/>
      </c>
      <c r="C704" s="12" t="str">
        <f>IF(LEN(A704)&gt;0,'Open Positions'!Q702,"")</f>
        <v/>
      </c>
      <c r="D704" s="10" t="str">
        <f t="shared" si="15"/>
        <v/>
      </c>
    </row>
    <row r="705" spans="1:4" x14ac:dyDescent="0.3">
      <c r="A705" t="str">
        <f>IF(LEN('Open Positions'!B703)&gt;0,'Open Positions'!B703,"")</f>
        <v/>
      </c>
      <c r="B705" t="str">
        <f>IF(LEN(Calc!A705)&gt;0,'Open Positions'!F703,"")</f>
        <v/>
      </c>
      <c r="C705" s="12" t="str">
        <f>IF(LEN(A705)&gt;0,'Open Positions'!Q703,"")</f>
        <v/>
      </c>
      <c r="D705" s="10" t="str">
        <f t="shared" si="15"/>
        <v/>
      </c>
    </row>
    <row r="706" spans="1:4" x14ac:dyDescent="0.3">
      <c r="A706" t="str">
        <f>IF(LEN('Open Positions'!B704)&gt;0,'Open Positions'!B704,"")</f>
        <v/>
      </c>
      <c r="B706" t="str">
        <f>IF(LEN(Calc!A706)&gt;0,'Open Positions'!F704,"")</f>
        <v/>
      </c>
      <c r="C706" s="12" t="str">
        <f>IF(LEN(A706)&gt;0,'Open Positions'!Q704,"")</f>
        <v/>
      </c>
      <c r="D706" s="10" t="str">
        <f t="shared" si="15"/>
        <v/>
      </c>
    </row>
    <row r="707" spans="1:4" x14ac:dyDescent="0.3">
      <c r="A707" t="str">
        <f>IF(LEN('Open Positions'!B705)&gt;0,'Open Positions'!B705,"")</f>
        <v/>
      </c>
      <c r="B707" t="str">
        <f>IF(LEN(Calc!A707)&gt;0,'Open Positions'!F705,"")</f>
        <v/>
      </c>
      <c r="C707" s="12" t="str">
        <f>IF(LEN(A707)&gt;0,'Open Positions'!Q705,"")</f>
        <v/>
      </c>
      <c r="D707" s="10" t="str">
        <f t="shared" si="15"/>
        <v/>
      </c>
    </row>
    <row r="708" spans="1:4" x14ac:dyDescent="0.3">
      <c r="A708" t="str">
        <f>IF(LEN('Open Positions'!B706)&gt;0,'Open Positions'!B706,"")</f>
        <v/>
      </c>
      <c r="B708" t="str">
        <f>IF(LEN(Calc!A708)&gt;0,'Open Positions'!F706,"")</f>
        <v/>
      </c>
      <c r="C708" s="12" t="str">
        <f>IF(LEN(A708)&gt;0,'Open Positions'!Q706,"")</f>
        <v/>
      </c>
      <c r="D708" s="10" t="str">
        <f t="shared" si="15"/>
        <v/>
      </c>
    </row>
    <row r="709" spans="1:4" x14ac:dyDescent="0.3">
      <c r="A709" t="str">
        <f>IF(LEN('Open Positions'!B707)&gt;0,'Open Positions'!B707,"")</f>
        <v/>
      </c>
      <c r="B709" t="str">
        <f>IF(LEN(Calc!A709)&gt;0,'Open Positions'!F707,"")</f>
        <v/>
      </c>
      <c r="C709" s="12" t="str">
        <f>IF(LEN(A709)&gt;0,'Open Positions'!Q707,"")</f>
        <v/>
      </c>
      <c r="D709" s="10" t="str">
        <f t="shared" si="15"/>
        <v/>
      </c>
    </row>
    <row r="710" spans="1:4" x14ac:dyDescent="0.3">
      <c r="A710" t="str">
        <f>IF(LEN('Open Positions'!B708)&gt;0,'Open Positions'!B708,"")</f>
        <v/>
      </c>
      <c r="B710" t="str">
        <f>IF(LEN(Calc!A710)&gt;0,'Open Positions'!F708,"")</f>
        <v/>
      </c>
      <c r="C710" s="12" t="str">
        <f>IF(LEN(A710)&gt;0,'Open Positions'!Q708,"")</f>
        <v/>
      </c>
      <c r="D710" s="10" t="str">
        <f t="shared" si="15"/>
        <v/>
      </c>
    </row>
    <row r="711" spans="1:4" x14ac:dyDescent="0.3">
      <c r="A711" t="str">
        <f>IF(LEN('Open Positions'!B709)&gt;0,'Open Positions'!B709,"")</f>
        <v/>
      </c>
      <c r="B711" t="str">
        <f>IF(LEN(Calc!A711)&gt;0,'Open Positions'!F709,"")</f>
        <v/>
      </c>
      <c r="C711" s="12" t="str">
        <f>IF(LEN(A711)&gt;0,'Open Positions'!Q709,"")</f>
        <v/>
      </c>
      <c r="D711" s="10" t="str">
        <f t="shared" si="15"/>
        <v/>
      </c>
    </row>
    <row r="712" spans="1:4" x14ac:dyDescent="0.3">
      <c r="A712" t="str">
        <f>IF(LEN('Open Positions'!B710)&gt;0,'Open Positions'!B710,"")</f>
        <v/>
      </c>
      <c r="B712" t="str">
        <f>IF(LEN(Calc!A712)&gt;0,'Open Positions'!F710,"")</f>
        <v/>
      </c>
      <c r="C712" s="12" t="str">
        <f>IF(LEN(A712)&gt;0,'Open Positions'!Q710,"")</f>
        <v/>
      </c>
      <c r="D712" s="10" t="str">
        <f t="shared" ref="D712:D775" si="16">IF(LEN(A712)&gt;0,B712*C712,"")</f>
        <v/>
      </c>
    </row>
    <row r="713" spans="1:4" x14ac:dyDescent="0.3">
      <c r="A713" t="str">
        <f>IF(LEN('Open Positions'!B711)&gt;0,'Open Positions'!B711,"")</f>
        <v/>
      </c>
      <c r="B713" t="str">
        <f>IF(LEN(Calc!A713)&gt;0,'Open Positions'!F711,"")</f>
        <v/>
      </c>
      <c r="C713" s="12" t="str">
        <f>IF(LEN(A713)&gt;0,'Open Positions'!Q711,"")</f>
        <v/>
      </c>
      <c r="D713" s="10" t="str">
        <f t="shared" si="16"/>
        <v/>
      </c>
    </row>
    <row r="714" spans="1:4" x14ac:dyDescent="0.3">
      <c r="A714" t="str">
        <f>IF(LEN('Open Positions'!B712)&gt;0,'Open Positions'!B712,"")</f>
        <v/>
      </c>
      <c r="B714" t="str">
        <f>IF(LEN(Calc!A714)&gt;0,'Open Positions'!F712,"")</f>
        <v/>
      </c>
      <c r="C714" s="12" t="str">
        <f>IF(LEN(A714)&gt;0,'Open Positions'!Q712,"")</f>
        <v/>
      </c>
      <c r="D714" s="10" t="str">
        <f t="shared" si="16"/>
        <v/>
      </c>
    </row>
    <row r="715" spans="1:4" x14ac:dyDescent="0.3">
      <c r="A715" t="str">
        <f>IF(LEN('Open Positions'!B713)&gt;0,'Open Positions'!B713,"")</f>
        <v/>
      </c>
      <c r="B715" t="str">
        <f>IF(LEN(Calc!A715)&gt;0,'Open Positions'!F713,"")</f>
        <v/>
      </c>
      <c r="C715" s="12" t="str">
        <f>IF(LEN(A715)&gt;0,'Open Positions'!Q713,"")</f>
        <v/>
      </c>
      <c r="D715" s="10" t="str">
        <f t="shared" si="16"/>
        <v/>
      </c>
    </row>
    <row r="716" spans="1:4" x14ac:dyDescent="0.3">
      <c r="A716" t="str">
        <f>IF(LEN('Open Positions'!B714)&gt;0,'Open Positions'!B714,"")</f>
        <v/>
      </c>
      <c r="B716" t="str">
        <f>IF(LEN(Calc!A716)&gt;0,'Open Positions'!F714,"")</f>
        <v/>
      </c>
      <c r="C716" s="12" t="str">
        <f>IF(LEN(A716)&gt;0,'Open Positions'!Q714,"")</f>
        <v/>
      </c>
      <c r="D716" s="10" t="str">
        <f t="shared" si="16"/>
        <v/>
      </c>
    </row>
    <row r="717" spans="1:4" x14ac:dyDescent="0.3">
      <c r="A717" t="str">
        <f>IF(LEN('Open Positions'!B715)&gt;0,'Open Positions'!B715,"")</f>
        <v/>
      </c>
      <c r="B717" t="str">
        <f>IF(LEN(Calc!A717)&gt;0,'Open Positions'!F715,"")</f>
        <v/>
      </c>
      <c r="C717" s="12" t="str">
        <f>IF(LEN(A717)&gt;0,'Open Positions'!Q715,"")</f>
        <v/>
      </c>
      <c r="D717" s="10" t="str">
        <f t="shared" si="16"/>
        <v/>
      </c>
    </row>
    <row r="718" spans="1:4" x14ac:dyDescent="0.3">
      <c r="A718" t="str">
        <f>IF(LEN('Open Positions'!B716)&gt;0,'Open Positions'!B716,"")</f>
        <v/>
      </c>
      <c r="B718" t="str">
        <f>IF(LEN(Calc!A718)&gt;0,'Open Positions'!F716,"")</f>
        <v/>
      </c>
      <c r="C718" s="12" t="str">
        <f>IF(LEN(A718)&gt;0,'Open Positions'!Q716,"")</f>
        <v/>
      </c>
      <c r="D718" s="10" t="str">
        <f t="shared" si="16"/>
        <v/>
      </c>
    </row>
    <row r="719" spans="1:4" x14ac:dyDescent="0.3">
      <c r="A719" t="str">
        <f>IF(LEN('Open Positions'!B717)&gt;0,'Open Positions'!B717,"")</f>
        <v/>
      </c>
      <c r="B719" t="str">
        <f>IF(LEN(Calc!A719)&gt;0,'Open Positions'!F717,"")</f>
        <v/>
      </c>
      <c r="C719" s="12" t="str">
        <f>IF(LEN(A719)&gt;0,'Open Positions'!Q717,"")</f>
        <v/>
      </c>
      <c r="D719" s="10" t="str">
        <f t="shared" si="16"/>
        <v/>
      </c>
    </row>
    <row r="720" spans="1:4" x14ac:dyDescent="0.3">
      <c r="A720" t="str">
        <f>IF(LEN('Open Positions'!B718)&gt;0,'Open Positions'!B718,"")</f>
        <v/>
      </c>
      <c r="B720" t="str">
        <f>IF(LEN(Calc!A720)&gt;0,'Open Positions'!F718,"")</f>
        <v/>
      </c>
      <c r="C720" s="12" t="str">
        <f>IF(LEN(A720)&gt;0,'Open Positions'!Q718,"")</f>
        <v/>
      </c>
      <c r="D720" s="10" t="str">
        <f t="shared" si="16"/>
        <v/>
      </c>
    </row>
    <row r="721" spans="1:4" x14ac:dyDescent="0.3">
      <c r="A721" t="str">
        <f>IF(LEN('Open Positions'!B719)&gt;0,'Open Positions'!B719,"")</f>
        <v/>
      </c>
      <c r="B721" t="str">
        <f>IF(LEN(Calc!A721)&gt;0,'Open Positions'!F719,"")</f>
        <v/>
      </c>
      <c r="C721" s="12" t="str">
        <f>IF(LEN(A721)&gt;0,'Open Positions'!Q719,"")</f>
        <v/>
      </c>
      <c r="D721" s="10" t="str">
        <f t="shared" si="16"/>
        <v/>
      </c>
    </row>
    <row r="722" spans="1:4" x14ac:dyDescent="0.3">
      <c r="A722" t="str">
        <f>IF(LEN('Open Positions'!B720)&gt;0,'Open Positions'!B720,"")</f>
        <v/>
      </c>
      <c r="B722" t="str">
        <f>IF(LEN(Calc!A722)&gt;0,'Open Positions'!F720,"")</f>
        <v/>
      </c>
      <c r="C722" s="12" t="str">
        <f>IF(LEN(A722)&gt;0,'Open Positions'!Q720,"")</f>
        <v/>
      </c>
      <c r="D722" s="10" t="str">
        <f t="shared" si="16"/>
        <v/>
      </c>
    </row>
    <row r="723" spans="1:4" x14ac:dyDescent="0.3">
      <c r="A723" t="str">
        <f>IF(LEN('Open Positions'!B721)&gt;0,'Open Positions'!B721,"")</f>
        <v/>
      </c>
      <c r="B723" t="str">
        <f>IF(LEN(Calc!A723)&gt;0,'Open Positions'!F721,"")</f>
        <v/>
      </c>
      <c r="C723" s="12" t="str">
        <f>IF(LEN(A723)&gt;0,'Open Positions'!Q721,"")</f>
        <v/>
      </c>
      <c r="D723" s="10" t="str">
        <f t="shared" si="16"/>
        <v/>
      </c>
    </row>
    <row r="724" spans="1:4" x14ac:dyDescent="0.3">
      <c r="A724" t="str">
        <f>IF(LEN('Open Positions'!B722)&gt;0,'Open Positions'!B722,"")</f>
        <v/>
      </c>
      <c r="B724" t="str">
        <f>IF(LEN(Calc!A724)&gt;0,'Open Positions'!F722,"")</f>
        <v/>
      </c>
      <c r="C724" s="12" t="str">
        <f>IF(LEN(A724)&gt;0,'Open Positions'!Q722,"")</f>
        <v/>
      </c>
      <c r="D724" s="10" t="str">
        <f t="shared" si="16"/>
        <v/>
      </c>
    </row>
    <row r="725" spans="1:4" x14ac:dyDescent="0.3">
      <c r="A725" t="str">
        <f>IF(LEN('Open Positions'!B723)&gt;0,'Open Positions'!B723,"")</f>
        <v/>
      </c>
      <c r="B725" t="str">
        <f>IF(LEN(Calc!A725)&gt;0,'Open Positions'!F723,"")</f>
        <v/>
      </c>
      <c r="C725" s="12" t="str">
        <f>IF(LEN(A725)&gt;0,'Open Positions'!Q723,"")</f>
        <v/>
      </c>
      <c r="D725" s="10" t="str">
        <f t="shared" si="16"/>
        <v/>
      </c>
    </row>
    <row r="726" spans="1:4" x14ac:dyDescent="0.3">
      <c r="A726" t="str">
        <f>IF(LEN('Open Positions'!B724)&gt;0,'Open Positions'!B724,"")</f>
        <v/>
      </c>
      <c r="B726" t="str">
        <f>IF(LEN(Calc!A726)&gt;0,'Open Positions'!F724,"")</f>
        <v/>
      </c>
      <c r="C726" s="12" t="str">
        <f>IF(LEN(A726)&gt;0,'Open Positions'!Q724,"")</f>
        <v/>
      </c>
      <c r="D726" s="10" t="str">
        <f t="shared" si="16"/>
        <v/>
      </c>
    </row>
    <row r="727" spans="1:4" x14ac:dyDescent="0.3">
      <c r="A727" t="str">
        <f>IF(LEN('Open Positions'!B725)&gt;0,'Open Positions'!B725,"")</f>
        <v/>
      </c>
      <c r="B727" t="str">
        <f>IF(LEN(Calc!A727)&gt;0,'Open Positions'!F725,"")</f>
        <v/>
      </c>
      <c r="C727" s="12" t="str">
        <f>IF(LEN(A727)&gt;0,'Open Positions'!Q725,"")</f>
        <v/>
      </c>
      <c r="D727" s="10" t="str">
        <f t="shared" si="16"/>
        <v/>
      </c>
    </row>
    <row r="728" spans="1:4" x14ac:dyDescent="0.3">
      <c r="A728" t="str">
        <f>IF(LEN('Open Positions'!B726)&gt;0,'Open Positions'!B726,"")</f>
        <v/>
      </c>
      <c r="B728" t="str">
        <f>IF(LEN(Calc!A728)&gt;0,'Open Positions'!F726,"")</f>
        <v/>
      </c>
      <c r="C728" s="12" t="str">
        <f>IF(LEN(A728)&gt;0,'Open Positions'!Q726,"")</f>
        <v/>
      </c>
      <c r="D728" s="10" t="str">
        <f t="shared" si="16"/>
        <v/>
      </c>
    </row>
    <row r="729" spans="1:4" x14ac:dyDescent="0.3">
      <c r="A729" t="str">
        <f>IF(LEN('Open Positions'!B727)&gt;0,'Open Positions'!B727,"")</f>
        <v/>
      </c>
      <c r="B729" t="str">
        <f>IF(LEN(Calc!A729)&gt;0,'Open Positions'!F727,"")</f>
        <v/>
      </c>
      <c r="C729" s="12" t="str">
        <f>IF(LEN(A729)&gt;0,'Open Positions'!Q727,"")</f>
        <v/>
      </c>
      <c r="D729" s="10" t="str">
        <f t="shared" si="16"/>
        <v/>
      </c>
    </row>
    <row r="730" spans="1:4" x14ac:dyDescent="0.3">
      <c r="A730" t="str">
        <f>IF(LEN('Open Positions'!B728)&gt;0,'Open Positions'!B728,"")</f>
        <v/>
      </c>
      <c r="B730" t="str">
        <f>IF(LEN(Calc!A730)&gt;0,'Open Positions'!F728,"")</f>
        <v/>
      </c>
      <c r="C730" s="12" t="str">
        <f>IF(LEN(A730)&gt;0,'Open Positions'!Q728,"")</f>
        <v/>
      </c>
      <c r="D730" s="10" t="str">
        <f t="shared" si="16"/>
        <v/>
      </c>
    </row>
    <row r="731" spans="1:4" x14ac:dyDescent="0.3">
      <c r="A731" t="str">
        <f>IF(LEN('Open Positions'!B729)&gt;0,'Open Positions'!B729,"")</f>
        <v/>
      </c>
      <c r="B731" t="str">
        <f>IF(LEN(Calc!A731)&gt;0,'Open Positions'!F729,"")</f>
        <v/>
      </c>
      <c r="C731" s="12" t="str">
        <f>IF(LEN(A731)&gt;0,'Open Positions'!Q729,"")</f>
        <v/>
      </c>
      <c r="D731" s="10" t="str">
        <f t="shared" si="16"/>
        <v/>
      </c>
    </row>
    <row r="732" spans="1:4" x14ac:dyDescent="0.3">
      <c r="A732" t="str">
        <f>IF(LEN('Open Positions'!B730)&gt;0,'Open Positions'!B730,"")</f>
        <v/>
      </c>
      <c r="B732" t="str">
        <f>IF(LEN(Calc!A732)&gt;0,'Open Positions'!F730,"")</f>
        <v/>
      </c>
      <c r="C732" s="12" t="str">
        <f>IF(LEN(A732)&gt;0,'Open Positions'!Q730,"")</f>
        <v/>
      </c>
      <c r="D732" s="10" t="str">
        <f t="shared" si="16"/>
        <v/>
      </c>
    </row>
    <row r="733" spans="1:4" x14ac:dyDescent="0.3">
      <c r="A733" t="str">
        <f>IF(LEN('Open Positions'!B731)&gt;0,'Open Positions'!B731,"")</f>
        <v/>
      </c>
      <c r="B733" t="str">
        <f>IF(LEN(Calc!A733)&gt;0,'Open Positions'!F731,"")</f>
        <v/>
      </c>
      <c r="C733" s="12" t="str">
        <f>IF(LEN(A733)&gt;0,'Open Positions'!Q731,"")</f>
        <v/>
      </c>
      <c r="D733" s="10" t="str">
        <f t="shared" si="16"/>
        <v/>
      </c>
    </row>
    <row r="734" spans="1:4" x14ac:dyDescent="0.3">
      <c r="A734" t="str">
        <f>IF(LEN('Open Positions'!B732)&gt;0,'Open Positions'!B732,"")</f>
        <v/>
      </c>
      <c r="B734" t="str">
        <f>IF(LEN(Calc!A734)&gt;0,'Open Positions'!F732,"")</f>
        <v/>
      </c>
      <c r="C734" s="12" t="str">
        <f>IF(LEN(A734)&gt;0,'Open Positions'!Q732,"")</f>
        <v/>
      </c>
      <c r="D734" s="10" t="str">
        <f t="shared" si="16"/>
        <v/>
      </c>
    </row>
    <row r="735" spans="1:4" x14ac:dyDescent="0.3">
      <c r="A735" t="str">
        <f>IF(LEN('Open Positions'!B733)&gt;0,'Open Positions'!B733,"")</f>
        <v/>
      </c>
      <c r="B735" t="str">
        <f>IF(LEN(Calc!A735)&gt;0,'Open Positions'!F733,"")</f>
        <v/>
      </c>
      <c r="C735" s="12" t="str">
        <f>IF(LEN(A735)&gt;0,'Open Positions'!Q733,"")</f>
        <v/>
      </c>
      <c r="D735" s="10" t="str">
        <f t="shared" si="16"/>
        <v/>
      </c>
    </row>
    <row r="736" spans="1:4" x14ac:dyDescent="0.3">
      <c r="A736" t="str">
        <f>IF(LEN('Open Positions'!B734)&gt;0,'Open Positions'!B734,"")</f>
        <v/>
      </c>
      <c r="B736" t="str">
        <f>IF(LEN(Calc!A736)&gt;0,'Open Positions'!F734,"")</f>
        <v/>
      </c>
      <c r="C736" s="12" t="str">
        <f>IF(LEN(A736)&gt;0,'Open Positions'!Q734,"")</f>
        <v/>
      </c>
      <c r="D736" s="10" t="str">
        <f t="shared" si="16"/>
        <v/>
      </c>
    </row>
    <row r="737" spans="1:4" x14ac:dyDescent="0.3">
      <c r="A737" t="str">
        <f>IF(LEN('Open Positions'!B735)&gt;0,'Open Positions'!B735,"")</f>
        <v/>
      </c>
      <c r="B737" t="str">
        <f>IF(LEN(Calc!A737)&gt;0,'Open Positions'!F735,"")</f>
        <v/>
      </c>
      <c r="C737" s="12" t="str">
        <f>IF(LEN(A737)&gt;0,'Open Positions'!Q735,"")</f>
        <v/>
      </c>
      <c r="D737" s="10" t="str">
        <f t="shared" si="16"/>
        <v/>
      </c>
    </row>
    <row r="738" spans="1:4" x14ac:dyDescent="0.3">
      <c r="A738" t="str">
        <f>IF(LEN('Open Positions'!B736)&gt;0,'Open Positions'!B736,"")</f>
        <v/>
      </c>
      <c r="B738" t="str">
        <f>IF(LEN(Calc!A738)&gt;0,'Open Positions'!F736,"")</f>
        <v/>
      </c>
      <c r="C738" s="12" t="str">
        <f>IF(LEN(A738)&gt;0,'Open Positions'!Q736,"")</f>
        <v/>
      </c>
      <c r="D738" s="10" t="str">
        <f t="shared" si="16"/>
        <v/>
      </c>
    </row>
    <row r="739" spans="1:4" x14ac:dyDescent="0.3">
      <c r="A739" t="str">
        <f>IF(LEN('Open Positions'!B737)&gt;0,'Open Positions'!B737,"")</f>
        <v/>
      </c>
      <c r="B739" t="str">
        <f>IF(LEN(Calc!A739)&gt;0,'Open Positions'!F737,"")</f>
        <v/>
      </c>
      <c r="C739" s="12" t="str">
        <f>IF(LEN(A739)&gt;0,'Open Positions'!Q737,"")</f>
        <v/>
      </c>
      <c r="D739" s="10" t="str">
        <f t="shared" si="16"/>
        <v/>
      </c>
    </row>
    <row r="740" spans="1:4" x14ac:dyDescent="0.3">
      <c r="A740" t="str">
        <f>IF(LEN('Open Positions'!B738)&gt;0,'Open Positions'!B738,"")</f>
        <v/>
      </c>
      <c r="B740" t="str">
        <f>IF(LEN(Calc!A740)&gt;0,'Open Positions'!F738,"")</f>
        <v/>
      </c>
      <c r="C740" s="12" t="str">
        <f>IF(LEN(A740)&gt;0,'Open Positions'!Q738,"")</f>
        <v/>
      </c>
      <c r="D740" s="10" t="str">
        <f t="shared" si="16"/>
        <v/>
      </c>
    </row>
    <row r="741" spans="1:4" x14ac:dyDescent="0.3">
      <c r="A741" t="str">
        <f>IF(LEN('Open Positions'!B739)&gt;0,'Open Positions'!B739,"")</f>
        <v/>
      </c>
      <c r="B741" t="str">
        <f>IF(LEN(Calc!A741)&gt;0,'Open Positions'!F739,"")</f>
        <v/>
      </c>
      <c r="C741" s="12" t="str">
        <f>IF(LEN(A741)&gt;0,'Open Positions'!Q739,"")</f>
        <v/>
      </c>
      <c r="D741" s="10" t="str">
        <f t="shared" si="16"/>
        <v/>
      </c>
    </row>
    <row r="742" spans="1:4" x14ac:dyDescent="0.3">
      <c r="A742" t="str">
        <f>IF(LEN('Open Positions'!B740)&gt;0,'Open Positions'!B740,"")</f>
        <v/>
      </c>
      <c r="B742" t="str">
        <f>IF(LEN(Calc!A742)&gt;0,'Open Positions'!F740,"")</f>
        <v/>
      </c>
      <c r="C742" s="12" t="str">
        <f>IF(LEN(A742)&gt;0,'Open Positions'!Q740,"")</f>
        <v/>
      </c>
      <c r="D742" s="10" t="str">
        <f t="shared" si="16"/>
        <v/>
      </c>
    </row>
    <row r="743" spans="1:4" x14ac:dyDescent="0.3">
      <c r="A743" t="str">
        <f>IF(LEN('Open Positions'!B741)&gt;0,'Open Positions'!B741,"")</f>
        <v/>
      </c>
      <c r="B743" t="str">
        <f>IF(LEN(Calc!A743)&gt;0,'Open Positions'!F741,"")</f>
        <v/>
      </c>
      <c r="C743" s="12" t="str">
        <f>IF(LEN(A743)&gt;0,'Open Positions'!Q741,"")</f>
        <v/>
      </c>
      <c r="D743" s="10" t="str">
        <f t="shared" si="16"/>
        <v/>
      </c>
    </row>
    <row r="744" spans="1:4" x14ac:dyDescent="0.3">
      <c r="A744" t="str">
        <f>IF(LEN('Open Positions'!B742)&gt;0,'Open Positions'!B742,"")</f>
        <v/>
      </c>
      <c r="B744" t="str">
        <f>IF(LEN(Calc!A744)&gt;0,'Open Positions'!F742,"")</f>
        <v/>
      </c>
      <c r="C744" s="12" t="str">
        <f>IF(LEN(A744)&gt;0,'Open Positions'!Q742,"")</f>
        <v/>
      </c>
      <c r="D744" s="10" t="str">
        <f t="shared" si="16"/>
        <v/>
      </c>
    </row>
    <row r="745" spans="1:4" x14ac:dyDescent="0.3">
      <c r="A745" t="str">
        <f>IF(LEN('Open Positions'!B743)&gt;0,'Open Positions'!B743,"")</f>
        <v/>
      </c>
      <c r="B745" t="str">
        <f>IF(LEN(Calc!A745)&gt;0,'Open Positions'!F743,"")</f>
        <v/>
      </c>
      <c r="C745" s="12" t="str">
        <f>IF(LEN(A745)&gt;0,'Open Positions'!Q743,"")</f>
        <v/>
      </c>
      <c r="D745" s="10" t="str">
        <f t="shared" si="16"/>
        <v/>
      </c>
    </row>
    <row r="746" spans="1:4" x14ac:dyDescent="0.3">
      <c r="A746" t="str">
        <f>IF(LEN('Open Positions'!B744)&gt;0,'Open Positions'!B744,"")</f>
        <v/>
      </c>
      <c r="B746" t="str">
        <f>IF(LEN(Calc!A746)&gt;0,'Open Positions'!F744,"")</f>
        <v/>
      </c>
      <c r="C746" s="12" t="str">
        <f>IF(LEN(A746)&gt;0,'Open Positions'!Q744,"")</f>
        <v/>
      </c>
      <c r="D746" s="10" t="str">
        <f t="shared" si="16"/>
        <v/>
      </c>
    </row>
    <row r="747" spans="1:4" x14ac:dyDescent="0.3">
      <c r="A747" t="str">
        <f>IF(LEN('Open Positions'!B745)&gt;0,'Open Positions'!B745,"")</f>
        <v/>
      </c>
      <c r="B747" t="str">
        <f>IF(LEN(Calc!A747)&gt;0,'Open Positions'!F745,"")</f>
        <v/>
      </c>
      <c r="C747" s="12" t="str">
        <f>IF(LEN(A747)&gt;0,'Open Positions'!Q745,"")</f>
        <v/>
      </c>
      <c r="D747" s="10" t="str">
        <f t="shared" si="16"/>
        <v/>
      </c>
    </row>
    <row r="748" spans="1:4" x14ac:dyDescent="0.3">
      <c r="A748" t="str">
        <f>IF(LEN('Open Positions'!B746)&gt;0,'Open Positions'!B746,"")</f>
        <v/>
      </c>
      <c r="B748" t="str">
        <f>IF(LEN(Calc!A748)&gt;0,'Open Positions'!F746,"")</f>
        <v/>
      </c>
      <c r="C748" s="12" t="str">
        <f>IF(LEN(A748)&gt;0,'Open Positions'!Q746,"")</f>
        <v/>
      </c>
      <c r="D748" s="10" t="str">
        <f t="shared" si="16"/>
        <v/>
      </c>
    </row>
    <row r="749" spans="1:4" x14ac:dyDescent="0.3">
      <c r="A749" t="str">
        <f>IF(LEN('Open Positions'!B747)&gt;0,'Open Positions'!B747,"")</f>
        <v/>
      </c>
      <c r="B749" t="str">
        <f>IF(LEN(Calc!A749)&gt;0,'Open Positions'!F747,"")</f>
        <v/>
      </c>
      <c r="C749" s="12" t="str">
        <f>IF(LEN(A749)&gt;0,'Open Positions'!Q747,"")</f>
        <v/>
      </c>
      <c r="D749" s="10" t="str">
        <f t="shared" si="16"/>
        <v/>
      </c>
    </row>
    <row r="750" spans="1:4" x14ac:dyDescent="0.3">
      <c r="A750" t="str">
        <f>IF(LEN('Open Positions'!B748)&gt;0,'Open Positions'!B748,"")</f>
        <v/>
      </c>
      <c r="B750" t="str">
        <f>IF(LEN(Calc!A750)&gt;0,'Open Positions'!F748,"")</f>
        <v/>
      </c>
      <c r="C750" s="12" t="str">
        <f>IF(LEN(A750)&gt;0,'Open Positions'!Q748,"")</f>
        <v/>
      </c>
      <c r="D750" s="10" t="str">
        <f t="shared" si="16"/>
        <v/>
      </c>
    </row>
    <row r="751" spans="1:4" x14ac:dyDescent="0.3">
      <c r="A751" t="str">
        <f>IF(LEN('Open Positions'!B749)&gt;0,'Open Positions'!B749,"")</f>
        <v/>
      </c>
      <c r="B751" t="str">
        <f>IF(LEN(Calc!A751)&gt;0,'Open Positions'!F749,"")</f>
        <v/>
      </c>
      <c r="C751" s="12" t="str">
        <f>IF(LEN(A751)&gt;0,'Open Positions'!Q749,"")</f>
        <v/>
      </c>
      <c r="D751" s="10" t="str">
        <f t="shared" si="16"/>
        <v/>
      </c>
    </row>
    <row r="752" spans="1:4" x14ac:dyDescent="0.3">
      <c r="A752" t="str">
        <f>IF(LEN('Open Positions'!B750)&gt;0,'Open Positions'!B750,"")</f>
        <v/>
      </c>
      <c r="B752" t="str">
        <f>IF(LEN(Calc!A752)&gt;0,'Open Positions'!F750,"")</f>
        <v/>
      </c>
      <c r="C752" s="12" t="str">
        <f>IF(LEN(A752)&gt;0,'Open Positions'!Q750,"")</f>
        <v/>
      </c>
      <c r="D752" s="10" t="str">
        <f t="shared" si="16"/>
        <v/>
      </c>
    </row>
    <row r="753" spans="1:4" x14ac:dyDescent="0.3">
      <c r="A753" t="str">
        <f>IF(LEN('Open Positions'!B751)&gt;0,'Open Positions'!B751,"")</f>
        <v/>
      </c>
      <c r="B753" t="str">
        <f>IF(LEN(Calc!A753)&gt;0,'Open Positions'!F751,"")</f>
        <v/>
      </c>
      <c r="C753" s="12" t="str">
        <f>IF(LEN(A753)&gt;0,'Open Positions'!Q751,"")</f>
        <v/>
      </c>
      <c r="D753" s="10" t="str">
        <f t="shared" si="16"/>
        <v/>
      </c>
    </row>
    <row r="754" spans="1:4" x14ac:dyDescent="0.3">
      <c r="A754" t="str">
        <f>IF(LEN('Open Positions'!B752)&gt;0,'Open Positions'!B752,"")</f>
        <v/>
      </c>
      <c r="B754" t="str">
        <f>IF(LEN(Calc!A754)&gt;0,'Open Positions'!F752,"")</f>
        <v/>
      </c>
      <c r="C754" s="12" t="str">
        <f>IF(LEN(A754)&gt;0,'Open Positions'!Q752,"")</f>
        <v/>
      </c>
      <c r="D754" s="10" t="str">
        <f t="shared" si="16"/>
        <v/>
      </c>
    </row>
    <row r="755" spans="1:4" x14ac:dyDescent="0.3">
      <c r="A755" t="str">
        <f>IF(LEN('Open Positions'!B753)&gt;0,'Open Positions'!B753,"")</f>
        <v/>
      </c>
      <c r="B755" t="str">
        <f>IF(LEN(Calc!A755)&gt;0,'Open Positions'!F753,"")</f>
        <v/>
      </c>
      <c r="C755" s="12" t="str">
        <f>IF(LEN(A755)&gt;0,'Open Positions'!Q753,"")</f>
        <v/>
      </c>
      <c r="D755" s="10" t="str">
        <f t="shared" si="16"/>
        <v/>
      </c>
    </row>
    <row r="756" spans="1:4" x14ac:dyDescent="0.3">
      <c r="A756" t="str">
        <f>IF(LEN('Open Positions'!B754)&gt;0,'Open Positions'!B754,"")</f>
        <v/>
      </c>
      <c r="B756" t="str">
        <f>IF(LEN(Calc!A756)&gt;0,'Open Positions'!F754,"")</f>
        <v/>
      </c>
      <c r="C756" s="12" t="str">
        <f>IF(LEN(A756)&gt;0,'Open Positions'!Q754,"")</f>
        <v/>
      </c>
      <c r="D756" s="10" t="str">
        <f t="shared" si="16"/>
        <v/>
      </c>
    </row>
    <row r="757" spans="1:4" x14ac:dyDescent="0.3">
      <c r="A757" t="str">
        <f>IF(LEN('Open Positions'!B755)&gt;0,'Open Positions'!B755,"")</f>
        <v/>
      </c>
      <c r="B757" t="str">
        <f>IF(LEN(Calc!A757)&gt;0,'Open Positions'!F755,"")</f>
        <v/>
      </c>
      <c r="C757" s="12" t="str">
        <f>IF(LEN(A757)&gt;0,'Open Positions'!Q755,"")</f>
        <v/>
      </c>
      <c r="D757" s="10" t="str">
        <f t="shared" si="16"/>
        <v/>
      </c>
    </row>
    <row r="758" spans="1:4" x14ac:dyDescent="0.3">
      <c r="A758" t="str">
        <f>IF(LEN('Open Positions'!B756)&gt;0,'Open Positions'!B756,"")</f>
        <v/>
      </c>
      <c r="B758" t="str">
        <f>IF(LEN(Calc!A758)&gt;0,'Open Positions'!F756,"")</f>
        <v/>
      </c>
      <c r="C758" s="12" t="str">
        <f>IF(LEN(A758)&gt;0,'Open Positions'!Q756,"")</f>
        <v/>
      </c>
      <c r="D758" s="10" t="str">
        <f t="shared" si="16"/>
        <v/>
      </c>
    </row>
    <row r="759" spans="1:4" x14ac:dyDescent="0.3">
      <c r="A759" t="str">
        <f>IF(LEN('Open Positions'!B757)&gt;0,'Open Positions'!B757,"")</f>
        <v/>
      </c>
      <c r="B759" t="str">
        <f>IF(LEN(Calc!A759)&gt;0,'Open Positions'!F757,"")</f>
        <v/>
      </c>
      <c r="C759" s="12" t="str">
        <f>IF(LEN(A759)&gt;0,'Open Positions'!Q757,"")</f>
        <v/>
      </c>
      <c r="D759" s="10" t="str">
        <f t="shared" si="16"/>
        <v/>
      </c>
    </row>
    <row r="760" spans="1:4" x14ac:dyDescent="0.3">
      <c r="A760" t="str">
        <f>IF(LEN('Open Positions'!B758)&gt;0,'Open Positions'!B758,"")</f>
        <v/>
      </c>
      <c r="B760" t="str">
        <f>IF(LEN(Calc!A760)&gt;0,'Open Positions'!F758,"")</f>
        <v/>
      </c>
      <c r="C760" s="12" t="str">
        <f>IF(LEN(A760)&gt;0,'Open Positions'!Q758,"")</f>
        <v/>
      </c>
      <c r="D760" s="10" t="str">
        <f t="shared" si="16"/>
        <v/>
      </c>
    </row>
    <row r="761" spans="1:4" x14ac:dyDescent="0.3">
      <c r="A761" t="str">
        <f>IF(LEN('Open Positions'!B759)&gt;0,'Open Positions'!B759,"")</f>
        <v/>
      </c>
      <c r="B761" t="str">
        <f>IF(LEN(Calc!A761)&gt;0,'Open Positions'!F759,"")</f>
        <v/>
      </c>
      <c r="C761" s="12" t="str">
        <f>IF(LEN(A761)&gt;0,'Open Positions'!Q759,"")</f>
        <v/>
      </c>
      <c r="D761" s="10" t="str">
        <f t="shared" si="16"/>
        <v/>
      </c>
    </row>
    <row r="762" spans="1:4" x14ac:dyDescent="0.3">
      <c r="A762" t="str">
        <f>IF(LEN('Open Positions'!B760)&gt;0,'Open Positions'!B760,"")</f>
        <v/>
      </c>
      <c r="B762" t="str">
        <f>IF(LEN(Calc!A762)&gt;0,'Open Positions'!F760,"")</f>
        <v/>
      </c>
      <c r="C762" s="12" t="str">
        <f>IF(LEN(A762)&gt;0,'Open Positions'!Q760,"")</f>
        <v/>
      </c>
      <c r="D762" s="10" t="str">
        <f t="shared" si="16"/>
        <v/>
      </c>
    </row>
    <row r="763" spans="1:4" x14ac:dyDescent="0.3">
      <c r="A763" t="str">
        <f>IF(LEN('Open Positions'!B761)&gt;0,'Open Positions'!B761,"")</f>
        <v/>
      </c>
      <c r="B763" t="str">
        <f>IF(LEN(Calc!A763)&gt;0,'Open Positions'!F761,"")</f>
        <v/>
      </c>
      <c r="C763" s="12" t="str">
        <f>IF(LEN(A763)&gt;0,'Open Positions'!Q761,"")</f>
        <v/>
      </c>
      <c r="D763" s="10" t="str">
        <f t="shared" si="16"/>
        <v/>
      </c>
    </row>
    <row r="764" spans="1:4" x14ac:dyDescent="0.3">
      <c r="A764" t="str">
        <f>IF(LEN('Open Positions'!B762)&gt;0,'Open Positions'!B762,"")</f>
        <v/>
      </c>
      <c r="B764" t="str">
        <f>IF(LEN(Calc!A764)&gt;0,'Open Positions'!F762,"")</f>
        <v/>
      </c>
      <c r="C764" s="12" t="str">
        <f>IF(LEN(A764)&gt;0,'Open Positions'!Q762,"")</f>
        <v/>
      </c>
      <c r="D764" s="10" t="str">
        <f t="shared" si="16"/>
        <v/>
      </c>
    </row>
    <row r="765" spans="1:4" x14ac:dyDescent="0.3">
      <c r="A765" t="str">
        <f>IF(LEN('Open Positions'!B763)&gt;0,'Open Positions'!B763,"")</f>
        <v/>
      </c>
      <c r="B765" t="str">
        <f>IF(LEN(Calc!A765)&gt;0,'Open Positions'!F763,"")</f>
        <v/>
      </c>
      <c r="C765" s="12" t="str">
        <f>IF(LEN(A765)&gt;0,'Open Positions'!Q763,"")</f>
        <v/>
      </c>
      <c r="D765" s="10" t="str">
        <f t="shared" si="16"/>
        <v/>
      </c>
    </row>
    <row r="766" spans="1:4" x14ac:dyDescent="0.3">
      <c r="A766" t="str">
        <f>IF(LEN('Open Positions'!B764)&gt;0,'Open Positions'!B764,"")</f>
        <v/>
      </c>
      <c r="B766" t="str">
        <f>IF(LEN(Calc!A766)&gt;0,'Open Positions'!F764,"")</f>
        <v/>
      </c>
      <c r="C766" s="12" t="str">
        <f>IF(LEN(A766)&gt;0,'Open Positions'!Q764,"")</f>
        <v/>
      </c>
      <c r="D766" s="10" t="str">
        <f t="shared" si="16"/>
        <v/>
      </c>
    </row>
    <row r="767" spans="1:4" x14ac:dyDescent="0.3">
      <c r="A767" t="str">
        <f>IF(LEN('Open Positions'!B765)&gt;0,'Open Positions'!B765,"")</f>
        <v/>
      </c>
      <c r="B767" t="str">
        <f>IF(LEN(Calc!A767)&gt;0,'Open Positions'!F765,"")</f>
        <v/>
      </c>
      <c r="C767" s="12" t="str">
        <f>IF(LEN(A767)&gt;0,'Open Positions'!Q765,"")</f>
        <v/>
      </c>
      <c r="D767" s="10" t="str">
        <f t="shared" si="16"/>
        <v/>
      </c>
    </row>
    <row r="768" spans="1:4" x14ac:dyDescent="0.3">
      <c r="A768" t="str">
        <f>IF(LEN('Open Positions'!B766)&gt;0,'Open Positions'!B766,"")</f>
        <v/>
      </c>
      <c r="B768" t="str">
        <f>IF(LEN(Calc!A768)&gt;0,'Open Positions'!F766,"")</f>
        <v/>
      </c>
      <c r="C768" s="12" t="str">
        <f>IF(LEN(A768)&gt;0,'Open Positions'!Q766,"")</f>
        <v/>
      </c>
      <c r="D768" s="10" t="str">
        <f t="shared" si="16"/>
        <v/>
      </c>
    </row>
    <row r="769" spans="1:4" x14ac:dyDescent="0.3">
      <c r="A769" t="str">
        <f>IF(LEN('Open Positions'!B767)&gt;0,'Open Positions'!B767,"")</f>
        <v/>
      </c>
      <c r="B769" t="str">
        <f>IF(LEN(Calc!A769)&gt;0,'Open Positions'!F767,"")</f>
        <v/>
      </c>
      <c r="C769" s="12" t="str">
        <f>IF(LEN(A769)&gt;0,'Open Positions'!Q767,"")</f>
        <v/>
      </c>
      <c r="D769" s="10" t="str">
        <f t="shared" si="16"/>
        <v/>
      </c>
    </row>
    <row r="770" spans="1:4" x14ac:dyDescent="0.3">
      <c r="A770" t="str">
        <f>IF(LEN('Open Positions'!B768)&gt;0,'Open Positions'!B768,"")</f>
        <v/>
      </c>
      <c r="B770" t="str">
        <f>IF(LEN(Calc!A770)&gt;0,'Open Positions'!F768,"")</f>
        <v/>
      </c>
      <c r="C770" s="12" t="str">
        <f>IF(LEN(A770)&gt;0,'Open Positions'!Q768,"")</f>
        <v/>
      </c>
      <c r="D770" s="10" t="str">
        <f t="shared" si="16"/>
        <v/>
      </c>
    </row>
    <row r="771" spans="1:4" x14ac:dyDescent="0.3">
      <c r="A771" t="str">
        <f>IF(LEN('Open Positions'!B769)&gt;0,'Open Positions'!B769,"")</f>
        <v/>
      </c>
      <c r="B771" t="str">
        <f>IF(LEN(Calc!A771)&gt;0,'Open Positions'!F769,"")</f>
        <v/>
      </c>
      <c r="C771" s="12" t="str">
        <f>IF(LEN(A771)&gt;0,'Open Positions'!Q769,"")</f>
        <v/>
      </c>
      <c r="D771" s="10" t="str">
        <f t="shared" si="16"/>
        <v/>
      </c>
    </row>
    <row r="772" spans="1:4" x14ac:dyDescent="0.3">
      <c r="A772" t="str">
        <f>IF(LEN('Open Positions'!B770)&gt;0,'Open Positions'!B770,"")</f>
        <v/>
      </c>
      <c r="B772" t="str">
        <f>IF(LEN(Calc!A772)&gt;0,'Open Positions'!F770,"")</f>
        <v/>
      </c>
      <c r="C772" s="12" t="str">
        <f>IF(LEN(A772)&gt;0,'Open Positions'!Q770,"")</f>
        <v/>
      </c>
      <c r="D772" s="10" t="str">
        <f t="shared" si="16"/>
        <v/>
      </c>
    </row>
    <row r="773" spans="1:4" x14ac:dyDescent="0.3">
      <c r="A773" t="str">
        <f>IF(LEN('Open Positions'!B771)&gt;0,'Open Positions'!B771,"")</f>
        <v/>
      </c>
      <c r="B773" t="str">
        <f>IF(LEN(Calc!A773)&gt;0,'Open Positions'!F771,"")</f>
        <v/>
      </c>
      <c r="C773" s="12" t="str">
        <f>IF(LEN(A773)&gt;0,'Open Positions'!Q771,"")</f>
        <v/>
      </c>
      <c r="D773" s="10" t="str">
        <f t="shared" si="16"/>
        <v/>
      </c>
    </row>
    <row r="774" spans="1:4" x14ac:dyDescent="0.3">
      <c r="A774" t="str">
        <f>IF(LEN('Open Positions'!B772)&gt;0,'Open Positions'!B772,"")</f>
        <v/>
      </c>
      <c r="B774" t="str">
        <f>IF(LEN(Calc!A774)&gt;0,'Open Positions'!F772,"")</f>
        <v/>
      </c>
      <c r="C774" s="12" t="str">
        <f>IF(LEN(A774)&gt;0,'Open Positions'!Q772,"")</f>
        <v/>
      </c>
      <c r="D774" s="10" t="str">
        <f t="shared" si="16"/>
        <v/>
      </c>
    </row>
    <row r="775" spans="1:4" x14ac:dyDescent="0.3">
      <c r="A775" t="str">
        <f>IF(LEN('Open Positions'!B773)&gt;0,'Open Positions'!B773,"")</f>
        <v/>
      </c>
      <c r="B775" t="str">
        <f>IF(LEN(Calc!A775)&gt;0,'Open Positions'!F773,"")</f>
        <v/>
      </c>
      <c r="C775" s="12" t="str">
        <f>IF(LEN(A775)&gt;0,'Open Positions'!Q773,"")</f>
        <v/>
      </c>
      <c r="D775" s="10" t="str">
        <f t="shared" si="16"/>
        <v/>
      </c>
    </row>
    <row r="776" spans="1:4" x14ac:dyDescent="0.3">
      <c r="A776" t="str">
        <f>IF(LEN('Open Positions'!B774)&gt;0,'Open Positions'!B774,"")</f>
        <v/>
      </c>
      <c r="B776" t="str">
        <f>IF(LEN(Calc!A776)&gt;0,'Open Positions'!F774,"")</f>
        <v/>
      </c>
      <c r="C776" s="12" t="str">
        <f>IF(LEN(A776)&gt;0,'Open Positions'!Q774,"")</f>
        <v/>
      </c>
      <c r="D776" s="10" t="str">
        <f t="shared" ref="D776:D839" si="17">IF(LEN(A776)&gt;0,B776*C776,"")</f>
        <v/>
      </c>
    </row>
    <row r="777" spans="1:4" x14ac:dyDescent="0.3">
      <c r="A777" t="str">
        <f>IF(LEN('Open Positions'!B775)&gt;0,'Open Positions'!B775,"")</f>
        <v/>
      </c>
      <c r="B777" t="str">
        <f>IF(LEN(Calc!A777)&gt;0,'Open Positions'!F775,"")</f>
        <v/>
      </c>
      <c r="C777" s="12" t="str">
        <f>IF(LEN(A777)&gt;0,'Open Positions'!Q775,"")</f>
        <v/>
      </c>
      <c r="D777" s="10" t="str">
        <f t="shared" si="17"/>
        <v/>
      </c>
    </row>
    <row r="778" spans="1:4" x14ac:dyDescent="0.3">
      <c r="A778" t="str">
        <f>IF(LEN('Open Positions'!B776)&gt;0,'Open Positions'!B776,"")</f>
        <v/>
      </c>
      <c r="B778" t="str">
        <f>IF(LEN(Calc!A778)&gt;0,'Open Positions'!F776,"")</f>
        <v/>
      </c>
      <c r="C778" s="12" t="str">
        <f>IF(LEN(A778)&gt;0,'Open Positions'!Q776,"")</f>
        <v/>
      </c>
      <c r="D778" s="10" t="str">
        <f t="shared" si="17"/>
        <v/>
      </c>
    </row>
    <row r="779" spans="1:4" x14ac:dyDescent="0.3">
      <c r="A779" t="str">
        <f>IF(LEN('Open Positions'!B777)&gt;0,'Open Positions'!B777,"")</f>
        <v/>
      </c>
      <c r="B779" t="str">
        <f>IF(LEN(Calc!A779)&gt;0,'Open Positions'!F777,"")</f>
        <v/>
      </c>
      <c r="C779" s="12" t="str">
        <f>IF(LEN(A779)&gt;0,'Open Positions'!Q777,"")</f>
        <v/>
      </c>
      <c r="D779" s="10" t="str">
        <f t="shared" si="17"/>
        <v/>
      </c>
    </row>
    <row r="780" spans="1:4" x14ac:dyDescent="0.3">
      <c r="A780" t="str">
        <f>IF(LEN('Open Positions'!B778)&gt;0,'Open Positions'!B778,"")</f>
        <v/>
      </c>
      <c r="B780" t="str">
        <f>IF(LEN(Calc!A780)&gt;0,'Open Positions'!F778,"")</f>
        <v/>
      </c>
      <c r="C780" s="12" t="str">
        <f>IF(LEN(A780)&gt;0,'Open Positions'!Q778,"")</f>
        <v/>
      </c>
      <c r="D780" s="10" t="str">
        <f t="shared" si="17"/>
        <v/>
      </c>
    </row>
    <row r="781" spans="1:4" x14ac:dyDescent="0.3">
      <c r="A781" t="str">
        <f>IF(LEN('Open Positions'!B779)&gt;0,'Open Positions'!B779,"")</f>
        <v/>
      </c>
      <c r="B781" t="str">
        <f>IF(LEN(Calc!A781)&gt;0,'Open Positions'!F779,"")</f>
        <v/>
      </c>
      <c r="C781" s="12" t="str">
        <f>IF(LEN(A781)&gt;0,'Open Positions'!Q779,"")</f>
        <v/>
      </c>
      <c r="D781" s="10" t="str">
        <f t="shared" si="17"/>
        <v/>
      </c>
    </row>
    <row r="782" spans="1:4" x14ac:dyDescent="0.3">
      <c r="A782" t="str">
        <f>IF(LEN('Open Positions'!B780)&gt;0,'Open Positions'!B780,"")</f>
        <v/>
      </c>
      <c r="B782" t="str">
        <f>IF(LEN(Calc!A782)&gt;0,'Open Positions'!F780,"")</f>
        <v/>
      </c>
      <c r="C782" s="12" t="str">
        <f>IF(LEN(A782)&gt;0,'Open Positions'!Q780,"")</f>
        <v/>
      </c>
      <c r="D782" s="10" t="str">
        <f t="shared" si="17"/>
        <v/>
      </c>
    </row>
    <row r="783" spans="1:4" x14ac:dyDescent="0.3">
      <c r="A783" t="str">
        <f>IF(LEN('Open Positions'!B781)&gt;0,'Open Positions'!B781,"")</f>
        <v/>
      </c>
      <c r="B783" t="str">
        <f>IF(LEN(Calc!A783)&gt;0,'Open Positions'!F781,"")</f>
        <v/>
      </c>
      <c r="C783" s="12" t="str">
        <f>IF(LEN(A783)&gt;0,'Open Positions'!Q781,"")</f>
        <v/>
      </c>
      <c r="D783" s="10" t="str">
        <f t="shared" si="17"/>
        <v/>
      </c>
    </row>
    <row r="784" spans="1:4" x14ac:dyDescent="0.3">
      <c r="A784" t="str">
        <f>IF(LEN('Open Positions'!B782)&gt;0,'Open Positions'!B782,"")</f>
        <v/>
      </c>
      <c r="B784" t="str">
        <f>IF(LEN(Calc!A784)&gt;0,'Open Positions'!F782,"")</f>
        <v/>
      </c>
      <c r="C784" s="12" t="str">
        <f>IF(LEN(A784)&gt;0,'Open Positions'!Q782,"")</f>
        <v/>
      </c>
      <c r="D784" s="10" t="str">
        <f t="shared" si="17"/>
        <v/>
      </c>
    </row>
    <row r="785" spans="1:4" x14ac:dyDescent="0.3">
      <c r="A785" t="str">
        <f>IF(LEN('Open Positions'!B783)&gt;0,'Open Positions'!B783,"")</f>
        <v/>
      </c>
      <c r="B785" t="str">
        <f>IF(LEN(Calc!A785)&gt;0,'Open Positions'!F783,"")</f>
        <v/>
      </c>
      <c r="C785" s="12" t="str">
        <f>IF(LEN(A785)&gt;0,'Open Positions'!Q783,"")</f>
        <v/>
      </c>
      <c r="D785" s="10" t="str">
        <f t="shared" si="17"/>
        <v/>
      </c>
    </row>
    <row r="786" spans="1:4" x14ac:dyDescent="0.3">
      <c r="A786" t="str">
        <f>IF(LEN('Open Positions'!B784)&gt;0,'Open Positions'!B784,"")</f>
        <v/>
      </c>
      <c r="B786" t="str">
        <f>IF(LEN(Calc!A786)&gt;0,'Open Positions'!F784,"")</f>
        <v/>
      </c>
      <c r="C786" s="12" t="str">
        <f>IF(LEN(A786)&gt;0,'Open Positions'!Q784,"")</f>
        <v/>
      </c>
      <c r="D786" s="10" t="str">
        <f t="shared" si="17"/>
        <v/>
      </c>
    </row>
    <row r="787" spans="1:4" x14ac:dyDescent="0.3">
      <c r="A787" t="str">
        <f>IF(LEN('Open Positions'!B785)&gt;0,'Open Positions'!B785,"")</f>
        <v/>
      </c>
      <c r="B787" t="str">
        <f>IF(LEN(Calc!A787)&gt;0,'Open Positions'!F785,"")</f>
        <v/>
      </c>
      <c r="C787" s="12" t="str">
        <f>IF(LEN(A787)&gt;0,'Open Positions'!Q785,"")</f>
        <v/>
      </c>
      <c r="D787" s="10" t="str">
        <f t="shared" si="17"/>
        <v/>
      </c>
    </row>
    <row r="788" spans="1:4" x14ac:dyDescent="0.3">
      <c r="A788" t="str">
        <f>IF(LEN('Open Positions'!B786)&gt;0,'Open Positions'!B786,"")</f>
        <v/>
      </c>
      <c r="B788" t="str">
        <f>IF(LEN(Calc!A788)&gt;0,'Open Positions'!F786,"")</f>
        <v/>
      </c>
      <c r="C788" s="12" t="str">
        <f>IF(LEN(A788)&gt;0,'Open Positions'!Q786,"")</f>
        <v/>
      </c>
      <c r="D788" s="10" t="str">
        <f t="shared" si="17"/>
        <v/>
      </c>
    </row>
    <row r="789" spans="1:4" x14ac:dyDescent="0.3">
      <c r="A789" t="str">
        <f>IF(LEN('Open Positions'!B787)&gt;0,'Open Positions'!B787,"")</f>
        <v/>
      </c>
      <c r="B789" t="str">
        <f>IF(LEN(Calc!A789)&gt;0,'Open Positions'!F787,"")</f>
        <v/>
      </c>
      <c r="C789" s="12" t="str">
        <f>IF(LEN(A789)&gt;0,'Open Positions'!Q787,"")</f>
        <v/>
      </c>
      <c r="D789" s="10" t="str">
        <f t="shared" si="17"/>
        <v/>
      </c>
    </row>
    <row r="790" spans="1:4" x14ac:dyDescent="0.3">
      <c r="A790" t="str">
        <f>IF(LEN('Open Positions'!B788)&gt;0,'Open Positions'!B788,"")</f>
        <v/>
      </c>
      <c r="B790" t="str">
        <f>IF(LEN(Calc!A790)&gt;0,'Open Positions'!F788,"")</f>
        <v/>
      </c>
      <c r="C790" s="12" t="str">
        <f>IF(LEN(A790)&gt;0,'Open Positions'!Q788,"")</f>
        <v/>
      </c>
      <c r="D790" s="10" t="str">
        <f t="shared" si="17"/>
        <v/>
      </c>
    </row>
    <row r="791" spans="1:4" x14ac:dyDescent="0.3">
      <c r="A791" t="str">
        <f>IF(LEN('Open Positions'!B789)&gt;0,'Open Positions'!B789,"")</f>
        <v/>
      </c>
      <c r="B791" t="str">
        <f>IF(LEN(Calc!A791)&gt;0,'Open Positions'!F789,"")</f>
        <v/>
      </c>
      <c r="C791" s="12" t="str">
        <f>IF(LEN(A791)&gt;0,'Open Positions'!Q789,"")</f>
        <v/>
      </c>
      <c r="D791" s="10" t="str">
        <f t="shared" si="17"/>
        <v/>
      </c>
    </row>
    <row r="792" spans="1:4" x14ac:dyDescent="0.3">
      <c r="A792" t="str">
        <f>IF(LEN('Open Positions'!B790)&gt;0,'Open Positions'!B790,"")</f>
        <v/>
      </c>
      <c r="B792" t="str">
        <f>IF(LEN(Calc!A792)&gt;0,'Open Positions'!F790,"")</f>
        <v/>
      </c>
      <c r="C792" s="12" t="str">
        <f>IF(LEN(A792)&gt;0,'Open Positions'!Q790,"")</f>
        <v/>
      </c>
      <c r="D792" s="10" t="str">
        <f t="shared" si="17"/>
        <v/>
      </c>
    </row>
    <row r="793" spans="1:4" x14ac:dyDescent="0.3">
      <c r="A793" t="str">
        <f>IF(LEN('Open Positions'!B791)&gt;0,'Open Positions'!B791,"")</f>
        <v/>
      </c>
      <c r="B793" t="str">
        <f>IF(LEN(Calc!A793)&gt;0,'Open Positions'!F791,"")</f>
        <v/>
      </c>
      <c r="C793" s="12" t="str">
        <f>IF(LEN(A793)&gt;0,'Open Positions'!Q791,"")</f>
        <v/>
      </c>
      <c r="D793" s="10" t="str">
        <f t="shared" si="17"/>
        <v/>
      </c>
    </row>
    <row r="794" spans="1:4" x14ac:dyDescent="0.3">
      <c r="A794" t="str">
        <f>IF(LEN('Open Positions'!B792)&gt;0,'Open Positions'!B792,"")</f>
        <v/>
      </c>
      <c r="B794" t="str">
        <f>IF(LEN(Calc!A794)&gt;0,'Open Positions'!F792,"")</f>
        <v/>
      </c>
      <c r="C794" s="12" t="str">
        <f>IF(LEN(A794)&gt;0,'Open Positions'!Q792,"")</f>
        <v/>
      </c>
      <c r="D794" s="10" t="str">
        <f t="shared" si="17"/>
        <v/>
      </c>
    </row>
    <row r="795" spans="1:4" x14ac:dyDescent="0.3">
      <c r="A795" t="str">
        <f>IF(LEN('Open Positions'!B793)&gt;0,'Open Positions'!B793,"")</f>
        <v/>
      </c>
      <c r="B795" t="str">
        <f>IF(LEN(Calc!A795)&gt;0,'Open Positions'!F793,"")</f>
        <v/>
      </c>
      <c r="C795" s="12" t="str">
        <f>IF(LEN(A795)&gt;0,'Open Positions'!Q793,"")</f>
        <v/>
      </c>
      <c r="D795" s="10" t="str">
        <f t="shared" si="17"/>
        <v/>
      </c>
    </row>
    <row r="796" spans="1:4" x14ac:dyDescent="0.3">
      <c r="A796" t="str">
        <f>IF(LEN('Open Positions'!B794)&gt;0,'Open Positions'!B794,"")</f>
        <v/>
      </c>
      <c r="B796" t="str">
        <f>IF(LEN(Calc!A796)&gt;0,'Open Positions'!F794,"")</f>
        <v/>
      </c>
      <c r="C796" s="12" t="str">
        <f>IF(LEN(A796)&gt;0,'Open Positions'!Q794,"")</f>
        <v/>
      </c>
      <c r="D796" s="10" t="str">
        <f t="shared" si="17"/>
        <v/>
      </c>
    </row>
    <row r="797" spans="1:4" x14ac:dyDescent="0.3">
      <c r="A797" t="str">
        <f>IF(LEN('Open Positions'!B795)&gt;0,'Open Positions'!B795,"")</f>
        <v/>
      </c>
      <c r="B797" t="str">
        <f>IF(LEN(Calc!A797)&gt;0,'Open Positions'!F795,"")</f>
        <v/>
      </c>
      <c r="C797" s="12" t="str">
        <f>IF(LEN(A797)&gt;0,'Open Positions'!Q795,"")</f>
        <v/>
      </c>
      <c r="D797" s="10" t="str">
        <f t="shared" si="17"/>
        <v/>
      </c>
    </row>
    <row r="798" spans="1:4" x14ac:dyDescent="0.3">
      <c r="A798" t="str">
        <f>IF(LEN('Open Positions'!B796)&gt;0,'Open Positions'!B796,"")</f>
        <v/>
      </c>
      <c r="B798" t="str">
        <f>IF(LEN(Calc!A798)&gt;0,'Open Positions'!F796,"")</f>
        <v/>
      </c>
      <c r="C798" s="12" t="str">
        <f>IF(LEN(A798)&gt;0,'Open Positions'!Q796,"")</f>
        <v/>
      </c>
      <c r="D798" s="10" t="str">
        <f t="shared" si="17"/>
        <v/>
      </c>
    </row>
    <row r="799" spans="1:4" x14ac:dyDescent="0.3">
      <c r="A799" t="str">
        <f>IF(LEN('Open Positions'!B797)&gt;0,'Open Positions'!B797,"")</f>
        <v/>
      </c>
      <c r="B799" t="str">
        <f>IF(LEN(Calc!A799)&gt;0,'Open Positions'!F797,"")</f>
        <v/>
      </c>
      <c r="C799" s="12" t="str">
        <f>IF(LEN(A799)&gt;0,'Open Positions'!Q797,"")</f>
        <v/>
      </c>
      <c r="D799" s="10" t="str">
        <f t="shared" si="17"/>
        <v/>
      </c>
    </row>
    <row r="800" spans="1:4" x14ac:dyDescent="0.3">
      <c r="A800" t="str">
        <f>IF(LEN('Open Positions'!B798)&gt;0,'Open Positions'!B798,"")</f>
        <v/>
      </c>
      <c r="B800" t="str">
        <f>IF(LEN(Calc!A800)&gt;0,'Open Positions'!F798,"")</f>
        <v/>
      </c>
      <c r="C800" s="12" t="str">
        <f>IF(LEN(A800)&gt;0,'Open Positions'!Q798,"")</f>
        <v/>
      </c>
      <c r="D800" s="10" t="str">
        <f t="shared" si="17"/>
        <v/>
      </c>
    </row>
    <row r="801" spans="1:4" x14ac:dyDescent="0.3">
      <c r="A801" t="str">
        <f>IF(LEN('Open Positions'!B799)&gt;0,'Open Positions'!B799,"")</f>
        <v/>
      </c>
      <c r="B801" t="str">
        <f>IF(LEN(Calc!A801)&gt;0,'Open Positions'!F799,"")</f>
        <v/>
      </c>
      <c r="C801" s="12" t="str">
        <f>IF(LEN(A801)&gt;0,'Open Positions'!Q799,"")</f>
        <v/>
      </c>
      <c r="D801" s="10" t="str">
        <f t="shared" si="17"/>
        <v/>
      </c>
    </row>
    <row r="802" spans="1:4" x14ac:dyDescent="0.3">
      <c r="A802" t="str">
        <f>IF(LEN('Open Positions'!B800)&gt;0,'Open Positions'!B800,"")</f>
        <v/>
      </c>
      <c r="B802" t="str">
        <f>IF(LEN(Calc!A802)&gt;0,'Open Positions'!F800,"")</f>
        <v/>
      </c>
      <c r="C802" s="12" t="str">
        <f>IF(LEN(A802)&gt;0,'Open Positions'!Q800,"")</f>
        <v/>
      </c>
      <c r="D802" s="10" t="str">
        <f t="shared" si="17"/>
        <v/>
      </c>
    </row>
    <row r="803" spans="1:4" x14ac:dyDescent="0.3">
      <c r="A803" t="str">
        <f>IF(LEN('Open Positions'!B801)&gt;0,'Open Positions'!B801,"")</f>
        <v/>
      </c>
      <c r="B803" t="str">
        <f>IF(LEN(Calc!A803)&gt;0,'Open Positions'!F801,"")</f>
        <v/>
      </c>
      <c r="C803" s="12" t="str">
        <f>IF(LEN(A803)&gt;0,'Open Positions'!Q801,"")</f>
        <v/>
      </c>
      <c r="D803" s="10" t="str">
        <f t="shared" si="17"/>
        <v/>
      </c>
    </row>
    <row r="804" spans="1:4" x14ac:dyDescent="0.3">
      <c r="A804" t="str">
        <f>IF(LEN('Open Positions'!B802)&gt;0,'Open Positions'!B802,"")</f>
        <v/>
      </c>
      <c r="B804" t="str">
        <f>IF(LEN(Calc!A804)&gt;0,'Open Positions'!F802,"")</f>
        <v/>
      </c>
      <c r="C804" s="12" t="str">
        <f>IF(LEN(A804)&gt;0,'Open Positions'!Q802,"")</f>
        <v/>
      </c>
      <c r="D804" s="10" t="str">
        <f t="shared" si="17"/>
        <v/>
      </c>
    </row>
    <row r="805" spans="1:4" x14ac:dyDescent="0.3">
      <c r="A805" t="str">
        <f>IF(LEN('Open Positions'!B803)&gt;0,'Open Positions'!B803,"")</f>
        <v/>
      </c>
      <c r="B805" t="str">
        <f>IF(LEN(Calc!A805)&gt;0,'Open Positions'!F803,"")</f>
        <v/>
      </c>
      <c r="C805" s="12" t="str">
        <f>IF(LEN(A805)&gt;0,'Open Positions'!Q803,"")</f>
        <v/>
      </c>
      <c r="D805" s="10" t="str">
        <f t="shared" si="17"/>
        <v/>
      </c>
    </row>
    <row r="806" spans="1:4" x14ac:dyDescent="0.3">
      <c r="A806" t="str">
        <f>IF(LEN('Open Positions'!B804)&gt;0,'Open Positions'!B804,"")</f>
        <v/>
      </c>
      <c r="B806" t="str">
        <f>IF(LEN(Calc!A806)&gt;0,'Open Positions'!F804,"")</f>
        <v/>
      </c>
      <c r="C806" s="12" t="str">
        <f>IF(LEN(A806)&gt;0,'Open Positions'!Q804,"")</f>
        <v/>
      </c>
      <c r="D806" s="10" t="str">
        <f t="shared" si="17"/>
        <v/>
      </c>
    </row>
    <row r="807" spans="1:4" x14ac:dyDescent="0.3">
      <c r="A807" t="str">
        <f>IF(LEN('Open Positions'!B805)&gt;0,'Open Positions'!B805,"")</f>
        <v/>
      </c>
      <c r="B807" t="str">
        <f>IF(LEN(Calc!A807)&gt;0,'Open Positions'!F805,"")</f>
        <v/>
      </c>
      <c r="C807" s="12" t="str">
        <f>IF(LEN(A807)&gt;0,'Open Positions'!Q805,"")</f>
        <v/>
      </c>
      <c r="D807" s="10" t="str">
        <f t="shared" si="17"/>
        <v/>
      </c>
    </row>
    <row r="808" spans="1:4" x14ac:dyDescent="0.3">
      <c r="A808" t="str">
        <f>IF(LEN('Open Positions'!B806)&gt;0,'Open Positions'!B806,"")</f>
        <v/>
      </c>
      <c r="B808" t="str">
        <f>IF(LEN(Calc!A808)&gt;0,'Open Positions'!F806,"")</f>
        <v/>
      </c>
      <c r="C808" s="12" t="str">
        <f>IF(LEN(A808)&gt;0,'Open Positions'!Q806,"")</f>
        <v/>
      </c>
      <c r="D808" s="10" t="str">
        <f t="shared" si="17"/>
        <v/>
      </c>
    </row>
    <row r="809" spans="1:4" x14ac:dyDescent="0.3">
      <c r="A809" t="str">
        <f>IF(LEN('Open Positions'!B807)&gt;0,'Open Positions'!B807,"")</f>
        <v/>
      </c>
      <c r="B809" t="str">
        <f>IF(LEN(Calc!A809)&gt;0,'Open Positions'!F807,"")</f>
        <v/>
      </c>
      <c r="C809" s="12" t="str">
        <f>IF(LEN(A809)&gt;0,'Open Positions'!Q807,"")</f>
        <v/>
      </c>
      <c r="D809" s="10" t="str">
        <f t="shared" si="17"/>
        <v/>
      </c>
    </row>
    <row r="810" spans="1:4" x14ac:dyDescent="0.3">
      <c r="A810" t="str">
        <f>IF(LEN('Open Positions'!B808)&gt;0,'Open Positions'!B808,"")</f>
        <v/>
      </c>
      <c r="B810" t="str">
        <f>IF(LEN(Calc!A810)&gt;0,'Open Positions'!F808,"")</f>
        <v/>
      </c>
      <c r="C810" s="12" t="str">
        <f>IF(LEN(A810)&gt;0,'Open Positions'!Q808,"")</f>
        <v/>
      </c>
      <c r="D810" s="10" t="str">
        <f t="shared" si="17"/>
        <v/>
      </c>
    </row>
    <row r="811" spans="1:4" x14ac:dyDescent="0.3">
      <c r="A811" t="str">
        <f>IF(LEN('Open Positions'!B809)&gt;0,'Open Positions'!B809,"")</f>
        <v/>
      </c>
      <c r="B811" t="str">
        <f>IF(LEN(Calc!A811)&gt;0,'Open Positions'!F809,"")</f>
        <v/>
      </c>
      <c r="C811" s="12" t="str">
        <f>IF(LEN(A811)&gt;0,'Open Positions'!Q809,"")</f>
        <v/>
      </c>
      <c r="D811" s="10" t="str">
        <f t="shared" si="17"/>
        <v/>
      </c>
    </row>
    <row r="812" spans="1:4" x14ac:dyDescent="0.3">
      <c r="A812" t="str">
        <f>IF(LEN('Open Positions'!B810)&gt;0,'Open Positions'!B810,"")</f>
        <v/>
      </c>
      <c r="B812" t="str">
        <f>IF(LEN(Calc!A812)&gt;0,'Open Positions'!F810,"")</f>
        <v/>
      </c>
      <c r="C812" s="12" t="str">
        <f>IF(LEN(A812)&gt;0,'Open Positions'!Q810,"")</f>
        <v/>
      </c>
      <c r="D812" s="10" t="str">
        <f t="shared" si="17"/>
        <v/>
      </c>
    </row>
    <row r="813" spans="1:4" x14ac:dyDescent="0.3">
      <c r="A813" t="str">
        <f>IF(LEN('Open Positions'!B811)&gt;0,'Open Positions'!B811,"")</f>
        <v/>
      </c>
      <c r="B813" t="str">
        <f>IF(LEN(Calc!A813)&gt;0,'Open Positions'!F811,"")</f>
        <v/>
      </c>
      <c r="C813" s="12" t="str">
        <f>IF(LEN(A813)&gt;0,'Open Positions'!Q811,"")</f>
        <v/>
      </c>
      <c r="D813" s="10" t="str">
        <f t="shared" si="17"/>
        <v/>
      </c>
    </row>
    <row r="814" spans="1:4" x14ac:dyDescent="0.3">
      <c r="A814" t="str">
        <f>IF(LEN('Open Positions'!B812)&gt;0,'Open Positions'!B812,"")</f>
        <v/>
      </c>
      <c r="B814" t="str">
        <f>IF(LEN(Calc!A814)&gt;0,'Open Positions'!F812,"")</f>
        <v/>
      </c>
      <c r="C814" s="12" t="str">
        <f>IF(LEN(A814)&gt;0,'Open Positions'!Q812,"")</f>
        <v/>
      </c>
      <c r="D814" s="10" t="str">
        <f t="shared" si="17"/>
        <v/>
      </c>
    </row>
    <row r="815" spans="1:4" x14ac:dyDescent="0.3">
      <c r="A815" t="str">
        <f>IF(LEN('Open Positions'!B813)&gt;0,'Open Positions'!B813,"")</f>
        <v/>
      </c>
      <c r="B815" t="str">
        <f>IF(LEN(Calc!A815)&gt;0,'Open Positions'!F813,"")</f>
        <v/>
      </c>
      <c r="C815" s="12" t="str">
        <f>IF(LEN(A815)&gt;0,'Open Positions'!Q813,"")</f>
        <v/>
      </c>
      <c r="D815" s="10" t="str">
        <f t="shared" si="17"/>
        <v/>
      </c>
    </row>
    <row r="816" spans="1:4" x14ac:dyDescent="0.3">
      <c r="A816" t="str">
        <f>IF(LEN('Open Positions'!B814)&gt;0,'Open Positions'!B814,"")</f>
        <v/>
      </c>
      <c r="B816" t="str">
        <f>IF(LEN(Calc!A816)&gt;0,'Open Positions'!F814,"")</f>
        <v/>
      </c>
      <c r="C816" s="12" t="str">
        <f>IF(LEN(A816)&gt;0,'Open Positions'!Q814,"")</f>
        <v/>
      </c>
      <c r="D816" s="10" t="str">
        <f t="shared" si="17"/>
        <v/>
      </c>
    </row>
    <row r="817" spans="1:4" x14ac:dyDescent="0.3">
      <c r="A817" t="str">
        <f>IF(LEN('Open Positions'!B815)&gt;0,'Open Positions'!B815,"")</f>
        <v/>
      </c>
      <c r="B817" t="str">
        <f>IF(LEN(Calc!A817)&gt;0,'Open Positions'!F815,"")</f>
        <v/>
      </c>
      <c r="C817" s="12" t="str">
        <f>IF(LEN(A817)&gt;0,'Open Positions'!Q815,"")</f>
        <v/>
      </c>
      <c r="D817" s="10" t="str">
        <f t="shared" si="17"/>
        <v/>
      </c>
    </row>
    <row r="818" spans="1:4" x14ac:dyDescent="0.3">
      <c r="A818" t="str">
        <f>IF(LEN('Open Positions'!B816)&gt;0,'Open Positions'!B816,"")</f>
        <v/>
      </c>
      <c r="B818" t="str">
        <f>IF(LEN(Calc!A818)&gt;0,'Open Positions'!F816,"")</f>
        <v/>
      </c>
      <c r="C818" s="12" t="str">
        <f>IF(LEN(A818)&gt;0,'Open Positions'!Q816,"")</f>
        <v/>
      </c>
      <c r="D818" s="10" t="str">
        <f t="shared" si="17"/>
        <v/>
      </c>
    </row>
    <row r="819" spans="1:4" x14ac:dyDescent="0.3">
      <c r="A819" t="str">
        <f>IF(LEN('Open Positions'!B817)&gt;0,'Open Positions'!B817,"")</f>
        <v/>
      </c>
      <c r="B819" t="str">
        <f>IF(LEN(Calc!A819)&gt;0,'Open Positions'!F817,"")</f>
        <v/>
      </c>
      <c r="C819" s="12" t="str">
        <f>IF(LEN(A819)&gt;0,'Open Positions'!Q817,"")</f>
        <v/>
      </c>
      <c r="D819" s="10" t="str">
        <f t="shared" si="17"/>
        <v/>
      </c>
    </row>
    <row r="820" spans="1:4" x14ac:dyDescent="0.3">
      <c r="A820" t="str">
        <f>IF(LEN('Open Positions'!B818)&gt;0,'Open Positions'!B818,"")</f>
        <v/>
      </c>
      <c r="B820" t="str">
        <f>IF(LEN(Calc!A820)&gt;0,'Open Positions'!F818,"")</f>
        <v/>
      </c>
      <c r="C820" s="12" t="str">
        <f>IF(LEN(A820)&gt;0,'Open Positions'!Q818,"")</f>
        <v/>
      </c>
      <c r="D820" s="10" t="str">
        <f t="shared" si="17"/>
        <v/>
      </c>
    </row>
    <row r="821" spans="1:4" x14ac:dyDescent="0.3">
      <c r="A821" t="str">
        <f>IF(LEN('Open Positions'!B819)&gt;0,'Open Positions'!B819,"")</f>
        <v/>
      </c>
      <c r="B821" t="str">
        <f>IF(LEN(Calc!A821)&gt;0,'Open Positions'!F819,"")</f>
        <v/>
      </c>
      <c r="C821" s="12" t="str">
        <f>IF(LEN(A821)&gt;0,'Open Positions'!Q819,"")</f>
        <v/>
      </c>
      <c r="D821" s="10" t="str">
        <f t="shared" si="17"/>
        <v/>
      </c>
    </row>
    <row r="822" spans="1:4" x14ac:dyDescent="0.3">
      <c r="A822" t="str">
        <f>IF(LEN('Open Positions'!B820)&gt;0,'Open Positions'!B820,"")</f>
        <v/>
      </c>
      <c r="B822" t="str">
        <f>IF(LEN(Calc!A822)&gt;0,'Open Positions'!F820,"")</f>
        <v/>
      </c>
      <c r="C822" s="12" t="str">
        <f>IF(LEN(A822)&gt;0,'Open Positions'!Q820,"")</f>
        <v/>
      </c>
      <c r="D822" s="10" t="str">
        <f t="shared" si="17"/>
        <v/>
      </c>
    </row>
    <row r="823" spans="1:4" x14ac:dyDescent="0.3">
      <c r="A823" t="str">
        <f>IF(LEN('Open Positions'!B821)&gt;0,'Open Positions'!B821,"")</f>
        <v/>
      </c>
      <c r="B823" t="str">
        <f>IF(LEN(Calc!A823)&gt;0,'Open Positions'!F821,"")</f>
        <v/>
      </c>
      <c r="C823" s="12" t="str">
        <f>IF(LEN(A823)&gt;0,'Open Positions'!Q821,"")</f>
        <v/>
      </c>
      <c r="D823" s="10" t="str">
        <f t="shared" si="17"/>
        <v/>
      </c>
    </row>
    <row r="824" spans="1:4" x14ac:dyDescent="0.3">
      <c r="A824" t="str">
        <f>IF(LEN('Open Positions'!B822)&gt;0,'Open Positions'!B822,"")</f>
        <v/>
      </c>
      <c r="B824" t="str">
        <f>IF(LEN(Calc!A824)&gt;0,'Open Positions'!F822,"")</f>
        <v/>
      </c>
      <c r="C824" s="12" t="str">
        <f>IF(LEN(A824)&gt;0,'Open Positions'!Q822,"")</f>
        <v/>
      </c>
      <c r="D824" s="10" t="str">
        <f t="shared" si="17"/>
        <v/>
      </c>
    </row>
    <row r="825" spans="1:4" x14ac:dyDescent="0.3">
      <c r="A825" t="str">
        <f>IF(LEN('Open Positions'!B823)&gt;0,'Open Positions'!B823,"")</f>
        <v/>
      </c>
      <c r="B825" t="str">
        <f>IF(LEN(Calc!A825)&gt;0,'Open Positions'!F823,"")</f>
        <v/>
      </c>
      <c r="C825" s="12" t="str">
        <f>IF(LEN(A825)&gt;0,'Open Positions'!Q823,"")</f>
        <v/>
      </c>
      <c r="D825" s="10" t="str">
        <f t="shared" si="17"/>
        <v/>
      </c>
    </row>
    <row r="826" spans="1:4" x14ac:dyDescent="0.3">
      <c r="A826" t="str">
        <f>IF(LEN('Open Positions'!B824)&gt;0,'Open Positions'!B824,"")</f>
        <v/>
      </c>
      <c r="B826" t="str">
        <f>IF(LEN(Calc!A826)&gt;0,'Open Positions'!F824,"")</f>
        <v/>
      </c>
      <c r="C826" s="12" t="str">
        <f>IF(LEN(A826)&gt;0,'Open Positions'!Q824,"")</f>
        <v/>
      </c>
      <c r="D826" s="10" t="str">
        <f t="shared" si="17"/>
        <v/>
      </c>
    </row>
    <row r="827" spans="1:4" x14ac:dyDescent="0.3">
      <c r="A827" t="str">
        <f>IF(LEN('Open Positions'!B825)&gt;0,'Open Positions'!B825,"")</f>
        <v/>
      </c>
      <c r="B827" t="str">
        <f>IF(LEN(Calc!A827)&gt;0,'Open Positions'!F825,"")</f>
        <v/>
      </c>
      <c r="C827" s="12" t="str">
        <f>IF(LEN(A827)&gt;0,'Open Positions'!Q825,"")</f>
        <v/>
      </c>
      <c r="D827" s="10" t="str">
        <f t="shared" si="17"/>
        <v/>
      </c>
    </row>
    <row r="828" spans="1:4" x14ac:dyDescent="0.3">
      <c r="A828" t="str">
        <f>IF(LEN('Open Positions'!B826)&gt;0,'Open Positions'!B826,"")</f>
        <v/>
      </c>
      <c r="B828" t="str">
        <f>IF(LEN(Calc!A828)&gt;0,'Open Positions'!F826,"")</f>
        <v/>
      </c>
      <c r="C828" s="12" t="str">
        <f>IF(LEN(A828)&gt;0,'Open Positions'!Q826,"")</f>
        <v/>
      </c>
      <c r="D828" s="10" t="str">
        <f t="shared" si="17"/>
        <v/>
      </c>
    </row>
    <row r="829" spans="1:4" x14ac:dyDescent="0.3">
      <c r="A829" t="str">
        <f>IF(LEN('Open Positions'!B827)&gt;0,'Open Positions'!B827,"")</f>
        <v/>
      </c>
      <c r="B829" t="str">
        <f>IF(LEN(Calc!A829)&gt;0,'Open Positions'!F827,"")</f>
        <v/>
      </c>
      <c r="C829" s="12" t="str">
        <f>IF(LEN(A829)&gt;0,'Open Positions'!Q827,"")</f>
        <v/>
      </c>
      <c r="D829" s="10" t="str">
        <f t="shared" si="17"/>
        <v/>
      </c>
    </row>
    <row r="830" spans="1:4" x14ac:dyDescent="0.3">
      <c r="A830" t="str">
        <f>IF(LEN('Open Positions'!B828)&gt;0,'Open Positions'!B828,"")</f>
        <v/>
      </c>
      <c r="B830" t="str">
        <f>IF(LEN(Calc!A830)&gt;0,'Open Positions'!F828,"")</f>
        <v/>
      </c>
      <c r="C830" s="12" t="str">
        <f>IF(LEN(A830)&gt;0,'Open Positions'!Q828,"")</f>
        <v/>
      </c>
      <c r="D830" s="10" t="str">
        <f t="shared" si="17"/>
        <v/>
      </c>
    </row>
    <row r="831" spans="1:4" x14ac:dyDescent="0.3">
      <c r="A831" t="str">
        <f>IF(LEN('Open Positions'!B829)&gt;0,'Open Positions'!B829,"")</f>
        <v/>
      </c>
      <c r="B831" t="str">
        <f>IF(LEN(Calc!A831)&gt;0,'Open Positions'!F829,"")</f>
        <v/>
      </c>
      <c r="C831" s="12" t="str">
        <f>IF(LEN(A831)&gt;0,'Open Positions'!Q829,"")</f>
        <v/>
      </c>
      <c r="D831" s="10" t="str">
        <f t="shared" si="17"/>
        <v/>
      </c>
    </row>
    <row r="832" spans="1:4" x14ac:dyDescent="0.3">
      <c r="A832" t="str">
        <f>IF(LEN('Open Positions'!B830)&gt;0,'Open Positions'!B830,"")</f>
        <v/>
      </c>
      <c r="B832" t="str">
        <f>IF(LEN(Calc!A832)&gt;0,'Open Positions'!F830,"")</f>
        <v/>
      </c>
      <c r="C832" s="12" t="str">
        <f>IF(LEN(A832)&gt;0,'Open Positions'!Q830,"")</f>
        <v/>
      </c>
      <c r="D832" s="10" t="str">
        <f t="shared" si="17"/>
        <v/>
      </c>
    </row>
    <row r="833" spans="1:4" x14ac:dyDescent="0.3">
      <c r="A833" t="str">
        <f>IF(LEN('Open Positions'!B831)&gt;0,'Open Positions'!B831,"")</f>
        <v/>
      </c>
      <c r="B833" t="str">
        <f>IF(LEN(Calc!A833)&gt;0,'Open Positions'!F831,"")</f>
        <v/>
      </c>
      <c r="C833" s="12" t="str">
        <f>IF(LEN(A833)&gt;0,'Open Positions'!Q831,"")</f>
        <v/>
      </c>
      <c r="D833" s="10" t="str">
        <f t="shared" si="17"/>
        <v/>
      </c>
    </row>
    <row r="834" spans="1:4" x14ac:dyDescent="0.3">
      <c r="A834" t="str">
        <f>IF(LEN('Open Positions'!B832)&gt;0,'Open Positions'!B832,"")</f>
        <v/>
      </c>
      <c r="B834" t="str">
        <f>IF(LEN(Calc!A834)&gt;0,'Open Positions'!F832,"")</f>
        <v/>
      </c>
      <c r="C834" s="12" t="str">
        <f>IF(LEN(A834)&gt;0,'Open Positions'!Q832,"")</f>
        <v/>
      </c>
      <c r="D834" s="10" t="str">
        <f t="shared" si="17"/>
        <v/>
      </c>
    </row>
    <row r="835" spans="1:4" x14ac:dyDescent="0.3">
      <c r="A835" t="str">
        <f>IF(LEN('Open Positions'!B833)&gt;0,'Open Positions'!B833,"")</f>
        <v/>
      </c>
      <c r="B835" t="str">
        <f>IF(LEN(Calc!A835)&gt;0,'Open Positions'!F833,"")</f>
        <v/>
      </c>
      <c r="C835" s="12" t="str">
        <f>IF(LEN(A835)&gt;0,'Open Positions'!Q833,"")</f>
        <v/>
      </c>
      <c r="D835" s="10" t="str">
        <f t="shared" si="17"/>
        <v/>
      </c>
    </row>
    <row r="836" spans="1:4" x14ac:dyDescent="0.3">
      <c r="A836" t="str">
        <f>IF(LEN('Open Positions'!B834)&gt;0,'Open Positions'!B834,"")</f>
        <v/>
      </c>
      <c r="B836" t="str">
        <f>IF(LEN(Calc!A836)&gt;0,'Open Positions'!F834,"")</f>
        <v/>
      </c>
      <c r="C836" s="12" t="str">
        <f>IF(LEN(A836)&gt;0,'Open Positions'!Q834,"")</f>
        <v/>
      </c>
      <c r="D836" s="10" t="str">
        <f t="shared" si="17"/>
        <v/>
      </c>
    </row>
    <row r="837" spans="1:4" x14ac:dyDescent="0.3">
      <c r="A837" t="str">
        <f>IF(LEN('Open Positions'!B835)&gt;0,'Open Positions'!B835,"")</f>
        <v/>
      </c>
      <c r="B837" t="str">
        <f>IF(LEN(Calc!A837)&gt;0,'Open Positions'!F835,"")</f>
        <v/>
      </c>
      <c r="C837" s="12" t="str">
        <f>IF(LEN(A837)&gt;0,'Open Positions'!Q835,"")</f>
        <v/>
      </c>
      <c r="D837" s="10" t="str">
        <f t="shared" si="17"/>
        <v/>
      </c>
    </row>
    <row r="838" spans="1:4" x14ac:dyDescent="0.3">
      <c r="A838" t="str">
        <f>IF(LEN('Open Positions'!B836)&gt;0,'Open Positions'!B836,"")</f>
        <v/>
      </c>
      <c r="B838" t="str">
        <f>IF(LEN(Calc!A838)&gt;0,'Open Positions'!F836,"")</f>
        <v/>
      </c>
      <c r="C838" s="12" t="str">
        <f>IF(LEN(A838)&gt;0,'Open Positions'!Q836,"")</f>
        <v/>
      </c>
      <c r="D838" s="10" t="str">
        <f t="shared" si="17"/>
        <v/>
      </c>
    </row>
    <row r="839" spans="1:4" x14ac:dyDescent="0.3">
      <c r="A839" t="str">
        <f>IF(LEN('Open Positions'!B837)&gt;0,'Open Positions'!B837,"")</f>
        <v/>
      </c>
      <c r="B839" t="str">
        <f>IF(LEN(Calc!A839)&gt;0,'Open Positions'!F837,"")</f>
        <v/>
      </c>
      <c r="C839" s="12" t="str">
        <f>IF(LEN(A839)&gt;0,'Open Positions'!Q837,"")</f>
        <v/>
      </c>
      <c r="D839" s="10" t="str">
        <f t="shared" si="17"/>
        <v/>
      </c>
    </row>
    <row r="840" spans="1:4" x14ac:dyDescent="0.3">
      <c r="A840" t="str">
        <f>IF(LEN('Open Positions'!B838)&gt;0,'Open Positions'!B838,"")</f>
        <v/>
      </c>
      <c r="B840" t="str">
        <f>IF(LEN(Calc!A840)&gt;0,'Open Positions'!F838,"")</f>
        <v/>
      </c>
      <c r="C840" s="12" t="str">
        <f>IF(LEN(A840)&gt;0,'Open Positions'!Q838,"")</f>
        <v/>
      </c>
      <c r="D840" s="10" t="str">
        <f t="shared" ref="D840:D858" si="18">IF(LEN(A840)&gt;0,B840*C840,"")</f>
        <v/>
      </c>
    </row>
    <row r="841" spans="1:4" x14ac:dyDescent="0.3">
      <c r="A841" t="str">
        <f>IF(LEN('Open Positions'!B839)&gt;0,'Open Positions'!B839,"")</f>
        <v/>
      </c>
      <c r="B841" t="str">
        <f>IF(LEN(Calc!A841)&gt;0,'Open Positions'!F839,"")</f>
        <v/>
      </c>
      <c r="C841" s="12" t="str">
        <f>IF(LEN(A841)&gt;0,'Open Positions'!Q839,"")</f>
        <v/>
      </c>
      <c r="D841" s="10" t="str">
        <f t="shared" si="18"/>
        <v/>
      </c>
    </row>
    <row r="842" spans="1:4" x14ac:dyDescent="0.3">
      <c r="A842" t="str">
        <f>IF(LEN('Open Positions'!B840)&gt;0,'Open Positions'!B840,"")</f>
        <v/>
      </c>
      <c r="B842" t="str">
        <f>IF(LEN(Calc!A842)&gt;0,'Open Positions'!F840,"")</f>
        <v/>
      </c>
      <c r="C842" s="12" t="str">
        <f>IF(LEN(A842)&gt;0,'Open Positions'!Q840,"")</f>
        <v/>
      </c>
      <c r="D842" s="10" t="str">
        <f t="shared" si="18"/>
        <v/>
      </c>
    </row>
    <row r="843" spans="1:4" x14ac:dyDescent="0.3">
      <c r="A843" t="str">
        <f>IF(LEN('Open Positions'!B841)&gt;0,'Open Positions'!B841,"")</f>
        <v/>
      </c>
      <c r="B843" t="str">
        <f>IF(LEN(Calc!A843)&gt;0,'Open Positions'!F841,"")</f>
        <v/>
      </c>
      <c r="C843" s="12" t="str">
        <f>IF(LEN(A843)&gt;0,'Open Positions'!Q841,"")</f>
        <v/>
      </c>
      <c r="D843" s="10" t="str">
        <f t="shared" si="18"/>
        <v/>
      </c>
    </row>
    <row r="844" spans="1:4" x14ac:dyDescent="0.3">
      <c r="A844" t="str">
        <f>IF(LEN('Open Positions'!B842)&gt;0,'Open Positions'!B842,"")</f>
        <v/>
      </c>
      <c r="B844" t="str">
        <f>IF(LEN(Calc!A844)&gt;0,'Open Positions'!F842,"")</f>
        <v/>
      </c>
      <c r="C844" s="12" t="str">
        <f>IF(LEN(A844)&gt;0,'Open Positions'!Q842,"")</f>
        <v/>
      </c>
      <c r="D844" s="10" t="str">
        <f t="shared" si="18"/>
        <v/>
      </c>
    </row>
    <row r="845" spans="1:4" x14ac:dyDescent="0.3">
      <c r="A845" t="str">
        <f>IF(LEN('Open Positions'!B843)&gt;0,'Open Positions'!B843,"")</f>
        <v/>
      </c>
      <c r="B845" t="str">
        <f>IF(LEN(Calc!A845)&gt;0,'Open Positions'!F843,"")</f>
        <v/>
      </c>
      <c r="C845" s="12" t="str">
        <f>IF(LEN(A845)&gt;0,'Open Positions'!Q843,"")</f>
        <v/>
      </c>
      <c r="D845" s="10" t="str">
        <f t="shared" si="18"/>
        <v/>
      </c>
    </row>
    <row r="846" spans="1:4" x14ac:dyDescent="0.3">
      <c r="A846" t="str">
        <f>IF(LEN('Open Positions'!B844)&gt;0,'Open Positions'!B844,"")</f>
        <v/>
      </c>
      <c r="B846" t="str">
        <f>IF(LEN(Calc!A846)&gt;0,'Open Positions'!F844,"")</f>
        <v/>
      </c>
      <c r="C846" s="12" t="str">
        <f>IF(LEN(A846)&gt;0,'Open Positions'!Q844,"")</f>
        <v/>
      </c>
      <c r="D846" s="10" t="str">
        <f t="shared" si="18"/>
        <v/>
      </c>
    </row>
    <row r="847" spans="1:4" x14ac:dyDescent="0.3">
      <c r="A847" t="str">
        <f>IF(LEN('Open Positions'!B845)&gt;0,'Open Positions'!B845,"")</f>
        <v/>
      </c>
      <c r="B847" t="str">
        <f>IF(LEN(Calc!A847)&gt;0,'Open Positions'!F845,"")</f>
        <v/>
      </c>
      <c r="C847" s="12" t="str">
        <f>IF(LEN(A847)&gt;0,'Open Positions'!Q845,"")</f>
        <v/>
      </c>
      <c r="D847" s="10" t="str">
        <f t="shared" si="18"/>
        <v/>
      </c>
    </row>
    <row r="848" spans="1:4" x14ac:dyDescent="0.3">
      <c r="A848" t="str">
        <f>IF(LEN('Open Positions'!B846)&gt;0,'Open Positions'!B846,"")</f>
        <v/>
      </c>
      <c r="B848" t="str">
        <f>IF(LEN(Calc!A848)&gt;0,'Open Positions'!F846,"")</f>
        <v/>
      </c>
      <c r="C848" s="12" t="str">
        <f>IF(LEN(A848)&gt;0,'Open Positions'!Q846,"")</f>
        <v/>
      </c>
      <c r="D848" s="10" t="str">
        <f t="shared" si="18"/>
        <v/>
      </c>
    </row>
    <row r="849" spans="1:4" x14ac:dyDescent="0.3">
      <c r="A849" t="str">
        <f>IF(LEN('Open Positions'!B847)&gt;0,'Open Positions'!B847,"")</f>
        <v/>
      </c>
      <c r="B849" t="str">
        <f>IF(LEN(Calc!A849)&gt;0,'Open Positions'!F847,"")</f>
        <v/>
      </c>
      <c r="C849" s="12" t="str">
        <f>IF(LEN(A849)&gt;0,'Open Positions'!Q847,"")</f>
        <v/>
      </c>
      <c r="D849" s="10" t="str">
        <f t="shared" si="18"/>
        <v/>
      </c>
    </row>
    <row r="850" spans="1:4" x14ac:dyDescent="0.3">
      <c r="A850" t="str">
        <f>IF(LEN('Open Positions'!B848)&gt;0,'Open Positions'!B848,"")</f>
        <v/>
      </c>
      <c r="B850" t="str">
        <f>IF(LEN(Calc!A850)&gt;0,'Open Positions'!F848,"")</f>
        <v/>
      </c>
      <c r="C850" s="12" t="str">
        <f>IF(LEN(A850)&gt;0,'Open Positions'!Q848,"")</f>
        <v/>
      </c>
      <c r="D850" s="10" t="str">
        <f t="shared" si="18"/>
        <v/>
      </c>
    </row>
    <row r="851" spans="1:4" x14ac:dyDescent="0.3">
      <c r="A851" t="str">
        <f>IF(LEN('Open Positions'!B849)&gt;0,'Open Positions'!B849,"")</f>
        <v/>
      </c>
      <c r="B851" t="str">
        <f>IF(LEN(Calc!A851)&gt;0,'Open Positions'!F849,"")</f>
        <v/>
      </c>
      <c r="C851" s="12" t="str">
        <f>IF(LEN(A851)&gt;0,'Open Positions'!Q849,"")</f>
        <v/>
      </c>
      <c r="D851" s="10" t="str">
        <f t="shared" si="18"/>
        <v/>
      </c>
    </row>
    <row r="852" spans="1:4" x14ac:dyDescent="0.3">
      <c r="A852" t="str">
        <f>IF(LEN('Open Positions'!B850)&gt;0,'Open Positions'!B850,"")</f>
        <v/>
      </c>
      <c r="B852" t="str">
        <f>IF(LEN(Calc!A852)&gt;0,'Open Positions'!F850,"")</f>
        <v/>
      </c>
      <c r="C852" s="12" t="str">
        <f>IF(LEN(A852)&gt;0,'Open Positions'!Q850,"")</f>
        <v/>
      </c>
      <c r="D852" s="10" t="str">
        <f t="shared" si="18"/>
        <v/>
      </c>
    </row>
    <row r="853" spans="1:4" x14ac:dyDescent="0.3">
      <c r="A853" t="str">
        <f>IF(LEN('Open Positions'!B851)&gt;0,'Open Positions'!B851,"")</f>
        <v/>
      </c>
      <c r="B853" t="str">
        <f>IF(LEN(Calc!A853)&gt;0,'Open Positions'!F851,"")</f>
        <v/>
      </c>
      <c r="C853" s="12" t="str">
        <f>IF(LEN(A853)&gt;0,'Open Positions'!Q851,"")</f>
        <v/>
      </c>
      <c r="D853" s="10" t="str">
        <f t="shared" si="18"/>
        <v/>
      </c>
    </row>
    <row r="854" spans="1:4" x14ac:dyDescent="0.3">
      <c r="A854" t="str">
        <f>IF(LEN('Open Positions'!B852)&gt;0,'Open Positions'!B852,"")</f>
        <v/>
      </c>
      <c r="B854" t="str">
        <f>IF(LEN(Calc!A854)&gt;0,'Open Positions'!F852,"")</f>
        <v/>
      </c>
      <c r="C854" s="12" t="str">
        <f>IF(LEN(A854)&gt;0,'Open Positions'!Q852,"")</f>
        <v/>
      </c>
      <c r="D854" s="10" t="str">
        <f t="shared" si="18"/>
        <v/>
      </c>
    </row>
    <row r="855" spans="1:4" x14ac:dyDescent="0.3">
      <c r="A855" t="str">
        <f>IF(LEN('Open Positions'!B853)&gt;0,'Open Positions'!B853,"")</f>
        <v/>
      </c>
      <c r="B855" t="str">
        <f>IF(LEN(Calc!A855)&gt;0,'Open Positions'!F853,"")</f>
        <v/>
      </c>
      <c r="C855" s="12" t="str">
        <f>IF(LEN(A855)&gt;0,'Open Positions'!Q853,"")</f>
        <v/>
      </c>
      <c r="D855" s="10" t="str">
        <f t="shared" si="18"/>
        <v/>
      </c>
    </row>
    <row r="856" spans="1:4" x14ac:dyDescent="0.3">
      <c r="A856" t="str">
        <f>IF(LEN('Open Positions'!B854)&gt;0,'Open Positions'!B854,"")</f>
        <v/>
      </c>
      <c r="B856" t="str">
        <f>IF(LEN(Calc!A856)&gt;0,'Open Positions'!F854,"")</f>
        <v/>
      </c>
      <c r="C856" s="12" t="str">
        <f>IF(LEN(A856)&gt;0,'Open Positions'!Q854,"")</f>
        <v/>
      </c>
      <c r="D856" s="10" t="str">
        <f t="shared" si="18"/>
        <v/>
      </c>
    </row>
    <row r="857" spans="1:4" x14ac:dyDescent="0.3">
      <c r="A857" t="str">
        <f>IF(LEN('Open Positions'!B855)&gt;0,'Open Positions'!B855,"")</f>
        <v/>
      </c>
      <c r="B857" t="str">
        <f>IF(LEN(Calc!A857)&gt;0,'Open Positions'!F855,"")</f>
        <v/>
      </c>
      <c r="C857" s="12" t="str">
        <f>IF(LEN(A857)&gt;0,'Open Positions'!Q855,"")</f>
        <v/>
      </c>
      <c r="D857" s="10" t="str">
        <f t="shared" si="18"/>
        <v/>
      </c>
    </row>
    <row r="858" spans="1:4" x14ac:dyDescent="0.3">
      <c r="A858" t="str">
        <f>IF(LEN('Open Positions'!B856)&gt;0,'Open Positions'!B856,"")</f>
        <v/>
      </c>
      <c r="B858" t="str">
        <f>IF(LEN(Calc!A858)&gt;0,'Open Positions'!F856,"")</f>
        <v/>
      </c>
      <c r="C858" s="12" t="str">
        <f>IF(LEN(A858)&gt;0,'Open Positions'!Q856,"")</f>
        <v/>
      </c>
      <c r="D858" s="10" t="str">
        <f t="shared" si="18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3A86-AE0F-4824-99CF-76380A452089}">
  <sheetPr codeName="Sheet6"/>
  <dimension ref="A1:AD18"/>
  <sheetViews>
    <sheetView topLeftCell="Q1" workbookViewId="0">
      <selection activeCell="X18" sqref="X18"/>
    </sheetView>
  </sheetViews>
  <sheetFormatPr defaultRowHeight="14.4" x14ac:dyDescent="0.3"/>
  <cols>
    <col min="1" max="1" width="12.33203125" bestFit="1" customWidth="1"/>
    <col min="2" max="2" width="8.109375" bestFit="1" customWidth="1"/>
    <col min="3" max="3" width="15" bestFit="1" customWidth="1"/>
    <col min="4" max="4" width="12.5546875" bestFit="1" customWidth="1"/>
    <col min="5" max="5" width="16.33203125" bestFit="1" customWidth="1"/>
    <col min="6" max="6" width="14.33203125" bestFit="1" customWidth="1"/>
    <col min="7" max="7" width="15" bestFit="1" customWidth="1"/>
    <col min="8" max="8" width="21.88671875" bestFit="1" customWidth="1"/>
    <col min="9" max="9" width="16.109375" bestFit="1" customWidth="1"/>
    <col min="10" max="10" width="15" style="21" bestFit="1" customWidth="1"/>
    <col min="11" max="11" width="9" bestFit="1" customWidth="1"/>
    <col min="12" max="12" width="30.44140625" bestFit="1" customWidth="1"/>
    <col min="13" max="13" width="23.44140625" bestFit="1" customWidth="1"/>
    <col min="14" max="14" width="12.88671875" bestFit="1" customWidth="1"/>
    <col min="15" max="15" width="16.33203125" bestFit="1" customWidth="1"/>
    <col min="16" max="16" width="14.109375" customWidth="1"/>
    <col min="17" max="17" width="15.44140625" bestFit="1" customWidth="1"/>
    <col min="18" max="18" width="16.109375" bestFit="1" customWidth="1"/>
    <col min="19" max="19" width="13.5546875" style="24" bestFit="1" customWidth="1"/>
    <col min="21" max="21" width="31.33203125" bestFit="1" customWidth="1"/>
    <col min="22" max="22" width="26.6640625" customWidth="1"/>
    <col min="23" max="23" width="31.33203125" bestFit="1" customWidth="1"/>
    <col min="24" max="24" width="29" customWidth="1"/>
    <col min="25" max="25" width="48.109375" bestFit="1" customWidth="1"/>
    <col min="26" max="26" width="25.33203125" customWidth="1"/>
    <col min="27" max="27" width="13.44140625" bestFit="1" customWidth="1"/>
    <col min="28" max="28" width="15" bestFit="1" customWidth="1"/>
    <col min="29" max="29" width="11.33203125" bestFit="1" customWidth="1"/>
    <col min="30" max="30" width="12.5546875" bestFit="1" customWidth="1"/>
  </cols>
  <sheetData>
    <row r="1" spans="1:30" x14ac:dyDescent="0.3">
      <c r="A1" s="33">
        <f ca="1">TODAY()</f>
        <v>45819</v>
      </c>
      <c r="J1" s="21" t="s">
        <v>74</v>
      </c>
    </row>
    <row r="2" spans="1:30" ht="90" customHeight="1" thickBot="1" x14ac:dyDescent="0.35">
      <c r="A2" t="s">
        <v>20</v>
      </c>
      <c r="C2" s="3" t="s">
        <v>27</v>
      </c>
      <c r="D2" s="4" t="s">
        <v>28</v>
      </c>
      <c r="E2" s="5" t="s">
        <v>29</v>
      </c>
      <c r="F2" s="19" t="s">
        <v>30</v>
      </c>
      <c r="G2" s="4" t="s">
        <v>31</v>
      </c>
      <c r="H2" s="4" t="s">
        <v>32</v>
      </c>
      <c r="I2" s="6" t="s">
        <v>33</v>
      </c>
      <c r="J2" s="22" t="s">
        <v>34</v>
      </c>
      <c r="K2" t="s">
        <v>19</v>
      </c>
      <c r="L2" s="3" t="s">
        <v>27</v>
      </c>
      <c r="M2" s="4" t="s">
        <v>28</v>
      </c>
      <c r="N2" s="5" t="s">
        <v>29</v>
      </c>
      <c r="O2" s="19" t="s">
        <v>30</v>
      </c>
      <c r="P2" s="4" t="s">
        <v>31</v>
      </c>
      <c r="Q2" s="4" t="s">
        <v>32</v>
      </c>
      <c r="R2" s="6" t="s">
        <v>33</v>
      </c>
      <c r="S2" s="22" t="s">
        <v>34</v>
      </c>
      <c r="U2" t="s">
        <v>78</v>
      </c>
      <c r="Y2" s="11" t="s">
        <v>66</v>
      </c>
    </row>
    <row r="3" spans="1:30" ht="15.6" x14ac:dyDescent="0.3">
      <c r="A3" s="7">
        <f ca="1">WORKDAY($A$1,-1,Holidays!$A:$A)</f>
        <v>45818</v>
      </c>
      <c r="B3" s="8" t="s">
        <v>35</v>
      </c>
      <c r="C3" s="9" t="e">
        <f ca="1">VLOOKUP(($A$3)-1,'VM HISTORY '!$A:$J,8,0)</f>
        <v>#N/A</v>
      </c>
      <c r="D3" s="10">
        <f>(SUMIF('Confirmed Trades'!$B:$B,VM!$A$1,'Confirmed Trades'!$P:$P))+SUMIF('Confirmed Trades'!$B:$B,VM!$A$1,'Confirmed Trades'!$Q:$Q)</f>
        <v>0</v>
      </c>
      <c r="E3" s="31">
        <f>SUMIF('Purchase&amp;Sales'!$C:$C,VM!$A$1,'Purchase&amp;Sales'!$P:$P)</f>
        <v>0</v>
      </c>
      <c r="F3" s="20">
        <f t="shared" ref="F3" si="0">SUM(D3:E3)</f>
        <v>0</v>
      </c>
      <c r="G3" s="9" t="e">
        <f ca="1">-VLOOKUP(($A$3)-1,'VM HISTORY '!$A:$J,10,0)</f>
        <v>#N/A</v>
      </c>
      <c r="H3" s="10" t="e">
        <f ca="1">SUM(C3+F3+G3)</f>
        <v>#N/A</v>
      </c>
      <c r="I3" s="9" t="e">
        <f ca="1">Calc!$N$5</f>
        <v>#NAME?</v>
      </c>
      <c r="J3" s="23" t="e">
        <f ca="1">SUM(H3:I3)</f>
        <v>#N/A</v>
      </c>
      <c r="K3" s="8" t="s">
        <v>36</v>
      </c>
      <c r="L3" s="9" t="e">
        <f ca="1">VLOOKUP(($A$3)-1,'VM HISTORY '!$A:$Q,17,0)</f>
        <v>#N/A</v>
      </c>
      <c r="M3" s="10">
        <f>(SUMIF('Confirmed Trades'!$B:$B,VM!$K$1,'Confirmed Trades'!$P:$P))+SUMIF('Confirmed Trades'!$B:$B,VM!$K$1,'Confirmed Trades'!$Q:$Q)</f>
        <v>0</v>
      </c>
      <c r="N3" s="10">
        <f>SUMIF('Purchase&amp;Sales'!$C:$C,VM!$K$1,'Purchase&amp;Sales'!$Q:$Q)</f>
        <v>0</v>
      </c>
      <c r="O3" s="9">
        <f t="shared" ref="O3" si="1">SUM(M3:N3)</f>
        <v>0</v>
      </c>
      <c r="P3" s="9" t="e">
        <f ca="1">-VLOOKUP(($A$3)-1,'VM HISTORY '!$A:$S,19,0)</f>
        <v>#N/A</v>
      </c>
      <c r="Q3" s="10" t="e">
        <f ca="1">SUM(L3+O3+P3)</f>
        <v>#N/A</v>
      </c>
      <c r="R3" s="9" t="e">
        <f ca="1">Calc!$R$5</f>
        <v>#NAME?</v>
      </c>
      <c r="S3" s="23" t="e">
        <f ca="1">SUM(Q3:R3)</f>
        <v>#N/A</v>
      </c>
      <c r="U3" s="42" t="s">
        <v>65</v>
      </c>
      <c r="V3" s="43"/>
      <c r="W3" s="43"/>
      <c r="Y3" s="41" t="s">
        <v>64</v>
      </c>
    </row>
    <row r="4" spans="1:30" ht="15.6" x14ac:dyDescent="0.3">
      <c r="U4" s="43" t="s">
        <v>35</v>
      </c>
      <c r="V4" s="44" t="e">
        <f ca="1">J3</f>
        <v>#N/A</v>
      </c>
      <c r="W4" s="43" t="e">
        <f ca="1">IF(V4&gt;0,"RECEIVES","PAYS")</f>
        <v>#N/A</v>
      </c>
      <c r="Y4" s="40" t="e">
        <f ca="1">"VPIE (001 02702) – NYLI "&amp; W4 &amp;" "&amp; DOLLAR(Z4)</f>
        <v>#N/A</v>
      </c>
      <c r="Z4" s="9" t="e">
        <f ca="1">J3</f>
        <v>#N/A</v>
      </c>
      <c r="AB4" s="9"/>
      <c r="AD4" s="9"/>
    </row>
    <row r="5" spans="1:30" ht="15.6" x14ac:dyDescent="0.3">
      <c r="U5" s="43" t="str">
        <f>K3</f>
        <v>MAINSP</v>
      </c>
      <c r="V5" s="44" t="e">
        <f ca="1">S3</f>
        <v>#N/A</v>
      </c>
      <c r="W5" s="43" t="e">
        <f ca="1">IF(V5&gt;0,"RECEIVES","PAYS")</f>
        <v>#N/A</v>
      </c>
      <c r="Y5" s="40" t="e">
        <f ca="1">"MAINSP (001 02703) – NYLI "&amp; W5&amp;" "&amp; DOLLAR(Z5)</f>
        <v>#N/A</v>
      </c>
      <c r="Z5" s="9" t="e">
        <f ca="1">S3</f>
        <v>#N/A</v>
      </c>
      <c r="AB5" s="9"/>
      <c r="AD5" s="9"/>
    </row>
    <row r="6" spans="1:30" x14ac:dyDescent="0.3">
      <c r="A6" s="50" t="s">
        <v>73</v>
      </c>
      <c r="B6" s="51"/>
      <c r="C6" s="51"/>
      <c r="H6" s="45" t="s">
        <v>68</v>
      </c>
    </row>
    <row r="7" spans="1:30" x14ac:dyDescent="0.3">
      <c r="A7">
        <f ca="1">WORKDAY($A$1,-1,Holidays!$A:$A)</f>
        <v>45818</v>
      </c>
      <c r="B7" t="s">
        <v>77</v>
      </c>
      <c r="D7" s="39"/>
    </row>
    <row r="8" spans="1:30" x14ac:dyDescent="0.3">
      <c r="D8" s="10"/>
    </row>
    <row r="9" spans="1:30" x14ac:dyDescent="0.3">
      <c r="A9" s="52" t="s">
        <v>76</v>
      </c>
      <c r="B9" s="53"/>
      <c r="C9" s="49"/>
      <c r="D9" s="53"/>
      <c r="E9" s="53"/>
      <c r="F9" s="53"/>
      <c r="U9" s="66" t="s">
        <v>2</v>
      </c>
      <c r="V9" s="66" t="s">
        <v>82</v>
      </c>
      <c r="W9" s="64" t="s">
        <v>80</v>
      </c>
      <c r="X9" s="64" t="s">
        <v>81</v>
      </c>
      <c r="Y9" s="64" t="s">
        <v>83</v>
      </c>
    </row>
    <row r="10" spans="1:30" ht="15.6" x14ac:dyDescent="0.3">
      <c r="C10" s="10"/>
      <c r="U10" s="65" t="s">
        <v>35</v>
      </c>
      <c r="V10" s="65">
        <v>102702</v>
      </c>
      <c r="W10" s="68" t="e">
        <f>VLOOKUP(V10,'Intial Margin'!$B$2:$P$3,15,0)</f>
        <v>#N/A</v>
      </c>
      <c r="X10" s="68" t="e">
        <f>VLOOKUP(V10,'Intial Margin'!$B$2:$M$3,12,0)</f>
        <v>#N/A</v>
      </c>
      <c r="Y10" s="68" t="e">
        <f>W10-X10</f>
        <v>#N/A</v>
      </c>
    </row>
    <row r="11" spans="1:30" ht="15.6" x14ac:dyDescent="0.3">
      <c r="U11" s="65" t="s">
        <v>36</v>
      </c>
      <c r="V11" s="65">
        <v>102703</v>
      </c>
      <c r="W11" s="68" t="e">
        <f>VLOOKUP(V11,'Intial Margin'!$B$2:$P$3,15,0)</f>
        <v>#N/A</v>
      </c>
      <c r="X11" s="68" t="e">
        <f>VLOOKUP(V11,'Intial Margin'!$B$2:$M$3,12,0)</f>
        <v>#N/A</v>
      </c>
      <c r="Y11" s="68" t="e">
        <f>W11-X11</f>
        <v>#N/A</v>
      </c>
    </row>
    <row r="12" spans="1:30" x14ac:dyDescent="0.3">
      <c r="AC12" s="9"/>
    </row>
    <row r="13" spans="1:30" x14ac:dyDescent="0.3">
      <c r="AC13" s="9"/>
    </row>
    <row r="16" spans="1:30" x14ac:dyDescent="0.3">
      <c r="R16" s="9"/>
    </row>
    <row r="17" spans="6:9" x14ac:dyDescent="0.3">
      <c r="I17" s="9"/>
    </row>
    <row r="18" spans="6:9" x14ac:dyDescent="0.3">
      <c r="F18" s="37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D718-93E9-4341-8FE2-B87A6CBB700B}">
  <sheetPr codeName="Sheet8"/>
  <dimension ref="A1:AE369"/>
  <sheetViews>
    <sheetView workbookViewId="0">
      <pane ySplit="2" topLeftCell="A342" activePane="bottomLeft" state="frozen"/>
      <selection pane="bottomLeft" activeCell="G372" sqref="G372"/>
    </sheetView>
  </sheetViews>
  <sheetFormatPr defaultRowHeight="14.4" x14ac:dyDescent="0.3"/>
  <cols>
    <col min="1" max="1" width="12.33203125" bestFit="1" customWidth="1"/>
    <col min="2" max="2" width="8.109375" bestFit="1" customWidth="1"/>
    <col min="3" max="3" width="14.5546875" customWidth="1"/>
    <col min="4" max="4" width="11.33203125" bestFit="1" customWidth="1"/>
    <col min="5" max="5" width="16.33203125" bestFit="1" customWidth="1"/>
    <col min="6" max="6" width="14.33203125" bestFit="1" customWidth="1"/>
    <col min="7" max="7" width="14.6640625" customWidth="1"/>
    <col min="8" max="8" width="21.88671875" bestFit="1" customWidth="1"/>
    <col min="9" max="9" width="16.109375" bestFit="1" customWidth="1"/>
    <col min="10" max="10" width="15" style="21" bestFit="1" customWidth="1"/>
    <col min="11" max="11" width="8.109375" bestFit="1" customWidth="1"/>
    <col min="12" max="12" width="30.44140625" bestFit="1" customWidth="1"/>
    <col min="13" max="13" width="23.44140625" bestFit="1" customWidth="1"/>
    <col min="14" max="14" width="14.88671875" customWidth="1"/>
    <col min="15" max="15" width="16.33203125" bestFit="1" customWidth="1"/>
    <col min="16" max="16" width="14.88671875" customWidth="1"/>
    <col min="17" max="17" width="15.44140625" bestFit="1" customWidth="1"/>
    <col min="18" max="18" width="16.109375" bestFit="1" customWidth="1"/>
    <col min="19" max="19" width="13.5546875" style="24" bestFit="1" customWidth="1"/>
  </cols>
  <sheetData>
    <row r="1" spans="1:21" x14ac:dyDescent="0.3">
      <c r="A1" t="s">
        <v>21</v>
      </c>
      <c r="B1" t="s">
        <v>22</v>
      </c>
      <c r="F1" s="2" t="s">
        <v>23</v>
      </c>
      <c r="G1" t="s">
        <v>24</v>
      </c>
      <c r="L1" s="2" t="s">
        <v>25</v>
      </c>
      <c r="M1" t="s">
        <v>26</v>
      </c>
      <c r="T1" t="s">
        <v>62</v>
      </c>
    </row>
    <row r="2" spans="1:21" ht="72.599999999999994" thickBot="1" x14ac:dyDescent="0.35">
      <c r="A2" t="s">
        <v>20</v>
      </c>
      <c r="C2" s="3" t="s">
        <v>27</v>
      </c>
      <c r="D2" s="4" t="s">
        <v>28</v>
      </c>
      <c r="E2" s="5" t="s">
        <v>29</v>
      </c>
      <c r="F2" s="19" t="s">
        <v>30</v>
      </c>
      <c r="G2" s="4" t="s">
        <v>31</v>
      </c>
      <c r="H2" s="4" t="s">
        <v>32</v>
      </c>
      <c r="I2" s="6" t="s">
        <v>33</v>
      </c>
      <c r="J2" s="22" t="s">
        <v>34</v>
      </c>
      <c r="K2" t="s">
        <v>19</v>
      </c>
      <c r="L2" s="3" t="s">
        <v>27</v>
      </c>
      <c r="M2" s="4" t="s">
        <v>28</v>
      </c>
      <c r="N2" s="5" t="s">
        <v>29</v>
      </c>
      <c r="O2" s="19" t="s">
        <v>30</v>
      </c>
      <c r="P2" s="4" t="s">
        <v>31</v>
      </c>
      <c r="Q2" s="4" t="s">
        <v>32</v>
      </c>
      <c r="R2" s="6" t="s">
        <v>33</v>
      </c>
      <c r="S2" s="22" t="s">
        <v>34</v>
      </c>
    </row>
    <row r="3" spans="1:21" x14ac:dyDescent="0.3">
      <c r="A3" s="7"/>
      <c r="B3" s="8"/>
      <c r="C3" s="9"/>
      <c r="D3" s="10"/>
      <c r="E3" s="10"/>
      <c r="F3" s="20"/>
      <c r="G3" s="9"/>
      <c r="H3" s="10"/>
      <c r="I3" s="9"/>
      <c r="J3" s="23"/>
      <c r="K3" s="8"/>
      <c r="L3" s="9"/>
      <c r="M3" s="10"/>
      <c r="N3" s="10"/>
      <c r="O3" s="20"/>
      <c r="P3" s="9"/>
      <c r="Q3" s="10"/>
      <c r="R3" s="9"/>
      <c r="S3" s="23"/>
    </row>
    <row r="4" spans="1:21" x14ac:dyDescent="0.3">
      <c r="A4" s="7"/>
      <c r="B4" s="8"/>
      <c r="C4" s="9"/>
      <c r="D4" s="10"/>
      <c r="E4" s="10"/>
      <c r="F4" s="20"/>
      <c r="G4" s="9"/>
      <c r="H4" s="10"/>
      <c r="I4" s="9"/>
      <c r="J4" s="23"/>
      <c r="K4" s="8"/>
      <c r="L4" s="9"/>
      <c r="M4" s="10"/>
      <c r="N4" s="10"/>
      <c r="O4" s="9"/>
      <c r="P4" s="9"/>
      <c r="Q4" s="10"/>
      <c r="R4" s="9"/>
      <c r="S4" s="23"/>
    </row>
    <row r="5" spans="1:21" x14ac:dyDescent="0.3">
      <c r="A5" s="7"/>
      <c r="B5" s="8"/>
      <c r="C5" s="9"/>
      <c r="D5" s="10"/>
      <c r="E5" s="10"/>
      <c r="F5" s="20"/>
      <c r="G5" s="9"/>
      <c r="H5" s="10"/>
      <c r="I5" s="9"/>
      <c r="J5" s="23"/>
      <c r="K5" s="8"/>
      <c r="L5" s="9"/>
      <c r="M5" s="10"/>
      <c r="N5" s="10"/>
      <c r="O5" s="9"/>
      <c r="P5" s="9"/>
      <c r="Q5" s="10"/>
      <c r="R5" s="9"/>
      <c r="S5" s="23"/>
    </row>
    <row r="6" spans="1:21" s="26" customFormat="1" x14ac:dyDescent="0.3">
      <c r="A6" s="25"/>
      <c r="C6" s="27"/>
      <c r="D6" s="28"/>
      <c r="E6" s="28"/>
      <c r="F6" s="29"/>
      <c r="G6" s="27"/>
      <c r="H6" s="28"/>
      <c r="I6" s="27"/>
      <c r="J6" s="30"/>
      <c r="L6" s="27"/>
      <c r="M6" s="28"/>
      <c r="N6" s="28"/>
      <c r="O6" s="27"/>
      <c r="P6" s="27"/>
      <c r="Q6" s="28"/>
      <c r="R6" s="27"/>
      <c r="S6" s="30"/>
      <c r="U6" s="26" t="s">
        <v>59</v>
      </c>
    </row>
    <row r="7" spans="1:21" s="26" customFormat="1" x14ac:dyDescent="0.3">
      <c r="A7" s="25"/>
      <c r="C7" s="27"/>
      <c r="D7" s="28"/>
      <c r="E7" s="28"/>
      <c r="F7" s="29"/>
      <c r="G7" s="27"/>
      <c r="H7" s="28"/>
      <c r="I7" s="27"/>
      <c r="J7" s="30"/>
      <c r="L7" s="27"/>
      <c r="M7" s="28"/>
      <c r="N7" s="28"/>
      <c r="O7" s="27"/>
      <c r="P7" s="27"/>
      <c r="Q7" s="28"/>
      <c r="R7" s="27"/>
      <c r="S7" s="30"/>
      <c r="U7" s="26" t="s">
        <v>60</v>
      </c>
    </row>
    <row r="8" spans="1:21" x14ac:dyDescent="0.3">
      <c r="A8" s="7"/>
      <c r="B8" s="8"/>
      <c r="C8" s="10"/>
      <c r="D8" s="10"/>
      <c r="E8" s="31"/>
      <c r="F8" s="20"/>
      <c r="G8" s="9"/>
      <c r="H8" s="10"/>
      <c r="I8" s="9"/>
      <c r="J8" s="23"/>
      <c r="K8" s="8"/>
      <c r="L8" s="9"/>
      <c r="M8" s="10"/>
      <c r="N8" s="10"/>
      <c r="O8" s="9"/>
      <c r="P8" s="9"/>
      <c r="Q8" s="10"/>
      <c r="R8" s="9"/>
      <c r="S8" s="23"/>
    </row>
    <row r="9" spans="1:21" s="26" customFormat="1" x14ac:dyDescent="0.3">
      <c r="A9" s="25"/>
      <c r="C9" s="27"/>
      <c r="D9" s="28"/>
      <c r="E9" s="28"/>
      <c r="F9" s="29"/>
      <c r="G9" s="27"/>
      <c r="H9" s="28"/>
      <c r="I9" s="27"/>
      <c r="J9" s="30"/>
      <c r="L9" s="27"/>
      <c r="M9" s="28"/>
      <c r="N9" s="28"/>
      <c r="O9" s="27"/>
      <c r="P9" s="27"/>
      <c r="Q9" s="28"/>
      <c r="R9" s="27"/>
      <c r="S9" s="30"/>
      <c r="U9" s="26" t="s">
        <v>61</v>
      </c>
    </row>
    <row r="10" spans="1:21" x14ac:dyDescent="0.3">
      <c r="A10" s="7"/>
      <c r="B10" s="8"/>
      <c r="C10" s="9"/>
      <c r="D10" s="10"/>
      <c r="E10" s="31"/>
      <c r="F10" s="20"/>
      <c r="G10" s="9"/>
      <c r="H10" s="10"/>
      <c r="I10" s="9"/>
      <c r="J10" s="23"/>
      <c r="K10" s="8"/>
      <c r="L10" s="9"/>
      <c r="M10" s="10"/>
      <c r="N10" s="10"/>
      <c r="O10" s="9"/>
      <c r="P10" s="9"/>
      <c r="Q10" s="10"/>
      <c r="R10" s="9"/>
      <c r="S10" s="23"/>
    </row>
    <row r="11" spans="1:21" x14ac:dyDescent="0.3">
      <c r="A11" s="7"/>
      <c r="B11" s="8"/>
      <c r="C11" s="9"/>
      <c r="D11" s="10"/>
      <c r="E11" s="31"/>
      <c r="F11" s="20"/>
      <c r="G11" s="9"/>
      <c r="H11" s="10"/>
      <c r="I11" s="9"/>
      <c r="J11" s="23"/>
      <c r="K11" s="8"/>
      <c r="L11" s="9"/>
      <c r="M11" s="10"/>
      <c r="N11" s="10"/>
      <c r="O11" s="9"/>
      <c r="P11" s="9"/>
      <c r="Q11" s="10"/>
      <c r="R11" s="9"/>
      <c r="S11" s="23"/>
    </row>
    <row r="12" spans="1:21" x14ac:dyDescent="0.3">
      <c r="A12" s="7"/>
      <c r="B12" s="8"/>
      <c r="C12" s="9"/>
      <c r="D12" s="10"/>
      <c r="E12" s="31"/>
      <c r="F12" s="20"/>
      <c r="G12" s="9"/>
      <c r="H12" s="10"/>
      <c r="I12" s="9"/>
      <c r="J12" s="23"/>
      <c r="K12" s="8"/>
      <c r="L12" s="9"/>
      <c r="M12" s="10"/>
      <c r="N12" s="10"/>
      <c r="O12" s="9"/>
      <c r="P12" s="9"/>
      <c r="Q12" s="10"/>
      <c r="R12" s="9"/>
      <c r="S12" s="23"/>
    </row>
    <row r="13" spans="1:21" x14ac:dyDescent="0.3">
      <c r="A13" s="7"/>
      <c r="B13" s="8"/>
      <c r="C13" s="9"/>
      <c r="D13" s="10"/>
      <c r="E13" s="31"/>
      <c r="F13" s="20"/>
      <c r="G13" s="9"/>
      <c r="H13" s="10"/>
      <c r="I13" s="9"/>
      <c r="J13" s="23"/>
      <c r="K13" s="8"/>
      <c r="L13" s="10"/>
      <c r="M13" s="10"/>
      <c r="N13" s="10"/>
      <c r="O13" s="9"/>
      <c r="P13" s="9"/>
      <c r="Q13" s="10"/>
      <c r="R13" s="9"/>
      <c r="S13" s="23"/>
    </row>
    <row r="14" spans="1:21" x14ac:dyDescent="0.3">
      <c r="A14" s="7"/>
      <c r="B14" s="8"/>
      <c r="C14" s="9"/>
      <c r="D14" s="10"/>
      <c r="E14" s="31"/>
      <c r="F14" s="20"/>
      <c r="G14" s="9"/>
      <c r="H14" s="10"/>
      <c r="I14" s="9"/>
      <c r="J14" s="23"/>
      <c r="K14" s="8"/>
      <c r="L14" s="9"/>
      <c r="M14" s="10"/>
      <c r="N14" s="10"/>
      <c r="O14" s="9"/>
      <c r="P14" s="9"/>
      <c r="Q14" s="10"/>
      <c r="R14" s="9"/>
      <c r="S14" s="23"/>
    </row>
    <row r="15" spans="1:21" x14ac:dyDescent="0.3">
      <c r="A15" s="7"/>
      <c r="B15" s="8"/>
      <c r="C15" s="9"/>
      <c r="D15" s="10"/>
      <c r="E15" s="31"/>
      <c r="F15" s="20"/>
      <c r="G15" s="9"/>
      <c r="H15" s="10"/>
      <c r="I15" s="9"/>
      <c r="J15" s="23"/>
      <c r="K15" s="8"/>
      <c r="L15" s="9"/>
      <c r="M15" s="10"/>
      <c r="N15" s="10"/>
      <c r="O15" s="9"/>
      <c r="P15" s="9"/>
      <c r="Q15" s="10"/>
      <c r="R15" s="9"/>
      <c r="S15" s="23"/>
    </row>
    <row r="16" spans="1:21" x14ac:dyDescent="0.3">
      <c r="A16" s="7"/>
      <c r="B16" s="8"/>
      <c r="C16" s="9"/>
      <c r="D16" s="10"/>
      <c r="E16" s="31"/>
      <c r="F16" s="20"/>
      <c r="G16" s="9"/>
      <c r="H16" s="10"/>
      <c r="I16" s="9"/>
      <c r="J16" s="23"/>
      <c r="K16" s="8"/>
      <c r="L16" s="9"/>
      <c r="M16" s="10"/>
      <c r="N16" s="10"/>
      <c r="O16" s="9"/>
      <c r="P16" s="9"/>
      <c r="Q16" s="10"/>
      <c r="R16" s="9"/>
      <c r="S16" s="23"/>
    </row>
    <row r="17" spans="1:21" x14ac:dyDescent="0.3">
      <c r="A17" s="7"/>
      <c r="B17" s="8"/>
      <c r="C17" s="9"/>
      <c r="D17" s="10"/>
      <c r="E17" s="31"/>
      <c r="F17" s="20"/>
      <c r="G17" s="9"/>
      <c r="H17" s="10"/>
      <c r="I17" s="9"/>
      <c r="J17" s="23"/>
      <c r="K17" s="8"/>
      <c r="L17" s="9"/>
      <c r="M17" s="10"/>
      <c r="N17" s="10"/>
      <c r="O17" s="9"/>
      <c r="P17" s="9"/>
      <c r="Q17" s="10"/>
      <c r="R17" s="9"/>
      <c r="S17" s="23"/>
    </row>
    <row r="18" spans="1:21" x14ac:dyDescent="0.3">
      <c r="A18" s="7"/>
      <c r="B18" s="8"/>
      <c r="C18" s="9"/>
      <c r="D18" s="10"/>
      <c r="E18" s="31"/>
      <c r="F18" s="20"/>
      <c r="G18" s="9"/>
      <c r="H18" s="10"/>
      <c r="I18" s="9"/>
      <c r="J18" s="23"/>
      <c r="K18" s="8"/>
      <c r="L18" s="9"/>
      <c r="M18" s="10"/>
      <c r="N18" s="10"/>
      <c r="O18" s="9"/>
      <c r="P18" s="9"/>
      <c r="Q18" s="10"/>
      <c r="R18" s="9"/>
      <c r="S18" s="23"/>
    </row>
    <row r="19" spans="1:21" x14ac:dyDescent="0.3">
      <c r="A19" s="7"/>
      <c r="B19" s="8"/>
      <c r="C19" s="9"/>
      <c r="D19" s="10"/>
      <c r="E19" s="31"/>
      <c r="F19" s="20"/>
      <c r="G19" s="9"/>
      <c r="H19" s="10"/>
      <c r="I19" s="9"/>
      <c r="J19" s="23"/>
      <c r="K19" s="8"/>
      <c r="L19" s="9"/>
      <c r="M19" s="10"/>
      <c r="N19" s="10"/>
      <c r="O19" s="9"/>
      <c r="P19" s="9"/>
      <c r="Q19" s="10"/>
      <c r="R19" s="9"/>
      <c r="S19" s="23"/>
    </row>
    <row r="20" spans="1:21" x14ac:dyDescent="0.3">
      <c r="A20" s="7"/>
      <c r="B20" s="8"/>
      <c r="C20" s="9"/>
      <c r="D20" s="10"/>
      <c r="E20" s="31"/>
      <c r="F20" s="20"/>
      <c r="G20" s="9"/>
      <c r="H20" s="10"/>
      <c r="I20" s="9"/>
      <c r="J20" s="23"/>
      <c r="K20" s="8"/>
      <c r="L20" s="9"/>
      <c r="M20" s="10"/>
      <c r="N20" s="10"/>
      <c r="O20" s="9"/>
      <c r="P20" s="9"/>
      <c r="Q20" s="10"/>
      <c r="R20" s="9"/>
      <c r="S20" s="23"/>
    </row>
    <row r="21" spans="1:21" x14ac:dyDescent="0.3">
      <c r="A21" s="7"/>
      <c r="B21" s="8"/>
      <c r="C21" s="9"/>
      <c r="D21" s="10"/>
      <c r="E21" s="31"/>
      <c r="F21" s="20"/>
      <c r="G21" s="9"/>
      <c r="H21" s="10"/>
      <c r="I21" s="9"/>
      <c r="J21" s="23"/>
      <c r="K21" s="8"/>
      <c r="L21" s="9"/>
      <c r="M21" s="10"/>
      <c r="N21" s="10"/>
      <c r="O21" s="9"/>
      <c r="P21" s="9"/>
      <c r="Q21" s="10"/>
      <c r="R21" s="9"/>
      <c r="S21" s="23"/>
    </row>
    <row r="22" spans="1:21" x14ac:dyDescent="0.3">
      <c r="A22" s="7"/>
      <c r="B22" s="8"/>
      <c r="C22" s="9"/>
      <c r="D22" s="10"/>
      <c r="E22" s="31"/>
      <c r="F22" s="20"/>
      <c r="G22" s="9"/>
      <c r="H22" s="10"/>
      <c r="I22" s="9"/>
      <c r="J22" s="23"/>
      <c r="K22" s="8"/>
      <c r="L22" s="9"/>
      <c r="M22" s="10"/>
      <c r="N22" s="10"/>
      <c r="O22" s="9"/>
      <c r="P22" s="9"/>
      <c r="Q22" s="10"/>
      <c r="R22" s="9"/>
      <c r="S22" s="23"/>
    </row>
    <row r="23" spans="1:21" x14ac:dyDescent="0.3">
      <c r="A23" s="7"/>
      <c r="B23" s="8"/>
      <c r="C23" s="9"/>
      <c r="D23" s="10"/>
      <c r="E23" s="31"/>
      <c r="F23" s="20"/>
      <c r="G23" s="9"/>
      <c r="H23" s="10"/>
      <c r="I23" s="9"/>
      <c r="J23" s="23"/>
      <c r="K23" s="8"/>
      <c r="L23" s="9"/>
      <c r="M23" s="10"/>
      <c r="N23" s="10"/>
      <c r="O23" s="9"/>
      <c r="P23" s="9"/>
      <c r="Q23" s="10"/>
      <c r="R23" s="9"/>
      <c r="S23" s="23"/>
    </row>
    <row r="24" spans="1:21" x14ac:dyDescent="0.3">
      <c r="A24" s="7"/>
      <c r="B24" s="8"/>
      <c r="C24" s="9"/>
      <c r="D24" s="10"/>
      <c r="E24" s="31"/>
      <c r="F24" s="20"/>
      <c r="G24" s="9"/>
      <c r="H24" s="10"/>
      <c r="I24" s="9"/>
      <c r="J24" s="23"/>
      <c r="K24" s="8"/>
      <c r="L24" s="9"/>
      <c r="M24" s="10"/>
      <c r="N24" s="10"/>
      <c r="O24" s="9"/>
      <c r="P24" s="9"/>
      <c r="Q24" s="10"/>
      <c r="R24" s="9"/>
      <c r="S24" s="23"/>
    </row>
    <row r="25" spans="1:21" x14ac:dyDescent="0.3">
      <c r="A25" s="7"/>
      <c r="B25" s="8"/>
      <c r="C25" s="9"/>
      <c r="D25" s="10"/>
      <c r="E25" s="31"/>
      <c r="F25" s="20"/>
      <c r="G25" s="9"/>
      <c r="H25" s="10"/>
      <c r="I25" s="9"/>
      <c r="J25" s="23"/>
      <c r="K25" s="8"/>
      <c r="L25" s="9"/>
      <c r="M25" s="10"/>
      <c r="N25" s="10"/>
      <c r="O25" s="9"/>
      <c r="P25" s="9"/>
      <c r="Q25" s="10"/>
      <c r="R25" s="9"/>
      <c r="S25" s="23"/>
    </row>
    <row r="26" spans="1:21" x14ac:dyDescent="0.3">
      <c r="A26" s="7"/>
      <c r="B26" s="8"/>
      <c r="C26" s="9"/>
      <c r="D26" s="10"/>
      <c r="E26" s="31"/>
      <c r="F26" s="20"/>
      <c r="G26" s="9"/>
      <c r="H26" s="10"/>
      <c r="I26" s="9"/>
      <c r="J26" s="23"/>
      <c r="K26" s="8"/>
      <c r="L26" s="9"/>
      <c r="M26" s="10"/>
      <c r="N26" s="10"/>
      <c r="O26" s="9"/>
      <c r="P26" s="9"/>
      <c r="Q26" s="10"/>
      <c r="R26" s="9"/>
      <c r="S26" s="23"/>
    </row>
    <row r="27" spans="1:21" s="26" customFormat="1" x14ac:dyDescent="0.3">
      <c r="A27" s="25"/>
      <c r="C27" s="27"/>
      <c r="D27" s="28"/>
      <c r="E27" s="28"/>
      <c r="F27" s="29"/>
      <c r="G27" s="27"/>
      <c r="H27" s="28"/>
      <c r="I27" s="27"/>
      <c r="J27" s="30"/>
      <c r="L27" s="27"/>
      <c r="M27" s="28"/>
      <c r="N27" s="28"/>
      <c r="O27" s="27"/>
      <c r="P27" s="27"/>
      <c r="Q27" s="28"/>
      <c r="R27" s="27"/>
      <c r="S27" s="30"/>
      <c r="U27" s="26" t="s">
        <v>63</v>
      </c>
    </row>
    <row r="28" spans="1:21" x14ac:dyDescent="0.3">
      <c r="A28" s="7"/>
      <c r="B28" s="8"/>
      <c r="C28" s="9"/>
      <c r="D28" s="10"/>
      <c r="E28" s="31"/>
      <c r="F28" s="20"/>
      <c r="G28" s="9"/>
      <c r="H28" s="10"/>
      <c r="I28" s="9"/>
      <c r="J28" s="23"/>
      <c r="K28" s="8"/>
      <c r="L28" s="9"/>
      <c r="M28" s="10"/>
      <c r="N28" s="10"/>
      <c r="O28" s="9"/>
      <c r="P28" s="9"/>
      <c r="Q28" s="10"/>
      <c r="R28" s="9"/>
      <c r="S28" s="23"/>
    </row>
    <row r="29" spans="1:21" x14ac:dyDescent="0.3">
      <c r="A29" s="7"/>
      <c r="B29" s="8"/>
      <c r="C29" s="9"/>
      <c r="D29" s="10"/>
      <c r="E29" s="31"/>
      <c r="F29" s="20"/>
      <c r="G29" s="9"/>
      <c r="H29" s="10"/>
      <c r="I29" s="9"/>
      <c r="J29" s="23"/>
      <c r="K29" s="8"/>
      <c r="L29" s="9"/>
      <c r="M29" s="10"/>
      <c r="N29" s="10"/>
      <c r="O29" s="9"/>
      <c r="P29" s="9"/>
      <c r="Q29" s="10"/>
      <c r="R29" s="9"/>
      <c r="S29" s="23"/>
    </row>
    <row r="30" spans="1:21" x14ac:dyDescent="0.3">
      <c r="A30" s="7"/>
      <c r="B30" s="8"/>
      <c r="C30" s="9"/>
      <c r="D30" s="10"/>
      <c r="E30" s="31"/>
      <c r="F30" s="20"/>
      <c r="G30" s="9"/>
      <c r="H30" s="10"/>
      <c r="I30" s="9"/>
      <c r="J30" s="23"/>
      <c r="K30" s="8"/>
      <c r="L30" s="9"/>
      <c r="M30" s="10"/>
      <c r="N30" s="10"/>
      <c r="O30" s="9"/>
      <c r="P30" s="9"/>
      <c r="Q30" s="10"/>
      <c r="R30" s="9"/>
      <c r="S30" s="23"/>
    </row>
    <row r="31" spans="1:21" x14ac:dyDescent="0.3">
      <c r="A31" s="7"/>
      <c r="B31" s="8"/>
      <c r="C31" s="9"/>
      <c r="D31" s="10"/>
      <c r="E31" s="31"/>
      <c r="F31" s="20"/>
      <c r="G31" s="9"/>
      <c r="H31" s="10"/>
      <c r="I31" s="9"/>
      <c r="J31" s="23"/>
      <c r="K31" s="8"/>
      <c r="L31" s="9"/>
      <c r="M31" s="10"/>
      <c r="N31" s="10"/>
      <c r="O31" s="9"/>
      <c r="P31" s="9"/>
      <c r="Q31" s="10"/>
      <c r="R31" s="9"/>
      <c r="S31" s="23"/>
    </row>
    <row r="32" spans="1:21" x14ac:dyDescent="0.3">
      <c r="A32" s="7"/>
      <c r="B32" s="8"/>
      <c r="C32" s="9"/>
      <c r="D32" s="10"/>
      <c r="E32" s="31"/>
      <c r="F32" s="20"/>
      <c r="G32" s="9"/>
      <c r="H32" s="10"/>
      <c r="I32" s="9"/>
      <c r="J32" s="23"/>
      <c r="K32" s="8"/>
      <c r="L32" s="9"/>
      <c r="M32" s="10"/>
      <c r="N32" s="10"/>
      <c r="O32" s="9"/>
      <c r="P32" s="9"/>
      <c r="Q32" s="10"/>
      <c r="R32" s="9"/>
      <c r="S32" s="23"/>
    </row>
    <row r="33" spans="1:19" x14ac:dyDescent="0.3">
      <c r="A33" s="7"/>
      <c r="B33" s="8"/>
      <c r="C33" s="10"/>
      <c r="D33" s="10"/>
      <c r="E33" s="31"/>
      <c r="F33" s="10"/>
      <c r="G33" s="23"/>
      <c r="H33" s="10"/>
      <c r="I33" s="9"/>
      <c r="J33" s="34"/>
      <c r="K33" s="8"/>
      <c r="L33" s="10"/>
      <c r="M33" s="10"/>
      <c r="N33" s="10"/>
      <c r="O33" s="9"/>
      <c r="P33" s="23"/>
      <c r="Q33" s="10"/>
      <c r="R33" s="9"/>
      <c r="S33" s="35"/>
    </row>
    <row r="34" spans="1:19" x14ac:dyDescent="0.3">
      <c r="A34" s="7"/>
      <c r="B34" s="8"/>
      <c r="C34" s="9"/>
      <c r="D34" s="10"/>
      <c r="E34" s="31"/>
      <c r="F34" s="20"/>
      <c r="G34" s="9"/>
      <c r="H34" s="10"/>
      <c r="I34" s="9"/>
      <c r="J34" s="23"/>
      <c r="K34" s="8"/>
      <c r="L34" s="9"/>
      <c r="M34" s="10"/>
      <c r="N34" s="10"/>
      <c r="O34" s="9"/>
      <c r="P34" s="9"/>
      <c r="Q34" s="10"/>
      <c r="R34" s="9"/>
      <c r="S34" s="23"/>
    </row>
    <row r="35" spans="1:19" x14ac:dyDescent="0.3">
      <c r="A35" s="7"/>
      <c r="B35" s="8"/>
      <c r="C35" s="9"/>
      <c r="D35" s="10"/>
      <c r="E35" s="31"/>
      <c r="F35" s="20"/>
      <c r="G35" s="9"/>
      <c r="H35" s="10"/>
      <c r="I35" s="9"/>
      <c r="J35" s="23"/>
      <c r="K35" s="8"/>
      <c r="L35" s="9"/>
      <c r="M35" s="10"/>
      <c r="N35" s="10"/>
      <c r="O35" s="9"/>
      <c r="P35" s="9"/>
      <c r="Q35" s="10"/>
      <c r="R35" s="9"/>
      <c r="S35" s="23"/>
    </row>
    <row r="36" spans="1:19" x14ac:dyDescent="0.3">
      <c r="A36" s="7"/>
      <c r="B36" s="8"/>
      <c r="C36" s="9"/>
      <c r="D36" s="10"/>
      <c r="E36" s="31"/>
      <c r="F36" s="20"/>
      <c r="G36" s="9"/>
      <c r="H36" s="10"/>
      <c r="I36" s="9"/>
      <c r="J36" s="23"/>
      <c r="K36" s="8"/>
      <c r="L36" s="9"/>
      <c r="M36" s="10"/>
      <c r="N36" s="10"/>
      <c r="O36" s="9"/>
      <c r="P36" s="9"/>
      <c r="Q36" s="10"/>
      <c r="R36" s="9"/>
      <c r="S36" s="23"/>
    </row>
    <row r="37" spans="1:19" x14ac:dyDescent="0.3">
      <c r="A37" s="7"/>
      <c r="B37" s="8"/>
      <c r="C37" s="9"/>
      <c r="D37" s="10"/>
      <c r="E37" s="31"/>
      <c r="F37" s="20"/>
      <c r="G37" s="9"/>
      <c r="H37" s="10"/>
      <c r="I37" s="9"/>
      <c r="J37" s="23"/>
      <c r="K37" s="8"/>
      <c r="L37" s="9"/>
      <c r="M37" s="10"/>
      <c r="N37" s="10"/>
      <c r="O37" s="9"/>
      <c r="P37" s="9"/>
      <c r="Q37" s="10"/>
      <c r="R37" s="9"/>
      <c r="S37" s="23"/>
    </row>
    <row r="38" spans="1:19" x14ac:dyDescent="0.3">
      <c r="A38" s="7"/>
      <c r="B38" s="8"/>
      <c r="C38" s="9"/>
      <c r="D38" s="10"/>
      <c r="E38" s="31"/>
      <c r="F38" s="20"/>
      <c r="G38" s="9"/>
      <c r="H38" s="10"/>
      <c r="I38" s="9"/>
      <c r="J38" s="23"/>
      <c r="K38" s="8"/>
      <c r="L38" s="9"/>
      <c r="M38" s="10"/>
      <c r="N38" s="10"/>
      <c r="O38" s="9"/>
      <c r="P38" s="9"/>
      <c r="Q38" s="10"/>
      <c r="R38" s="9"/>
      <c r="S38" s="23"/>
    </row>
    <row r="39" spans="1:19" x14ac:dyDescent="0.3">
      <c r="A39" s="7"/>
      <c r="B39" s="8"/>
      <c r="C39" s="9"/>
      <c r="D39" s="10"/>
      <c r="E39" s="31"/>
      <c r="F39" s="20"/>
      <c r="G39" s="9"/>
      <c r="H39" s="10"/>
      <c r="I39" s="9"/>
      <c r="J39" s="23"/>
      <c r="K39" s="8"/>
      <c r="L39" s="9"/>
      <c r="M39" s="10"/>
      <c r="N39" s="10"/>
      <c r="O39" s="9"/>
      <c r="P39" s="9"/>
      <c r="Q39" s="10"/>
      <c r="R39" s="9"/>
      <c r="S39" s="23"/>
    </row>
    <row r="40" spans="1:19" x14ac:dyDescent="0.3">
      <c r="A40" s="7"/>
      <c r="B40" s="8"/>
      <c r="C40" s="9"/>
      <c r="D40" s="10"/>
      <c r="E40" s="31"/>
      <c r="F40" s="20"/>
      <c r="G40" s="9"/>
      <c r="H40" s="10"/>
      <c r="I40" s="9"/>
      <c r="J40" s="23"/>
      <c r="K40" s="8"/>
      <c r="L40" s="9"/>
      <c r="M40" s="10"/>
      <c r="N40" s="10"/>
      <c r="O40" s="9"/>
      <c r="P40" s="9"/>
      <c r="Q40" s="10"/>
      <c r="R40" s="9"/>
      <c r="S40" s="23"/>
    </row>
    <row r="41" spans="1:19" x14ac:dyDescent="0.3">
      <c r="A41" s="7"/>
      <c r="B41" s="8"/>
      <c r="C41" s="9"/>
      <c r="D41" s="10"/>
      <c r="E41" s="31"/>
      <c r="F41" s="20"/>
      <c r="G41" s="9"/>
      <c r="H41" s="10"/>
      <c r="I41" s="9"/>
      <c r="J41" s="23"/>
      <c r="K41" s="8"/>
      <c r="L41" s="9"/>
      <c r="M41" s="10"/>
      <c r="N41" s="10"/>
      <c r="O41" s="9"/>
      <c r="P41" s="9"/>
      <c r="Q41" s="10"/>
      <c r="R41" s="9"/>
      <c r="S41" s="23"/>
    </row>
    <row r="42" spans="1:19" x14ac:dyDescent="0.3">
      <c r="A42" s="7"/>
      <c r="B42" s="8"/>
      <c r="C42" s="9"/>
      <c r="D42" s="10"/>
      <c r="E42" s="31"/>
      <c r="F42" s="20"/>
      <c r="G42" s="9"/>
      <c r="H42" s="10"/>
      <c r="I42" s="9"/>
      <c r="J42" s="23"/>
      <c r="K42" s="8"/>
      <c r="L42" s="9"/>
      <c r="M42" s="10"/>
      <c r="N42" s="10"/>
      <c r="O42" s="9"/>
      <c r="P42" s="9"/>
      <c r="Q42" s="10"/>
      <c r="R42" s="9"/>
      <c r="S42" s="23"/>
    </row>
    <row r="43" spans="1:19" x14ac:dyDescent="0.3">
      <c r="A43" s="7"/>
      <c r="B43" s="8"/>
      <c r="C43" s="9"/>
      <c r="D43" s="10"/>
      <c r="E43" s="31"/>
      <c r="F43" s="20"/>
      <c r="G43" s="9"/>
      <c r="H43" s="10"/>
      <c r="I43" s="9"/>
      <c r="J43" s="23"/>
      <c r="K43" s="8"/>
      <c r="L43" s="9"/>
      <c r="M43" s="10"/>
      <c r="N43" s="10"/>
      <c r="O43" s="9"/>
      <c r="P43" s="9"/>
      <c r="Q43" s="10"/>
      <c r="R43" s="9"/>
      <c r="S43" s="23"/>
    </row>
    <row r="44" spans="1:19" x14ac:dyDescent="0.3">
      <c r="A44" s="7"/>
      <c r="B44" s="8"/>
      <c r="C44" s="9"/>
      <c r="D44" s="10"/>
      <c r="E44" s="31"/>
      <c r="F44" s="20"/>
      <c r="G44" s="9"/>
      <c r="H44" s="10"/>
      <c r="I44" s="9"/>
      <c r="J44" s="23"/>
      <c r="K44" s="8"/>
      <c r="L44" s="9"/>
      <c r="M44" s="10"/>
      <c r="N44" s="10"/>
      <c r="O44" s="9"/>
      <c r="P44" s="9"/>
      <c r="Q44" s="10"/>
      <c r="R44" s="9"/>
      <c r="S44" s="23"/>
    </row>
    <row r="45" spans="1:19" x14ac:dyDescent="0.3">
      <c r="A45" s="7"/>
      <c r="B45" s="8"/>
      <c r="C45" s="9"/>
      <c r="D45" s="10"/>
      <c r="E45" s="31"/>
      <c r="F45" s="20"/>
      <c r="G45" s="9"/>
      <c r="H45" s="10"/>
      <c r="I45" s="9"/>
      <c r="J45" s="23"/>
      <c r="K45" s="8"/>
      <c r="L45" s="9"/>
      <c r="M45" s="10"/>
      <c r="N45" s="10"/>
      <c r="O45" s="9"/>
      <c r="P45" s="9"/>
      <c r="Q45" s="10"/>
      <c r="R45" s="9"/>
      <c r="S45" s="23"/>
    </row>
    <row r="46" spans="1:19" x14ac:dyDescent="0.3">
      <c r="A46" s="7"/>
      <c r="B46" s="8"/>
      <c r="C46" s="9"/>
      <c r="D46" s="10"/>
      <c r="E46" s="31"/>
      <c r="F46" s="20"/>
      <c r="G46" s="9"/>
      <c r="H46" s="10"/>
      <c r="I46" s="9"/>
      <c r="J46" s="23"/>
      <c r="K46" s="8"/>
      <c r="L46" s="9"/>
      <c r="M46" s="10"/>
      <c r="N46" s="10"/>
      <c r="O46" s="9"/>
      <c r="P46" s="9"/>
      <c r="Q46" s="10"/>
      <c r="R46" s="9"/>
      <c r="S46" s="23"/>
    </row>
    <row r="47" spans="1:19" x14ac:dyDescent="0.3">
      <c r="A47" s="7"/>
      <c r="B47" s="8"/>
      <c r="C47" s="9"/>
      <c r="D47" s="10"/>
      <c r="E47" s="31"/>
      <c r="F47" s="20"/>
      <c r="G47" s="9"/>
      <c r="H47" s="10"/>
      <c r="I47" s="9"/>
      <c r="J47" s="23"/>
      <c r="K47" s="8"/>
      <c r="L47" s="9"/>
      <c r="M47" s="10"/>
      <c r="N47" s="10"/>
      <c r="O47" s="9"/>
      <c r="P47" s="9"/>
      <c r="Q47" s="10"/>
      <c r="R47" s="9"/>
      <c r="S47" s="23"/>
    </row>
    <row r="48" spans="1:19" x14ac:dyDescent="0.3">
      <c r="A48" s="7"/>
      <c r="B48" s="8"/>
      <c r="C48" s="9"/>
      <c r="D48" s="10"/>
      <c r="E48" s="31"/>
      <c r="F48" s="20"/>
      <c r="G48" s="9"/>
      <c r="H48" s="10"/>
      <c r="I48" s="9"/>
      <c r="J48" s="23"/>
      <c r="K48" s="8"/>
      <c r="L48" s="9"/>
      <c r="M48" s="10"/>
      <c r="N48" s="10"/>
      <c r="O48" s="9"/>
      <c r="P48" s="9"/>
      <c r="Q48" s="10"/>
      <c r="R48" s="9"/>
      <c r="S48" s="23"/>
    </row>
    <row r="49" spans="1:19" x14ac:dyDescent="0.3">
      <c r="A49" s="7"/>
      <c r="B49" s="8"/>
      <c r="C49" s="9"/>
      <c r="D49" s="10"/>
      <c r="E49" s="31"/>
      <c r="F49" s="20"/>
      <c r="G49" s="9"/>
      <c r="H49" s="10"/>
      <c r="I49" s="9"/>
      <c r="J49" s="23"/>
      <c r="K49" s="8"/>
      <c r="L49" s="9"/>
      <c r="M49" s="10"/>
      <c r="N49" s="10"/>
      <c r="O49" s="9"/>
      <c r="P49" s="9"/>
      <c r="Q49" s="10"/>
      <c r="R49" s="9"/>
      <c r="S49" s="23"/>
    </row>
    <row r="50" spans="1:19" x14ac:dyDescent="0.3">
      <c r="A50" s="7"/>
      <c r="B50" s="8"/>
      <c r="C50" s="9"/>
      <c r="D50" s="10"/>
      <c r="E50" s="31"/>
      <c r="F50" s="20"/>
      <c r="G50" s="9"/>
      <c r="H50" s="10"/>
      <c r="I50" s="9"/>
      <c r="J50" s="23"/>
      <c r="K50" s="8"/>
      <c r="L50" s="9"/>
      <c r="M50" s="10"/>
      <c r="N50" s="10"/>
      <c r="O50" s="9"/>
      <c r="P50" s="9"/>
      <c r="Q50" s="10"/>
      <c r="R50" s="9"/>
      <c r="S50" s="23"/>
    </row>
    <row r="51" spans="1:19" x14ac:dyDescent="0.3">
      <c r="A51" s="7"/>
      <c r="B51" s="8"/>
      <c r="C51" s="9"/>
      <c r="D51" s="10"/>
      <c r="E51" s="31"/>
      <c r="F51" s="20"/>
      <c r="G51" s="9"/>
      <c r="H51" s="10"/>
      <c r="I51" s="9"/>
      <c r="J51" s="23"/>
      <c r="K51" s="8"/>
      <c r="L51" s="9"/>
      <c r="M51" s="10"/>
      <c r="N51" s="10"/>
      <c r="O51" s="9"/>
      <c r="P51" s="9"/>
      <c r="Q51" s="10"/>
      <c r="R51" s="9"/>
      <c r="S51" s="23"/>
    </row>
    <row r="52" spans="1:19" x14ac:dyDescent="0.3">
      <c r="A52" s="7"/>
      <c r="B52" s="8"/>
      <c r="C52" s="9"/>
      <c r="D52" s="10"/>
      <c r="E52" s="31"/>
      <c r="F52" s="20"/>
      <c r="G52" s="9"/>
      <c r="H52" s="10"/>
      <c r="I52" s="9"/>
      <c r="J52" s="23"/>
      <c r="K52" s="8"/>
      <c r="L52" s="9"/>
      <c r="M52" s="10"/>
      <c r="N52" s="10"/>
      <c r="O52" s="9"/>
      <c r="P52" s="9"/>
      <c r="Q52" s="10"/>
      <c r="R52" s="9"/>
      <c r="S52" s="23"/>
    </row>
    <row r="53" spans="1:19" x14ac:dyDescent="0.3">
      <c r="A53" s="7"/>
      <c r="B53" s="8"/>
      <c r="C53" s="9"/>
      <c r="D53" s="10"/>
      <c r="E53" s="31"/>
      <c r="F53" s="20"/>
      <c r="G53" s="9"/>
      <c r="H53" s="10"/>
      <c r="I53" s="9"/>
      <c r="J53" s="23"/>
      <c r="K53" s="8"/>
      <c r="L53" s="9"/>
      <c r="M53" s="10"/>
      <c r="N53" s="10"/>
      <c r="O53" s="9"/>
      <c r="P53" s="9"/>
      <c r="Q53" s="10"/>
      <c r="R53" s="9"/>
      <c r="S53" s="23"/>
    </row>
    <row r="54" spans="1:19" x14ac:dyDescent="0.3">
      <c r="A54" s="7"/>
      <c r="B54" s="8"/>
      <c r="C54" s="9"/>
      <c r="D54" s="10"/>
      <c r="E54" s="31"/>
      <c r="F54" s="20"/>
      <c r="G54" s="9"/>
      <c r="H54" s="10"/>
      <c r="I54" s="9"/>
      <c r="J54" s="23"/>
      <c r="K54" s="8"/>
      <c r="L54" s="9"/>
      <c r="M54" s="10"/>
      <c r="N54" s="10"/>
      <c r="O54" s="9"/>
      <c r="P54" s="9"/>
      <c r="Q54" s="10"/>
      <c r="R54" s="9"/>
      <c r="S54" s="23"/>
    </row>
    <row r="55" spans="1:19" x14ac:dyDescent="0.3">
      <c r="A55" s="7"/>
      <c r="B55" s="8"/>
      <c r="C55" s="9"/>
      <c r="D55" s="10"/>
      <c r="E55" s="31"/>
      <c r="F55" s="20"/>
      <c r="G55" s="9"/>
      <c r="H55" s="10"/>
      <c r="I55" s="9"/>
      <c r="J55" s="23"/>
      <c r="K55" s="8"/>
      <c r="L55" s="9"/>
      <c r="M55" s="10"/>
      <c r="N55" s="10"/>
      <c r="O55" s="9"/>
      <c r="P55" s="9"/>
      <c r="Q55" s="10"/>
      <c r="R55" s="9"/>
      <c r="S55" s="23"/>
    </row>
    <row r="56" spans="1:19" x14ac:dyDescent="0.3">
      <c r="A56" s="7"/>
      <c r="B56" s="8"/>
      <c r="C56" s="9"/>
      <c r="D56" s="10"/>
      <c r="E56" s="31"/>
      <c r="F56" s="20"/>
      <c r="G56" s="9"/>
      <c r="H56" s="10"/>
      <c r="I56" s="9"/>
      <c r="J56" s="23"/>
      <c r="K56" s="8"/>
      <c r="L56" s="9"/>
      <c r="M56" s="10"/>
      <c r="N56" s="10"/>
      <c r="O56" s="9"/>
      <c r="P56" s="9"/>
      <c r="Q56" s="10"/>
      <c r="R56" s="9"/>
      <c r="S56" s="23"/>
    </row>
    <row r="57" spans="1:19" x14ac:dyDescent="0.3">
      <c r="A57" s="7"/>
      <c r="B57" s="8"/>
      <c r="C57" s="9"/>
      <c r="D57" s="10"/>
      <c r="E57" s="31"/>
      <c r="F57" s="20"/>
      <c r="G57" s="9"/>
      <c r="H57" s="10"/>
      <c r="I57" s="9"/>
      <c r="J57" s="23"/>
      <c r="K57" s="8"/>
      <c r="L57" s="9"/>
      <c r="M57" s="10"/>
      <c r="N57" s="10"/>
      <c r="O57" s="9"/>
      <c r="P57" s="9"/>
      <c r="Q57" s="10"/>
      <c r="R57" s="9"/>
      <c r="S57" s="23"/>
    </row>
    <row r="58" spans="1:19" x14ac:dyDescent="0.3">
      <c r="A58" s="7"/>
      <c r="B58" s="8"/>
      <c r="C58" s="9"/>
      <c r="D58" s="10"/>
      <c r="E58" s="31"/>
      <c r="F58" s="20"/>
      <c r="G58" s="9"/>
      <c r="H58" s="10"/>
      <c r="I58" s="9"/>
      <c r="J58" s="23"/>
      <c r="K58" s="8"/>
      <c r="L58" s="9"/>
      <c r="M58" s="10"/>
      <c r="N58" s="10"/>
      <c r="O58" s="9"/>
      <c r="P58" s="9"/>
      <c r="Q58" s="10"/>
      <c r="R58" s="9"/>
      <c r="S58" s="23"/>
    </row>
    <row r="59" spans="1:19" x14ac:dyDescent="0.3">
      <c r="A59" s="7"/>
      <c r="B59" s="8"/>
      <c r="C59" s="9"/>
      <c r="D59" s="10"/>
      <c r="E59" s="31"/>
      <c r="F59" s="20"/>
      <c r="G59" s="9"/>
      <c r="H59" s="10"/>
      <c r="I59" s="9"/>
      <c r="J59" s="23"/>
      <c r="K59" s="8"/>
      <c r="L59" s="9"/>
      <c r="M59" s="10"/>
      <c r="N59" s="10"/>
      <c r="O59" s="9"/>
      <c r="P59" s="9"/>
      <c r="Q59" s="10"/>
      <c r="R59" s="9"/>
      <c r="S59" s="23"/>
    </row>
    <row r="60" spans="1:19" x14ac:dyDescent="0.3">
      <c r="A60" s="7"/>
      <c r="B60" s="8"/>
      <c r="C60" s="9"/>
      <c r="D60" s="10"/>
      <c r="E60" s="31"/>
      <c r="F60" s="20"/>
      <c r="G60" s="9"/>
      <c r="H60" s="10"/>
      <c r="I60" s="9"/>
      <c r="J60" s="23"/>
      <c r="K60" s="8"/>
      <c r="L60" s="9"/>
      <c r="M60" s="10"/>
      <c r="N60" s="10"/>
      <c r="O60" s="9"/>
      <c r="P60" s="9"/>
      <c r="Q60" s="10"/>
      <c r="R60" s="9"/>
      <c r="S60" s="23"/>
    </row>
    <row r="61" spans="1:19" x14ac:dyDescent="0.3">
      <c r="A61" s="7"/>
      <c r="B61" s="8"/>
      <c r="C61" s="9"/>
      <c r="D61" s="10"/>
      <c r="E61" s="31"/>
      <c r="F61" s="20"/>
      <c r="G61" s="9"/>
      <c r="H61" s="10"/>
      <c r="I61" s="9"/>
      <c r="J61" s="23"/>
      <c r="K61" s="8"/>
      <c r="L61" s="9"/>
      <c r="M61" s="10"/>
      <c r="N61" s="10"/>
      <c r="O61" s="9"/>
      <c r="P61" s="9"/>
      <c r="Q61" s="10"/>
      <c r="R61" s="9"/>
      <c r="S61" s="23"/>
    </row>
    <row r="62" spans="1:19" x14ac:dyDescent="0.3">
      <c r="A62" s="7"/>
      <c r="B62" s="8"/>
      <c r="C62" s="9"/>
      <c r="D62" s="10"/>
      <c r="E62" s="31"/>
      <c r="F62" s="20"/>
      <c r="G62" s="9"/>
      <c r="H62" s="10"/>
      <c r="I62" s="9"/>
      <c r="J62" s="23"/>
      <c r="K62" s="8"/>
      <c r="L62" s="9"/>
      <c r="M62" s="10"/>
      <c r="N62" s="10"/>
      <c r="O62" s="9"/>
      <c r="P62" s="9"/>
      <c r="Q62" s="10"/>
      <c r="R62" s="9"/>
      <c r="S62" s="23"/>
    </row>
    <row r="63" spans="1:19" x14ac:dyDescent="0.3">
      <c r="A63" s="7"/>
      <c r="B63" s="8"/>
      <c r="C63" s="9"/>
      <c r="D63" s="10"/>
      <c r="E63" s="31"/>
      <c r="F63" s="20"/>
      <c r="G63" s="9"/>
      <c r="H63" s="10"/>
      <c r="I63" s="9"/>
      <c r="J63" s="23"/>
      <c r="K63" s="8"/>
      <c r="L63" s="9"/>
      <c r="M63" s="10"/>
      <c r="N63" s="10"/>
      <c r="O63" s="9"/>
      <c r="P63" s="9"/>
      <c r="Q63" s="10"/>
      <c r="R63" s="9"/>
      <c r="S63" s="23"/>
    </row>
    <row r="64" spans="1:19" x14ac:dyDescent="0.3">
      <c r="A64" s="7"/>
      <c r="B64" s="8"/>
      <c r="C64" s="9"/>
      <c r="D64" s="10"/>
      <c r="E64" s="31"/>
      <c r="F64" s="20"/>
      <c r="G64" s="9"/>
      <c r="H64" s="10"/>
      <c r="I64" s="9"/>
      <c r="J64" s="23"/>
      <c r="K64" s="8"/>
      <c r="L64" s="9"/>
      <c r="M64" s="10"/>
      <c r="N64" s="10"/>
      <c r="O64" s="9"/>
      <c r="P64" s="9"/>
      <c r="Q64" s="10"/>
      <c r="R64" s="9"/>
      <c r="S64" s="23"/>
    </row>
    <row r="65" spans="1:19" x14ac:dyDescent="0.3">
      <c r="A65" s="7"/>
      <c r="B65" s="8"/>
      <c r="C65" s="9"/>
      <c r="D65" s="10"/>
      <c r="E65" s="31"/>
      <c r="F65" s="20"/>
      <c r="G65" s="9"/>
      <c r="H65" s="10"/>
      <c r="I65" s="9"/>
      <c r="J65" s="23"/>
      <c r="K65" s="8"/>
      <c r="L65" s="9"/>
      <c r="M65" s="10"/>
      <c r="N65" s="10"/>
      <c r="O65" s="9"/>
      <c r="P65" s="9"/>
      <c r="Q65" s="10"/>
      <c r="R65" s="9"/>
      <c r="S65" s="23"/>
    </row>
    <row r="66" spans="1:19" x14ac:dyDescent="0.3">
      <c r="A66" s="7"/>
      <c r="B66" s="8"/>
      <c r="C66" s="9"/>
      <c r="D66" s="10"/>
      <c r="E66" s="31"/>
      <c r="F66" s="20"/>
      <c r="G66" s="9"/>
      <c r="H66" s="10"/>
      <c r="I66" s="9"/>
      <c r="J66" s="23"/>
      <c r="K66" s="8"/>
      <c r="L66" s="9"/>
      <c r="M66" s="10"/>
      <c r="N66" s="10"/>
      <c r="O66" s="9"/>
      <c r="P66" s="9"/>
      <c r="Q66" s="10"/>
      <c r="R66" s="9"/>
      <c r="S66" s="23"/>
    </row>
    <row r="67" spans="1:19" x14ac:dyDescent="0.3">
      <c r="A67" s="7"/>
      <c r="B67" s="8"/>
      <c r="C67" s="9"/>
      <c r="D67" s="10"/>
      <c r="E67" s="31"/>
      <c r="F67" s="20"/>
      <c r="G67" s="9"/>
      <c r="H67" s="10"/>
      <c r="I67" s="9"/>
      <c r="J67" s="23"/>
      <c r="K67" s="8"/>
      <c r="L67" s="9"/>
      <c r="M67" s="10"/>
      <c r="N67" s="10"/>
      <c r="O67" s="9"/>
      <c r="P67" s="9"/>
      <c r="Q67" s="10"/>
      <c r="R67" s="9"/>
      <c r="S67" s="23"/>
    </row>
    <row r="68" spans="1:19" x14ac:dyDescent="0.3">
      <c r="A68" s="7"/>
      <c r="B68" s="8"/>
      <c r="C68" s="9"/>
      <c r="D68" s="10"/>
      <c r="E68" s="31"/>
      <c r="F68" s="20"/>
      <c r="G68" s="9"/>
      <c r="H68" s="10"/>
      <c r="I68" s="9"/>
      <c r="J68" s="23"/>
      <c r="K68" s="8"/>
      <c r="L68" s="9"/>
      <c r="M68" s="10"/>
      <c r="N68" s="10"/>
      <c r="O68" s="9"/>
      <c r="P68" s="9"/>
      <c r="Q68" s="10"/>
      <c r="R68" s="9"/>
      <c r="S68" s="23"/>
    </row>
    <row r="69" spans="1:19" x14ac:dyDescent="0.3">
      <c r="A69" s="7"/>
      <c r="B69" s="8"/>
      <c r="C69" s="9"/>
      <c r="D69" s="10"/>
      <c r="E69" s="31"/>
      <c r="F69" s="20"/>
      <c r="G69" s="9"/>
      <c r="H69" s="10"/>
      <c r="I69" s="9"/>
      <c r="J69" s="23"/>
      <c r="K69" s="8"/>
      <c r="L69" s="9"/>
      <c r="M69" s="10"/>
      <c r="N69" s="10"/>
      <c r="O69" s="9"/>
      <c r="P69" s="9"/>
      <c r="Q69" s="10"/>
      <c r="R69" s="9"/>
      <c r="S69" s="23"/>
    </row>
    <row r="70" spans="1:19" x14ac:dyDescent="0.3">
      <c r="A70" s="36"/>
      <c r="B70" s="8"/>
      <c r="C70" s="9"/>
      <c r="D70" s="10"/>
      <c r="E70" s="31"/>
      <c r="F70" s="20"/>
      <c r="G70" s="9"/>
      <c r="H70" s="10"/>
      <c r="I70" s="9"/>
      <c r="J70" s="23"/>
      <c r="K70" s="8"/>
      <c r="L70" s="9"/>
      <c r="M70" s="10"/>
      <c r="N70" s="10"/>
      <c r="O70" s="9"/>
      <c r="P70" s="9"/>
      <c r="Q70" s="10"/>
      <c r="R70" s="9"/>
      <c r="S70" s="23"/>
    </row>
    <row r="71" spans="1:19" x14ac:dyDescent="0.3">
      <c r="A71" s="36"/>
      <c r="B71" s="8"/>
      <c r="C71" s="9"/>
      <c r="D71" s="10"/>
      <c r="E71" s="31"/>
      <c r="F71" s="20"/>
      <c r="G71" s="9"/>
      <c r="H71" s="10"/>
      <c r="I71" s="9"/>
      <c r="J71" s="23"/>
      <c r="K71" s="8"/>
      <c r="L71" s="9"/>
      <c r="M71" s="10"/>
      <c r="N71" s="10"/>
      <c r="O71" s="9"/>
      <c r="P71" s="9"/>
      <c r="Q71" s="10"/>
      <c r="R71" s="9"/>
      <c r="S71" s="23"/>
    </row>
    <row r="72" spans="1:19" x14ac:dyDescent="0.3">
      <c r="A72" s="36"/>
      <c r="B72" s="8"/>
      <c r="C72" s="9"/>
      <c r="D72" s="10"/>
      <c r="E72" s="31"/>
      <c r="F72" s="20"/>
      <c r="G72" s="9"/>
      <c r="H72" s="10"/>
      <c r="I72" s="9"/>
      <c r="J72" s="23"/>
      <c r="K72" s="8"/>
      <c r="L72" s="9"/>
      <c r="M72" s="10"/>
      <c r="N72" s="10"/>
      <c r="O72" s="9"/>
      <c r="P72" s="9"/>
      <c r="Q72" s="10"/>
      <c r="R72" s="9"/>
      <c r="S72" s="23"/>
    </row>
    <row r="73" spans="1:19" x14ac:dyDescent="0.3">
      <c r="A73" s="36"/>
      <c r="B73" s="8"/>
      <c r="C73" s="9"/>
      <c r="D73" s="10"/>
      <c r="E73" s="31"/>
      <c r="F73" s="20"/>
      <c r="G73" s="9"/>
      <c r="H73" s="10"/>
      <c r="I73" s="9"/>
      <c r="J73" s="23"/>
      <c r="K73" s="8"/>
      <c r="L73" s="9"/>
      <c r="M73" s="10"/>
      <c r="N73" s="10"/>
      <c r="O73" s="9"/>
      <c r="P73" s="9"/>
      <c r="Q73" s="10"/>
      <c r="R73" s="9"/>
      <c r="S73" s="23"/>
    </row>
    <row r="74" spans="1:19" x14ac:dyDescent="0.3">
      <c r="A74" s="36"/>
      <c r="B74" s="8"/>
      <c r="C74" s="9"/>
      <c r="D74" s="10"/>
      <c r="E74" s="31"/>
      <c r="F74" s="20"/>
      <c r="G74" s="9"/>
      <c r="H74" s="10"/>
      <c r="I74" s="9"/>
      <c r="J74" s="23"/>
      <c r="K74" s="8"/>
      <c r="L74" s="9"/>
      <c r="M74" s="10"/>
      <c r="N74" s="10"/>
      <c r="O74" s="9"/>
      <c r="P74" s="9"/>
      <c r="Q74" s="10"/>
      <c r="R74" s="9"/>
      <c r="S74" s="23"/>
    </row>
    <row r="75" spans="1:19" x14ac:dyDescent="0.3">
      <c r="A75" s="36"/>
      <c r="B75" s="8"/>
      <c r="C75" s="9"/>
      <c r="D75" s="10"/>
      <c r="E75" s="31"/>
      <c r="F75" s="20"/>
      <c r="G75" s="9"/>
      <c r="H75" s="10"/>
      <c r="I75" s="9"/>
      <c r="J75" s="23"/>
      <c r="K75" s="8"/>
      <c r="L75" s="9"/>
      <c r="M75" s="10"/>
      <c r="N75" s="10"/>
      <c r="O75" s="9"/>
      <c r="P75" s="9"/>
      <c r="Q75" s="10"/>
      <c r="R75" s="9"/>
      <c r="S75" s="23"/>
    </row>
    <row r="76" spans="1:19" x14ac:dyDescent="0.3">
      <c r="A76" s="36"/>
      <c r="B76" s="8"/>
      <c r="C76" s="9"/>
      <c r="D76" s="10"/>
      <c r="E76" s="31"/>
      <c r="F76" s="20"/>
      <c r="G76" s="9"/>
      <c r="H76" s="10"/>
      <c r="I76" s="9"/>
      <c r="J76" s="23"/>
      <c r="K76" s="8"/>
      <c r="L76" s="9"/>
      <c r="M76" s="10"/>
      <c r="N76" s="10"/>
      <c r="O76" s="9"/>
      <c r="P76" s="9"/>
      <c r="Q76" s="10"/>
      <c r="R76" s="9"/>
      <c r="S76" s="23"/>
    </row>
    <row r="77" spans="1:19" x14ac:dyDescent="0.3">
      <c r="A77" s="36"/>
      <c r="B77" s="8"/>
      <c r="C77" s="9"/>
      <c r="D77" s="10"/>
      <c r="E77" s="31"/>
      <c r="F77" s="20"/>
      <c r="G77" s="9"/>
      <c r="H77" s="10"/>
      <c r="I77" s="9"/>
      <c r="J77" s="23"/>
      <c r="K77" s="8"/>
      <c r="L77" s="9"/>
      <c r="M77" s="10"/>
      <c r="N77" s="10"/>
      <c r="O77" s="9"/>
      <c r="P77" s="9"/>
      <c r="Q77" s="10"/>
      <c r="R77" s="9"/>
      <c r="S77" s="23"/>
    </row>
    <row r="78" spans="1:19" x14ac:dyDescent="0.3">
      <c r="A78" s="36"/>
      <c r="B78" s="8"/>
      <c r="C78" s="9"/>
      <c r="D78" s="10"/>
      <c r="E78" s="31"/>
      <c r="F78" s="20"/>
      <c r="G78" s="9"/>
      <c r="H78" s="10"/>
      <c r="I78" s="9"/>
      <c r="J78" s="23"/>
      <c r="K78" s="8"/>
      <c r="L78" s="9"/>
      <c r="M78" s="10"/>
      <c r="N78" s="10"/>
      <c r="O78" s="9"/>
      <c r="P78" s="9"/>
      <c r="Q78" s="10"/>
      <c r="R78" s="9"/>
      <c r="S78" s="23"/>
    </row>
    <row r="79" spans="1:19" x14ac:dyDescent="0.3">
      <c r="A79" s="36"/>
      <c r="B79" s="8"/>
      <c r="C79" s="9"/>
      <c r="D79" s="10"/>
      <c r="E79" s="31"/>
      <c r="F79" s="20"/>
      <c r="G79" s="9"/>
      <c r="H79" s="10"/>
      <c r="I79" s="9"/>
      <c r="J79" s="23"/>
      <c r="K79" s="8"/>
      <c r="L79" s="9"/>
      <c r="M79" s="10"/>
      <c r="N79" s="10"/>
      <c r="O79" s="9"/>
      <c r="P79" s="9"/>
      <c r="Q79" s="10"/>
      <c r="R79" s="9"/>
      <c r="S79" s="23"/>
    </row>
    <row r="80" spans="1:19" x14ac:dyDescent="0.3">
      <c r="A80" s="36"/>
      <c r="B80" s="8"/>
      <c r="C80" s="9"/>
      <c r="D80" s="10"/>
      <c r="E80" s="31"/>
      <c r="F80" s="20"/>
      <c r="G80" s="9"/>
      <c r="H80" s="10"/>
      <c r="I80" s="9"/>
      <c r="J80" s="23"/>
      <c r="K80" s="8"/>
      <c r="L80" s="9"/>
      <c r="M80" s="10"/>
      <c r="N80" s="10"/>
      <c r="O80" s="9"/>
      <c r="P80" s="9"/>
      <c r="Q80" s="10"/>
      <c r="R80" s="9"/>
      <c r="S80" s="23"/>
    </row>
    <row r="81" spans="1:19" x14ac:dyDescent="0.3">
      <c r="A81" s="36"/>
      <c r="B81" s="8"/>
      <c r="C81" s="9"/>
      <c r="D81" s="10"/>
      <c r="E81" s="31"/>
      <c r="F81" s="20"/>
      <c r="G81" s="9"/>
      <c r="H81" s="10"/>
      <c r="I81" s="9"/>
      <c r="J81" s="23"/>
      <c r="K81" s="8"/>
      <c r="L81" s="9"/>
      <c r="M81" s="10"/>
      <c r="N81" s="10"/>
      <c r="O81" s="9"/>
      <c r="P81" s="9"/>
      <c r="Q81" s="10"/>
      <c r="R81" s="9"/>
      <c r="S81" s="23"/>
    </row>
    <row r="82" spans="1:19" x14ac:dyDescent="0.3">
      <c r="A82" s="36"/>
      <c r="B82" s="8"/>
      <c r="C82" s="9"/>
      <c r="D82" s="10"/>
      <c r="E82" s="31"/>
      <c r="F82" s="20"/>
      <c r="G82" s="9"/>
      <c r="H82" s="10"/>
      <c r="I82" s="9"/>
      <c r="J82" s="23"/>
      <c r="K82" s="8"/>
      <c r="L82" s="9"/>
      <c r="M82" s="10"/>
      <c r="N82" s="10"/>
      <c r="O82" s="9"/>
      <c r="P82" s="9"/>
      <c r="Q82" s="10"/>
      <c r="R82" s="9"/>
      <c r="S82" s="23"/>
    </row>
    <row r="83" spans="1:19" x14ac:dyDescent="0.3">
      <c r="A83" s="36"/>
      <c r="B83" s="8"/>
      <c r="C83" s="9"/>
      <c r="D83" s="10"/>
      <c r="E83" s="31"/>
      <c r="F83" s="20"/>
      <c r="G83" s="9"/>
      <c r="H83" s="10"/>
      <c r="I83" s="9"/>
      <c r="J83" s="23"/>
      <c r="K83" s="8"/>
      <c r="L83" s="9"/>
      <c r="M83" s="10"/>
      <c r="N83" s="10"/>
      <c r="O83" s="9"/>
      <c r="P83" s="9"/>
      <c r="Q83" s="10"/>
      <c r="R83" s="9"/>
      <c r="S83" s="23"/>
    </row>
    <row r="84" spans="1:19" x14ac:dyDescent="0.3">
      <c r="A84" s="36"/>
      <c r="B84" s="8"/>
      <c r="C84" s="9"/>
      <c r="D84" s="10"/>
      <c r="E84" s="31"/>
      <c r="F84" s="20"/>
      <c r="G84" s="9"/>
      <c r="H84" s="10"/>
      <c r="I84" s="9"/>
      <c r="J84" s="23"/>
      <c r="K84" s="8"/>
      <c r="L84" s="9"/>
      <c r="M84" s="10"/>
      <c r="N84" s="10"/>
      <c r="O84" s="9"/>
      <c r="P84" s="9"/>
      <c r="Q84" s="10"/>
      <c r="R84" s="9"/>
      <c r="S84" s="23"/>
    </row>
    <row r="85" spans="1:19" x14ac:dyDescent="0.3">
      <c r="A85" s="36"/>
      <c r="B85" s="8"/>
      <c r="C85" s="9"/>
      <c r="D85" s="10"/>
      <c r="E85" s="31"/>
      <c r="F85" s="20"/>
      <c r="G85" s="9"/>
      <c r="H85" s="10"/>
      <c r="I85" s="9"/>
      <c r="J85" s="23"/>
      <c r="K85" s="8"/>
      <c r="L85" s="9"/>
      <c r="M85" s="10"/>
      <c r="N85" s="10"/>
      <c r="O85" s="9"/>
      <c r="P85" s="9"/>
      <c r="Q85" s="10"/>
      <c r="R85" s="9"/>
      <c r="S85" s="23"/>
    </row>
    <row r="86" spans="1:19" x14ac:dyDescent="0.3">
      <c r="A86" s="36"/>
      <c r="B86" s="8"/>
      <c r="C86" s="9"/>
      <c r="D86" s="10"/>
      <c r="E86" s="31"/>
      <c r="F86" s="20"/>
      <c r="G86" s="9"/>
      <c r="H86" s="10"/>
      <c r="I86" s="9"/>
      <c r="J86" s="23"/>
      <c r="K86" s="8"/>
      <c r="L86" s="9"/>
      <c r="M86" s="10"/>
      <c r="N86" s="10"/>
      <c r="O86" s="9"/>
      <c r="P86" s="9"/>
      <c r="Q86" s="10"/>
      <c r="R86" s="9"/>
      <c r="S86" s="23"/>
    </row>
    <row r="87" spans="1:19" x14ac:dyDescent="0.3">
      <c r="A87" s="36"/>
      <c r="B87" s="8"/>
      <c r="C87" s="9"/>
      <c r="D87" s="10"/>
      <c r="E87" s="31"/>
      <c r="F87" s="20"/>
      <c r="G87" s="9"/>
      <c r="H87" s="10"/>
      <c r="I87" s="9"/>
      <c r="J87" s="23"/>
      <c r="K87" s="8"/>
      <c r="L87" s="9"/>
      <c r="M87" s="10"/>
      <c r="N87" s="10"/>
      <c r="O87" s="9"/>
      <c r="P87" s="9"/>
      <c r="Q87" s="10"/>
      <c r="R87" s="9"/>
      <c r="S87" s="23"/>
    </row>
    <row r="88" spans="1:19" x14ac:dyDescent="0.3">
      <c r="A88" s="36"/>
      <c r="B88" s="8"/>
      <c r="C88" s="9"/>
      <c r="D88" s="10"/>
      <c r="E88" s="31"/>
      <c r="F88" s="20"/>
      <c r="G88" s="9"/>
      <c r="H88" s="10"/>
      <c r="I88" s="9"/>
      <c r="J88" s="23"/>
      <c r="K88" s="8"/>
      <c r="L88" s="9"/>
      <c r="M88" s="10"/>
      <c r="N88" s="10"/>
      <c r="O88" s="9"/>
      <c r="P88" s="9"/>
      <c r="Q88" s="10"/>
      <c r="R88" s="9"/>
      <c r="S88" s="23"/>
    </row>
    <row r="89" spans="1:19" x14ac:dyDescent="0.3">
      <c r="A89" s="36"/>
      <c r="B89" s="8"/>
      <c r="C89" s="9"/>
      <c r="D89" s="10"/>
      <c r="E89" s="31"/>
      <c r="F89" s="20"/>
      <c r="G89" s="9"/>
      <c r="H89" s="10"/>
      <c r="I89" s="9"/>
      <c r="J89" s="23"/>
      <c r="K89" s="8"/>
      <c r="L89" s="9"/>
      <c r="M89" s="10"/>
      <c r="N89" s="10"/>
      <c r="O89" s="9"/>
      <c r="P89" s="9"/>
      <c r="Q89" s="10"/>
      <c r="R89" s="9"/>
      <c r="S89" s="23"/>
    </row>
    <row r="90" spans="1:19" x14ac:dyDescent="0.3">
      <c r="A90" s="36"/>
      <c r="B90" s="8"/>
      <c r="C90" s="9"/>
      <c r="D90" s="10"/>
      <c r="E90" s="31"/>
      <c r="F90" s="20"/>
      <c r="G90" s="9"/>
      <c r="H90" s="10"/>
      <c r="I90" s="9"/>
      <c r="J90" s="23"/>
      <c r="K90" s="8"/>
      <c r="L90" s="9"/>
      <c r="M90" s="10"/>
      <c r="N90" s="10"/>
      <c r="O90" s="9"/>
      <c r="P90" s="9"/>
      <c r="Q90" s="10"/>
      <c r="R90" s="9"/>
      <c r="S90" s="23"/>
    </row>
    <row r="91" spans="1:19" x14ac:dyDescent="0.3">
      <c r="A91" s="36"/>
      <c r="B91" s="8"/>
      <c r="C91" s="9"/>
      <c r="D91" s="10"/>
      <c r="E91" s="31"/>
      <c r="F91" s="20"/>
      <c r="G91" s="9"/>
      <c r="H91" s="10"/>
      <c r="I91" s="9"/>
      <c r="J91" s="23"/>
      <c r="K91" s="8"/>
      <c r="L91" s="9"/>
      <c r="M91" s="10"/>
      <c r="N91" s="10"/>
      <c r="O91" s="9"/>
      <c r="P91" s="9"/>
      <c r="Q91" s="10"/>
      <c r="R91" s="9"/>
      <c r="S91" s="23"/>
    </row>
    <row r="92" spans="1:19" x14ac:dyDescent="0.3">
      <c r="A92" s="36"/>
      <c r="B92" s="8"/>
      <c r="C92" s="9"/>
      <c r="D92" s="10"/>
      <c r="E92" s="31"/>
      <c r="F92" s="20"/>
      <c r="G92" s="9"/>
      <c r="H92" s="10"/>
      <c r="I92" s="9"/>
      <c r="J92" s="23"/>
      <c r="K92" s="8"/>
      <c r="L92" s="9"/>
      <c r="M92" s="10"/>
      <c r="N92" s="10"/>
      <c r="O92" s="9"/>
      <c r="P92" s="9"/>
      <c r="Q92" s="10"/>
      <c r="R92" s="9"/>
      <c r="S92" s="23"/>
    </row>
    <row r="93" spans="1:19" x14ac:dyDescent="0.3">
      <c r="A93" s="36"/>
      <c r="B93" s="8"/>
      <c r="C93" s="9"/>
      <c r="D93" s="10"/>
      <c r="E93" s="31"/>
      <c r="F93" s="20"/>
      <c r="G93" s="9"/>
      <c r="H93" s="10"/>
      <c r="I93" s="9"/>
      <c r="J93" s="23"/>
      <c r="K93" s="8"/>
      <c r="L93" s="9"/>
      <c r="M93" s="10"/>
      <c r="N93" s="10"/>
      <c r="O93" s="9"/>
      <c r="P93" s="9"/>
      <c r="Q93" s="10"/>
      <c r="R93" s="9"/>
      <c r="S93" s="23"/>
    </row>
    <row r="94" spans="1:19" x14ac:dyDescent="0.3">
      <c r="A94" s="36"/>
      <c r="B94" s="8"/>
      <c r="C94" s="9"/>
      <c r="D94" s="10"/>
      <c r="E94" s="31"/>
      <c r="F94" s="20"/>
      <c r="G94" s="9"/>
      <c r="H94" s="10"/>
      <c r="I94" s="9"/>
      <c r="J94" s="23"/>
      <c r="K94" s="8"/>
      <c r="L94" s="9"/>
      <c r="M94" s="10"/>
      <c r="N94" s="10"/>
      <c r="O94" s="9"/>
      <c r="P94" s="9"/>
      <c r="Q94" s="10"/>
      <c r="R94" s="9"/>
      <c r="S94" s="23"/>
    </row>
    <row r="95" spans="1:19" x14ac:dyDescent="0.3">
      <c r="A95" s="36"/>
      <c r="B95" s="8"/>
      <c r="C95" s="9"/>
      <c r="D95" s="10"/>
      <c r="E95" s="31"/>
      <c r="F95" s="20"/>
      <c r="G95" s="9"/>
      <c r="H95" s="10"/>
      <c r="I95" s="9"/>
      <c r="J95" s="23"/>
      <c r="K95" s="8"/>
      <c r="L95" s="9"/>
      <c r="M95" s="10"/>
      <c r="N95" s="10"/>
      <c r="O95" s="9"/>
      <c r="P95" s="9"/>
      <c r="Q95" s="10"/>
      <c r="R95" s="9"/>
      <c r="S95" s="23"/>
    </row>
    <row r="96" spans="1:19" x14ac:dyDescent="0.3">
      <c r="A96" s="36"/>
      <c r="B96" s="8"/>
      <c r="C96" s="9"/>
      <c r="D96" s="10"/>
      <c r="E96" s="31"/>
      <c r="F96" s="20"/>
      <c r="G96" s="9"/>
      <c r="H96" s="10"/>
      <c r="I96" s="9"/>
      <c r="J96" s="23"/>
      <c r="K96" s="8"/>
      <c r="L96" s="9"/>
      <c r="M96" s="10"/>
      <c r="N96" s="10"/>
      <c r="O96" s="9"/>
      <c r="P96" s="9"/>
      <c r="Q96" s="10"/>
      <c r="R96" s="9"/>
      <c r="S96" s="23"/>
    </row>
    <row r="97" spans="1:19" x14ac:dyDescent="0.3">
      <c r="A97" s="36"/>
      <c r="B97" s="8"/>
      <c r="C97" s="9"/>
      <c r="D97" s="10"/>
      <c r="E97" s="31"/>
      <c r="F97" s="20"/>
      <c r="G97" s="9"/>
      <c r="H97" s="10"/>
      <c r="I97" s="9"/>
      <c r="J97" s="23"/>
      <c r="K97" s="8"/>
      <c r="L97" s="9"/>
      <c r="M97" s="10"/>
      <c r="N97" s="10"/>
      <c r="O97" s="9"/>
      <c r="P97" s="9"/>
      <c r="Q97" s="10"/>
      <c r="R97" s="9"/>
      <c r="S97" s="23"/>
    </row>
    <row r="98" spans="1:19" x14ac:dyDescent="0.3">
      <c r="A98" s="36"/>
      <c r="B98" s="8"/>
      <c r="C98" s="9"/>
      <c r="D98" s="10"/>
      <c r="E98" s="31"/>
      <c r="F98" s="20"/>
      <c r="G98" s="9"/>
      <c r="H98" s="10"/>
      <c r="I98" s="9"/>
      <c r="J98" s="23"/>
      <c r="K98" s="8"/>
      <c r="L98" s="9"/>
      <c r="M98" s="10"/>
      <c r="N98" s="10"/>
      <c r="O98" s="9"/>
      <c r="P98" s="9"/>
      <c r="Q98" s="10"/>
      <c r="R98" s="9"/>
      <c r="S98" s="23"/>
    </row>
    <row r="99" spans="1:19" x14ac:dyDescent="0.3">
      <c r="A99" s="36"/>
      <c r="B99" s="8"/>
      <c r="C99" s="9"/>
      <c r="D99" s="10"/>
      <c r="E99" s="31"/>
      <c r="F99" s="20"/>
      <c r="G99" s="9"/>
      <c r="H99" s="10"/>
      <c r="I99" s="9"/>
      <c r="J99" s="23"/>
      <c r="K99" s="8"/>
      <c r="L99" s="9"/>
      <c r="M99" s="10"/>
      <c r="N99" s="10"/>
      <c r="O99" s="9"/>
      <c r="P99" s="9"/>
      <c r="Q99" s="10"/>
      <c r="R99" s="9"/>
      <c r="S99" s="23"/>
    </row>
    <row r="100" spans="1:19" x14ac:dyDescent="0.3">
      <c r="A100" s="36"/>
      <c r="B100" s="8"/>
      <c r="C100" s="9"/>
      <c r="D100" s="10"/>
      <c r="E100" s="31"/>
      <c r="F100" s="20"/>
      <c r="G100" s="9"/>
      <c r="H100" s="10"/>
      <c r="I100" s="9"/>
      <c r="J100" s="23"/>
      <c r="K100" s="8"/>
      <c r="L100" s="9"/>
      <c r="M100" s="10"/>
      <c r="N100" s="10"/>
      <c r="O100" s="9"/>
      <c r="P100" s="9"/>
      <c r="Q100" s="10"/>
      <c r="R100" s="9"/>
      <c r="S100" s="23"/>
    </row>
    <row r="101" spans="1:19" x14ac:dyDescent="0.3">
      <c r="A101" s="36"/>
      <c r="B101" s="8"/>
      <c r="C101" s="9"/>
      <c r="D101" s="10"/>
      <c r="E101" s="31"/>
      <c r="F101" s="20"/>
      <c r="G101" s="9"/>
      <c r="H101" s="10"/>
      <c r="I101" s="9"/>
      <c r="J101" s="23"/>
      <c r="K101" s="8"/>
      <c r="L101" s="9"/>
      <c r="M101" s="10"/>
      <c r="N101" s="10"/>
      <c r="O101" s="9"/>
      <c r="P101" s="9"/>
      <c r="Q101" s="10"/>
      <c r="R101" s="9"/>
      <c r="S101" s="23"/>
    </row>
    <row r="102" spans="1:19" x14ac:dyDescent="0.3">
      <c r="A102" s="36"/>
      <c r="B102" s="8"/>
      <c r="C102" s="9"/>
      <c r="D102" s="10"/>
      <c r="E102" s="31"/>
      <c r="F102" s="20"/>
      <c r="G102" s="9"/>
      <c r="H102" s="10"/>
      <c r="I102" s="9"/>
      <c r="J102" s="23"/>
      <c r="K102" s="8"/>
      <c r="L102" s="9"/>
      <c r="M102" s="10"/>
      <c r="N102" s="10"/>
      <c r="O102" s="9"/>
      <c r="P102" s="9"/>
      <c r="Q102" s="10"/>
      <c r="R102" s="9"/>
      <c r="S102" s="23"/>
    </row>
    <row r="103" spans="1:19" x14ac:dyDescent="0.3">
      <c r="A103" s="36"/>
      <c r="B103" s="8"/>
      <c r="C103" s="9"/>
      <c r="D103" s="10"/>
      <c r="E103" s="31"/>
      <c r="F103" s="20"/>
      <c r="G103" s="9"/>
      <c r="H103" s="10"/>
      <c r="I103" s="9"/>
      <c r="J103" s="23"/>
      <c r="K103" s="8"/>
      <c r="L103" s="9"/>
      <c r="M103" s="10"/>
      <c r="N103" s="10"/>
      <c r="O103" s="9"/>
      <c r="P103" s="9"/>
      <c r="Q103" s="10"/>
      <c r="R103" s="9"/>
      <c r="S103" s="23"/>
    </row>
    <row r="104" spans="1:19" x14ac:dyDescent="0.3">
      <c r="A104" s="36"/>
      <c r="B104" s="8"/>
      <c r="C104" s="9"/>
      <c r="D104" s="10"/>
      <c r="E104" s="31"/>
      <c r="F104" s="20"/>
      <c r="G104" s="9"/>
      <c r="H104" s="10"/>
      <c r="I104" s="9"/>
      <c r="J104" s="23"/>
      <c r="K104" s="8"/>
      <c r="L104" s="9"/>
      <c r="M104" s="10"/>
      <c r="N104" s="10"/>
      <c r="O104" s="9"/>
      <c r="P104" s="9"/>
      <c r="Q104" s="10"/>
      <c r="R104" s="9"/>
      <c r="S104" s="23"/>
    </row>
    <row r="105" spans="1:19" x14ac:dyDescent="0.3">
      <c r="A105" s="36"/>
      <c r="B105" s="8"/>
      <c r="C105" s="9"/>
      <c r="D105" s="10"/>
      <c r="E105" s="31"/>
      <c r="F105" s="20"/>
      <c r="G105" s="9"/>
      <c r="H105" s="10"/>
      <c r="I105" s="9"/>
      <c r="J105" s="23"/>
      <c r="K105" s="8"/>
      <c r="L105" s="9"/>
      <c r="M105" s="10"/>
      <c r="N105" s="10"/>
      <c r="O105" s="9"/>
      <c r="P105" s="9"/>
      <c r="Q105" s="10"/>
      <c r="R105" s="9"/>
      <c r="S105" s="23"/>
    </row>
    <row r="106" spans="1:19" x14ac:dyDescent="0.3">
      <c r="A106" s="36"/>
      <c r="B106" s="8"/>
      <c r="C106" s="9"/>
      <c r="D106" s="10"/>
      <c r="E106" s="31"/>
      <c r="F106" s="20"/>
      <c r="G106" s="9"/>
      <c r="H106" s="10"/>
      <c r="I106" s="9"/>
      <c r="J106" s="23"/>
      <c r="K106" s="8"/>
      <c r="L106" s="9"/>
      <c r="M106" s="10"/>
      <c r="N106" s="10"/>
      <c r="O106" s="9"/>
      <c r="P106" s="9"/>
      <c r="Q106" s="10"/>
      <c r="R106" s="9"/>
      <c r="S106" s="23"/>
    </row>
    <row r="107" spans="1:19" x14ac:dyDescent="0.3">
      <c r="A107" s="36"/>
      <c r="B107" s="8"/>
      <c r="C107" s="9"/>
      <c r="D107" s="10"/>
      <c r="E107" s="31"/>
      <c r="F107" s="20"/>
      <c r="G107" s="9"/>
      <c r="H107" s="10"/>
      <c r="I107" s="9"/>
      <c r="J107" s="23"/>
      <c r="K107" s="8"/>
      <c r="L107" s="9"/>
      <c r="M107" s="10"/>
      <c r="N107" s="10"/>
      <c r="O107" s="9"/>
      <c r="P107" s="9"/>
      <c r="Q107" s="10"/>
      <c r="R107" s="9"/>
      <c r="S107" s="23"/>
    </row>
    <row r="108" spans="1:19" x14ac:dyDescent="0.3">
      <c r="A108" s="7"/>
      <c r="B108" s="8"/>
      <c r="C108" s="9"/>
      <c r="D108" s="10"/>
      <c r="E108" s="31"/>
      <c r="F108" s="20"/>
      <c r="G108" s="9"/>
      <c r="H108" s="10"/>
      <c r="I108" s="9"/>
      <c r="J108" s="23"/>
      <c r="K108" s="8"/>
      <c r="L108" s="9"/>
      <c r="M108" s="10"/>
      <c r="N108" s="10"/>
      <c r="O108" s="9"/>
      <c r="P108" s="9"/>
      <c r="Q108" s="10"/>
      <c r="R108" s="9"/>
      <c r="S108" s="23"/>
    </row>
    <row r="109" spans="1:19" x14ac:dyDescent="0.3">
      <c r="A109" s="36"/>
      <c r="B109" s="8"/>
      <c r="C109" s="9"/>
      <c r="D109" s="10"/>
      <c r="E109" s="31"/>
      <c r="F109" s="20"/>
      <c r="G109" s="9"/>
      <c r="H109" s="10"/>
      <c r="I109" s="9"/>
      <c r="J109" s="23"/>
      <c r="K109" s="8"/>
      <c r="L109" s="9"/>
      <c r="M109" s="10"/>
      <c r="N109" s="10"/>
      <c r="O109" s="9"/>
      <c r="P109" s="9"/>
      <c r="Q109" s="10"/>
      <c r="R109" s="9"/>
      <c r="S109" s="23"/>
    </row>
    <row r="110" spans="1:19" x14ac:dyDescent="0.3">
      <c r="A110" s="36"/>
      <c r="B110" s="8"/>
      <c r="C110" s="9"/>
      <c r="D110" s="10"/>
      <c r="E110" s="31"/>
      <c r="F110" s="20"/>
      <c r="G110" s="9"/>
      <c r="H110" s="10"/>
      <c r="I110" s="9"/>
      <c r="J110" s="23"/>
      <c r="K110" s="8"/>
      <c r="L110" s="9"/>
      <c r="M110" s="10"/>
      <c r="N110" s="10"/>
      <c r="O110" s="9"/>
      <c r="P110" s="9"/>
      <c r="Q110" s="10"/>
      <c r="R110" s="9"/>
      <c r="S110" s="23"/>
    </row>
    <row r="111" spans="1:19" x14ac:dyDescent="0.3">
      <c r="A111" s="36"/>
      <c r="B111" s="8"/>
      <c r="C111" s="9"/>
      <c r="D111" s="10"/>
      <c r="E111" s="31"/>
      <c r="F111" s="20"/>
      <c r="G111" s="9"/>
      <c r="H111" s="10"/>
      <c r="I111" s="9"/>
      <c r="J111" s="23"/>
      <c r="K111" s="8"/>
      <c r="L111" s="9"/>
      <c r="M111" s="10"/>
      <c r="N111" s="10"/>
      <c r="O111" s="9"/>
      <c r="P111" s="9"/>
      <c r="Q111" s="10"/>
      <c r="R111" s="9"/>
      <c r="S111" s="23"/>
    </row>
    <row r="112" spans="1:19" x14ac:dyDescent="0.3">
      <c r="A112" s="36"/>
      <c r="B112" s="8"/>
      <c r="C112" s="9"/>
      <c r="D112" s="10"/>
      <c r="E112" s="31"/>
      <c r="F112" s="20"/>
      <c r="G112" s="9"/>
      <c r="H112" s="10"/>
      <c r="I112" s="9"/>
      <c r="J112" s="23"/>
      <c r="K112" s="8"/>
      <c r="L112" s="9"/>
      <c r="M112" s="10"/>
      <c r="N112" s="10"/>
      <c r="O112" s="9"/>
      <c r="P112" s="9"/>
      <c r="Q112" s="10"/>
      <c r="R112" s="9"/>
      <c r="S112" s="23"/>
    </row>
    <row r="113" spans="1:19" x14ac:dyDescent="0.3">
      <c r="A113" s="36"/>
      <c r="B113" s="8"/>
      <c r="C113" s="9"/>
      <c r="D113" s="10"/>
      <c r="E113" s="31"/>
      <c r="F113" s="20"/>
      <c r="G113" s="9"/>
      <c r="H113" s="10"/>
      <c r="I113" s="9"/>
      <c r="J113" s="23"/>
      <c r="K113" s="8"/>
      <c r="L113" s="9"/>
      <c r="M113" s="10"/>
      <c r="N113" s="10"/>
      <c r="O113" s="9"/>
      <c r="P113" s="9"/>
      <c r="Q113" s="10"/>
      <c r="R113" s="9"/>
      <c r="S113" s="23"/>
    </row>
    <row r="114" spans="1:19" x14ac:dyDescent="0.3">
      <c r="A114" s="36"/>
      <c r="B114" s="8"/>
      <c r="C114" s="9"/>
      <c r="D114" s="10"/>
      <c r="E114" s="31"/>
      <c r="F114" s="20"/>
      <c r="G114" s="9"/>
      <c r="H114" s="10"/>
      <c r="I114" s="9"/>
      <c r="J114" s="23"/>
      <c r="K114" s="8"/>
      <c r="L114" s="9"/>
      <c r="M114" s="10"/>
      <c r="N114" s="10"/>
      <c r="O114" s="9"/>
      <c r="P114" s="9"/>
      <c r="Q114" s="10"/>
      <c r="R114" s="9"/>
      <c r="S114" s="23"/>
    </row>
    <row r="115" spans="1:19" x14ac:dyDescent="0.3">
      <c r="A115" s="36"/>
      <c r="B115" s="8"/>
      <c r="C115" s="9"/>
      <c r="D115" s="10"/>
      <c r="E115" s="31"/>
      <c r="F115" s="20"/>
      <c r="G115" s="9"/>
      <c r="H115" s="10"/>
      <c r="I115" s="9"/>
      <c r="J115" s="23"/>
      <c r="K115" s="8"/>
      <c r="L115" s="9"/>
      <c r="M115" s="10"/>
      <c r="N115" s="10"/>
      <c r="O115" s="9"/>
      <c r="P115" s="9"/>
      <c r="Q115" s="10"/>
      <c r="R115" s="9"/>
      <c r="S115" s="23"/>
    </row>
    <row r="116" spans="1:19" x14ac:dyDescent="0.3">
      <c r="A116" s="36"/>
      <c r="B116" s="8"/>
      <c r="C116" s="9"/>
      <c r="D116" s="10"/>
      <c r="E116" s="31"/>
      <c r="F116" s="20"/>
      <c r="G116" s="9"/>
      <c r="H116" s="10"/>
      <c r="I116" s="9"/>
      <c r="J116" s="23"/>
      <c r="K116" s="8"/>
      <c r="L116" s="9"/>
      <c r="M116" s="10"/>
      <c r="N116" s="10"/>
      <c r="O116" s="9"/>
      <c r="P116" s="9"/>
      <c r="Q116" s="10"/>
      <c r="R116" s="9"/>
      <c r="S116" s="23"/>
    </row>
    <row r="117" spans="1:19" x14ac:dyDescent="0.3">
      <c r="A117" s="36"/>
      <c r="B117" s="8"/>
      <c r="C117" s="9"/>
      <c r="D117" s="10"/>
      <c r="E117" s="31"/>
      <c r="F117" s="20"/>
      <c r="G117" s="9"/>
      <c r="H117" s="10"/>
      <c r="I117" s="9"/>
      <c r="J117" s="23"/>
      <c r="K117" s="8"/>
      <c r="L117" s="9"/>
      <c r="M117" s="10"/>
      <c r="N117" s="10"/>
      <c r="O117" s="9"/>
      <c r="P117" s="9"/>
      <c r="Q117" s="10"/>
      <c r="R117" s="9"/>
      <c r="S117" s="23"/>
    </row>
    <row r="118" spans="1:19" x14ac:dyDescent="0.3">
      <c r="A118" s="36"/>
      <c r="B118" s="8"/>
      <c r="C118" s="9"/>
      <c r="D118" s="10"/>
      <c r="E118" s="31"/>
      <c r="F118" s="20"/>
      <c r="G118" s="9"/>
      <c r="H118" s="10"/>
      <c r="I118" s="9"/>
      <c r="J118" s="23"/>
      <c r="K118" s="8"/>
      <c r="L118" s="9"/>
      <c r="M118" s="10"/>
      <c r="N118" s="10"/>
      <c r="O118" s="9"/>
      <c r="P118" s="9"/>
      <c r="Q118" s="10"/>
      <c r="R118" s="9"/>
      <c r="S118" s="23"/>
    </row>
    <row r="119" spans="1:19" x14ac:dyDescent="0.3">
      <c r="A119" s="36"/>
      <c r="B119" s="8"/>
      <c r="C119" s="9"/>
      <c r="D119" s="10"/>
      <c r="E119" s="31"/>
      <c r="F119" s="20"/>
      <c r="G119" s="9"/>
      <c r="H119" s="10"/>
      <c r="I119" s="9"/>
      <c r="J119" s="23"/>
      <c r="K119" s="8"/>
      <c r="L119" s="9"/>
      <c r="M119" s="10"/>
      <c r="N119" s="10"/>
      <c r="O119" s="9"/>
      <c r="P119" s="9"/>
      <c r="Q119" s="10"/>
      <c r="R119" s="9"/>
      <c r="S119" s="23"/>
    </row>
    <row r="120" spans="1:19" x14ac:dyDescent="0.3">
      <c r="A120" s="36"/>
      <c r="B120" s="8"/>
      <c r="C120" s="9"/>
      <c r="D120" s="10"/>
      <c r="E120" s="31"/>
      <c r="F120" s="20"/>
      <c r="G120" s="9"/>
      <c r="H120" s="10"/>
      <c r="I120" s="9"/>
      <c r="J120" s="23"/>
      <c r="K120" s="8"/>
      <c r="L120" s="9"/>
      <c r="M120" s="10"/>
      <c r="N120" s="10"/>
      <c r="O120" s="9"/>
      <c r="P120" s="9"/>
      <c r="Q120" s="10"/>
      <c r="R120" s="9"/>
      <c r="S120" s="23"/>
    </row>
    <row r="121" spans="1:19" x14ac:dyDescent="0.3">
      <c r="A121" s="36"/>
      <c r="B121" s="8"/>
      <c r="C121" s="9"/>
      <c r="D121" s="10"/>
      <c r="E121" s="31"/>
      <c r="F121" s="20"/>
      <c r="G121" s="9"/>
      <c r="H121" s="10"/>
      <c r="I121" s="9"/>
      <c r="J121" s="23"/>
      <c r="K121" s="8"/>
      <c r="L121" s="9"/>
      <c r="M121" s="10"/>
      <c r="N121" s="10"/>
      <c r="O121" s="9"/>
      <c r="P121" s="9"/>
      <c r="Q121" s="10"/>
      <c r="R121" s="9"/>
      <c r="S121" s="23"/>
    </row>
    <row r="122" spans="1:19" x14ac:dyDescent="0.3">
      <c r="A122" s="36"/>
      <c r="B122" s="8"/>
      <c r="C122" s="9"/>
      <c r="D122" s="10"/>
      <c r="E122" s="31"/>
      <c r="F122" s="20"/>
      <c r="G122" s="9"/>
      <c r="H122" s="10"/>
      <c r="I122" s="9"/>
      <c r="J122" s="23"/>
      <c r="K122" s="8"/>
      <c r="L122" s="9"/>
      <c r="M122" s="10"/>
      <c r="N122" s="10"/>
      <c r="O122" s="9"/>
      <c r="P122" s="9"/>
      <c r="Q122" s="10"/>
      <c r="R122" s="9"/>
      <c r="S122" s="23"/>
    </row>
    <row r="123" spans="1:19" x14ac:dyDescent="0.3">
      <c r="A123" s="36"/>
      <c r="B123" s="8"/>
      <c r="C123" s="9"/>
      <c r="D123" s="10"/>
      <c r="E123" s="31"/>
      <c r="F123" s="20"/>
      <c r="G123" s="9"/>
      <c r="H123" s="10"/>
      <c r="I123" s="9"/>
      <c r="J123" s="23"/>
      <c r="K123" s="8"/>
      <c r="L123" s="9"/>
      <c r="M123" s="10"/>
      <c r="N123" s="10"/>
      <c r="O123" s="9"/>
      <c r="P123" s="9"/>
      <c r="Q123" s="10"/>
      <c r="R123" s="9"/>
      <c r="S123" s="23"/>
    </row>
    <row r="124" spans="1:19" x14ac:dyDescent="0.3">
      <c r="A124" s="36"/>
      <c r="B124" s="8"/>
      <c r="C124" s="9"/>
      <c r="D124" s="10"/>
      <c r="E124" s="31"/>
      <c r="F124" s="20"/>
      <c r="G124" s="9"/>
      <c r="H124" s="10"/>
      <c r="I124" s="9"/>
      <c r="J124" s="23"/>
      <c r="K124" s="8"/>
      <c r="L124" s="9"/>
      <c r="M124" s="10"/>
      <c r="N124" s="10"/>
      <c r="O124" s="9"/>
      <c r="P124" s="9"/>
      <c r="Q124" s="10"/>
      <c r="R124" s="9"/>
      <c r="S124" s="23"/>
    </row>
    <row r="125" spans="1:19" x14ac:dyDescent="0.3">
      <c r="A125" s="36"/>
      <c r="B125" s="8"/>
      <c r="C125" s="9"/>
      <c r="D125" s="10"/>
      <c r="E125" s="31"/>
      <c r="F125" s="20"/>
      <c r="G125" s="9"/>
      <c r="H125" s="10"/>
      <c r="I125" s="9"/>
      <c r="J125" s="23"/>
      <c r="K125" s="8"/>
      <c r="L125" s="9"/>
      <c r="M125" s="10"/>
      <c r="N125" s="10"/>
      <c r="O125" s="9"/>
      <c r="P125" s="9"/>
      <c r="Q125" s="10"/>
      <c r="R125" s="9"/>
      <c r="S125" s="23"/>
    </row>
    <row r="126" spans="1:19" x14ac:dyDescent="0.3">
      <c r="A126" s="36"/>
      <c r="B126" s="8"/>
      <c r="C126" s="9"/>
      <c r="D126" s="10"/>
      <c r="E126" s="31"/>
      <c r="F126" s="20"/>
      <c r="G126" s="9"/>
      <c r="H126" s="10"/>
      <c r="I126" s="9"/>
      <c r="J126" s="23"/>
      <c r="K126" s="8"/>
      <c r="L126" s="9"/>
      <c r="M126" s="10"/>
      <c r="N126" s="10"/>
      <c r="O126" s="9"/>
      <c r="P126" s="9"/>
      <c r="Q126" s="10"/>
      <c r="R126" s="9"/>
      <c r="S126" s="23"/>
    </row>
    <row r="127" spans="1:19" x14ac:dyDescent="0.3">
      <c r="A127" s="36"/>
      <c r="B127" s="8"/>
      <c r="C127" s="9"/>
      <c r="D127" s="10"/>
      <c r="E127" s="31"/>
      <c r="F127" s="20"/>
      <c r="G127" s="9"/>
      <c r="H127" s="10"/>
      <c r="I127" s="9"/>
      <c r="J127" s="23"/>
      <c r="K127" s="8"/>
      <c r="L127" s="9"/>
      <c r="M127" s="10"/>
      <c r="N127" s="10"/>
      <c r="O127" s="9"/>
      <c r="P127" s="9"/>
      <c r="Q127" s="10"/>
      <c r="R127" s="9"/>
      <c r="S127" s="23"/>
    </row>
    <row r="128" spans="1:19" x14ac:dyDescent="0.3">
      <c r="A128" s="36"/>
      <c r="B128" s="8"/>
      <c r="C128" s="9"/>
      <c r="D128" s="10"/>
      <c r="E128" s="31"/>
      <c r="F128" s="20"/>
      <c r="G128" s="9"/>
      <c r="H128" s="10"/>
      <c r="I128" s="9"/>
      <c r="J128" s="23"/>
      <c r="K128" s="8"/>
      <c r="L128" s="9"/>
      <c r="M128" s="10"/>
      <c r="N128" s="10"/>
      <c r="O128" s="9"/>
      <c r="P128" s="9"/>
      <c r="Q128" s="10"/>
      <c r="R128" s="9"/>
      <c r="S128" s="23"/>
    </row>
    <row r="129" spans="1:19" x14ac:dyDescent="0.3">
      <c r="A129" s="36"/>
      <c r="B129" s="8"/>
      <c r="C129" s="9"/>
      <c r="D129" s="10"/>
      <c r="E129" s="31"/>
      <c r="F129" s="20"/>
      <c r="G129" s="9"/>
      <c r="H129" s="10"/>
      <c r="I129" s="9"/>
      <c r="J129" s="23"/>
      <c r="K129" s="8"/>
      <c r="L129" s="9"/>
      <c r="M129" s="10"/>
      <c r="N129" s="10"/>
      <c r="O129" s="9"/>
      <c r="P129" s="9"/>
      <c r="Q129" s="10"/>
      <c r="R129" s="9"/>
      <c r="S129" s="23"/>
    </row>
    <row r="130" spans="1:19" x14ac:dyDescent="0.3">
      <c r="A130" s="36"/>
      <c r="B130" s="8"/>
      <c r="C130" s="9"/>
      <c r="D130" s="10"/>
      <c r="E130" s="31"/>
      <c r="F130" s="20"/>
      <c r="G130" s="9"/>
      <c r="H130" s="10"/>
      <c r="I130" s="9"/>
      <c r="J130" s="23"/>
      <c r="K130" s="8"/>
      <c r="L130" s="9"/>
      <c r="M130" s="10"/>
      <c r="N130" s="10"/>
      <c r="O130" s="9"/>
      <c r="P130" s="9"/>
      <c r="Q130" s="10"/>
      <c r="R130" s="9"/>
      <c r="S130" s="23"/>
    </row>
    <row r="131" spans="1:19" x14ac:dyDescent="0.3">
      <c r="A131" s="36"/>
      <c r="B131" s="8"/>
      <c r="C131" s="9"/>
      <c r="D131" s="10"/>
      <c r="E131" s="31"/>
      <c r="F131" s="20"/>
      <c r="G131" s="9"/>
      <c r="H131" s="10"/>
      <c r="I131" s="9"/>
      <c r="J131" s="23"/>
      <c r="K131" s="8"/>
      <c r="L131" s="9"/>
      <c r="M131" s="10"/>
      <c r="N131" s="10"/>
      <c r="O131" s="9"/>
      <c r="P131" s="9"/>
      <c r="Q131" s="10"/>
      <c r="R131" s="9"/>
      <c r="S131" s="23"/>
    </row>
    <row r="132" spans="1:19" x14ac:dyDescent="0.3">
      <c r="A132" s="36"/>
      <c r="B132" s="8"/>
      <c r="C132" s="9"/>
      <c r="D132" s="10"/>
      <c r="E132" s="31"/>
      <c r="F132" s="20"/>
      <c r="G132" s="9"/>
      <c r="H132" s="10"/>
      <c r="I132" s="9"/>
      <c r="J132" s="23"/>
      <c r="K132" s="8"/>
      <c r="L132" s="9"/>
      <c r="M132" s="10"/>
      <c r="N132" s="10"/>
      <c r="O132" s="9"/>
      <c r="P132" s="9"/>
      <c r="Q132" s="10"/>
      <c r="R132" s="9"/>
      <c r="S132" s="23"/>
    </row>
    <row r="133" spans="1:19" x14ac:dyDescent="0.3">
      <c r="A133" s="36"/>
      <c r="B133" s="8"/>
      <c r="C133" s="9"/>
      <c r="D133" s="10"/>
      <c r="E133" s="31"/>
      <c r="F133" s="20"/>
      <c r="G133" s="9"/>
      <c r="H133" s="10"/>
      <c r="I133" s="9"/>
      <c r="J133" s="23"/>
      <c r="K133" s="8"/>
      <c r="L133" s="9"/>
      <c r="M133" s="10"/>
      <c r="N133" s="10"/>
      <c r="O133" s="9"/>
      <c r="P133" s="9"/>
      <c r="Q133" s="10"/>
      <c r="R133" s="9"/>
      <c r="S133" s="23"/>
    </row>
    <row r="134" spans="1:19" x14ac:dyDescent="0.3">
      <c r="A134" s="36"/>
      <c r="B134" s="8"/>
      <c r="C134" s="9"/>
      <c r="D134" s="10"/>
      <c r="E134" s="31"/>
      <c r="F134" s="20"/>
      <c r="G134" s="9"/>
      <c r="H134" s="10"/>
      <c r="I134" s="9"/>
      <c r="J134" s="23"/>
      <c r="K134" s="8"/>
      <c r="L134" s="9"/>
      <c r="M134" s="10"/>
      <c r="N134" s="31"/>
      <c r="O134" s="20"/>
      <c r="P134" s="9"/>
      <c r="Q134" s="10"/>
      <c r="R134" s="9"/>
      <c r="S134" s="23"/>
    </row>
    <row r="135" spans="1:19" x14ac:dyDescent="0.3">
      <c r="A135" s="36"/>
      <c r="B135" s="8"/>
      <c r="C135" s="9"/>
      <c r="D135" s="10"/>
      <c r="E135" s="31"/>
      <c r="F135" s="20"/>
      <c r="G135" s="9"/>
      <c r="H135" s="10"/>
      <c r="I135" s="9"/>
      <c r="J135" s="23"/>
      <c r="K135" s="8"/>
      <c r="L135" s="9"/>
      <c r="M135" s="10"/>
      <c r="N135" s="10"/>
      <c r="O135" s="9"/>
      <c r="P135" s="9"/>
      <c r="Q135" s="10"/>
      <c r="R135" s="9"/>
      <c r="S135" s="23"/>
    </row>
    <row r="136" spans="1:19" x14ac:dyDescent="0.3">
      <c r="A136" s="36"/>
      <c r="B136" s="8"/>
      <c r="C136" s="9"/>
      <c r="D136" s="10"/>
      <c r="E136" s="31"/>
      <c r="F136" s="20"/>
      <c r="G136" s="9"/>
      <c r="H136" s="10"/>
      <c r="I136" s="9"/>
      <c r="J136" s="23"/>
      <c r="K136" s="8"/>
      <c r="L136" s="9"/>
      <c r="M136" s="10"/>
      <c r="N136" s="10"/>
      <c r="O136" s="9"/>
      <c r="P136" s="9"/>
      <c r="Q136" s="10"/>
      <c r="R136" s="9"/>
      <c r="S136" s="23"/>
    </row>
    <row r="137" spans="1:19" x14ac:dyDescent="0.3">
      <c r="A137" s="36"/>
      <c r="B137" s="8"/>
      <c r="C137" s="9"/>
      <c r="D137" s="10"/>
      <c r="E137" s="31"/>
      <c r="F137" s="20"/>
      <c r="G137" s="9"/>
      <c r="H137" s="10"/>
      <c r="I137" s="9"/>
      <c r="J137" s="23"/>
      <c r="K137" s="8"/>
      <c r="L137" s="9"/>
      <c r="M137" s="10"/>
      <c r="N137" s="10"/>
      <c r="O137" s="9"/>
      <c r="P137" s="9"/>
      <c r="Q137" s="10"/>
      <c r="R137" s="9"/>
      <c r="S137" s="23"/>
    </row>
    <row r="138" spans="1:19" x14ac:dyDescent="0.3">
      <c r="A138" s="36"/>
      <c r="B138" s="8"/>
      <c r="C138" s="9"/>
      <c r="D138" s="10"/>
      <c r="E138" s="31"/>
      <c r="F138" s="20"/>
      <c r="G138" s="9"/>
      <c r="H138" s="10"/>
      <c r="I138" s="9"/>
      <c r="J138" s="23"/>
      <c r="K138" s="8"/>
      <c r="L138" s="9"/>
      <c r="M138" s="10"/>
      <c r="N138" s="10"/>
      <c r="O138" s="9"/>
      <c r="P138" s="9"/>
      <c r="Q138" s="10"/>
      <c r="R138" s="9"/>
      <c r="S138" s="23"/>
    </row>
    <row r="139" spans="1:19" x14ac:dyDescent="0.3">
      <c r="A139" s="36"/>
      <c r="B139" s="8"/>
      <c r="C139" s="9"/>
      <c r="D139" s="10"/>
      <c r="E139" s="31"/>
      <c r="F139" s="20"/>
      <c r="G139" s="9"/>
      <c r="H139" s="10"/>
      <c r="I139" s="9"/>
      <c r="J139" s="23"/>
      <c r="K139" s="8"/>
      <c r="L139" s="9"/>
      <c r="M139" s="10"/>
      <c r="N139" s="10"/>
      <c r="O139" s="9"/>
      <c r="P139" s="9"/>
      <c r="Q139" s="10"/>
      <c r="R139" s="9"/>
      <c r="S139" s="23"/>
    </row>
    <row r="140" spans="1:19" x14ac:dyDescent="0.3">
      <c r="A140" s="36"/>
      <c r="B140" s="8"/>
      <c r="C140" s="9"/>
      <c r="D140" s="10"/>
      <c r="E140" s="31"/>
      <c r="F140" s="20"/>
      <c r="G140" s="9"/>
      <c r="H140" s="10"/>
      <c r="I140" s="9"/>
      <c r="J140" s="23"/>
      <c r="K140" s="8"/>
      <c r="L140" s="9"/>
      <c r="M140" s="10"/>
      <c r="N140" s="10"/>
      <c r="O140" s="9"/>
      <c r="P140" s="9"/>
      <c r="Q140" s="10"/>
      <c r="R140" s="9"/>
      <c r="S140" s="23"/>
    </row>
    <row r="141" spans="1:19" x14ac:dyDescent="0.3">
      <c r="A141" s="36"/>
      <c r="B141" s="8"/>
      <c r="C141" s="9"/>
      <c r="D141" s="10"/>
      <c r="E141" s="31"/>
      <c r="F141" s="20"/>
      <c r="G141" s="9"/>
      <c r="H141" s="10"/>
      <c r="I141" s="9"/>
      <c r="J141" s="23"/>
      <c r="K141" s="8"/>
      <c r="L141" s="9"/>
      <c r="M141" s="10"/>
      <c r="N141" s="10"/>
      <c r="O141" s="9"/>
      <c r="P141" s="9"/>
      <c r="Q141" s="10"/>
      <c r="R141" s="9"/>
      <c r="S141" s="23"/>
    </row>
    <row r="142" spans="1:19" x14ac:dyDescent="0.3">
      <c r="A142" s="36"/>
      <c r="B142" s="8"/>
      <c r="C142" s="9"/>
      <c r="D142" s="10"/>
      <c r="E142" s="31"/>
      <c r="F142" s="20"/>
      <c r="G142" s="9"/>
      <c r="H142" s="10"/>
      <c r="I142" s="9"/>
      <c r="J142" s="23"/>
      <c r="K142" s="8"/>
      <c r="L142" s="9"/>
      <c r="M142" s="10"/>
      <c r="N142" s="10"/>
      <c r="O142" s="9"/>
      <c r="P142" s="9"/>
      <c r="Q142" s="10"/>
      <c r="R142" s="9"/>
      <c r="S142" s="23"/>
    </row>
    <row r="143" spans="1:19" x14ac:dyDescent="0.3">
      <c r="A143" s="36"/>
      <c r="B143" s="8"/>
      <c r="C143" s="9"/>
      <c r="D143" s="10"/>
      <c r="E143" s="31"/>
      <c r="F143" s="20"/>
      <c r="G143" s="9"/>
      <c r="H143" s="10"/>
      <c r="I143" s="9"/>
      <c r="J143" s="23"/>
      <c r="K143" s="8"/>
      <c r="L143" s="9"/>
      <c r="M143" s="10"/>
      <c r="N143" s="10"/>
      <c r="O143" s="9"/>
      <c r="P143" s="9"/>
      <c r="Q143" s="10"/>
      <c r="R143" s="9"/>
      <c r="S143" s="23"/>
    </row>
    <row r="144" spans="1:19" x14ac:dyDescent="0.3">
      <c r="A144" s="36"/>
      <c r="B144" s="8"/>
      <c r="C144" s="9"/>
      <c r="D144" s="10"/>
      <c r="E144" s="31"/>
      <c r="F144" s="20"/>
      <c r="G144" s="9"/>
      <c r="H144" s="10"/>
      <c r="I144" s="9"/>
      <c r="J144" s="23"/>
      <c r="K144" s="8"/>
      <c r="L144" s="9"/>
      <c r="M144" s="10"/>
      <c r="N144" s="10"/>
      <c r="O144" s="9"/>
      <c r="P144" s="9"/>
      <c r="Q144" s="10"/>
      <c r="R144" s="9"/>
      <c r="S144" s="23"/>
    </row>
    <row r="145" spans="1:19" x14ac:dyDescent="0.3">
      <c r="A145" s="36"/>
      <c r="B145" s="8"/>
      <c r="C145" s="9"/>
      <c r="D145" s="10"/>
      <c r="E145" s="31"/>
      <c r="F145" s="20"/>
      <c r="G145" s="9"/>
      <c r="H145" s="10"/>
      <c r="I145" s="9"/>
      <c r="J145" s="23"/>
      <c r="K145" s="8"/>
      <c r="L145" s="9"/>
      <c r="M145" s="10"/>
      <c r="N145" s="10"/>
      <c r="O145" s="9"/>
      <c r="P145" s="9"/>
      <c r="Q145" s="10"/>
      <c r="R145" s="9"/>
      <c r="S145" s="23"/>
    </row>
    <row r="146" spans="1:19" x14ac:dyDescent="0.3">
      <c r="A146" s="36"/>
      <c r="B146" s="8"/>
      <c r="C146" s="9"/>
      <c r="D146" s="10"/>
      <c r="E146" s="31"/>
      <c r="F146" s="20"/>
      <c r="G146" s="9"/>
      <c r="H146" s="10"/>
      <c r="I146" s="9"/>
      <c r="J146" s="23"/>
      <c r="K146" s="8"/>
      <c r="L146" s="9"/>
      <c r="M146" s="10"/>
      <c r="N146" s="10"/>
      <c r="O146" s="9"/>
      <c r="P146" s="9"/>
      <c r="Q146" s="10"/>
      <c r="R146" s="9"/>
      <c r="S146" s="23"/>
    </row>
    <row r="147" spans="1:19" x14ac:dyDescent="0.3">
      <c r="A147" s="36"/>
      <c r="B147" s="8"/>
      <c r="C147" s="9"/>
      <c r="D147" s="10"/>
      <c r="E147" s="31"/>
      <c r="F147" s="20"/>
      <c r="G147" s="9"/>
      <c r="H147" s="10"/>
      <c r="I147" s="9"/>
      <c r="J147" s="23"/>
      <c r="K147" s="8"/>
      <c r="L147" s="9"/>
      <c r="M147" s="10"/>
      <c r="N147" s="10"/>
      <c r="O147" s="9"/>
      <c r="P147" s="9"/>
      <c r="Q147" s="10"/>
      <c r="R147" s="9"/>
      <c r="S147" s="23"/>
    </row>
    <row r="148" spans="1:19" x14ac:dyDescent="0.3">
      <c r="A148" s="36"/>
      <c r="B148" s="8"/>
      <c r="C148" s="9"/>
      <c r="D148" s="10"/>
      <c r="E148" s="31"/>
      <c r="F148" s="20"/>
      <c r="G148" s="9"/>
      <c r="H148" s="10"/>
      <c r="I148" s="9"/>
      <c r="J148" s="23"/>
      <c r="K148" s="8"/>
      <c r="L148" s="9"/>
      <c r="M148" s="10"/>
      <c r="N148" s="10"/>
      <c r="O148" s="9"/>
      <c r="P148" s="9"/>
      <c r="Q148" s="10"/>
      <c r="R148" s="9"/>
      <c r="S148" s="23"/>
    </row>
    <row r="149" spans="1:19" x14ac:dyDescent="0.3">
      <c r="A149" s="36"/>
      <c r="B149" s="8"/>
      <c r="C149" s="9"/>
      <c r="D149" s="10"/>
      <c r="E149" s="31"/>
      <c r="F149" s="20"/>
      <c r="G149" s="9"/>
      <c r="H149" s="10"/>
      <c r="I149" s="9"/>
      <c r="J149" s="23"/>
      <c r="K149" s="8"/>
      <c r="L149" s="9"/>
      <c r="M149" s="10"/>
      <c r="N149" s="10"/>
      <c r="O149" s="9"/>
      <c r="P149" s="9"/>
      <c r="Q149" s="10"/>
      <c r="R149" s="9"/>
      <c r="S149" s="23"/>
    </row>
    <row r="150" spans="1:19" x14ac:dyDescent="0.3">
      <c r="A150" s="36"/>
      <c r="B150" s="8"/>
      <c r="C150" s="9"/>
      <c r="D150" s="10"/>
      <c r="E150" s="31"/>
      <c r="F150" s="20"/>
      <c r="G150" s="9"/>
      <c r="H150" s="10"/>
      <c r="I150" s="9"/>
      <c r="J150" s="23"/>
      <c r="K150" s="8"/>
      <c r="L150" s="9"/>
      <c r="M150" s="10"/>
      <c r="N150" s="10"/>
      <c r="O150" s="9"/>
      <c r="P150" s="9"/>
      <c r="Q150" s="10"/>
      <c r="R150" s="9"/>
      <c r="S150" s="23"/>
    </row>
    <row r="151" spans="1:19" x14ac:dyDescent="0.3">
      <c r="A151" s="36"/>
      <c r="B151" s="8"/>
      <c r="C151" s="9"/>
      <c r="D151" s="10"/>
      <c r="E151" s="31"/>
      <c r="F151" s="20"/>
      <c r="G151" s="9"/>
      <c r="H151" s="10"/>
      <c r="I151" s="9"/>
      <c r="J151" s="23"/>
      <c r="K151" s="8"/>
      <c r="L151" s="9"/>
      <c r="M151" s="10"/>
      <c r="N151" s="10"/>
      <c r="O151" s="9"/>
      <c r="P151" s="9"/>
      <c r="Q151" s="10"/>
      <c r="R151" s="9"/>
      <c r="S151" s="23"/>
    </row>
    <row r="152" spans="1:19" x14ac:dyDescent="0.3">
      <c r="A152" s="36"/>
      <c r="B152" s="8"/>
      <c r="C152" s="9"/>
      <c r="D152" s="10"/>
      <c r="E152" s="31"/>
      <c r="F152" s="20"/>
      <c r="G152" s="9"/>
      <c r="H152" s="10"/>
      <c r="I152" s="9"/>
      <c r="J152" s="23"/>
      <c r="K152" s="8"/>
      <c r="L152" s="9"/>
      <c r="M152" s="10"/>
      <c r="N152" s="10"/>
      <c r="O152" s="9"/>
      <c r="P152" s="9"/>
      <c r="Q152" s="10"/>
      <c r="R152" s="9"/>
      <c r="S152" s="23"/>
    </row>
    <row r="153" spans="1:19" x14ac:dyDescent="0.3">
      <c r="A153" s="36"/>
      <c r="B153" s="8"/>
      <c r="C153" s="9"/>
      <c r="D153" s="10"/>
      <c r="E153" s="31"/>
      <c r="F153" s="20"/>
      <c r="G153" s="9"/>
      <c r="H153" s="10"/>
      <c r="I153" s="9"/>
      <c r="J153" s="23"/>
      <c r="K153" s="8"/>
      <c r="L153" s="9"/>
      <c r="M153" s="10"/>
      <c r="N153" s="10"/>
      <c r="O153" s="9"/>
      <c r="P153" s="9"/>
      <c r="Q153" s="10"/>
      <c r="R153" s="9"/>
      <c r="S153" s="23"/>
    </row>
    <row r="154" spans="1:19" x14ac:dyDescent="0.3">
      <c r="A154" s="36"/>
      <c r="B154" s="8"/>
      <c r="C154" s="9"/>
      <c r="D154" s="10"/>
      <c r="E154" s="31"/>
      <c r="F154" s="20"/>
      <c r="G154" s="9"/>
      <c r="H154" s="10"/>
      <c r="I154" s="9"/>
      <c r="J154" s="23"/>
      <c r="K154" s="8"/>
      <c r="L154" s="9"/>
      <c r="M154" s="10"/>
      <c r="N154" s="10"/>
      <c r="O154" s="9"/>
      <c r="P154" s="9"/>
      <c r="Q154" s="10"/>
      <c r="R154" s="9"/>
      <c r="S154" s="23"/>
    </row>
    <row r="155" spans="1:19" x14ac:dyDescent="0.3">
      <c r="A155" s="36"/>
      <c r="B155" s="8"/>
      <c r="C155" s="9"/>
      <c r="D155" s="10"/>
      <c r="E155" s="31"/>
      <c r="F155" s="20"/>
      <c r="G155" s="9"/>
      <c r="H155" s="10"/>
      <c r="I155" s="9"/>
      <c r="J155" s="23"/>
      <c r="K155" s="8"/>
      <c r="L155" s="9"/>
      <c r="M155" s="10"/>
      <c r="N155" s="10"/>
      <c r="O155" s="9"/>
      <c r="P155" s="9"/>
      <c r="Q155" s="10"/>
      <c r="R155" s="9"/>
      <c r="S155" s="23"/>
    </row>
    <row r="156" spans="1:19" x14ac:dyDescent="0.3">
      <c r="A156" s="36"/>
      <c r="B156" s="8"/>
      <c r="C156" s="9"/>
      <c r="D156" s="10"/>
      <c r="E156" s="31"/>
      <c r="F156" s="20"/>
      <c r="G156" s="9"/>
      <c r="H156" s="10"/>
      <c r="I156" s="9"/>
      <c r="J156" s="23"/>
      <c r="K156" s="8"/>
      <c r="L156" s="9"/>
      <c r="M156" s="10"/>
      <c r="N156" s="10"/>
      <c r="O156" s="9"/>
      <c r="P156" s="9"/>
      <c r="Q156" s="10"/>
      <c r="R156" s="9"/>
      <c r="S156" s="23"/>
    </row>
    <row r="157" spans="1:19" x14ac:dyDescent="0.3">
      <c r="A157" s="36"/>
      <c r="B157" s="8"/>
      <c r="C157" s="9"/>
      <c r="D157" s="10"/>
      <c r="E157" s="31"/>
      <c r="F157" s="20"/>
      <c r="G157" s="9"/>
      <c r="H157" s="10"/>
      <c r="I157" s="9"/>
      <c r="J157" s="23"/>
      <c r="K157" s="8"/>
      <c r="L157" s="9"/>
      <c r="M157" s="10"/>
      <c r="N157" s="10"/>
      <c r="O157" s="9"/>
      <c r="P157" s="9"/>
      <c r="Q157" s="10"/>
      <c r="R157" s="9"/>
      <c r="S157" s="23"/>
    </row>
    <row r="158" spans="1:19" x14ac:dyDescent="0.3">
      <c r="A158" s="36"/>
      <c r="B158" s="8"/>
      <c r="C158" s="9"/>
      <c r="D158" s="10"/>
      <c r="E158" s="31"/>
      <c r="F158" s="20"/>
      <c r="G158" s="9"/>
      <c r="H158" s="10"/>
      <c r="I158" s="9"/>
      <c r="J158" s="23"/>
      <c r="K158" s="8"/>
      <c r="L158" s="9"/>
      <c r="M158" s="10"/>
      <c r="N158" s="10"/>
      <c r="O158" s="9"/>
      <c r="P158" s="9"/>
      <c r="Q158" s="10"/>
      <c r="R158" s="9"/>
      <c r="S158" s="23"/>
    </row>
    <row r="159" spans="1:19" x14ac:dyDescent="0.3">
      <c r="A159" s="36"/>
      <c r="B159" s="8"/>
      <c r="C159" s="9"/>
      <c r="D159" s="10"/>
      <c r="E159" s="31"/>
      <c r="F159" s="20"/>
      <c r="G159" s="9"/>
      <c r="H159" s="10"/>
      <c r="I159" s="9"/>
      <c r="J159" s="23"/>
      <c r="K159" s="8"/>
      <c r="L159" s="9"/>
      <c r="M159" s="10"/>
      <c r="N159" s="10"/>
      <c r="O159" s="9"/>
      <c r="P159" s="9"/>
      <c r="Q159" s="10"/>
      <c r="R159" s="9"/>
      <c r="S159" s="23"/>
    </row>
    <row r="160" spans="1:19" x14ac:dyDescent="0.3">
      <c r="A160" s="36"/>
      <c r="B160" s="8"/>
      <c r="C160" s="9"/>
      <c r="D160" s="10"/>
      <c r="E160" s="31"/>
      <c r="F160" s="20"/>
      <c r="G160" s="9"/>
      <c r="H160" s="10"/>
      <c r="I160" s="9"/>
      <c r="J160" s="23"/>
      <c r="K160" s="8"/>
      <c r="L160" s="9"/>
      <c r="M160" s="10"/>
      <c r="N160" s="10"/>
      <c r="O160" s="9"/>
      <c r="P160" s="9"/>
      <c r="Q160" s="10"/>
      <c r="R160" s="9"/>
      <c r="S160" s="23"/>
    </row>
    <row r="161" spans="1:19" x14ac:dyDescent="0.3">
      <c r="A161" s="36"/>
      <c r="B161" s="8"/>
      <c r="C161" s="9"/>
      <c r="D161" s="10"/>
      <c r="E161" s="31"/>
      <c r="F161" s="20"/>
      <c r="G161" s="9"/>
      <c r="H161" s="10"/>
      <c r="I161" s="9"/>
      <c r="J161" s="23"/>
      <c r="K161" s="8"/>
      <c r="L161" s="9"/>
      <c r="M161" s="10"/>
      <c r="N161" s="10"/>
      <c r="O161" s="9"/>
      <c r="P161" s="9"/>
      <c r="Q161" s="10"/>
      <c r="R161" s="9"/>
      <c r="S161" s="23"/>
    </row>
    <row r="162" spans="1:19" x14ac:dyDescent="0.3">
      <c r="A162" s="36"/>
      <c r="B162" s="8"/>
      <c r="C162" s="9"/>
      <c r="D162" s="10"/>
      <c r="E162" s="31"/>
      <c r="F162" s="20"/>
      <c r="G162" s="9"/>
      <c r="H162" s="10"/>
      <c r="I162" s="9"/>
      <c r="J162" s="23"/>
      <c r="K162" s="8"/>
      <c r="L162" s="9"/>
      <c r="M162" s="10"/>
      <c r="N162" s="10"/>
      <c r="O162" s="9"/>
      <c r="P162" s="9"/>
      <c r="Q162" s="10"/>
      <c r="R162" s="9"/>
      <c r="S162" s="23"/>
    </row>
    <row r="163" spans="1:19" x14ac:dyDescent="0.3">
      <c r="A163" s="36"/>
      <c r="B163" s="8"/>
      <c r="C163" s="9"/>
      <c r="D163" s="10"/>
      <c r="E163" s="31"/>
      <c r="F163" s="20"/>
      <c r="G163" s="9"/>
      <c r="H163" s="10"/>
      <c r="I163" s="9"/>
      <c r="J163" s="23"/>
      <c r="K163" s="8"/>
      <c r="L163" s="9"/>
      <c r="M163" s="10"/>
      <c r="N163" s="10"/>
      <c r="O163" s="9"/>
      <c r="P163" s="9"/>
      <c r="Q163" s="10"/>
      <c r="R163" s="9"/>
      <c r="S163" s="23"/>
    </row>
    <row r="164" spans="1:19" x14ac:dyDescent="0.3">
      <c r="A164" s="36"/>
      <c r="B164" s="8"/>
      <c r="C164" s="9"/>
      <c r="D164" s="10"/>
      <c r="E164" s="31"/>
      <c r="F164" s="20"/>
      <c r="G164" s="9"/>
      <c r="H164" s="10"/>
      <c r="I164" s="9"/>
      <c r="J164" s="23"/>
      <c r="K164" s="8"/>
      <c r="L164" s="9"/>
      <c r="M164" s="10"/>
      <c r="N164" s="10"/>
      <c r="O164" s="9"/>
      <c r="P164" s="9"/>
      <c r="Q164" s="10"/>
      <c r="R164" s="9"/>
      <c r="S164" s="23"/>
    </row>
    <row r="165" spans="1:19" x14ac:dyDescent="0.3">
      <c r="A165" s="36"/>
      <c r="B165" s="8"/>
      <c r="C165" s="9"/>
      <c r="D165" s="10"/>
      <c r="E165" s="31"/>
      <c r="F165" s="20"/>
      <c r="G165" s="9"/>
      <c r="H165" s="10"/>
      <c r="I165" s="9"/>
      <c r="J165" s="23"/>
      <c r="K165" s="8"/>
      <c r="L165" s="9"/>
      <c r="M165" s="10"/>
      <c r="N165" s="10"/>
      <c r="O165" s="9"/>
      <c r="P165" s="9"/>
      <c r="Q165" s="10"/>
      <c r="R165" s="9"/>
      <c r="S165" s="23"/>
    </row>
    <row r="166" spans="1:19" x14ac:dyDescent="0.3">
      <c r="A166" s="36"/>
      <c r="B166" s="8"/>
      <c r="C166" s="9"/>
      <c r="D166" s="10"/>
      <c r="E166" s="31"/>
      <c r="F166" s="20"/>
      <c r="G166" s="9"/>
      <c r="H166" s="10"/>
      <c r="I166" s="9"/>
      <c r="J166" s="23"/>
      <c r="K166" s="8"/>
      <c r="L166" s="9"/>
      <c r="M166" s="10"/>
      <c r="N166" s="10"/>
      <c r="O166" s="9"/>
      <c r="P166" s="9"/>
      <c r="Q166" s="10"/>
      <c r="R166" s="9"/>
      <c r="S166" s="23"/>
    </row>
    <row r="167" spans="1:19" x14ac:dyDescent="0.3">
      <c r="A167" s="36"/>
      <c r="B167" s="8"/>
      <c r="C167" s="9"/>
      <c r="D167" s="10"/>
      <c r="E167" s="31"/>
      <c r="F167" s="20"/>
      <c r="G167" s="9"/>
      <c r="H167" s="10"/>
      <c r="I167" s="9"/>
      <c r="J167" s="23"/>
      <c r="K167" s="8"/>
      <c r="L167" s="9"/>
      <c r="M167" s="10"/>
      <c r="N167" s="10"/>
      <c r="O167" s="9"/>
      <c r="P167" s="9"/>
      <c r="Q167" s="10"/>
      <c r="R167" s="9"/>
      <c r="S167" s="23"/>
    </row>
    <row r="168" spans="1:19" x14ac:dyDescent="0.3">
      <c r="A168" s="36"/>
      <c r="B168" s="8"/>
      <c r="C168" s="9"/>
      <c r="D168" s="10"/>
      <c r="E168" s="31"/>
      <c r="F168" s="20"/>
      <c r="G168" s="9"/>
      <c r="H168" s="10"/>
      <c r="I168" s="9"/>
      <c r="J168" s="23"/>
      <c r="K168" s="8"/>
      <c r="L168" s="9"/>
      <c r="M168" s="10"/>
      <c r="N168" s="10"/>
      <c r="O168" s="9"/>
      <c r="P168" s="9"/>
      <c r="Q168" s="10"/>
      <c r="R168" s="9"/>
      <c r="S168" s="23"/>
    </row>
    <row r="169" spans="1:19" x14ac:dyDescent="0.3">
      <c r="A169" s="36"/>
      <c r="B169" s="8"/>
      <c r="C169" s="9"/>
      <c r="D169" s="10"/>
      <c r="E169" s="31"/>
      <c r="F169" s="20"/>
      <c r="G169" s="9"/>
      <c r="H169" s="10"/>
      <c r="I169" s="9"/>
      <c r="J169" s="23"/>
      <c r="K169" s="8"/>
      <c r="L169" s="9"/>
      <c r="M169" s="10"/>
      <c r="N169" s="10"/>
      <c r="O169" s="9"/>
      <c r="P169" s="9"/>
      <c r="Q169" s="10"/>
      <c r="R169" s="9"/>
      <c r="S169" s="23"/>
    </row>
    <row r="170" spans="1:19" x14ac:dyDescent="0.3">
      <c r="A170" s="36"/>
      <c r="B170" s="8"/>
      <c r="C170" s="9"/>
      <c r="D170" s="10"/>
      <c r="E170" s="31"/>
      <c r="F170" s="20"/>
      <c r="G170" s="9"/>
      <c r="H170" s="10"/>
      <c r="I170" s="9"/>
      <c r="J170" s="23"/>
      <c r="K170" s="8"/>
      <c r="L170" s="9"/>
      <c r="M170" s="10"/>
      <c r="N170" s="10"/>
      <c r="O170" s="9"/>
      <c r="P170" s="9"/>
      <c r="Q170" s="10"/>
      <c r="R170" s="9"/>
      <c r="S170" s="23"/>
    </row>
    <row r="171" spans="1:19" x14ac:dyDescent="0.3">
      <c r="A171" s="36"/>
      <c r="B171" s="8"/>
      <c r="C171" s="9"/>
      <c r="D171" s="10"/>
      <c r="E171" s="31"/>
      <c r="F171" s="20"/>
      <c r="G171" s="9"/>
      <c r="H171" s="10"/>
      <c r="I171" s="9"/>
      <c r="J171" s="23"/>
      <c r="K171" s="8"/>
      <c r="L171" s="9"/>
      <c r="M171" s="10"/>
      <c r="N171" s="10"/>
      <c r="O171" s="9"/>
      <c r="P171" s="9"/>
      <c r="Q171" s="10"/>
      <c r="R171" s="9"/>
      <c r="S171" s="23"/>
    </row>
    <row r="172" spans="1:19" x14ac:dyDescent="0.3">
      <c r="A172" s="36"/>
      <c r="B172" s="8"/>
      <c r="C172" s="9"/>
      <c r="D172" s="10"/>
      <c r="E172" s="31"/>
      <c r="F172" s="20"/>
      <c r="G172" s="9"/>
      <c r="H172" s="10"/>
      <c r="I172" s="9"/>
      <c r="J172" s="23"/>
      <c r="K172" s="8"/>
      <c r="L172" s="9"/>
      <c r="M172" s="10"/>
      <c r="N172" s="10"/>
      <c r="O172" s="9"/>
      <c r="P172" s="9"/>
      <c r="Q172" s="10"/>
      <c r="R172" s="9"/>
      <c r="S172" s="23"/>
    </row>
    <row r="173" spans="1:19" x14ac:dyDescent="0.3">
      <c r="A173" s="36"/>
      <c r="B173" s="8"/>
      <c r="C173" s="9"/>
      <c r="D173" s="10"/>
      <c r="E173" s="31"/>
      <c r="F173" s="20"/>
      <c r="G173" s="9"/>
      <c r="H173" s="10"/>
      <c r="I173" s="9"/>
      <c r="J173" s="38"/>
      <c r="K173" s="8"/>
      <c r="L173" s="9"/>
      <c r="M173" s="10"/>
      <c r="N173" s="10"/>
      <c r="O173" s="9"/>
      <c r="P173" s="9"/>
      <c r="Q173" s="10"/>
      <c r="R173" s="9"/>
      <c r="S173" s="38"/>
    </row>
    <row r="174" spans="1:19" x14ac:dyDescent="0.3">
      <c r="A174" s="36"/>
      <c r="B174" s="8"/>
      <c r="C174" s="9"/>
      <c r="D174" s="10"/>
      <c r="E174" s="31"/>
      <c r="F174" s="20"/>
      <c r="G174" s="9"/>
      <c r="H174" s="10"/>
      <c r="I174" s="9"/>
      <c r="J174" s="23"/>
      <c r="K174" s="8"/>
      <c r="L174" s="9"/>
      <c r="M174" s="10"/>
      <c r="N174" s="10"/>
      <c r="O174" s="9"/>
      <c r="P174" s="9"/>
      <c r="Q174" s="10"/>
      <c r="R174" s="9"/>
      <c r="S174" s="23"/>
    </row>
    <row r="175" spans="1:19" x14ac:dyDescent="0.3">
      <c r="A175" s="36"/>
      <c r="B175" s="8"/>
      <c r="C175" s="9"/>
      <c r="D175" s="10"/>
      <c r="E175" s="31"/>
      <c r="F175" s="20"/>
      <c r="G175" s="9"/>
      <c r="H175" s="10"/>
      <c r="I175" s="9"/>
      <c r="J175" s="23"/>
      <c r="K175" s="8"/>
      <c r="L175" s="9"/>
      <c r="M175" s="10"/>
      <c r="N175" s="10"/>
      <c r="O175" s="9"/>
      <c r="P175" s="9"/>
      <c r="Q175" s="10"/>
      <c r="R175" s="9"/>
      <c r="S175" s="23"/>
    </row>
    <row r="176" spans="1:19" x14ac:dyDescent="0.3">
      <c r="A176" s="36"/>
      <c r="B176" s="8"/>
      <c r="C176" s="9"/>
      <c r="D176" s="10"/>
      <c r="E176" s="31"/>
      <c r="F176" s="20"/>
      <c r="G176" s="9"/>
      <c r="H176" s="10"/>
      <c r="I176" s="9"/>
      <c r="J176" s="23"/>
      <c r="K176" s="8"/>
      <c r="L176" s="9"/>
      <c r="M176" s="10"/>
      <c r="N176" s="10"/>
      <c r="O176" s="9"/>
      <c r="P176" s="9"/>
      <c r="Q176" s="10"/>
      <c r="R176" s="9"/>
      <c r="S176" s="23"/>
    </row>
    <row r="177" spans="1:19" x14ac:dyDescent="0.3">
      <c r="A177" s="36"/>
      <c r="B177" s="8"/>
      <c r="C177" s="9"/>
      <c r="D177" s="10"/>
      <c r="E177" s="31"/>
      <c r="F177" s="20"/>
      <c r="G177" s="9"/>
      <c r="H177" s="10"/>
      <c r="I177" s="9"/>
      <c r="J177" s="23"/>
      <c r="K177" s="8"/>
      <c r="L177" s="9"/>
      <c r="M177" s="10"/>
      <c r="N177" s="10"/>
      <c r="O177" s="9"/>
      <c r="P177" s="9"/>
      <c r="Q177" s="10"/>
      <c r="R177" s="9"/>
      <c r="S177" s="23"/>
    </row>
    <row r="178" spans="1:19" x14ac:dyDescent="0.3">
      <c r="A178" s="36"/>
      <c r="B178" s="8"/>
      <c r="C178" s="9"/>
      <c r="D178" s="10"/>
      <c r="E178" s="31"/>
      <c r="F178" s="20"/>
      <c r="G178" s="9"/>
      <c r="H178" s="10"/>
      <c r="I178" s="9"/>
      <c r="J178" s="23"/>
      <c r="K178" s="8"/>
      <c r="L178" s="9"/>
      <c r="M178" s="10"/>
      <c r="N178" s="10"/>
      <c r="O178" s="9"/>
      <c r="P178" s="9"/>
      <c r="Q178" s="10"/>
      <c r="R178" s="9"/>
      <c r="S178" s="23"/>
    </row>
    <row r="179" spans="1:19" x14ac:dyDescent="0.3">
      <c r="A179" s="36"/>
      <c r="B179" s="8"/>
      <c r="C179" s="9"/>
      <c r="D179" s="10"/>
      <c r="E179" s="31"/>
      <c r="F179" s="20"/>
      <c r="G179" s="9"/>
      <c r="H179" s="10"/>
      <c r="I179" s="9"/>
      <c r="J179" s="23"/>
      <c r="K179" s="8"/>
      <c r="L179" s="9"/>
      <c r="M179" s="10"/>
      <c r="N179" s="10"/>
      <c r="O179" s="9"/>
      <c r="P179" s="9"/>
      <c r="Q179" s="10"/>
      <c r="R179" s="9"/>
      <c r="S179" s="23"/>
    </row>
    <row r="180" spans="1:19" x14ac:dyDescent="0.3">
      <c r="A180" s="36"/>
      <c r="B180" s="8"/>
      <c r="C180" s="9"/>
      <c r="D180" s="10"/>
      <c r="E180" s="31"/>
      <c r="F180" s="20"/>
      <c r="G180" s="9"/>
      <c r="H180" s="10"/>
      <c r="I180" s="9"/>
      <c r="J180" s="23"/>
      <c r="K180" s="8"/>
      <c r="L180" s="9"/>
      <c r="M180" s="10"/>
      <c r="N180" s="10"/>
      <c r="O180" s="9"/>
      <c r="P180" s="9"/>
      <c r="Q180" s="10"/>
      <c r="R180" s="9"/>
      <c r="S180" s="23"/>
    </row>
    <row r="181" spans="1:19" x14ac:dyDescent="0.3">
      <c r="A181" s="36"/>
      <c r="B181" s="8"/>
      <c r="C181" s="9"/>
      <c r="D181" s="10"/>
      <c r="E181" s="31"/>
      <c r="F181" s="20"/>
      <c r="G181" s="9"/>
      <c r="H181" s="10"/>
      <c r="I181" s="9"/>
      <c r="J181" s="23"/>
      <c r="K181" s="8"/>
      <c r="L181" s="9"/>
      <c r="M181" s="10"/>
      <c r="N181" s="10"/>
      <c r="O181" s="9"/>
      <c r="P181" s="9"/>
      <c r="Q181" s="10"/>
      <c r="R181" s="9"/>
      <c r="S181" s="23"/>
    </row>
    <row r="182" spans="1:19" x14ac:dyDescent="0.3">
      <c r="A182" s="36"/>
      <c r="B182" s="8"/>
      <c r="C182" s="9"/>
      <c r="D182" s="10"/>
      <c r="E182" s="31"/>
      <c r="F182" s="20"/>
      <c r="G182" s="9"/>
      <c r="H182" s="10"/>
      <c r="I182" s="9"/>
      <c r="J182" s="23"/>
      <c r="K182" s="8"/>
      <c r="L182" s="9"/>
      <c r="M182" s="10"/>
      <c r="N182" s="10"/>
      <c r="O182" s="9"/>
      <c r="P182" s="9"/>
      <c r="Q182" s="10"/>
      <c r="R182" s="9"/>
      <c r="S182" s="23"/>
    </row>
    <row r="183" spans="1:19" x14ac:dyDescent="0.3">
      <c r="A183" s="36"/>
      <c r="B183" s="8"/>
      <c r="C183" s="9"/>
      <c r="D183" s="10"/>
      <c r="E183" s="31"/>
      <c r="F183" s="20"/>
      <c r="G183" s="9"/>
      <c r="H183" s="10"/>
      <c r="I183" s="9"/>
      <c r="J183" s="23"/>
      <c r="K183" s="8"/>
      <c r="L183" s="9"/>
      <c r="M183" s="10"/>
      <c r="N183" s="10"/>
      <c r="O183" s="9"/>
      <c r="P183" s="9"/>
      <c r="Q183" s="10"/>
      <c r="R183" s="9"/>
      <c r="S183" s="23"/>
    </row>
    <row r="184" spans="1:19" x14ac:dyDescent="0.3">
      <c r="A184" s="36"/>
      <c r="B184" s="8"/>
      <c r="C184" s="9"/>
      <c r="D184" s="10"/>
      <c r="E184" s="31"/>
      <c r="F184" s="20"/>
      <c r="G184" s="9"/>
      <c r="H184" s="10"/>
      <c r="I184" s="9"/>
      <c r="J184" s="23"/>
      <c r="K184" s="8"/>
      <c r="L184" s="9"/>
      <c r="M184" s="10"/>
      <c r="N184" s="10"/>
      <c r="O184" s="9"/>
      <c r="P184" s="9"/>
      <c r="Q184" s="10"/>
      <c r="R184" s="9"/>
      <c r="S184" s="23"/>
    </row>
    <row r="185" spans="1:19" x14ac:dyDescent="0.3">
      <c r="A185" s="36"/>
      <c r="B185" s="8"/>
      <c r="C185" s="9"/>
      <c r="D185" s="10"/>
      <c r="E185" s="31"/>
      <c r="F185" s="20"/>
      <c r="G185" s="9"/>
      <c r="H185" s="10"/>
      <c r="I185" s="9"/>
      <c r="J185" s="23"/>
      <c r="K185" s="8"/>
      <c r="L185" s="9"/>
      <c r="M185" s="10"/>
      <c r="N185" s="10"/>
      <c r="O185" s="9"/>
      <c r="P185" s="9"/>
      <c r="Q185" s="10"/>
      <c r="R185" s="9"/>
      <c r="S185" s="23"/>
    </row>
    <row r="186" spans="1:19" x14ac:dyDescent="0.3">
      <c r="A186" s="36"/>
      <c r="B186" s="8"/>
      <c r="C186" s="9"/>
      <c r="D186" s="10"/>
      <c r="E186" s="31"/>
      <c r="F186" s="20"/>
      <c r="G186" s="9"/>
      <c r="H186" s="10"/>
      <c r="I186" s="9"/>
      <c r="J186" s="23"/>
      <c r="K186" s="8"/>
      <c r="L186" s="9"/>
      <c r="M186" s="10"/>
      <c r="N186" s="10"/>
      <c r="O186" s="9"/>
      <c r="P186" s="9"/>
      <c r="Q186" s="10"/>
      <c r="R186" s="9"/>
      <c r="S186" s="23"/>
    </row>
    <row r="187" spans="1:19" x14ac:dyDescent="0.3">
      <c r="A187" s="36"/>
      <c r="B187" s="8"/>
      <c r="C187" s="9"/>
      <c r="D187" s="10"/>
      <c r="E187" s="31"/>
      <c r="F187" s="20"/>
      <c r="G187" s="9"/>
      <c r="H187" s="10"/>
      <c r="I187" s="9"/>
      <c r="J187" s="23"/>
      <c r="K187" s="8"/>
      <c r="L187" s="9"/>
      <c r="M187" s="10"/>
      <c r="N187" s="10"/>
      <c r="O187" s="9"/>
      <c r="P187" s="9"/>
      <c r="Q187" s="10"/>
      <c r="R187" s="9"/>
      <c r="S187" s="23"/>
    </row>
    <row r="188" spans="1:19" x14ac:dyDescent="0.3">
      <c r="A188" s="36"/>
      <c r="B188" s="8"/>
      <c r="C188" s="9"/>
      <c r="D188" s="10"/>
      <c r="E188" s="31"/>
      <c r="F188" s="20"/>
      <c r="G188" s="9"/>
      <c r="H188" s="10"/>
      <c r="I188" s="9"/>
      <c r="J188" s="23"/>
      <c r="K188" s="8"/>
      <c r="L188" s="9"/>
      <c r="M188" s="10"/>
      <c r="N188" s="10"/>
      <c r="O188" s="9"/>
      <c r="P188" s="9"/>
      <c r="Q188" s="10"/>
      <c r="R188" s="9"/>
      <c r="S188" s="23"/>
    </row>
    <row r="189" spans="1:19" x14ac:dyDescent="0.3">
      <c r="A189" s="36"/>
      <c r="B189" s="8"/>
      <c r="C189" s="9"/>
      <c r="D189" s="10"/>
      <c r="E189" s="31"/>
      <c r="F189" s="20"/>
      <c r="G189" s="9"/>
      <c r="H189" s="10"/>
      <c r="I189" s="9"/>
      <c r="J189" s="23"/>
      <c r="K189" s="8"/>
      <c r="L189" s="9"/>
      <c r="M189" s="10"/>
      <c r="N189" s="10"/>
      <c r="O189" s="9"/>
      <c r="P189" s="9"/>
      <c r="Q189" s="10"/>
      <c r="R189" s="9"/>
      <c r="S189" s="23"/>
    </row>
    <row r="190" spans="1:19" x14ac:dyDescent="0.3">
      <c r="A190" s="36"/>
      <c r="B190" s="8"/>
      <c r="C190" s="9"/>
      <c r="D190" s="10"/>
      <c r="E190" s="31"/>
      <c r="F190" s="20"/>
      <c r="G190" s="9"/>
      <c r="H190" s="10"/>
      <c r="I190" s="9"/>
      <c r="J190" s="23"/>
      <c r="K190" s="8"/>
      <c r="L190" s="9"/>
      <c r="M190" s="10"/>
      <c r="N190" s="10"/>
      <c r="O190" s="9"/>
      <c r="P190" s="9"/>
      <c r="Q190" s="10"/>
      <c r="R190" s="9"/>
      <c r="S190" s="23"/>
    </row>
    <row r="191" spans="1:19" x14ac:dyDescent="0.3">
      <c r="A191" s="36"/>
      <c r="B191" s="8"/>
      <c r="C191" s="9"/>
      <c r="D191" s="10"/>
      <c r="E191" s="31"/>
      <c r="F191" s="20"/>
      <c r="G191" s="9"/>
      <c r="H191" s="10"/>
      <c r="I191" s="9"/>
      <c r="J191" s="23"/>
      <c r="K191" s="8"/>
      <c r="L191" s="9"/>
      <c r="M191" s="10"/>
      <c r="N191" s="10"/>
      <c r="O191" s="9"/>
      <c r="P191" s="9"/>
      <c r="Q191" s="10"/>
      <c r="R191" s="9"/>
      <c r="S191" s="23"/>
    </row>
    <row r="192" spans="1:19" x14ac:dyDescent="0.3">
      <c r="A192" s="36"/>
      <c r="B192" s="8"/>
      <c r="C192" s="9"/>
      <c r="D192" s="10"/>
      <c r="E192" s="31"/>
      <c r="F192" s="20"/>
      <c r="G192" s="9"/>
      <c r="H192" s="10"/>
      <c r="I192" s="9"/>
      <c r="J192" s="23"/>
      <c r="K192" s="8"/>
      <c r="L192" s="9"/>
      <c r="M192" s="10"/>
      <c r="N192" s="10"/>
      <c r="O192" s="9"/>
      <c r="P192" s="9"/>
      <c r="Q192" s="10"/>
      <c r="R192" s="9"/>
      <c r="S192" s="23"/>
    </row>
    <row r="193" spans="1:19" x14ac:dyDescent="0.3">
      <c r="A193" s="36"/>
      <c r="B193" s="8"/>
      <c r="C193" s="9"/>
      <c r="D193" s="10"/>
      <c r="E193" s="31"/>
      <c r="F193" s="20"/>
      <c r="G193" s="9"/>
      <c r="H193" s="10"/>
      <c r="I193" s="9"/>
      <c r="J193" s="23"/>
      <c r="K193" s="8"/>
      <c r="L193" s="9"/>
      <c r="M193" s="10"/>
      <c r="N193" s="10"/>
      <c r="O193" s="9"/>
      <c r="P193" s="9"/>
      <c r="Q193" s="10"/>
      <c r="R193" s="9"/>
      <c r="S193" s="23"/>
    </row>
    <row r="194" spans="1:19" x14ac:dyDescent="0.3">
      <c r="A194" s="36"/>
      <c r="B194" s="8"/>
      <c r="C194" s="9"/>
      <c r="D194" s="10"/>
      <c r="E194" s="31"/>
      <c r="F194" s="20"/>
      <c r="G194" s="9"/>
      <c r="H194" s="10"/>
      <c r="I194" s="9"/>
      <c r="J194" s="23"/>
      <c r="K194" s="8"/>
      <c r="L194" s="9"/>
      <c r="M194" s="10"/>
      <c r="N194" s="10"/>
      <c r="O194" s="9"/>
      <c r="P194" s="9"/>
      <c r="Q194" s="10"/>
      <c r="R194" s="9"/>
      <c r="S194" s="23"/>
    </row>
    <row r="195" spans="1:19" x14ac:dyDescent="0.3">
      <c r="A195" s="36"/>
      <c r="B195" s="8"/>
      <c r="C195" s="9"/>
      <c r="D195" s="10"/>
      <c r="E195" s="31"/>
      <c r="F195" s="20"/>
      <c r="G195" s="9"/>
      <c r="H195" s="10"/>
      <c r="I195" s="9"/>
      <c r="J195" s="23"/>
      <c r="K195" s="8"/>
      <c r="L195" s="9"/>
      <c r="M195" s="10"/>
      <c r="N195" s="10"/>
      <c r="O195" s="9"/>
      <c r="P195" s="9"/>
      <c r="Q195" s="10"/>
      <c r="R195" s="9"/>
      <c r="S195" s="23"/>
    </row>
    <row r="196" spans="1:19" x14ac:dyDescent="0.3">
      <c r="A196" s="36"/>
      <c r="B196" s="8"/>
      <c r="C196" s="9"/>
      <c r="D196" s="10"/>
      <c r="E196" s="31"/>
      <c r="F196" s="20"/>
      <c r="G196" s="9"/>
      <c r="H196" s="10"/>
      <c r="I196" s="9"/>
      <c r="J196" s="23"/>
      <c r="K196" s="8"/>
      <c r="L196" s="9"/>
      <c r="M196" s="10"/>
      <c r="N196" s="10"/>
      <c r="O196" s="9"/>
      <c r="P196" s="9"/>
      <c r="Q196" s="10"/>
      <c r="R196" s="9"/>
      <c r="S196" s="23"/>
    </row>
    <row r="197" spans="1:19" x14ac:dyDescent="0.3">
      <c r="A197" s="36"/>
      <c r="B197" s="8"/>
      <c r="C197" s="9"/>
      <c r="D197" s="10"/>
      <c r="E197" s="31"/>
      <c r="F197" s="20"/>
      <c r="G197" s="9"/>
      <c r="H197" s="10"/>
      <c r="I197" s="9"/>
      <c r="J197" s="23"/>
      <c r="K197" s="8"/>
      <c r="L197" s="9"/>
      <c r="M197" s="10"/>
      <c r="N197" s="10"/>
      <c r="O197" s="9"/>
      <c r="P197" s="9"/>
      <c r="Q197" s="10"/>
      <c r="R197" s="9"/>
      <c r="S197" s="23"/>
    </row>
    <row r="198" spans="1:19" x14ac:dyDescent="0.3">
      <c r="A198" s="36"/>
      <c r="B198" s="8"/>
      <c r="C198" s="9"/>
      <c r="D198" s="10"/>
      <c r="E198" s="31"/>
      <c r="F198" s="20"/>
      <c r="G198" s="9"/>
      <c r="H198" s="10"/>
      <c r="I198" s="9"/>
      <c r="J198" s="23"/>
      <c r="K198" s="8"/>
      <c r="L198" s="9"/>
      <c r="M198" s="10"/>
      <c r="N198" s="10"/>
      <c r="O198" s="9"/>
      <c r="P198" s="9"/>
      <c r="Q198" s="10"/>
      <c r="R198" s="9"/>
      <c r="S198" s="23"/>
    </row>
    <row r="199" spans="1:19" x14ac:dyDescent="0.3">
      <c r="A199" s="36"/>
      <c r="B199" s="8"/>
      <c r="C199" s="9"/>
      <c r="D199" s="10"/>
      <c r="E199" s="31"/>
      <c r="F199" s="20"/>
      <c r="G199" s="9"/>
      <c r="H199" s="10"/>
      <c r="I199" s="9"/>
      <c r="J199" s="23"/>
      <c r="K199" s="8"/>
      <c r="L199" s="9"/>
      <c r="M199" s="10"/>
      <c r="N199" s="10"/>
      <c r="O199" s="9"/>
      <c r="P199" s="9"/>
      <c r="Q199" s="10"/>
      <c r="R199" s="9"/>
      <c r="S199" s="23"/>
    </row>
    <row r="200" spans="1:19" x14ac:dyDescent="0.3">
      <c r="A200" s="36"/>
      <c r="B200" s="8"/>
      <c r="C200" s="9"/>
      <c r="D200" s="10"/>
      <c r="E200" s="31"/>
      <c r="F200" s="20"/>
      <c r="G200" s="9"/>
      <c r="H200" s="10"/>
      <c r="I200" s="9"/>
      <c r="J200" s="23"/>
      <c r="K200" s="8"/>
      <c r="L200" s="9"/>
      <c r="M200" s="10"/>
      <c r="N200" s="10"/>
      <c r="O200" s="9"/>
      <c r="P200" s="9"/>
      <c r="Q200" s="10"/>
      <c r="R200" s="9"/>
      <c r="S200" s="23"/>
    </row>
    <row r="201" spans="1:19" x14ac:dyDescent="0.3">
      <c r="A201" s="36"/>
      <c r="B201" s="8"/>
      <c r="C201" s="9"/>
      <c r="D201" s="10"/>
      <c r="E201" s="31"/>
      <c r="F201" s="20"/>
      <c r="G201" s="9"/>
      <c r="H201" s="10"/>
      <c r="I201" s="9"/>
      <c r="J201" s="23"/>
      <c r="K201" s="8"/>
      <c r="L201" s="9"/>
      <c r="M201" s="10"/>
      <c r="N201" s="10"/>
      <c r="O201" s="9"/>
      <c r="P201" s="9"/>
      <c r="Q201" s="10"/>
      <c r="R201" s="9"/>
      <c r="S201" s="23"/>
    </row>
    <row r="202" spans="1:19" x14ac:dyDescent="0.3">
      <c r="A202" s="36"/>
      <c r="B202" s="8"/>
      <c r="C202" s="9"/>
      <c r="D202" s="10"/>
      <c r="E202" s="31"/>
      <c r="F202" s="20"/>
      <c r="G202" s="9"/>
      <c r="H202" s="10"/>
      <c r="I202" s="9"/>
      <c r="J202" s="23"/>
      <c r="K202" s="8"/>
      <c r="L202" s="9"/>
      <c r="M202" s="10"/>
      <c r="N202" s="10"/>
      <c r="O202" s="9"/>
      <c r="P202" s="9"/>
      <c r="Q202" s="10"/>
      <c r="R202" s="9"/>
      <c r="S202" s="23"/>
    </row>
    <row r="203" spans="1:19" x14ac:dyDescent="0.3">
      <c r="A203" s="36"/>
      <c r="B203" s="8"/>
      <c r="C203" s="9"/>
      <c r="D203" s="10"/>
      <c r="E203" s="31"/>
      <c r="F203" s="20"/>
      <c r="G203" s="9"/>
      <c r="H203" s="10"/>
      <c r="I203" s="9"/>
      <c r="J203" s="23"/>
      <c r="K203" s="8"/>
      <c r="L203" s="9"/>
      <c r="M203" s="10"/>
      <c r="N203" s="10"/>
      <c r="O203" s="9"/>
      <c r="P203" s="9"/>
      <c r="Q203" s="10"/>
      <c r="R203" s="9"/>
      <c r="S203" s="23"/>
    </row>
    <row r="204" spans="1:19" x14ac:dyDescent="0.3">
      <c r="A204" s="36"/>
      <c r="B204" s="8"/>
      <c r="C204" s="9"/>
      <c r="D204" s="10"/>
      <c r="E204" s="31"/>
      <c r="F204" s="20"/>
      <c r="G204" s="9"/>
      <c r="H204" s="10"/>
      <c r="I204" s="9"/>
      <c r="J204" s="23"/>
      <c r="K204" s="8"/>
      <c r="L204" s="9"/>
      <c r="M204" s="10"/>
      <c r="N204" s="10"/>
      <c r="O204" s="9"/>
      <c r="P204" s="9"/>
      <c r="Q204" s="10"/>
      <c r="R204" s="9"/>
      <c r="S204" s="23"/>
    </row>
    <row r="205" spans="1:19" x14ac:dyDescent="0.3">
      <c r="A205" s="36"/>
      <c r="B205" s="8"/>
      <c r="C205" s="9"/>
      <c r="D205" s="10"/>
      <c r="E205" s="31"/>
      <c r="F205" s="20"/>
      <c r="G205" s="9"/>
      <c r="H205" s="10"/>
      <c r="I205" s="9"/>
      <c r="J205" s="23"/>
      <c r="K205" s="8"/>
      <c r="L205" s="9"/>
      <c r="M205" s="10"/>
      <c r="N205" s="10"/>
      <c r="O205" s="9"/>
      <c r="P205" s="9"/>
      <c r="Q205" s="10"/>
      <c r="R205" s="9"/>
      <c r="S205" s="23"/>
    </row>
    <row r="206" spans="1:19" x14ac:dyDescent="0.3">
      <c r="A206" s="36"/>
      <c r="B206" s="8"/>
      <c r="C206" s="9"/>
      <c r="D206" s="10"/>
      <c r="E206" s="31"/>
      <c r="F206" s="20"/>
      <c r="G206" s="9"/>
      <c r="H206" s="10"/>
      <c r="I206" s="9"/>
      <c r="J206" s="23"/>
      <c r="K206" s="8"/>
      <c r="L206" s="9"/>
      <c r="M206" s="10"/>
      <c r="N206" s="10"/>
      <c r="O206" s="9"/>
      <c r="P206" s="9"/>
      <c r="Q206" s="10"/>
      <c r="R206" s="9"/>
      <c r="S206" s="23"/>
    </row>
    <row r="207" spans="1:19" x14ac:dyDescent="0.3">
      <c r="A207" s="36"/>
      <c r="B207" s="8"/>
      <c r="C207" s="9"/>
      <c r="D207" s="10"/>
      <c r="E207" s="31"/>
      <c r="F207" s="20"/>
      <c r="G207" s="9"/>
      <c r="H207" s="10"/>
      <c r="I207" s="9"/>
      <c r="J207" s="23"/>
      <c r="K207" s="8"/>
      <c r="L207" s="9"/>
      <c r="M207" s="10"/>
      <c r="N207" s="10"/>
      <c r="O207" s="9"/>
      <c r="P207" s="9"/>
      <c r="Q207" s="10"/>
      <c r="R207" s="9"/>
      <c r="S207" s="23"/>
    </row>
    <row r="208" spans="1:19" x14ac:dyDescent="0.3">
      <c r="A208" s="36"/>
      <c r="B208" s="8"/>
      <c r="C208" s="9"/>
      <c r="D208" s="10"/>
      <c r="E208" s="31"/>
      <c r="F208" s="20"/>
      <c r="G208" s="9"/>
      <c r="H208" s="10"/>
      <c r="I208" s="9"/>
      <c r="J208" s="23"/>
      <c r="K208" s="8"/>
      <c r="L208" s="9"/>
      <c r="M208" s="10"/>
      <c r="N208" s="10"/>
      <c r="O208" s="9"/>
      <c r="P208" s="9"/>
      <c r="Q208" s="10"/>
      <c r="R208" s="9"/>
      <c r="S208" s="23"/>
    </row>
    <row r="209" spans="1:19" x14ac:dyDescent="0.3">
      <c r="A209" s="36"/>
      <c r="B209" s="8"/>
      <c r="C209" s="9"/>
      <c r="D209" s="10"/>
      <c r="E209" s="31"/>
      <c r="F209" s="20"/>
      <c r="G209" s="9"/>
      <c r="H209" s="10"/>
      <c r="I209" s="9"/>
      <c r="J209" s="23"/>
      <c r="K209" s="8"/>
      <c r="L209" s="9"/>
      <c r="M209" s="10"/>
      <c r="N209" s="10"/>
      <c r="O209" s="9"/>
      <c r="P209" s="9"/>
      <c r="Q209" s="10"/>
      <c r="R209" s="9"/>
      <c r="S209" s="23"/>
    </row>
    <row r="210" spans="1:19" x14ac:dyDescent="0.3">
      <c r="A210" s="36"/>
      <c r="B210" s="8"/>
      <c r="C210" s="9"/>
      <c r="D210" s="10"/>
      <c r="E210" s="31"/>
      <c r="F210" s="20"/>
      <c r="G210" s="9"/>
      <c r="H210" s="10"/>
      <c r="I210" s="9"/>
      <c r="J210" s="23"/>
      <c r="K210" s="8"/>
      <c r="L210" s="9"/>
      <c r="M210" s="10"/>
      <c r="N210" s="10"/>
      <c r="O210" s="9"/>
      <c r="P210" s="9"/>
      <c r="Q210" s="10"/>
      <c r="R210" s="9"/>
      <c r="S210" s="23"/>
    </row>
    <row r="211" spans="1:19" x14ac:dyDescent="0.3">
      <c r="A211" s="36"/>
      <c r="B211" s="8"/>
      <c r="C211" s="9"/>
      <c r="D211" s="10"/>
      <c r="E211" s="31"/>
      <c r="F211" s="20"/>
      <c r="G211" s="9"/>
      <c r="H211" s="10"/>
      <c r="I211" s="9"/>
      <c r="J211" s="23"/>
      <c r="K211" s="8"/>
      <c r="L211" s="9"/>
      <c r="M211" s="10"/>
      <c r="N211" s="10"/>
      <c r="O211" s="9"/>
      <c r="P211" s="9"/>
      <c r="Q211" s="10"/>
      <c r="R211" s="9"/>
      <c r="S211" s="23"/>
    </row>
    <row r="212" spans="1:19" x14ac:dyDescent="0.3">
      <c r="A212" s="36"/>
      <c r="B212" s="8"/>
      <c r="C212" s="9"/>
      <c r="D212" s="10"/>
      <c r="E212" s="31"/>
      <c r="F212" s="20"/>
      <c r="G212" s="9"/>
      <c r="H212" s="10"/>
      <c r="I212" s="9"/>
      <c r="J212" s="23"/>
      <c r="K212" s="8"/>
      <c r="L212" s="9"/>
      <c r="M212" s="10"/>
      <c r="N212" s="10"/>
      <c r="O212" s="9"/>
      <c r="P212" s="9"/>
      <c r="Q212" s="10"/>
      <c r="R212" s="9"/>
      <c r="S212" s="23"/>
    </row>
    <row r="213" spans="1:19" x14ac:dyDescent="0.3">
      <c r="A213" s="36"/>
      <c r="B213" s="8"/>
      <c r="C213" s="9"/>
      <c r="D213" s="10"/>
      <c r="E213" s="31"/>
      <c r="F213" s="20"/>
      <c r="G213" s="9"/>
      <c r="H213" s="10"/>
      <c r="I213" s="9"/>
      <c r="J213" s="23"/>
      <c r="K213" s="8"/>
      <c r="L213" s="9"/>
      <c r="M213" s="10"/>
      <c r="N213" s="10"/>
      <c r="O213" s="9"/>
      <c r="P213" s="9"/>
      <c r="Q213" s="10"/>
      <c r="R213" s="9"/>
      <c r="S213" s="23"/>
    </row>
    <row r="214" spans="1:19" x14ac:dyDescent="0.3">
      <c r="A214" s="36"/>
      <c r="B214" s="8"/>
      <c r="C214" s="9"/>
      <c r="D214" s="10"/>
      <c r="E214" s="31"/>
      <c r="F214" s="20"/>
      <c r="G214" s="9"/>
      <c r="H214" s="10"/>
      <c r="I214" s="9"/>
      <c r="J214" s="23"/>
      <c r="K214" s="8"/>
      <c r="L214" s="9"/>
      <c r="M214" s="10"/>
      <c r="N214" s="10"/>
      <c r="O214" s="9"/>
      <c r="P214" s="9"/>
      <c r="Q214" s="10"/>
      <c r="R214" s="9"/>
      <c r="S214" s="23"/>
    </row>
    <row r="215" spans="1:19" x14ac:dyDescent="0.3">
      <c r="A215" s="36"/>
      <c r="B215" s="8"/>
      <c r="C215" s="9"/>
      <c r="D215" s="10"/>
      <c r="E215" s="31"/>
      <c r="F215" s="20"/>
      <c r="G215" s="9"/>
      <c r="H215" s="10"/>
      <c r="I215" s="9"/>
      <c r="J215" s="23"/>
      <c r="K215" s="8"/>
      <c r="L215" s="9"/>
      <c r="M215" s="10"/>
      <c r="N215" s="10"/>
      <c r="O215" s="9"/>
      <c r="P215" s="9"/>
      <c r="Q215" s="10"/>
      <c r="R215" s="9"/>
      <c r="S215" s="23"/>
    </row>
    <row r="216" spans="1:19" x14ac:dyDescent="0.3">
      <c r="A216" s="36"/>
      <c r="B216" s="8"/>
      <c r="C216" s="9"/>
      <c r="D216" s="10"/>
      <c r="E216" s="31"/>
      <c r="F216" s="20"/>
      <c r="G216" s="9"/>
      <c r="H216" s="10"/>
      <c r="I216" s="9"/>
      <c r="J216" s="23"/>
      <c r="K216" s="8"/>
      <c r="L216" s="9"/>
      <c r="M216" s="10"/>
      <c r="N216" s="10"/>
      <c r="O216" s="9"/>
      <c r="P216" s="9"/>
      <c r="Q216" s="10"/>
      <c r="R216" s="9"/>
      <c r="S216" s="23"/>
    </row>
    <row r="217" spans="1:19" x14ac:dyDescent="0.3">
      <c r="A217" s="36"/>
      <c r="B217" s="8"/>
      <c r="C217" s="9"/>
      <c r="D217" s="10"/>
      <c r="E217" s="31"/>
      <c r="F217" s="20"/>
      <c r="G217" s="9"/>
      <c r="H217" s="10"/>
      <c r="I217" s="9"/>
      <c r="J217" s="23"/>
      <c r="K217" s="8"/>
      <c r="L217" s="9"/>
      <c r="M217" s="10"/>
      <c r="N217" s="10"/>
      <c r="O217" s="9"/>
      <c r="P217" s="9"/>
      <c r="Q217" s="10"/>
      <c r="R217" s="9"/>
      <c r="S217" s="23"/>
    </row>
    <row r="218" spans="1:19" x14ac:dyDescent="0.3">
      <c r="A218" s="36"/>
      <c r="B218" s="8"/>
      <c r="C218" s="9"/>
      <c r="D218" s="10"/>
      <c r="E218" s="31"/>
      <c r="F218" s="20"/>
      <c r="G218" s="9"/>
      <c r="H218" s="10"/>
      <c r="I218" s="9"/>
      <c r="J218" s="23"/>
      <c r="K218" s="8"/>
      <c r="L218" s="9"/>
      <c r="M218" s="10"/>
      <c r="N218" s="10"/>
      <c r="O218" s="9"/>
      <c r="P218" s="9"/>
      <c r="Q218" s="10"/>
      <c r="R218" s="9"/>
      <c r="S218" s="23"/>
    </row>
    <row r="219" spans="1:19" x14ac:dyDescent="0.3">
      <c r="A219" s="36"/>
      <c r="B219" s="8"/>
      <c r="C219" s="9"/>
      <c r="D219" s="10"/>
      <c r="E219" s="31"/>
      <c r="F219" s="20"/>
      <c r="G219" s="9"/>
      <c r="H219" s="10"/>
      <c r="I219" s="9"/>
      <c r="J219" s="23"/>
      <c r="K219" s="8"/>
      <c r="L219" s="9"/>
      <c r="M219" s="10"/>
      <c r="N219" s="10"/>
      <c r="O219" s="9"/>
      <c r="P219" s="9"/>
      <c r="Q219" s="10"/>
      <c r="R219" s="9"/>
      <c r="S219" s="23"/>
    </row>
    <row r="220" spans="1:19" x14ac:dyDescent="0.3">
      <c r="A220" s="36"/>
      <c r="B220" s="8"/>
      <c r="C220" s="9"/>
      <c r="D220" s="10"/>
      <c r="E220" s="31"/>
      <c r="F220" s="20"/>
      <c r="G220" s="9"/>
      <c r="H220" s="10"/>
      <c r="I220" s="9"/>
      <c r="J220" s="23"/>
      <c r="K220" s="8"/>
      <c r="L220" s="9"/>
      <c r="M220" s="10"/>
      <c r="N220" s="10"/>
      <c r="O220" s="9"/>
      <c r="P220" s="9"/>
      <c r="Q220" s="10"/>
      <c r="R220" s="9"/>
      <c r="S220" s="23"/>
    </row>
    <row r="221" spans="1:19" x14ac:dyDescent="0.3">
      <c r="A221" s="36"/>
      <c r="B221" s="8"/>
      <c r="C221" s="9"/>
      <c r="D221" s="10"/>
      <c r="E221" s="31"/>
      <c r="F221" s="20"/>
      <c r="G221" s="9"/>
      <c r="H221" s="10"/>
      <c r="I221" s="9"/>
      <c r="J221" s="23"/>
      <c r="K221" s="8"/>
      <c r="L221" s="9"/>
      <c r="M221" s="10"/>
      <c r="N221" s="10"/>
      <c r="O221" s="9"/>
      <c r="P221" s="9"/>
      <c r="Q221" s="10"/>
      <c r="R221" s="9"/>
      <c r="S221" s="23"/>
    </row>
    <row r="222" spans="1:19" x14ac:dyDescent="0.3">
      <c r="A222" s="36"/>
      <c r="B222" s="8"/>
      <c r="C222" s="9"/>
      <c r="D222" s="10"/>
      <c r="E222" s="31"/>
      <c r="F222" s="20"/>
      <c r="G222" s="9"/>
      <c r="H222" s="10"/>
      <c r="I222" s="9"/>
      <c r="J222" s="23"/>
      <c r="K222" s="8"/>
      <c r="L222" s="9"/>
      <c r="M222" s="10"/>
      <c r="N222" s="10"/>
      <c r="O222" s="9"/>
      <c r="P222" s="9"/>
      <c r="Q222" s="10"/>
      <c r="R222" s="9"/>
      <c r="S222" s="23"/>
    </row>
    <row r="223" spans="1:19" x14ac:dyDescent="0.3">
      <c r="A223" s="36"/>
      <c r="B223" s="8"/>
      <c r="C223" s="9"/>
      <c r="D223" s="10"/>
      <c r="E223" s="31"/>
      <c r="F223" s="20"/>
      <c r="G223" s="9"/>
      <c r="H223" s="10"/>
      <c r="I223" s="9"/>
      <c r="J223" s="23"/>
      <c r="K223" s="8"/>
      <c r="L223" s="9"/>
      <c r="M223" s="10"/>
      <c r="N223" s="10"/>
      <c r="O223" s="9"/>
      <c r="P223" s="9"/>
      <c r="Q223" s="10"/>
      <c r="R223" s="9"/>
      <c r="S223" s="23"/>
    </row>
    <row r="224" spans="1:19" x14ac:dyDescent="0.3">
      <c r="A224" s="36"/>
      <c r="B224" s="8"/>
      <c r="C224" s="9"/>
      <c r="D224" s="10"/>
      <c r="E224" s="31"/>
      <c r="F224" s="20"/>
      <c r="G224" s="9"/>
      <c r="H224" s="10"/>
      <c r="I224" s="9"/>
      <c r="J224" s="23"/>
      <c r="K224" s="8"/>
      <c r="L224" s="9"/>
      <c r="M224" s="10"/>
      <c r="N224" s="10"/>
      <c r="O224" s="9"/>
      <c r="P224" s="9"/>
      <c r="Q224" s="10"/>
      <c r="R224" s="9"/>
      <c r="S224" s="23"/>
    </row>
    <row r="225" spans="1:25" x14ac:dyDescent="0.3">
      <c r="A225" s="36"/>
      <c r="B225" s="8"/>
      <c r="C225" s="9"/>
      <c r="D225" s="10"/>
      <c r="E225" s="31"/>
      <c r="F225" s="20"/>
      <c r="G225" s="9"/>
      <c r="H225" s="10"/>
      <c r="I225" s="9"/>
      <c r="J225" s="23"/>
      <c r="K225" s="8"/>
      <c r="L225" s="9"/>
      <c r="M225" s="10"/>
      <c r="N225" s="10"/>
      <c r="O225" s="9"/>
      <c r="P225" s="9"/>
      <c r="Q225" s="10"/>
      <c r="R225" s="9"/>
      <c r="S225" s="23"/>
    </row>
    <row r="226" spans="1:25" x14ac:dyDescent="0.3">
      <c r="A226" s="36"/>
      <c r="B226" s="8"/>
      <c r="C226" s="9"/>
      <c r="D226" s="10"/>
      <c r="E226" s="31"/>
      <c r="F226" s="20"/>
      <c r="G226" s="9"/>
      <c r="H226" s="10"/>
      <c r="I226" s="9"/>
      <c r="J226" s="23"/>
      <c r="K226" s="8"/>
      <c r="L226" s="9"/>
      <c r="M226" s="10"/>
      <c r="N226" s="10"/>
      <c r="O226" s="9"/>
      <c r="P226" s="9"/>
      <c r="Q226" s="10"/>
      <c r="R226" s="9"/>
      <c r="S226" s="23"/>
    </row>
    <row r="227" spans="1:25" x14ac:dyDescent="0.3">
      <c r="A227" s="36"/>
      <c r="B227" s="8"/>
      <c r="C227" s="9"/>
      <c r="D227" s="10"/>
      <c r="E227" s="31"/>
      <c r="F227" s="20"/>
      <c r="G227" s="9"/>
      <c r="H227" s="10"/>
      <c r="I227" s="9"/>
      <c r="J227" s="23"/>
      <c r="K227" s="8"/>
      <c r="L227" s="9"/>
      <c r="M227" s="10"/>
      <c r="N227" s="10"/>
      <c r="O227" s="9"/>
      <c r="P227" s="9"/>
      <c r="Q227" s="10"/>
      <c r="R227" s="9"/>
      <c r="S227" s="23"/>
    </row>
    <row r="228" spans="1:25" x14ac:dyDescent="0.3">
      <c r="A228" s="36"/>
      <c r="B228" s="8"/>
      <c r="C228" s="9"/>
      <c r="D228" s="10"/>
      <c r="E228" s="31"/>
      <c r="F228" s="20"/>
      <c r="G228" s="9"/>
      <c r="H228" s="10"/>
      <c r="I228" s="9"/>
      <c r="J228" s="23"/>
      <c r="K228" s="8"/>
      <c r="L228" s="9"/>
      <c r="M228" s="10"/>
      <c r="N228" s="10"/>
      <c r="O228" s="9"/>
      <c r="P228" s="9"/>
      <c r="Q228" s="10"/>
      <c r="R228" s="9"/>
      <c r="S228" s="23"/>
    </row>
    <row r="229" spans="1:25" x14ac:dyDescent="0.3">
      <c r="A229" s="36"/>
      <c r="B229" s="8"/>
      <c r="C229" s="9"/>
      <c r="D229" s="10"/>
      <c r="E229" s="31"/>
      <c r="F229" s="20"/>
      <c r="G229" s="9"/>
      <c r="H229" s="10"/>
      <c r="I229" s="9"/>
      <c r="J229" s="23"/>
      <c r="K229" s="8"/>
      <c r="L229" s="9"/>
      <c r="M229" s="10"/>
      <c r="N229" s="10"/>
      <c r="O229" s="9"/>
      <c r="P229" s="9"/>
      <c r="Q229" s="10"/>
      <c r="R229" s="9"/>
      <c r="S229" s="23"/>
    </row>
    <row r="230" spans="1:25" x14ac:dyDescent="0.3">
      <c r="A230" s="36"/>
      <c r="B230" s="8"/>
      <c r="C230" s="9"/>
      <c r="D230" s="10"/>
      <c r="E230" s="31"/>
      <c r="F230" s="20"/>
      <c r="G230" s="9"/>
      <c r="H230" s="10"/>
      <c r="I230" s="9"/>
      <c r="J230" s="23"/>
      <c r="K230" s="8"/>
      <c r="L230" s="9"/>
      <c r="M230" s="10"/>
      <c r="N230" s="10"/>
      <c r="O230" s="9"/>
      <c r="P230" s="9"/>
      <c r="Q230" s="10"/>
      <c r="R230" s="9"/>
      <c r="S230" s="23"/>
    </row>
    <row r="231" spans="1:25" x14ac:dyDescent="0.3">
      <c r="A231" s="36"/>
      <c r="B231" s="8"/>
      <c r="C231" s="9"/>
      <c r="D231" s="10"/>
      <c r="E231" s="31"/>
      <c r="F231" s="20"/>
      <c r="G231" s="9"/>
      <c r="H231" s="10"/>
      <c r="I231" s="9"/>
      <c r="J231" s="23"/>
      <c r="K231" s="8"/>
      <c r="L231" s="9"/>
      <c r="M231" s="10"/>
      <c r="N231" s="10"/>
      <c r="O231" s="9"/>
      <c r="P231" s="9"/>
      <c r="Q231" s="10"/>
      <c r="R231" s="9"/>
      <c r="S231" s="23"/>
    </row>
    <row r="232" spans="1:25" x14ac:dyDescent="0.3">
      <c r="A232" s="36"/>
      <c r="B232" s="8"/>
      <c r="C232" s="9"/>
      <c r="D232" s="10"/>
      <c r="E232" s="31"/>
      <c r="F232" s="20"/>
      <c r="G232" s="9"/>
      <c r="H232" s="10"/>
      <c r="I232" s="9"/>
      <c r="J232" s="23"/>
      <c r="K232" s="8"/>
      <c r="L232" s="9"/>
      <c r="M232" s="10"/>
      <c r="N232" s="10"/>
      <c r="O232" s="9"/>
      <c r="P232" s="9"/>
      <c r="Q232" s="10"/>
      <c r="R232" s="9"/>
      <c r="S232" s="23"/>
    </row>
    <row r="233" spans="1:25" x14ac:dyDescent="0.3">
      <c r="A233" s="36"/>
      <c r="B233" s="8"/>
      <c r="C233" s="9"/>
      <c r="D233" s="10"/>
      <c r="E233" s="31"/>
      <c r="F233" s="20"/>
      <c r="G233" s="9"/>
      <c r="H233" s="10"/>
      <c r="I233" s="9"/>
      <c r="J233" s="23"/>
      <c r="K233" s="8"/>
      <c r="L233" s="9"/>
      <c r="M233" s="10"/>
      <c r="N233" s="10"/>
      <c r="O233" s="9"/>
      <c r="P233" s="9"/>
      <c r="Q233" s="10"/>
      <c r="R233" s="9"/>
      <c r="S233" s="23"/>
    </row>
    <row r="234" spans="1:25" x14ac:dyDescent="0.3">
      <c r="A234" s="36"/>
      <c r="B234" s="8"/>
      <c r="C234" s="9"/>
      <c r="D234" s="10"/>
      <c r="E234" s="31"/>
      <c r="F234" s="20"/>
      <c r="G234" s="9"/>
      <c r="H234" s="10"/>
      <c r="I234" s="9"/>
      <c r="J234" s="23"/>
      <c r="K234" s="8"/>
      <c r="L234" s="9"/>
      <c r="M234" s="10"/>
      <c r="N234" s="10"/>
      <c r="O234" s="9"/>
      <c r="P234" s="9"/>
      <c r="Q234" s="10"/>
      <c r="R234" s="9"/>
      <c r="S234" s="23"/>
    </row>
    <row r="235" spans="1:25" x14ac:dyDescent="0.3">
      <c r="A235" s="36"/>
      <c r="B235" s="8"/>
      <c r="C235" s="9"/>
      <c r="D235" s="10"/>
      <c r="E235" s="31"/>
      <c r="F235" s="20"/>
      <c r="G235" s="9"/>
      <c r="H235" s="10"/>
      <c r="I235" s="9"/>
      <c r="J235" s="23"/>
      <c r="K235" s="8"/>
      <c r="L235" s="9"/>
      <c r="M235" s="10"/>
      <c r="N235" s="10"/>
      <c r="O235" s="9"/>
      <c r="P235" s="9"/>
      <c r="Q235" s="10"/>
      <c r="R235" s="9"/>
      <c r="S235" s="23"/>
    </row>
    <row r="236" spans="1:25" x14ac:dyDescent="0.3">
      <c r="A236" s="36"/>
      <c r="B236" s="8"/>
      <c r="C236" s="9"/>
      <c r="D236" s="10"/>
      <c r="E236" s="31"/>
      <c r="F236" s="20"/>
      <c r="G236" s="9"/>
      <c r="H236" s="10"/>
      <c r="I236" s="9"/>
      <c r="J236" s="23"/>
      <c r="K236" s="8"/>
      <c r="L236" s="9"/>
      <c r="M236" s="10"/>
      <c r="N236" s="10"/>
      <c r="O236" s="9"/>
      <c r="P236" s="9"/>
      <c r="Q236" s="10"/>
      <c r="R236" s="9"/>
      <c r="S236" s="23"/>
      <c r="U236" t="s">
        <v>65</v>
      </c>
      <c r="Y236" t="s">
        <v>67</v>
      </c>
    </row>
    <row r="237" spans="1:25" ht="15.6" x14ac:dyDescent="0.3">
      <c r="A237" s="36"/>
      <c r="B237" s="8"/>
      <c r="C237" s="9"/>
      <c r="D237" s="10"/>
      <c r="E237" s="31"/>
      <c r="F237" s="20"/>
      <c r="G237" s="9"/>
      <c r="H237" s="10"/>
      <c r="I237" s="9"/>
      <c r="J237" s="23"/>
      <c r="K237" s="8"/>
      <c r="L237" s="9"/>
      <c r="M237" s="10"/>
      <c r="N237" s="10"/>
      <c r="O237" s="9"/>
      <c r="P237" s="9"/>
      <c r="Q237" s="10"/>
      <c r="R237" s="9"/>
      <c r="S237" s="23"/>
      <c r="U237" s="42" t="s">
        <v>65</v>
      </c>
      <c r="V237" s="43"/>
      <c r="W237" s="43"/>
      <c r="Y237" s="41" t="s">
        <v>67</v>
      </c>
    </row>
    <row r="238" spans="1:25" x14ac:dyDescent="0.3">
      <c r="A238" s="36"/>
      <c r="B238" s="8"/>
      <c r="C238" s="9"/>
      <c r="D238" s="10"/>
      <c r="E238" s="31"/>
      <c r="F238" s="20"/>
      <c r="G238" s="9"/>
      <c r="H238" s="10"/>
      <c r="I238" s="9"/>
      <c r="J238" s="23"/>
      <c r="K238" s="8"/>
      <c r="L238" s="9"/>
      <c r="M238" s="10"/>
      <c r="N238" s="10"/>
      <c r="O238" s="9"/>
      <c r="P238" s="9"/>
      <c r="Q238" s="10"/>
      <c r="R238" s="9"/>
      <c r="S238" s="23"/>
      <c r="U238" t="s">
        <v>65</v>
      </c>
      <c r="Y238" t="s">
        <v>67</v>
      </c>
    </row>
    <row r="239" spans="1:25" x14ac:dyDescent="0.3">
      <c r="A239" s="36"/>
      <c r="B239" s="8"/>
      <c r="C239" s="9"/>
      <c r="D239" s="10"/>
      <c r="E239" s="31"/>
      <c r="F239" s="20"/>
      <c r="G239" s="9"/>
      <c r="H239" s="10"/>
      <c r="I239" s="9"/>
      <c r="J239" s="23"/>
      <c r="K239" s="8"/>
      <c r="L239" s="9"/>
      <c r="M239" s="10"/>
      <c r="N239" s="10"/>
      <c r="O239" s="9"/>
      <c r="P239" s="9"/>
      <c r="Q239" s="10"/>
      <c r="R239" s="9"/>
      <c r="S239" s="23"/>
      <c r="U239" t="s">
        <v>65</v>
      </c>
      <c r="Y239" t="s">
        <v>67</v>
      </c>
    </row>
    <row r="240" spans="1:25" x14ac:dyDescent="0.3">
      <c r="A240" s="36"/>
      <c r="B240" s="8"/>
      <c r="C240" s="9"/>
      <c r="D240" s="10"/>
      <c r="E240" s="31"/>
      <c r="F240" s="20"/>
      <c r="G240" s="9"/>
      <c r="H240" s="10"/>
      <c r="I240" s="9"/>
      <c r="J240" s="23"/>
      <c r="K240" s="8"/>
      <c r="L240" s="9"/>
      <c r="M240" s="10"/>
      <c r="N240" s="10"/>
      <c r="O240" s="9"/>
      <c r="P240" s="9"/>
      <c r="Q240" s="10"/>
      <c r="R240" s="9"/>
      <c r="S240" s="23"/>
      <c r="U240" t="s">
        <v>65</v>
      </c>
      <c r="Y240" t="s">
        <v>67</v>
      </c>
    </row>
    <row r="241" spans="1:25" x14ac:dyDescent="0.3">
      <c r="A241" s="36"/>
      <c r="B241" s="8"/>
      <c r="C241" s="9"/>
      <c r="D241" s="10"/>
      <c r="E241" s="31"/>
      <c r="F241" s="20"/>
      <c r="G241" s="9"/>
      <c r="H241" s="10"/>
      <c r="I241" s="9"/>
      <c r="J241" s="23"/>
      <c r="K241" s="8"/>
      <c r="L241" s="9"/>
      <c r="M241" s="10"/>
      <c r="N241" s="10"/>
      <c r="O241" s="9"/>
      <c r="P241" s="9"/>
      <c r="Q241" s="10"/>
      <c r="R241" s="9"/>
      <c r="S241" s="23"/>
      <c r="U241" t="s">
        <v>65</v>
      </c>
      <c r="Y241" t="s">
        <v>67</v>
      </c>
    </row>
    <row r="242" spans="1:25" x14ac:dyDescent="0.3">
      <c r="A242" s="36"/>
      <c r="B242" s="8"/>
      <c r="C242" s="9"/>
      <c r="D242" s="10"/>
      <c r="E242" s="31"/>
      <c r="F242" s="20"/>
      <c r="G242" s="9"/>
      <c r="H242" s="10"/>
      <c r="I242" s="9"/>
      <c r="J242" s="23"/>
      <c r="K242" s="8"/>
      <c r="L242" s="9"/>
      <c r="M242" s="10"/>
      <c r="N242" s="10"/>
      <c r="O242" s="9"/>
      <c r="P242" s="9"/>
      <c r="Q242" s="10"/>
      <c r="R242" s="9"/>
      <c r="S242" s="23"/>
      <c r="U242" t="s">
        <v>65</v>
      </c>
      <c r="Y242" t="s">
        <v>67</v>
      </c>
    </row>
    <row r="243" spans="1:25" x14ac:dyDescent="0.3">
      <c r="A243" s="36"/>
      <c r="B243" s="8"/>
      <c r="C243" s="9"/>
      <c r="D243" s="10"/>
      <c r="E243" s="31"/>
      <c r="F243" s="20"/>
      <c r="G243" s="9"/>
      <c r="H243" s="10"/>
      <c r="I243" s="9"/>
      <c r="J243" s="23"/>
      <c r="K243" s="8"/>
      <c r="L243" s="9"/>
      <c r="M243" s="10"/>
      <c r="N243" s="10"/>
      <c r="O243" s="9"/>
      <c r="P243" s="9"/>
      <c r="Q243" s="10"/>
      <c r="R243" s="9"/>
      <c r="S243" s="23"/>
      <c r="U243" t="s">
        <v>65</v>
      </c>
      <c r="Y243" t="s">
        <v>67</v>
      </c>
    </row>
    <row r="244" spans="1:25" ht="15.6" x14ac:dyDescent="0.3">
      <c r="A244" s="36"/>
      <c r="B244" s="8"/>
      <c r="C244" s="9"/>
      <c r="D244" s="10"/>
      <c r="E244" s="31"/>
      <c r="F244" s="20"/>
      <c r="G244" s="9"/>
      <c r="H244" s="10"/>
      <c r="I244" s="9"/>
      <c r="J244" s="23"/>
      <c r="K244" s="8"/>
      <c r="L244" s="9"/>
      <c r="M244" s="10"/>
      <c r="N244" s="10"/>
      <c r="O244" s="9"/>
      <c r="P244" s="9"/>
      <c r="Q244" s="10"/>
      <c r="R244" s="9"/>
      <c r="S244" s="23"/>
      <c r="U244" s="42" t="s">
        <v>65</v>
      </c>
      <c r="V244" s="43"/>
      <c r="W244" s="43"/>
      <c r="Y244" s="41" t="s">
        <v>67</v>
      </c>
    </row>
    <row r="245" spans="1:25" ht="15.6" x14ac:dyDescent="0.3">
      <c r="A245" s="36"/>
      <c r="B245" s="8"/>
      <c r="C245" s="9"/>
      <c r="D245" s="10"/>
      <c r="E245" s="31"/>
      <c r="F245" s="20"/>
      <c r="G245" s="9"/>
      <c r="H245" s="10"/>
      <c r="I245" s="9"/>
      <c r="J245" s="23"/>
      <c r="K245" s="8"/>
      <c r="L245" s="9"/>
      <c r="M245" s="10"/>
      <c r="N245" s="10"/>
      <c r="O245" s="9"/>
      <c r="P245" s="9"/>
      <c r="Q245" s="10"/>
      <c r="R245" s="9"/>
      <c r="S245" s="23"/>
      <c r="U245" s="42" t="s">
        <v>65</v>
      </c>
      <c r="V245" s="43"/>
      <c r="W245" s="43"/>
      <c r="Y245" s="41" t="s">
        <v>67</v>
      </c>
    </row>
    <row r="246" spans="1:25" ht="15.6" x14ac:dyDescent="0.3">
      <c r="A246" s="36"/>
      <c r="B246" s="8"/>
      <c r="C246" s="9"/>
      <c r="D246" s="10"/>
      <c r="E246" s="31"/>
      <c r="F246" s="20"/>
      <c r="G246" s="9"/>
      <c r="H246" s="10"/>
      <c r="I246" s="9"/>
      <c r="J246" s="23"/>
      <c r="K246" s="8"/>
      <c r="L246" s="9"/>
      <c r="M246" s="10"/>
      <c r="N246" s="10"/>
      <c r="O246" s="9"/>
      <c r="P246" s="9"/>
      <c r="Q246" s="10"/>
      <c r="R246" s="9"/>
      <c r="S246" s="23"/>
      <c r="U246" s="42" t="s">
        <v>65</v>
      </c>
      <c r="V246" s="43"/>
      <c r="W246" s="43"/>
      <c r="Y246" s="41" t="s">
        <v>67</v>
      </c>
    </row>
    <row r="247" spans="1:25" ht="15.6" x14ac:dyDescent="0.3">
      <c r="A247" s="36"/>
      <c r="B247" s="8"/>
      <c r="C247" s="9"/>
      <c r="D247" s="10"/>
      <c r="E247" s="31"/>
      <c r="F247" s="20"/>
      <c r="G247" s="9"/>
      <c r="H247" s="10"/>
      <c r="I247" s="9"/>
      <c r="J247" s="23"/>
      <c r="K247" s="8"/>
      <c r="L247" s="9"/>
      <c r="M247" s="10"/>
      <c r="N247" s="10"/>
      <c r="O247" s="9"/>
      <c r="P247" s="9"/>
      <c r="Q247" s="10"/>
      <c r="R247" s="9"/>
      <c r="S247" s="23"/>
      <c r="U247" s="42" t="s">
        <v>65</v>
      </c>
      <c r="V247" s="43"/>
      <c r="W247" s="43"/>
      <c r="Y247" s="41" t="s">
        <v>67</v>
      </c>
    </row>
    <row r="248" spans="1:25" ht="15.6" x14ac:dyDescent="0.3">
      <c r="A248" s="36"/>
      <c r="B248" s="8"/>
      <c r="C248" s="9"/>
      <c r="D248" s="10"/>
      <c r="E248" s="31"/>
      <c r="F248" s="20"/>
      <c r="G248" s="9"/>
      <c r="H248" s="10"/>
      <c r="I248" s="9"/>
      <c r="J248" s="23"/>
      <c r="K248" s="8"/>
      <c r="L248" s="9"/>
      <c r="M248" s="10"/>
      <c r="N248" s="10"/>
      <c r="O248" s="9"/>
      <c r="P248" s="9"/>
      <c r="Q248" s="10"/>
      <c r="R248" s="9"/>
      <c r="S248" s="23"/>
      <c r="U248" s="42" t="s">
        <v>65</v>
      </c>
      <c r="V248" s="43"/>
      <c r="W248" s="43"/>
      <c r="Y248" s="41" t="s">
        <v>67</v>
      </c>
    </row>
    <row r="249" spans="1:25" ht="15.6" x14ac:dyDescent="0.3">
      <c r="A249" s="36"/>
      <c r="B249" s="8"/>
      <c r="C249" s="9"/>
      <c r="D249" s="10"/>
      <c r="E249" s="31"/>
      <c r="F249" s="20"/>
      <c r="G249" s="9"/>
      <c r="H249" s="10"/>
      <c r="I249" s="9"/>
      <c r="J249" s="23"/>
      <c r="K249" s="8"/>
      <c r="L249" s="9"/>
      <c r="M249" s="10"/>
      <c r="N249" s="10"/>
      <c r="O249" s="9"/>
      <c r="P249" s="9"/>
      <c r="Q249" s="10"/>
      <c r="R249" s="9"/>
      <c r="S249" s="23"/>
      <c r="U249" s="42" t="s">
        <v>65</v>
      </c>
      <c r="V249" s="43"/>
      <c r="W249" s="43"/>
      <c r="Y249" s="41" t="s">
        <v>67</v>
      </c>
    </row>
    <row r="250" spans="1:25" ht="15.6" x14ac:dyDescent="0.3">
      <c r="A250" s="36"/>
      <c r="B250" s="8"/>
      <c r="C250" s="9"/>
      <c r="D250" s="10"/>
      <c r="E250" s="31"/>
      <c r="F250" s="20"/>
      <c r="G250" s="9"/>
      <c r="H250" s="10"/>
      <c r="I250" s="9"/>
      <c r="J250" s="23"/>
      <c r="K250" s="8"/>
      <c r="L250" s="9"/>
      <c r="M250" s="10"/>
      <c r="N250" s="10"/>
      <c r="O250" s="9"/>
      <c r="P250" s="9"/>
      <c r="Q250" s="10"/>
      <c r="R250" s="9"/>
      <c r="S250" s="23"/>
      <c r="U250" s="42" t="s">
        <v>65</v>
      </c>
      <c r="V250" s="43"/>
      <c r="W250" s="43"/>
      <c r="Y250" s="41" t="s">
        <v>67</v>
      </c>
    </row>
    <row r="251" spans="1:25" ht="15.6" x14ac:dyDescent="0.3">
      <c r="A251" s="36"/>
      <c r="B251" s="8"/>
      <c r="C251" s="9"/>
      <c r="D251" s="10"/>
      <c r="E251" s="31"/>
      <c r="F251" s="20"/>
      <c r="G251" s="9"/>
      <c r="H251" s="10"/>
      <c r="I251" s="9"/>
      <c r="J251" s="23"/>
      <c r="K251" s="8"/>
      <c r="L251" s="9"/>
      <c r="M251" s="10"/>
      <c r="N251" s="10"/>
      <c r="O251" s="9"/>
      <c r="P251" s="9"/>
      <c r="Q251" s="10"/>
      <c r="R251" s="9"/>
      <c r="S251" s="23"/>
      <c r="U251" s="42" t="s">
        <v>65</v>
      </c>
      <c r="V251" s="43"/>
      <c r="W251" s="43"/>
      <c r="Y251" s="41" t="s">
        <v>67</v>
      </c>
    </row>
    <row r="252" spans="1:25" ht="15.6" x14ac:dyDescent="0.3">
      <c r="A252" s="36"/>
      <c r="B252" s="8"/>
      <c r="C252" s="9"/>
      <c r="D252" s="10"/>
      <c r="E252" s="31"/>
      <c r="F252" s="20"/>
      <c r="G252" s="9"/>
      <c r="H252" s="10"/>
      <c r="I252" s="9"/>
      <c r="J252" s="23"/>
      <c r="K252" s="8"/>
      <c r="L252" s="9"/>
      <c r="M252" s="10"/>
      <c r="N252" s="10"/>
      <c r="O252" s="9"/>
      <c r="P252" s="9"/>
      <c r="Q252" s="10"/>
      <c r="R252" s="9"/>
      <c r="S252" s="23"/>
      <c r="U252" s="42" t="s">
        <v>65</v>
      </c>
      <c r="V252" s="43"/>
      <c r="W252" s="43"/>
      <c r="Y252" s="41" t="s">
        <v>67</v>
      </c>
    </row>
    <row r="253" spans="1:25" ht="15.6" x14ac:dyDescent="0.3">
      <c r="A253" s="36"/>
      <c r="B253" s="8"/>
      <c r="C253" s="9"/>
      <c r="D253" s="10"/>
      <c r="E253" s="31"/>
      <c r="F253" s="20"/>
      <c r="G253" s="9"/>
      <c r="H253" s="10"/>
      <c r="I253" s="9"/>
      <c r="J253" s="23"/>
      <c r="K253" s="8"/>
      <c r="L253" s="9"/>
      <c r="M253" s="10"/>
      <c r="N253" s="10"/>
      <c r="O253" s="9"/>
      <c r="P253" s="9"/>
      <c r="Q253" s="10"/>
      <c r="R253" s="9"/>
      <c r="S253" s="23"/>
      <c r="U253" s="42" t="s">
        <v>65</v>
      </c>
      <c r="V253" s="43"/>
      <c r="W253" s="43"/>
      <c r="Y253" s="41" t="s">
        <v>67</v>
      </c>
    </row>
    <row r="254" spans="1:25" ht="15.6" x14ac:dyDescent="0.3">
      <c r="A254" s="36"/>
      <c r="B254" s="8"/>
      <c r="C254" s="9"/>
      <c r="D254" s="10"/>
      <c r="E254" s="31"/>
      <c r="F254" s="20"/>
      <c r="G254" s="9"/>
      <c r="H254" s="10"/>
      <c r="I254" s="9"/>
      <c r="J254" s="23"/>
      <c r="K254" s="8"/>
      <c r="L254" s="9"/>
      <c r="M254" s="10"/>
      <c r="N254" s="10"/>
      <c r="O254" s="9"/>
      <c r="P254" s="9"/>
      <c r="Q254" s="10"/>
      <c r="R254" s="9"/>
      <c r="S254" s="23"/>
      <c r="U254" s="42" t="s">
        <v>65</v>
      </c>
      <c r="V254" s="43"/>
      <c r="W254" s="43"/>
      <c r="Y254" s="41" t="s">
        <v>67</v>
      </c>
    </row>
    <row r="255" spans="1:25" ht="15.6" x14ac:dyDescent="0.3">
      <c r="A255" s="36"/>
      <c r="B255" s="8"/>
      <c r="C255" s="9"/>
      <c r="D255" s="10"/>
      <c r="E255" s="31"/>
      <c r="F255" s="20"/>
      <c r="G255" s="9"/>
      <c r="H255" s="10"/>
      <c r="I255" s="9"/>
      <c r="J255" s="23"/>
      <c r="K255" s="8"/>
      <c r="L255" s="9"/>
      <c r="M255" s="10"/>
      <c r="N255" s="10"/>
      <c r="O255" s="9"/>
      <c r="P255" s="9"/>
      <c r="Q255" s="10"/>
      <c r="R255" s="9"/>
      <c r="S255" s="23"/>
      <c r="U255" s="42" t="s">
        <v>65</v>
      </c>
      <c r="V255" s="43"/>
      <c r="W255" s="43"/>
      <c r="Y255" s="41" t="s">
        <v>67</v>
      </c>
    </row>
    <row r="256" spans="1:25" ht="15.6" x14ac:dyDescent="0.3">
      <c r="A256" s="36"/>
      <c r="B256" s="8"/>
      <c r="C256" s="9"/>
      <c r="D256" s="10"/>
      <c r="E256" s="31"/>
      <c r="F256" s="20"/>
      <c r="G256" s="9"/>
      <c r="H256" s="10"/>
      <c r="I256" s="9"/>
      <c r="J256" s="23"/>
      <c r="K256" s="8"/>
      <c r="L256" s="9"/>
      <c r="M256" s="10"/>
      <c r="N256" s="10"/>
      <c r="O256" s="9"/>
      <c r="P256" s="9"/>
      <c r="Q256" s="10"/>
      <c r="R256" s="9"/>
      <c r="S256" s="23"/>
      <c r="U256" s="42" t="s">
        <v>65</v>
      </c>
      <c r="V256" s="43"/>
      <c r="W256" s="43"/>
      <c r="Y256" s="41" t="s">
        <v>67</v>
      </c>
    </row>
    <row r="257" spans="1:25" ht="15.6" x14ac:dyDescent="0.3">
      <c r="A257" s="36"/>
      <c r="B257" s="8"/>
      <c r="C257" s="9"/>
      <c r="D257" s="10"/>
      <c r="E257" s="31"/>
      <c r="F257" s="20"/>
      <c r="G257" s="9"/>
      <c r="H257" s="10"/>
      <c r="I257" s="9"/>
      <c r="J257" s="23"/>
      <c r="K257" s="8"/>
      <c r="L257" s="9"/>
      <c r="M257" s="10"/>
      <c r="N257" s="10"/>
      <c r="O257" s="9"/>
      <c r="P257" s="9"/>
      <c r="Q257" s="10"/>
      <c r="R257" s="9"/>
      <c r="S257" s="23"/>
      <c r="U257" s="42" t="s">
        <v>65</v>
      </c>
      <c r="V257" s="43"/>
      <c r="W257" s="43"/>
      <c r="Y257" s="41" t="s">
        <v>67</v>
      </c>
    </row>
    <row r="258" spans="1:25" ht="15.6" x14ac:dyDescent="0.3">
      <c r="A258" s="36"/>
      <c r="B258" s="8"/>
      <c r="C258" s="9"/>
      <c r="D258" s="10"/>
      <c r="E258" s="31"/>
      <c r="F258" s="20"/>
      <c r="G258" s="9"/>
      <c r="H258" s="10"/>
      <c r="I258" s="9"/>
      <c r="J258" s="23"/>
      <c r="K258" s="8"/>
      <c r="L258" s="9"/>
      <c r="M258" s="10"/>
      <c r="N258" s="10"/>
      <c r="O258" s="9"/>
      <c r="P258" s="9"/>
      <c r="Q258" s="10"/>
      <c r="R258" s="9"/>
      <c r="S258" s="23"/>
      <c r="U258" s="42" t="s">
        <v>65</v>
      </c>
      <c r="V258" s="43"/>
      <c r="W258" s="43"/>
      <c r="Y258" s="41" t="s">
        <v>67</v>
      </c>
    </row>
    <row r="259" spans="1:25" ht="15.6" x14ac:dyDescent="0.3">
      <c r="A259" s="36"/>
      <c r="B259" s="8"/>
      <c r="C259" s="9"/>
      <c r="D259" s="10"/>
      <c r="E259" s="31"/>
      <c r="F259" s="20"/>
      <c r="G259" s="9"/>
      <c r="H259" s="10"/>
      <c r="I259" s="9"/>
      <c r="J259" s="23"/>
      <c r="K259" s="8"/>
      <c r="L259" s="9"/>
      <c r="M259" s="10"/>
      <c r="N259" s="10"/>
      <c r="O259" s="9"/>
      <c r="P259" s="9"/>
      <c r="Q259" s="10"/>
      <c r="R259" s="9"/>
      <c r="S259" s="23"/>
      <c r="U259" s="42" t="s">
        <v>65</v>
      </c>
      <c r="V259" s="43"/>
      <c r="W259" s="43"/>
      <c r="Y259" s="41" t="s">
        <v>67</v>
      </c>
    </row>
    <row r="260" spans="1:25" ht="15.6" x14ac:dyDescent="0.3">
      <c r="A260" s="36"/>
      <c r="B260" s="8"/>
      <c r="C260" s="9"/>
      <c r="D260" s="10"/>
      <c r="E260" s="31"/>
      <c r="F260" s="20"/>
      <c r="G260" s="9"/>
      <c r="H260" s="10"/>
      <c r="I260" s="9"/>
      <c r="J260" s="23"/>
      <c r="K260" s="8"/>
      <c r="L260" s="9"/>
      <c r="M260" s="10"/>
      <c r="N260" s="10"/>
      <c r="O260" s="9"/>
      <c r="P260" s="9"/>
      <c r="Q260" s="10"/>
      <c r="R260" s="9"/>
      <c r="S260" s="23"/>
      <c r="U260" s="42" t="s">
        <v>65</v>
      </c>
      <c r="V260" s="43"/>
      <c r="W260" s="43"/>
      <c r="Y260" s="41" t="s">
        <v>67</v>
      </c>
    </row>
    <row r="261" spans="1:25" ht="15.6" x14ac:dyDescent="0.3">
      <c r="A261" s="36"/>
      <c r="B261" s="8"/>
      <c r="C261" s="9"/>
      <c r="D261" s="10"/>
      <c r="E261" s="31"/>
      <c r="F261" s="20"/>
      <c r="G261" s="9"/>
      <c r="H261" s="10"/>
      <c r="I261" s="9"/>
      <c r="J261" s="23"/>
      <c r="K261" s="8"/>
      <c r="L261" s="9"/>
      <c r="M261" s="10"/>
      <c r="N261" s="10"/>
      <c r="O261" s="9"/>
      <c r="P261" s="9"/>
      <c r="Q261" s="10"/>
      <c r="R261" s="9"/>
      <c r="S261" s="23"/>
      <c r="U261" s="42" t="s">
        <v>65</v>
      </c>
      <c r="V261" s="43"/>
      <c r="W261" s="43"/>
      <c r="Y261" s="41" t="s">
        <v>67</v>
      </c>
    </row>
    <row r="262" spans="1:25" ht="15.6" x14ac:dyDescent="0.3">
      <c r="A262" s="36"/>
      <c r="B262" s="8"/>
      <c r="C262" s="9"/>
      <c r="D262" s="10"/>
      <c r="E262" s="31"/>
      <c r="F262" s="20"/>
      <c r="G262" s="9"/>
      <c r="H262" s="10"/>
      <c r="I262" s="9"/>
      <c r="J262" s="23"/>
      <c r="K262" s="8"/>
      <c r="L262" s="9"/>
      <c r="M262" s="10"/>
      <c r="N262" s="10"/>
      <c r="O262" s="9"/>
      <c r="P262" s="9"/>
      <c r="Q262" s="10"/>
      <c r="R262" s="9"/>
      <c r="S262" s="23"/>
      <c r="U262" s="42" t="s">
        <v>65</v>
      </c>
      <c r="V262" s="43"/>
      <c r="W262" s="43"/>
      <c r="Y262" s="41" t="s">
        <v>67</v>
      </c>
    </row>
    <row r="263" spans="1:25" ht="15.6" x14ac:dyDescent="0.3">
      <c r="A263" s="36"/>
      <c r="B263" s="8"/>
      <c r="C263" s="9"/>
      <c r="D263" s="10"/>
      <c r="E263" s="31"/>
      <c r="F263" s="20"/>
      <c r="G263" s="9"/>
      <c r="H263" s="10"/>
      <c r="I263" s="9"/>
      <c r="J263" s="23"/>
      <c r="K263" s="8"/>
      <c r="L263" s="9"/>
      <c r="M263" s="10"/>
      <c r="N263" s="10"/>
      <c r="O263" s="9"/>
      <c r="P263" s="9"/>
      <c r="Q263" s="10"/>
      <c r="R263" s="9"/>
      <c r="S263" s="23"/>
      <c r="U263" s="42" t="s">
        <v>65</v>
      </c>
      <c r="V263" s="43"/>
      <c r="W263" s="43"/>
      <c r="Y263" s="41" t="s">
        <v>67</v>
      </c>
    </row>
    <row r="264" spans="1:25" ht="15.6" x14ac:dyDescent="0.3">
      <c r="A264" s="36"/>
      <c r="B264" s="8"/>
      <c r="C264" s="9"/>
      <c r="D264" s="10"/>
      <c r="E264" s="31"/>
      <c r="F264" s="20"/>
      <c r="G264" s="9"/>
      <c r="H264" s="10"/>
      <c r="I264" s="9"/>
      <c r="J264" s="23"/>
      <c r="K264" s="8"/>
      <c r="L264" s="9"/>
      <c r="M264" s="10"/>
      <c r="N264" s="10"/>
      <c r="O264" s="9"/>
      <c r="P264" s="9"/>
      <c r="Q264" s="10"/>
      <c r="R264" s="9"/>
      <c r="S264" s="23"/>
      <c r="U264" s="42" t="s">
        <v>65</v>
      </c>
      <c r="V264" s="43"/>
      <c r="W264" s="43"/>
      <c r="Y264" s="41" t="s">
        <v>67</v>
      </c>
    </row>
    <row r="265" spans="1:25" ht="15.6" x14ac:dyDescent="0.3">
      <c r="A265" s="36"/>
      <c r="B265" s="8"/>
      <c r="C265" s="9"/>
      <c r="D265" s="10"/>
      <c r="E265" s="31"/>
      <c r="F265" s="20"/>
      <c r="G265" s="9"/>
      <c r="H265" s="10"/>
      <c r="I265" s="9"/>
      <c r="J265" s="23"/>
      <c r="K265" s="8"/>
      <c r="L265" s="9"/>
      <c r="M265" s="10"/>
      <c r="N265" s="10"/>
      <c r="O265" s="9"/>
      <c r="P265" s="9"/>
      <c r="Q265" s="10"/>
      <c r="R265" s="9"/>
      <c r="S265" s="23"/>
      <c r="U265" s="42" t="s">
        <v>65</v>
      </c>
      <c r="V265" s="43"/>
      <c r="W265" s="43"/>
      <c r="Y265" s="41" t="s">
        <v>67</v>
      </c>
    </row>
    <row r="266" spans="1:25" ht="15.6" x14ac:dyDescent="0.3">
      <c r="A266" s="36"/>
      <c r="B266" s="8"/>
      <c r="C266" s="9"/>
      <c r="D266" s="10"/>
      <c r="E266" s="31"/>
      <c r="F266" s="20"/>
      <c r="G266" s="9"/>
      <c r="H266" s="10"/>
      <c r="I266" s="9"/>
      <c r="J266" s="23"/>
      <c r="K266" s="8"/>
      <c r="L266" s="9"/>
      <c r="M266" s="10"/>
      <c r="N266" s="10"/>
      <c r="O266" s="9"/>
      <c r="P266" s="9"/>
      <c r="Q266" s="10"/>
      <c r="R266" s="9"/>
      <c r="S266" s="23"/>
      <c r="U266" s="42" t="s">
        <v>65</v>
      </c>
      <c r="V266" s="43"/>
      <c r="W266" s="43"/>
      <c r="Y266" s="41" t="s">
        <v>67</v>
      </c>
    </row>
    <row r="267" spans="1:25" ht="15.6" x14ac:dyDescent="0.3">
      <c r="A267" s="36"/>
      <c r="B267" s="8"/>
      <c r="C267" s="9"/>
      <c r="D267" s="10"/>
      <c r="E267" s="31"/>
      <c r="F267" s="20"/>
      <c r="G267" s="9"/>
      <c r="H267" s="10"/>
      <c r="I267" s="9"/>
      <c r="J267" s="23"/>
      <c r="K267" s="8"/>
      <c r="L267" s="9"/>
      <c r="M267" s="10"/>
      <c r="N267" s="10"/>
      <c r="O267" s="9"/>
      <c r="P267" s="9"/>
      <c r="Q267" s="10"/>
      <c r="R267" s="9"/>
      <c r="S267" s="23"/>
      <c r="U267" s="42" t="s">
        <v>65</v>
      </c>
      <c r="V267" s="43"/>
      <c r="W267" s="43"/>
      <c r="Y267" s="41" t="s">
        <v>67</v>
      </c>
    </row>
    <row r="268" spans="1:25" ht="15.6" x14ac:dyDescent="0.3">
      <c r="A268" s="36"/>
      <c r="B268" s="8"/>
      <c r="C268" s="9"/>
      <c r="D268" s="10"/>
      <c r="E268" s="31"/>
      <c r="F268" s="20"/>
      <c r="G268" s="9"/>
      <c r="H268" s="10"/>
      <c r="I268" s="9"/>
      <c r="J268" s="23"/>
      <c r="K268" s="8"/>
      <c r="L268" s="9"/>
      <c r="M268" s="10"/>
      <c r="N268" s="10"/>
      <c r="O268" s="9"/>
      <c r="P268" s="9"/>
      <c r="Q268" s="10"/>
      <c r="R268" s="9"/>
      <c r="S268" s="23"/>
      <c r="U268" s="42" t="s">
        <v>65</v>
      </c>
      <c r="V268" s="43"/>
      <c r="W268" s="43"/>
      <c r="Y268" s="41" t="s">
        <v>67</v>
      </c>
    </row>
    <row r="269" spans="1:25" ht="15.6" x14ac:dyDescent="0.3">
      <c r="A269" s="36"/>
      <c r="B269" s="8"/>
      <c r="C269" s="9"/>
      <c r="D269" s="10"/>
      <c r="E269" s="31"/>
      <c r="F269" s="20"/>
      <c r="G269" s="9"/>
      <c r="H269" s="10"/>
      <c r="I269" s="9"/>
      <c r="J269" s="23"/>
      <c r="K269" s="8"/>
      <c r="L269" s="9"/>
      <c r="M269" s="10"/>
      <c r="N269" s="10"/>
      <c r="O269" s="9"/>
      <c r="P269" s="9"/>
      <c r="Q269" s="10"/>
      <c r="R269" s="9"/>
      <c r="S269" s="23"/>
      <c r="U269" s="42" t="s">
        <v>65</v>
      </c>
      <c r="V269" s="43"/>
      <c r="W269" s="43"/>
      <c r="Y269" s="41" t="s">
        <v>67</v>
      </c>
    </row>
    <row r="270" spans="1:25" ht="15.6" x14ac:dyDescent="0.3">
      <c r="A270" s="36"/>
      <c r="B270" s="8"/>
      <c r="C270" s="9"/>
      <c r="D270" s="10"/>
      <c r="E270" s="31"/>
      <c r="F270" s="20"/>
      <c r="G270" s="9"/>
      <c r="H270" s="10"/>
      <c r="I270" s="9"/>
      <c r="J270" s="23"/>
      <c r="K270" s="8"/>
      <c r="L270" s="9"/>
      <c r="M270" s="10"/>
      <c r="N270" s="10"/>
      <c r="O270" s="9"/>
      <c r="P270" s="9"/>
      <c r="Q270" s="10"/>
      <c r="R270" s="9"/>
      <c r="S270" s="23"/>
      <c r="U270" s="42" t="s">
        <v>65</v>
      </c>
      <c r="V270" s="43"/>
      <c r="W270" s="43"/>
      <c r="Y270" s="41" t="s">
        <v>67</v>
      </c>
    </row>
    <row r="271" spans="1:25" ht="15.6" x14ac:dyDescent="0.3">
      <c r="A271" s="36"/>
      <c r="B271" s="8"/>
      <c r="C271" s="9"/>
      <c r="D271" s="10"/>
      <c r="E271" s="31"/>
      <c r="F271" s="20"/>
      <c r="G271" s="9"/>
      <c r="H271" s="10"/>
      <c r="I271" s="9"/>
      <c r="J271" s="23"/>
      <c r="K271" s="8"/>
      <c r="L271" s="9"/>
      <c r="M271" s="10"/>
      <c r="N271" s="10"/>
      <c r="O271" s="9"/>
      <c r="P271" s="9"/>
      <c r="Q271" s="10"/>
      <c r="R271" s="9"/>
      <c r="S271" s="23"/>
      <c r="U271" s="42" t="s">
        <v>65</v>
      </c>
      <c r="V271" s="43"/>
      <c r="W271" s="43"/>
      <c r="Y271" s="41" t="s">
        <v>67</v>
      </c>
    </row>
    <row r="272" spans="1:25" ht="15.6" x14ac:dyDescent="0.3">
      <c r="A272" s="36"/>
      <c r="B272" s="8"/>
      <c r="C272" s="9"/>
      <c r="D272" s="10"/>
      <c r="E272" s="31"/>
      <c r="F272" s="20"/>
      <c r="G272" s="9"/>
      <c r="H272" s="10"/>
      <c r="I272" s="9"/>
      <c r="J272" s="23"/>
      <c r="K272" s="8"/>
      <c r="L272" s="9"/>
      <c r="M272" s="10"/>
      <c r="N272" s="10"/>
      <c r="O272" s="9"/>
      <c r="P272" s="9"/>
      <c r="Q272" s="10"/>
      <c r="R272" s="9"/>
      <c r="S272" s="23"/>
      <c r="U272" s="42" t="s">
        <v>65</v>
      </c>
      <c r="V272" s="43"/>
      <c r="W272" s="43"/>
      <c r="Y272" s="41" t="s">
        <v>67</v>
      </c>
    </row>
    <row r="273" spans="1:25" ht="15.6" x14ac:dyDescent="0.3">
      <c r="A273" s="36"/>
      <c r="B273" s="8"/>
      <c r="C273" s="9"/>
      <c r="D273" s="10"/>
      <c r="E273" s="31"/>
      <c r="F273" s="20"/>
      <c r="G273" s="9"/>
      <c r="H273" s="10"/>
      <c r="I273" s="9"/>
      <c r="J273" s="23"/>
      <c r="K273" s="8"/>
      <c r="L273" s="9"/>
      <c r="M273" s="10"/>
      <c r="N273" s="10"/>
      <c r="O273" s="9"/>
      <c r="P273" s="9"/>
      <c r="Q273" s="10"/>
      <c r="R273" s="9"/>
      <c r="S273" s="23"/>
      <c r="U273" s="42" t="s">
        <v>65</v>
      </c>
      <c r="V273" s="43"/>
      <c r="W273" s="43"/>
      <c r="Y273" s="41" t="s">
        <v>67</v>
      </c>
    </row>
    <row r="274" spans="1:25" ht="15.6" x14ac:dyDescent="0.3">
      <c r="A274" s="36"/>
      <c r="B274" s="8"/>
      <c r="C274" s="9"/>
      <c r="D274" s="10"/>
      <c r="E274" s="31"/>
      <c r="F274" s="20"/>
      <c r="G274" s="9"/>
      <c r="H274" s="10"/>
      <c r="I274" s="9"/>
      <c r="J274" s="23"/>
      <c r="K274" s="8"/>
      <c r="L274" s="9"/>
      <c r="M274" s="10"/>
      <c r="N274" s="10"/>
      <c r="O274" s="9"/>
      <c r="P274" s="9"/>
      <c r="Q274" s="10"/>
      <c r="R274" s="9"/>
      <c r="S274" s="23"/>
      <c r="U274" s="42" t="s">
        <v>65</v>
      </c>
      <c r="V274" s="43"/>
      <c r="W274" s="43"/>
      <c r="Y274" s="41" t="s">
        <v>67</v>
      </c>
    </row>
    <row r="275" spans="1:25" ht="15.6" x14ac:dyDescent="0.3">
      <c r="A275" s="36"/>
      <c r="B275" s="8"/>
      <c r="C275" s="9"/>
      <c r="D275" s="10"/>
      <c r="E275" s="31"/>
      <c r="F275" s="20"/>
      <c r="G275" s="9"/>
      <c r="H275" s="10"/>
      <c r="I275" s="9"/>
      <c r="J275" s="23"/>
      <c r="K275" s="8"/>
      <c r="L275" s="9"/>
      <c r="M275" s="10"/>
      <c r="N275" s="10"/>
      <c r="O275" s="9"/>
      <c r="P275" s="9"/>
      <c r="Q275" s="10"/>
      <c r="R275" s="9"/>
      <c r="S275" s="23"/>
      <c r="U275" s="42" t="s">
        <v>65</v>
      </c>
      <c r="V275" s="43"/>
      <c r="W275" s="43"/>
      <c r="Y275" s="41" t="s">
        <v>67</v>
      </c>
    </row>
    <row r="276" spans="1:25" x14ac:dyDescent="0.3">
      <c r="A276" s="36"/>
      <c r="B276" s="8"/>
      <c r="C276" s="9"/>
      <c r="D276" s="10"/>
      <c r="E276" s="31"/>
      <c r="F276" s="20"/>
      <c r="G276" s="9"/>
      <c r="H276" s="10"/>
      <c r="I276" s="9"/>
      <c r="J276" s="23"/>
      <c r="K276" s="8"/>
      <c r="L276" s="9"/>
      <c r="M276" s="10"/>
      <c r="N276" s="10"/>
      <c r="O276" s="9"/>
      <c r="P276" s="9"/>
      <c r="Q276" s="10"/>
      <c r="R276" s="9"/>
      <c r="S276" s="23"/>
    </row>
    <row r="277" spans="1:25" ht="15.6" x14ac:dyDescent="0.3">
      <c r="A277" s="36"/>
      <c r="B277" s="8"/>
      <c r="C277" s="9"/>
      <c r="D277" s="10"/>
      <c r="E277" s="31"/>
      <c r="F277" s="20"/>
      <c r="G277" s="9"/>
      <c r="H277" s="10"/>
      <c r="I277" s="9"/>
      <c r="J277" s="23"/>
      <c r="K277" s="8"/>
      <c r="L277" s="9"/>
      <c r="M277" s="10"/>
      <c r="N277" s="10"/>
      <c r="O277" s="9"/>
      <c r="P277" s="9"/>
      <c r="Q277" s="10"/>
      <c r="R277" s="9"/>
      <c r="S277" s="23"/>
      <c r="U277" s="42" t="s">
        <v>65</v>
      </c>
      <c r="V277" s="43"/>
      <c r="W277" s="43"/>
      <c r="Y277" s="41" t="s">
        <v>67</v>
      </c>
    </row>
    <row r="278" spans="1:25" ht="15.6" x14ac:dyDescent="0.3">
      <c r="A278" s="36"/>
      <c r="B278" s="8"/>
      <c r="C278" s="9"/>
      <c r="D278" s="10"/>
      <c r="E278" s="31"/>
      <c r="F278" s="20"/>
      <c r="G278" s="9"/>
      <c r="H278" s="10"/>
      <c r="I278" s="9"/>
      <c r="J278" s="23"/>
      <c r="K278" s="8"/>
      <c r="L278" s="9"/>
      <c r="M278" s="10"/>
      <c r="N278" s="10"/>
      <c r="O278" s="9"/>
      <c r="P278" s="9"/>
      <c r="Q278" s="10"/>
      <c r="R278" s="9"/>
      <c r="S278" s="23"/>
      <c r="U278" s="42" t="s">
        <v>65</v>
      </c>
      <c r="V278" s="43"/>
      <c r="W278" s="43"/>
      <c r="Y278" s="41" t="s">
        <v>67</v>
      </c>
    </row>
    <row r="279" spans="1:25" ht="15.6" x14ac:dyDescent="0.3">
      <c r="A279" s="36"/>
      <c r="B279" s="8"/>
      <c r="C279" s="9"/>
      <c r="D279" s="10"/>
      <c r="E279" s="31"/>
      <c r="F279" s="20"/>
      <c r="G279" s="9"/>
      <c r="H279" s="10"/>
      <c r="I279" s="9"/>
      <c r="J279" s="23"/>
      <c r="K279" s="8"/>
      <c r="L279" s="9"/>
      <c r="M279" s="10"/>
      <c r="N279" s="10"/>
      <c r="O279" s="9"/>
      <c r="P279" s="9"/>
      <c r="Q279" s="10"/>
      <c r="R279" s="9"/>
      <c r="S279" s="23"/>
      <c r="U279" s="42" t="s">
        <v>65</v>
      </c>
      <c r="V279" s="43"/>
      <c r="W279" s="43"/>
      <c r="Y279" s="41" t="s">
        <v>67</v>
      </c>
    </row>
    <row r="280" spans="1:25" ht="15.6" x14ac:dyDescent="0.3">
      <c r="A280" s="36"/>
      <c r="B280" s="8"/>
      <c r="C280" s="9"/>
      <c r="D280" s="10"/>
      <c r="E280" s="31"/>
      <c r="F280" s="20"/>
      <c r="G280" s="9"/>
      <c r="H280" s="10"/>
      <c r="I280" s="9"/>
      <c r="J280" s="23"/>
      <c r="K280" s="8"/>
      <c r="L280" s="9"/>
      <c r="M280" s="10"/>
      <c r="N280" s="10"/>
      <c r="O280" s="9"/>
      <c r="P280" s="9"/>
      <c r="Q280" s="10"/>
      <c r="R280" s="9"/>
      <c r="S280" s="23"/>
      <c r="U280" s="42" t="s">
        <v>65</v>
      </c>
      <c r="V280" s="43"/>
      <c r="W280" s="43"/>
      <c r="Y280" s="41" t="s">
        <v>67</v>
      </c>
    </row>
    <row r="281" spans="1:25" ht="15.6" x14ac:dyDescent="0.3">
      <c r="A281" s="36"/>
      <c r="B281" s="8"/>
      <c r="C281" s="9"/>
      <c r="D281" s="10"/>
      <c r="E281" s="31"/>
      <c r="F281" s="20"/>
      <c r="G281" s="9"/>
      <c r="H281" s="10"/>
      <c r="I281" s="9"/>
      <c r="J281" s="23"/>
      <c r="K281" s="8"/>
      <c r="L281" s="9"/>
      <c r="M281" s="10"/>
      <c r="N281" s="10"/>
      <c r="O281" s="9"/>
      <c r="P281" s="9"/>
      <c r="Q281" s="10"/>
      <c r="R281" s="9"/>
      <c r="S281" s="23"/>
      <c r="U281" s="42" t="s">
        <v>65</v>
      </c>
      <c r="V281" s="43"/>
      <c r="W281" s="43"/>
      <c r="Y281" s="41" t="s">
        <v>67</v>
      </c>
    </row>
    <row r="282" spans="1:25" ht="15.6" x14ac:dyDescent="0.3">
      <c r="A282" s="36"/>
      <c r="B282" s="8"/>
      <c r="C282" s="9"/>
      <c r="D282" s="10"/>
      <c r="E282" s="31"/>
      <c r="F282" s="20"/>
      <c r="G282" s="9"/>
      <c r="H282" s="10"/>
      <c r="I282" s="9"/>
      <c r="J282" s="23"/>
      <c r="K282" s="8"/>
      <c r="L282" s="9"/>
      <c r="M282" s="10"/>
      <c r="N282" s="10"/>
      <c r="O282" s="9"/>
      <c r="P282" s="9"/>
      <c r="Q282" s="10"/>
      <c r="R282" s="9"/>
      <c r="S282" s="23"/>
      <c r="U282" s="42" t="s">
        <v>65</v>
      </c>
      <c r="V282" s="43"/>
      <c r="W282" s="43"/>
      <c r="Y282" s="41" t="s">
        <v>67</v>
      </c>
    </row>
    <row r="283" spans="1:25" ht="15.6" x14ac:dyDescent="0.3">
      <c r="A283" s="36"/>
      <c r="B283" s="8"/>
      <c r="C283" s="9"/>
      <c r="D283" s="10"/>
      <c r="E283" s="31"/>
      <c r="F283" s="20"/>
      <c r="G283" s="9"/>
      <c r="H283" s="10"/>
      <c r="I283" s="9"/>
      <c r="J283" s="23"/>
      <c r="K283" s="8"/>
      <c r="L283" s="9"/>
      <c r="M283" s="10"/>
      <c r="N283" s="10"/>
      <c r="O283" s="9"/>
      <c r="P283" s="9"/>
      <c r="Q283" s="10"/>
      <c r="R283" s="9"/>
      <c r="S283" s="23"/>
      <c r="U283" s="42" t="s">
        <v>65</v>
      </c>
      <c r="V283" s="43"/>
      <c r="W283" s="43"/>
      <c r="Y283" s="41" t="s">
        <v>67</v>
      </c>
    </row>
    <row r="284" spans="1:25" ht="15.6" x14ac:dyDescent="0.3">
      <c r="A284" s="36"/>
      <c r="B284" s="8"/>
      <c r="C284" s="9"/>
      <c r="D284" s="10"/>
      <c r="E284" s="31"/>
      <c r="F284" s="20"/>
      <c r="G284" s="9"/>
      <c r="H284" s="10"/>
      <c r="I284" s="9"/>
      <c r="J284" s="23"/>
      <c r="K284" s="8"/>
      <c r="L284" s="9"/>
      <c r="M284" s="10"/>
      <c r="N284" s="10"/>
      <c r="O284" s="9"/>
      <c r="P284" s="9"/>
      <c r="Q284" s="10"/>
      <c r="R284" s="9"/>
      <c r="S284" s="23"/>
      <c r="U284" s="42" t="s">
        <v>65</v>
      </c>
      <c r="V284" s="43"/>
      <c r="W284" s="43"/>
      <c r="Y284" s="41" t="s">
        <v>67</v>
      </c>
    </row>
    <row r="285" spans="1:25" ht="15.6" x14ac:dyDescent="0.3">
      <c r="A285" s="36"/>
      <c r="B285" s="8"/>
      <c r="C285" s="9"/>
      <c r="D285" s="10"/>
      <c r="E285" s="31"/>
      <c r="F285" s="20"/>
      <c r="G285" s="9"/>
      <c r="H285" s="10"/>
      <c r="I285" s="9"/>
      <c r="J285" s="23"/>
      <c r="K285" s="8"/>
      <c r="L285" s="9"/>
      <c r="M285" s="10"/>
      <c r="N285" s="10"/>
      <c r="O285" s="9"/>
      <c r="P285" s="9"/>
      <c r="Q285" s="10"/>
      <c r="R285" s="9"/>
      <c r="S285" s="23"/>
      <c r="U285" s="42" t="s">
        <v>65</v>
      </c>
      <c r="V285" s="43"/>
      <c r="W285" s="43"/>
      <c r="Y285" s="41" t="s">
        <v>67</v>
      </c>
    </row>
    <row r="286" spans="1:25" ht="15.6" x14ac:dyDescent="0.3">
      <c r="A286" s="36"/>
      <c r="B286" s="8"/>
      <c r="C286" s="9"/>
      <c r="D286" s="10"/>
      <c r="E286" s="31"/>
      <c r="F286" s="20"/>
      <c r="G286" s="9"/>
      <c r="H286" s="10"/>
      <c r="I286" s="9"/>
      <c r="J286" s="23"/>
      <c r="K286" s="8"/>
      <c r="L286" s="9"/>
      <c r="M286" s="10"/>
      <c r="N286" s="10"/>
      <c r="O286" s="9"/>
      <c r="P286" s="9"/>
      <c r="Q286" s="10"/>
      <c r="R286" s="9"/>
      <c r="S286" s="23"/>
      <c r="U286" s="42" t="s">
        <v>65</v>
      </c>
      <c r="V286" s="43"/>
      <c r="W286" s="43"/>
      <c r="Y286" s="41" t="s">
        <v>67</v>
      </c>
    </row>
    <row r="287" spans="1:25" ht="15.6" x14ac:dyDescent="0.3">
      <c r="A287" s="36"/>
      <c r="B287" s="8"/>
      <c r="C287" s="9"/>
      <c r="D287" s="10"/>
      <c r="E287" s="31"/>
      <c r="F287" s="20"/>
      <c r="G287" s="9"/>
      <c r="H287" s="10"/>
      <c r="I287" s="9"/>
      <c r="J287" s="23"/>
      <c r="K287" s="8"/>
      <c r="L287" s="9"/>
      <c r="M287" s="10"/>
      <c r="N287" s="10"/>
      <c r="O287" s="9"/>
      <c r="P287" s="9"/>
      <c r="Q287" s="10"/>
      <c r="R287" s="9"/>
      <c r="S287" s="23"/>
      <c r="U287" s="42" t="s">
        <v>65</v>
      </c>
      <c r="V287" s="43"/>
      <c r="W287" s="43"/>
      <c r="Y287" s="41" t="s">
        <v>67</v>
      </c>
    </row>
    <row r="288" spans="1:25" ht="15.6" x14ac:dyDescent="0.3">
      <c r="A288" s="36"/>
      <c r="B288" s="8"/>
      <c r="C288" s="9"/>
      <c r="D288" s="10"/>
      <c r="E288" s="31"/>
      <c r="F288" s="20"/>
      <c r="G288" s="9"/>
      <c r="H288" s="10"/>
      <c r="I288" s="9"/>
      <c r="J288" s="23"/>
      <c r="K288" s="8"/>
      <c r="L288" s="9"/>
      <c r="M288" s="10"/>
      <c r="N288" s="10"/>
      <c r="O288" s="9"/>
      <c r="P288" s="9"/>
      <c r="Q288" s="10"/>
      <c r="R288" s="9"/>
      <c r="S288" s="23"/>
      <c r="U288" s="42" t="s">
        <v>65</v>
      </c>
      <c r="V288" s="43"/>
      <c r="W288" s="43"/>
      <c r="Y288" s="41" t="s">
        <v>67</v>
      </c>
    </row>
    <row r="289" spans="1:25" ht="15.6" x14ac:dyDescent="0.3">
      <c r="A289" s="36"/>
      <c r="B289" s="8"/>
      <c r="C289" s="9"/>
      <c r="D289" s="10"/>
      <c r="E289" s="31"/>
      <c r="F289" s="20"/>
      <c r="G289" s="9"/>
      <c r="H289" s="10"/>
      <c r="I289" s="9"/>
      <c r="J289" s="23"/>
      <c r="K289" s="8"/>
      <c r="L289" s="9"/>
      <c r="M289" s="10"/>
      <c r="N289" s="10"/>
      <c r="O289" s="9"/>
      <c r="P289" s="9"/>
      <c r="Q289" s="10"/>
      <c r="R289" s="9"/>
      <c r="S289" s="23"/>
      <c r="U289" s="42" t="s">
        <v>65</v>
      </c>
      <c r="V289" s="43"/>
      <c r="W289" s="43"/>
      <c r="Y289" s="41" t="s">
        <v>67</v>
      </c>
    </row>
    <row r="290" spans="1:25" ht="15.6" x14ac:dyDescent="0.3">
      <c r="A290" s="36"/>
      <c r="B290" s="8"/>
      <c r="C290" s="9"/>
      <c r="D290" s="10"/>
      <c r="E290" s="31"/>
      <c r="F290" s="20"/>
      <c r="G290" s="9"/>
      <c r="H290" s="10"/>
      <c r="I290" s="9"/>
      <c r="J290" s="23"/>
      <c r="K290" s="8"/>
      <c r="L290" s="9"/>
      <c r="M290" s="10"/>
      <c r="N290" s="10"/>
      <c r="O290" s="9"/>
      <c r="P290" s="9"/>
      <c r="Q290" s="10"/>
      <c r="R290" s="9"/>
      <c r="S290" s="23"/>
      <c r="U290" s="42" t="s">
        <v>65</v>
      </c>
      <c r="V290" s="43"/>
      <c r="W290" s="43"/>
      <c r="Y290" s="41" t="s">
        <v>67</v>
      </c>
    </row>
    <row r="291" spans="1:25" ht="15.6" x14ac:dyDescent="0.3">
      <c r="A291" s="36"/>
      <c r="B291" s="8"/>
      <c r="C291" s="9"/>
      <c r="D291" s="10"/>
      <c r="E291" s="31"/>
      <c r="F291" s="20"/>
      <c r="G291" s="9"/>
      <c r="H291" s="10"/>
      <c r="I291" s="9"/>
      <c r="J291" s="23"/>
      <c r="K291" s="8"/>
      <c r="L291" s="9"/>
      <c r="M291" s="10"/>
      <c r="N291" s="10"/>
      <c r="O291" s="9"/>
      <c r="P291" s="9"/>
      <c r="Q291" s="10"/>
      <c r="R291" s="9"/>
      <c r="S291" s="23"/>
      <c r="U291" s="42" t="s">
        <v>65</v>
      </c>
      <c r="V291" s="43"/>
      <c r="W291" s="43"/>
      <c r="Y291" s="41" t="s">
        <v>67</v>
      </c>
    </row>
    <row r="292" spans="1:25" ht="15.6" x14ac:dyDescent="0.3">
      <c r="A292" s="36"/>
      <c r="B292" s="8"/>
      <c r="C292" s="9"/>
      <c r="D292" s="10"/>
      <c r="E292" s="31"/>
      <c r="F292" s="20"/>
      <c r="G292" s="9"/>
      <c r="H292" s="10"/>
      <c r="I292" s="9"/>
      <c r="J292" s="23"/>
      <c r="K292" s="8"/>
      <c r="L292" s="9"/>
      <c r="M292" s="10"/>
      <c r="N292" s="10"/>
      <c r="O292" s="9"/>
      <c r="P292" s="9"/>
      <c r="Q292" s="10"/>
      <c r="R292" s="9"/>
      <c r="S292" s="23"/>
      <c r="U292" s="42" t="s">
        <v>65</v>
      </c>
      <c r="V292" s="43"/>
      <c r="W292" s="43"/>
      <c r="Y292" s="41" t="s">
        <v>67</v>
      </c>
    </row>
    <row r="293" spans="1:25" ht="15.6" x14ac:dyDescent="0.3">
      <c r="A293" s="36"/>
      <c r="B293" s="8"/>
      <c r="C293" s="9"/>
      <c r="D293" s="10"/>
      <c r="E293" s="31"/>
      <c r="F293" s="20"/>
      <c r="G293" s="9"/>
      <c r="H293" s="10"/>
      <c r="I293" s="9"/>
      <c r="J293" s="23"/>
      <c r="K293" s="8"/>
      <c r="L293" s="9"/>
      <c r="M293" s="10"/>
      <c r="N293" s="10"/>
      <c r="O293" s="9"/>
      <c r="P293" s="9"/>
      <c r="Q293" s="10"/>
      <c r="R293" s="9"/>
      <c r="S293" s="23"/>
      <c r="U293" s="42" t="s">
        <v>65</v>
      </c>
      <c r="V293" s="43"/>
      <c r="W293" s="43"/>
      <c r="Y293" s="41" t="s">
        <v>67</v>
      </c>
    </row>
    <row r="294" spans="1:25" ht="15.6" x14ac:dyDescent="0.3">
      <c r="A294" s="36"/>
      <c r="B294" s="8"/>
      <c r="C294" s="9"/>
      <c r="D294" s="10"/>
      <c r="E294" s="31"/>
      <c r="F294" s="20"/>
      <c r="G294" s="9"/>
      <c r="H294" s="10"/>
      <c r="I294" s="9"/>
      <c r="J294" s="23"/>
      <c r="K294" s="8"/>
      <c r="L294" s="9"/>
      <c r="M294" s="10"/>
      <c r="N294" s="10"/>
      <c r="O294" s="9"/>
      <c r="P294" s="9"/>
      <c r="Q294" s="10"/>
      <c r="R294" s="9"/>
      <c r="S294" s="23"/>
      <c r="U294" s="42" t="s">
        <v>65</v>
      </c>
      <c r="V294" s="43"/>
      <c r="W294" s="43"/>
      <c r="Y294" s="41" t="s">
        <v>67</v>
      </c>
    </row>
    <row r="295" spans="1:25" ht="15.6" x14ac:dyDescent="0.3">
      <c r="A295" s="36"/>
      <c r="B295" s="8"/>
      <c r="C295" s="9"/>
      <c r="D295" s="10"/>
      <c r="E295" s="31"/>
      <c r="F295" s="20"/>
      <c r="G295" s="9"/>
      <c r="H295" s="10"/>
      <c r="I295" s="9"/>
      <c r="J295" s="23"/>
      <c r="K295" s="8"/>
      <c r="L295" s="9"/>
      <c r="M295" s="10"/>
      <c r="N295" s="10"/>
      <c r="O295" s="9"/>
      <c r="P295" s="9"/>
      <c r="Q295" s="10"/>
      <c r="R295" s="9"/>
      <c r="S295" s="23"/>
      <c r="U295" s="42" t="s">
        <v>65</v>
      </c>
      <c r="V295" s="43"/>
      <c r="W295" s="43"/>
      <c r="Y295" s="41" t="s">
        <v>67</v>
      </c>
    </row>
    <row r="296" spans="1:25" ht="15.6" x14ac:dyDescent="0.3">
      <c r="A296" s="36"/>
      <c r="B296" s="8"/>
      <c r="C296" s="9"/>
      <c r="D296" s="10"/>
      <c r="E296" s="31"/>
      <c r="F296" s="20"/>
      <c r="G296" s="9"/>
      <c r="H296" s="10"/>
      <c r="I296" s="9"/>
      <c r="J296" s="23"/>
      <c r="K296" s="8"/>
      <c r="L296" s="9"/>
      <c r="M296" s="10"/>
      <c r="N296" s="10"/>
      <c r="O296" s="9"/>
      <c r="P296" s="9"/>
      <c r="Q296" s="10"/>
      <c r="R296" s="9"/>
      <c r="S296" s="23"/>
      <c r="U296" s="42" t="s">
        <v>65</v>
      </c>
      <c r="V296" s="43"/>
      <c r="W296" s="43"/>
      <c r="Y296" s="41" t="s">
        <v>67</v>
      </c>
    </row>
    <row r="297" spans="1:25" ht="15.6" x14ac:dyDescent="0.3">
      <c r="A297" s="36"/>
      <c r="B297" s="8"/>
      <c r="C297" s="9"/>
      <c r="D297" s="10"/>
      <c r="E297" s="31"/>
      <c r="F297" s="20"/>
      <c r="G297" s="9"/>
      <c r="H297" s="10"/>
      <c r="I297" s="9"/>
      <c r="J297" s="23"/>
      <c r="K297" s="8"/>
      <c r="L297" s="9"/>
      <c r="M297" s="10"/>
      <c r="N297" s="10"/>
      <c r="O297" s="9"/>
      <c r="P297" s="9"/>
      <c r="Q297" s="10"/>
      <c r="R297" s="9"/>
      <c r="S297" s="23"/>
      <c r="U297" s="42" t="s">
        <v>65</v>
      </c>
      <c r="V297" s="43"/>
      <c r="W297" s="43"/>
      <c r="Y297" s="41" t="s">
        <v>67</v>
      </c>
    </row>
    <row r="298" spans="1:25" ht="15.6" x14ac:dyDescent="0.3">
      <c r="A298" s="36"/>
      <c r="B298" s="8"/>
      <c r="C298" s="9"/>
      <c r="D298" s="10"/>
      <c r="E298" s="31"/>
      <c r="F298" s="20"/>
      <c r="G298" s="9"/>
      <c r="H298" s="10"/>
      <c r="I298" s="9"/>
      <c r="J298" s="23"/>
      <c r="K298" s="8"/>
      <c r="L298" s="9"/>
      <c r="M298" s="10"/>
      <c r="N298" s="10"/>
      <c r="O298" s="9"/>
      <c r="P298" s="9"/>
      <c r="Q298" s="10"/>
      <c r="R298" s="9"/>
      <c r="S298" s="23"/>
      <c r="U298" s="42" t="s">
        <v>65</v>
      </c>
      <c r="V298" s="43"/>
      <c r="W298" s="43"/>
      <c r="Y298" s="41" t="s">
        <v>67</v>
      </c>
    </row>
    <row r="299" spans="1:25" ht="15.6" x14ac:dyDescent="0.3">
      <c r="A299" s="36"/>
      <c r="B299" s="8"/>
      <c r="C299" s="9"/>
      <c r="D299" s="10"/>
      <c r="E299" s="31"/>
      <c r="F299" s="20"/>
      <c r="G299" s="9"/>
      <c r="H299" s="10"/>
      <c r="I299" s="9"/>
      <c r="J299" s="23"/>
      <c r="K299" s="8"/>
      <c r="L299" s="9"/>
      <c r="M299" s="10"/>
      <c r="N299" s="10"/>
      <c r="O299" s="9"/>
      <c r="P299" s="9"/>
      <c r="Q299" s="10"/>
      <c r="R299" s="9"/>
      <c r="S299" s="23"/>
      <c r="U299" s="42" t="s">
        <v>65</v>
      </c>
      <c r="V299" s="43"/>
      <c r="W299" s="43"/>
      <c r="Y299" s="41" t="s">
        <v>67</v>
      </c>
    </row>
    <row r="300" spans="1:25" ht="15.6" x14ac:dyDescent="0.3">
      <c r="A300" s="36"/>
      <c r="B300" s="8"/>
      <c r="C300" s="9"/>
      <c r="D300" s="10"/>
      <c r="E300" s="31"/>
      <c r="F300" s="20"/>
      <c r="G300" s="9"/>
      <c r="H300" s="10"/>
      <c r="I300" s="9"/>
      <c r="J300" s="23"/>
      <c r="K300" s="8"/>
      <c r="L300" s="9"/>
      <c r="M300" s="10"/>
      <c r="N300" s="10"/>
      <c r="O300" s="9"/>
      <c r="P300" s="9"/>
      <c r="Q300" s="10"/>
      <c r="R300" s="9"/>
      <c r="S300" s="23"/>
      <c r="U300" s="42" t="s">
        <v>65</v>
      </c>
      <c r="V300" s="43"/>
      <c r="W300" s="43"/>
      <c r="Y300" s="41" t="s">
        <v>67</v>
      </c>
    </row>
    <row r="301" spans="1:25" ht="15.6" x14ac:dyDescent="0.3">
      <c r="A301" s="36"/>
      <c r="B301" s="8"/>
      <c r="C301" s="9"/>
      <c r="D301" s="10"/>
      <c r="E301" s="31"/>
      <c r="F301" s="20"/>
      <c r="G301" s="9"/>
      <c r="H301" s="10"/>
      <c r="I301" s="9"/>
      <c r="J301" s="23"/>
      <c r="K301" s="8"/>
      <c r="L301" s="9"/>
      <c r="M301" s="10"/>
      <c r="N301" s="10"/>
      <c r="O301" s="9"/>
      <c r="P301" s="9"/>
      <c r="Q301" s="10"/>
      <c r="R301" s="9"/>
      <c r="S301" s="23"/>
      <c r="U301" s="42" t="s">
        <v>65</v>
      </c>
      <c r="V301" s="43"/>
      <c r="W301" s="43"/>
      <c r="Y301" s="41" t="s">
        <v>67</v>
      </c>
    </row>
    <row r="302" spans="1:25" x14ac:dyDescent="0.3">
      <c r="A302" s="36"/>
      <c r="B302" s="8"/>
      <c r="C302" s="9"/>
      <c r="D302" s="10"/>
      <c r="E302" s="31"/>
      <c r="F302" s="20"/>
      <c r="G302" s="9"/>
      <c r="H302" s="10"/>
      <c r="I302" s="9"/>
      <c r="J302" s="23"/>
      <c r="K302" s="8"/>
      <c r="L302" s="9"/>
      <c r="M302" s="10"/>
      <c r="N302" s="10"/>
      <c r="O302" s="9"/>
      <c r="P302" s="9"/>
      <c r="Q302" s="10"/>
      <c r="R302" s="9"/>
      <c r="S302" s="23"/>
    </row>
    <row r="303" spans="1:25" ht="15.6" x14ac:dyDescent="0.3">
      <c r="A303" s="36"/>
      <c r="B303" s="8"/>
      <c r="C303" s="9"/>
      <c r="D303" s="10"/>
      <c r="E303" s="31"/>
      <c r="F303" s="20"/>
      <c r="G303" s="9"/>
      <c r="H303" s="10"/>
      <c r="I303" s="9"/>
      <c r="J303" s="23"/>
      <c r="K303" s="8"/>
      <c r="L303" s="9"/>
      <c r="M303" s="10"/>
      <c r="N303" s="10"/>
      <c r="O303" s="9"/>
      <c r="P303" s="9"/>
      <c r="Q303" s="10"/>
      <c r="R303" s="9"/>
      <c r="S303" s="23"/>
      <c r="U303" s="42" t="s">
        <v>65</v>
      </c>
      <c r="V303" s="43"/>
      <c r="W303" s="43"/>
      <c r="Y303" s="41" t="s">
        <v>67</v>
      </c>
    </row>
    <row r="304" spans="1:25" ht="15.6" x14ac:dyDescent="0.3">
      <c r="A304" s="36"/>
      <c r="B304" s="8"/>
      <c r="C304" s="9"/>
      <c r="D304" s="10"/>
      <c r="E304" s="31"/>
      <c r="F304" s="20"/>
      <c r="G304" s="9"/>
      <c r="H304" s="10"/>
      <c r="I304" s="9"/>
      <c r="J304" s="23"/>
      <c r="K304" s="8"/>
      <c r="L304" s="9"/>
      <c r="M304" s="10"/>
      <c r="N304" s="10"/>
      <c r="O304" s="9"/>
      <c r="P304" s="9"/>
      <c r="Q304" s="10"/>
      <c r="R304" s="9"/>
      <c r="S304" s="23"/>
      <c r="U304" s="42" t="s">
        <v>65</v>
      </c>
      <c r="V304" s="43"/>
      <c r="W304" s="43"/>
      <c r="Y304" s="41" t="s">
        <v>67</v>
      </c>
    </row>
    <row r="305" spans="1:25" ht="15.6" x14ac:dyDescent="0.3">
      <c r="A305" s="36"/>
      <c r="B305" s="8"/>
      <c r="C305" s="9"/>
      <c r="D305" s="10"/>
      <c r="E305" s="31"/>
      <c r="F305" s="20"/>
      <c r="G305" s="9"/>
      <c r="H305" s="10"/>
      <c r="I305" s="9"/>
      <c r="J305" s="23"/>
      <c r="K305" s="8"/>
      <c r="L305" s="9"/>
      <c r="M305" s="10"/>
      <c r="N305" s="10"/>
      <c r="O305" s="9"/>
      <c r="P305" s="9"/>
      <c r="Q305" s="10"/>
      <c r="R305" s="9"/>
      <c r="S305" s="23"/>
      <c r="U305" s="42" t="s">
        <v>65</v>
      </c>
      <c r="V305" s="43"/>
      <c r="W305" s="43"/>
      <c r="Y305" s="41" t="s">
        <v>67</v>
      </c>
    </row>
    <row r="306" spans="1:25" ht="15.6" x14ac:dyDescent="0.3">
      <c r="A306" s="36"/>
      <c r="B306" s="8"/>
      <c r="C306" s="9"/>
      <c r="D306" s="10"/>
      <c r="E306" s="31"/>
      <c r="F306" s="20"/>
      <c r="G306" s="9"/>
      <c r="H306" s="10"/>
      <c r="I306" s="9"/>
      <c r="J306" s="23"/>
      <c r="K306" s="8"/>
      <c r="L306" s="9"/>
      <c r="M306" s="10"/>
      <c r="N306" s="10"/>
      <c r="O306" s="9"/>
      <c r="P306" s="9"/>
      <c r="Q306" s="10"/>
      <c r="R306" s="9"/>
      <c r="S306" s="23"/>
      <c r="U306" s="42" t="s">
        <v>65</v>
      </c>
      <c r="V306" s="43"/>
      <c r="W306" s="43"/>
      <c r="Y306" s="41" t="s">
        <v>67</v>
      </c>
    </row>
    <row r="307" spans="1:25" ht="15.6" x14ac:dyDescent="0.3">
      <c r="A307" s="36"/>
      <c r="B307" s="8"/>
      <c r="C307" s="9"/>
      <c r="D307" s="10"/>
      <c r="E307" s="31"/>
      <c r="F307" s="20"/>
      <c r="G307" s="9"/>
      <c r="H307" s="10"/>
      <c r="I307" s="9"/>
      <c r="J307" s="23"/>
      <c r="K307" s="8"/>
      <c r="L307" s="9"/>
      <c r="M307" s="10"/>
      <c r="N307" s="10"/>
      <c r="O307" s="9"/>
      <c r="P307" s="9"/>
      <c r="Q307" s="10"/>
      <c r="R307" s="9"/>
      <c r="S307" s="23"/>
      <c r="U307" s="42" t="s">
        <v>65</v>
      </c>
      <c r="V307" s="43"/>
      <c r="W307" s="43"/>
      <c r="Y307" s="41" t="s">
        <v>67</v>
      </c>
    </row>
    <row r="308" spans="1:25" ht="15.6" x14ac:dyDescent="0.3">
      <c r="A308" s="36"/>
      <c r="B308" s="8"/>
      <c r="C308" s="9"/>
      <c r="D308" s="10"/>
      <c r="E308" s="31"/>
      <c r="F308" s="20"/>
      <c r="G308" s="9"/>
      <c r="H308" s="10"/>
      <c r="I308" s="9"/>
      <c r="J308" s="23"/>
      <c r="K308" s="8"/>
      <c r="L308" s="9"/>
      <c r="M308" s="10"/>
      <c r="N308" s="10"/>
      <c r="O308" s="9"/>
      <c r="P308" s="9"/>
      <c r="Q308" s="10"/>
      <c r="R308" s="9"/>
      <c r="S308" s="23"/>
      <c r="U308" s="42" t="s">
        <v>65</v>
      </c>
      <c r="V308" s="43"/>
      <c r="W308" s="43"/>
      <c r="Y308" s="41" t="s">
        <v>67</v>
      </c>
    </row>
    <row r="309" spans="1:25" ht="15.6" x14ac:dyDescent="0.3">
      <c r="A309" s="36"/>
      <c r="B309" s="8"/>
      <c r="C309" s="9"/>
      <c r="D309" s="10"/>
      <c r="E309" s="31"/>
      <c r="F309" s="20"/>
      <c r="G309" s="9"/>
      <c r="H309" s="10"/>
      <c r="I309" s="9"/>
      <c r="J309" s="23"/>
      <c r="K309" s="8"/>
      <c r="L309" s="9"/>
      <c r="M309" s="10"/>
      <c r="N309" s="10"/>
      <c r="O309" s="9"/>
      <c r="P309" s="9"/>
      <c r="Q309" s="10"/>
      <c r="R309" s="9"/>
      <c r="S309" s="23"/>
      <c r="U309" s="42" t="s">
        <v>65</v>
      </c>
      <c r="V309" s="43"/>
      <c r="W309" s="43"/>
      <c r="Y309" s="41" t="s">
        <v>67</v>
      </c>
    </row>
    <row r="310" spans="1:25" ht="15.6" x14ac:dyDescent="0.3">
      <c r="A310" s="36"/>
      <c r="B310" s="8"/>
      <c r="C310" s="9"/>
      <c r="D310" s="10"/>
      <c r="E310" s="31"/>
      <c r="F310" s="20"/>
      <c r="G310" s="9"/>
      <c r="H310" s="10"/>
      <c r="I310" s="9"/>
      <c r="J310" s="23"/>
      <c r="K310" s="8"/>
      <c r="L310" s="9"/>
      <c r="M310" s="10"/>
      <c r="N310" s="10"/>
      <c r="O310" s="9"/>
      <c r="P310" s="9"/>
      <c r="Q310" s="10"/>
      <c r="R310" s="9"/>
      <c r="S310" s="23"/>
      <c r="U310" s="42" t="s">
        <v>65</v>
      </c>
      <c r="V310" s="43"/>
      <c r="W310" s="43"/>
      <c r="Y310" s="41" t="s">
        <v>67</v>
      </c>
    </row>
    <row r="311" spans="1:25" ht="15.6" x14ac:dyDescent="0.3">
      <c r="A311" s="36"/>
      <c r="B311" s="8"/>
      <c r="C311" s="9"/>
      <c r="D311" s="10"/>
      <c r="E311" s="31"/>
      <c r="F311" s="20"/>
      <c r="G311" s="9"/>
      <c r="H311" s="10"/>
      <c r="I311" s="9"/>
      <c r="J311" s="23"/>
      <c r="K311" s="8"/>
      <c r="L311" s="9"/>
      <c r="M311" s="10"/>
      <c r="N311" s="10"/>
      <c r="O311" s="9"/>
      <c r="P311" s="9"/>
      <c r="Q311" s="10"/>
      <c r="R311" s="9"/>
      <c r="S311" s="23"/>
      <c r="U311" s="42" t="s">
        <v>65</v>
      </c>
      <c r="V311" s="43"/>
      <c r="W311" s="43"/>
      <c r="Y311" s="41" t="s">
        <v>67</v>
      </c>
    </row>
    <row r="312" spans="1:25" ht="15.6" x14ac:dyDescent="0.3">
      <c r="A312" s="36"/>
      <c r="B312" s="8"/>
      <c r="C312" s="9"/>
      <c r="D312" s="10"/>
      <c r="E312" s="31"/>
      <c r="F312" s="20"/>
      <c r="G312" s="9"/>
      <c r="H312" s="10"/>
      <c r="I312" s="9"/>
      <c r="J312" s="23"/>
      <c r="K312" s="8"/>
      <c r="L312" s="9"/>
      <c r="M312" s="10"/>
      <c r="N312" s="10"/>
      <c r="O312" s="9"/>
      <c r="P312" s="9"/>
      <c r="Q312" s="10"/>
      <c r="R312" s="9"/>
      <c r="S312" s="23"/>
      <c r="U312" s="42" t="s">
        <v>65</v>
      </c>
      <c r="V312" s="43"/>
      <c r="W312" s="43"/>
      <c r="Y312" s="41" t="s">
        <v>67</v>
      </c>
    </row>
    <row r="313" spans="1:25" ht="15.6" x14ac:dyDescent="0.3">
      <c r="A313" s="36"/>
      <c r="B313" s="8"/>
      <c r="C313" s="9"/>
      <c r="D313" s="10"/>
      <c r="E313" s="31"/>
      <c r="F313" s="20"/>
      <c r="G313" s="9"/>
      <c r="H313" s="10"/>
      <c r="I313" s="9"/>
      <c r="J313" s="23"/>
      <c r="K313" s="8"/>
      <c r="L313" s="9"/>
      <c r="M313" s="10"/>
      <c r="N313" s="10"/>
      <c r="O313" s="9"/>
      <c r="P313" s="9"/>
      <c r="Q313" s="10"/>
      <c r="R313" s="9"/>
      <c r="S313" s="23"/>
      <c r="U313" s="42" t="s">
        <v>65</v>
      </c>
      <c r="V313" s="43"/>
      <c r="W313" s="43"/>
      <c r="Y313" s="41" t="s">
        <v>67</v>
      </c>
    </row>
    <row r="314" spans="1:25" ht="15.6" x14ac:dyDescent="0.3">
      <c r="A314" s="36"/>
      <c r="B314" s="8"/>
      <c r="C314" s="9"/>
      <c r="D314" s="10"/>
      <c r="E314" s="31"/>
      <c r="F314" s="20"/>
      <c r="G314" s="9"/>
      <c r="H314" s="10"/>
      <c r="I314" s="9"/>
      <c r="J314" s="23"/>
      <c r="K314" s="8"/>
      <c r="L314" s="9"/>
      <c r="M314" s="10"/>
      <c r="N314" s="10"/>
      <c r="O314" s="9"/>
      <c r="P314" s="9"/>
      <c r="Q314" s="10"/>
      <c r="R314" s="9"/>
      <c r="S314" s="23"/>
      <c r="U314" s="42" t="s">
        <v>65</v>
      </c>
      <c r="V314" s="43"/>
      <c r="W314" s="43"/>
      <c r="Y314" s="41" t="s">
        <v>67</v>
      </c>
    </row>
    <row r="315" spans="1:25" ht="15.6" x14ac:dyDescent="0.3">
      <c r="A315" s="36"/>
      <c r="B315" s="8"/>
      <c r="C315" s="9"/>
      <c r="D315" s="10"/>
      <c r="E315" s="31"/>
      <c r="F315" s="20"/>
      <c r="G315" s="9"/>
      <c r="H315" s="10"/>
      <c r="I315" s="9"/>
      <c r="J315" s="23"/>
      <c r="K315" s="8"/>
      <c r="L315" s="9"/>
      <c r="M315" s="10"/>
      <c r="N315" s="10"/>
      <c r="O315" s="9"/>
      <c r="P315" s="9"/>
      <c r="Q315" s="10"/>
      <c r="R315" s="9"/>
      <c r="S315" s="23"/>
      <c r="U315" s="42" t="s">
        <v>65</v>
      </c>
      <c r="V315" s="43"/>
      <c r="W315" s="43"/>
      <c r="Y315" s="41" t="s">
        <v>67</v>
      </c>
    </row>
    <row r="316" spans="1:25" ht="15.6" x14ac:dyDescent="0.3">
      <c r="A316" s="36"/>
      <c r="B316" s="8"/>
      <c r="C316" s="9"/>
      <c r="D316" s="10"/>
      <c r="E316" s="31"/>
      <c r="F316" s="20"/>
      <c r="G316" s="9"/>
      <c r="H316" s="10"/>
      <c r="I316" s="9"/>
      <c r="J316" s="23"/>
      <c r="K316" s="8"/>
      <c r="L316" s="9"/>
      <c r="M316" s="10"/>
      <c r="N316" s="10"/>
      <c r="O316" s="9"/>
      <c r="P316" s="9"/>
      <c r="Q316" s="10"/>
      <c r="R316" s="9"/>
      <c r="S316" s="23"/>
      <c r="U316" s="42" t="s">
        <v>65</v>
      </c>
      <c r="V316" s="43"/>
      <c r="W316" s="43"/>
      <c r="Y316" s="41" t="s">
        <v>67</v>
      </c>
    </row>
    <row r="317" spans="1:25" ht="15.6" x14ac:dyDescent="0.3">
      <c r="A317" s="36"/>
      <c r="B317" s="8"/>
      <c r="C317" s="9"/>
      <c r="D317" s="10"/>
      <c r="E317" s="31"/>
      <c r="F317" s="20"/>
      <c r="G317" s="9"/>
      <c r="H317" s="10"/>
      <c r="I317" s="9"/>
      <c r="J317" s="23"/>
      <c r="K317" s="8"/>
      <c r="L317" s="9"/>
      <c r="M317" s="10"/>
      <c r="N317" s="10"/>
      <c r="O317" s="9"/>
      <c r="P317" s="9"/>
      <c r="Q317" s="10"/>
      <c r="R317" s="9"/>
      <c r="S317" s="23"/>
      <c r="U317" s="42" t="s">
        <v>65</v>
      </c>
      <c r="V317" s="43"/>
      <c r="W317" s="43"/>
      <c r="Y317" s="41" t="s">
        <v>67</v>
      </c>
    </row>
    <row r="318" spans="1:25" ht="15.6" x14ac:dyDescent="0.3">
      <c r="A318" s="36"/>
      <c r="B318" s="8"/>
      <c r="C318" s="9"/>
      <c r="D318" s="10"/>
      <c r="E318" s="31"/>
      <c r="F318" s="20"/>
      <c r="G318" s="9"/>
      <c r="H318" s="10"/>
      <c r="I318" s="9"/>
      <c r="J318" s="23"/>
      <c r="K318" s="8"/>
      <c r="L318" s="9"/>
      <c r="M318" s="10"/>
      <c r="N318" s="10"/>
      <c r="O318" s="9"/>
      <c r="P318" s="9"/>
      <c r="Q318" s="10"/>
      <c r="R318" s="9"/>
      <c r="S318" s="23"/>
      <c r="U318" s="42" t="s">
        <v>65</v>
      </c>
      <c r="V318" s="43"/>
      <c r="W318" s="43"/>
      <c r="Y318" s="41" t="s">
        <v>67</v>
      </c>
    </row>
    <row r="319" spans="1:25" ht="15.6" x14ac:dyDescent="0.3">
      <c r="A319" s="36"/>
      <c r="B319" s="8"/>
      <c r="C319" s="9"/>
      <c r="D319" s="10"/>
      <c r="E319" s="31"/>
      <c r="F319" s="20"/>
      <c r="G319" s="9"/>
      <c r="H319" s="10"/>
      <c r="I319" s="9"/>
      <c r="J319" s="23"/>
      <c r="K319" s="8"/>
      <c r="L319" s="9"/>
      <c r="M319" s="10"/>
      <c r="N319" s="10"/>
      <c r="O319" s="9"/>
      <c r="P319" s="9"/>
      <c r="Q319" s="10"/>
      <c r="R319" s="9"/>
      <c r="S319" s="23"/>
      <c r="U319" s="42" t="s">
        <v>65</v>
      </c>
      <c r="V319" s="43"/>
      <c r="W319" s="43"/>
      <c r="Y319" s="41" t="s">
        <v>67</v>
      </c>
    </row>
    <row r="320" spans="1:25" ht="15.6" x14ac:dyDescent="0.3">
      <c r="A320" s="36"/>
      <c r="B320" s="8"/>
      <c r="C320" s="9"/>
      <c r="D320" s="10"/>
      <c r="E320" s="31"/>
      <c r="F320" s="20"/>
      <c r="G320" s="9"/>
      <c r="H320" s="10"/>
      <c r="I320" s="9"/>
      <c r="J320" s="23"/>
      <c r="K320" s="8"/>
      <c r="L320" s="9"/>
      <c r="M320" s="10"/>
      <c r="N320" s="10"/>
      <c r="O320" s="9"/>
      <c r="P320" s="9"/>
      <c r="Q320" s="10"/>
      <c r="R320" s="9"/>
      <c r="S320" s="23"/>
      <c r="U320" s="42" t="s">
        <v>65</v>
      </c>
      <c r="V320" s="43"/>
      <c r="W320" s="43"/>
      <c r="Y320" s="41" t="s">
        <v>67</v>
      </c>
    </row>
    <row r="321" spans="1:25" ht="15.6" x14ac:dyDescent="0.3">
      <c r="A321" s="36"/>
      <c r="B321" s="8"/>
      <c r="C321" s="9"/>
      <c r="D321" s="10"/>
      <c r="E321" s="31"/>
      <c r="F321" s="20"/>
      <c r="G321" s="9"/>
      <c r="H321" s="10"/>
      <c r="I321" s="9"/>
      <c r="J321" s="23"/>
      <c r="K321" s="8"/>
      <c r="L321" s="9"/>
      <c r="M321" s="10"/>
      <c r="N321" s="10"/>
      <c r="O321" s="9"/>
      <c r="P321" s="9"/>
      <c r="Q321" s="10"/>
      <c r="R321" s="9"/>
      <c r="S321" s="23"/>
      <c r="U321" s="42" t="s">
        <v>65</v>
      </c>
      <c r="V321" s="43"/>
      <c r="W321" s="43"/>
      <c r="Y321" s="41" t="s">
        <v>67</v>
      </c>
    </row>
    <row r="322" spans="1:25" ht="15.6" x14ac:dyDescent="0.3">
      <c r="A322" s="36"/>
      <c r="B322" s="8"/>
      <c r="C322" s="9"/>
      <c r="D322" s="10"/>
      <c r="E322" s="31"/>
      <c r="F322" s="20"/>
      <c r="G322" s="9"/>
      <c r="H322" s="10"/>
      <c r="I322" s="9"/>
      <c r="J322" s="23"/>
      <c r="K322" s="8"/>
      <c r="L322" s="9"/>
      <c r="M322" s="10"/>
      <c r="N322" s="10"/>
      <c r="O322" s="9"/>
      <c r="P322" s="9"/>
      <c r="Q322" s="10"/>
      <c r="R322" s="9"/>
      <c r="S322" s="23"/>
      <c r="U322" s="42" t="s">
        <v>65</v>
      </c>
      <c r="V322" s="43"/>
      <c r="W322" s="43"/>
      <c r="Y322" s="41" t="s">
        <v>67</v>
      </c>
    </row>
    <row r="323" spans="1:25" ht="15.6" x14ac:dyDescent="0.3">
      <c r="A323" s="36"/>
      <c r="B323" s="8"/>
      <c r="C323" s="9"/>
      <c r="D323" s="10"/>
      <c r="E323" s="31"/>
      <c r="F323" s="20"/>
      <c r="G323" s="9"/>
      <c r="H323" s="10"/>
      <c r="I323" s="9"/>
      <c r="J323" s="23"/>
      <c r="K323" s="8"/>
      <c r="L323" s="9"/>
      <c r="M323" s="10"/>
      <c r="N323" s="10"/>
      <c r="O323" s="9"/>
      <c r="P323" s="9"/>
      <c r="Q323" s="10"/>
      <c r="R323" s="9"/>
      <c r="S323" s="23"/>
      <c r="U323" s="42" t="s">
        <v>65</v>
      </c>
      <c r="V323" s="43"/>
      <c r="W323" s="43"/>
      <c r="Y323" s="41" t="s">
        <v>67</v>
      </c>
    </row>
    <row r="324" spans="1:25" ht="15.6" x14ac:dyDescent="0.3">
      <c r="A324" s="36"/>
      <c r="B324" s="8"/>
      <c r="C324" s="9"/>
      <c r="D324" s="10"/>
      <c r="E324" s="31"/>
      <c r="F324" s="20"/>
      <c r="G324" s="9"/>
      <c r="H324" s="10"/>
      <c r="I324" s="9"/>
      <c r="J324" s="23"/>
      <c r="K324" s="8"/>
      <c r="L324" s="9"/>
      <c r="M324" s="10"/>
      <c r="N324" s="10"/>
      <c r="O324" s="9"/>
      <c r="P324" s="9"/>
      <c r="Q324" s="10"/>
      <c r="R324" s="9"/>
      <c r="S324" s="23"/>
      <c r="U324" s="42" t="s">
        <v>65</v>
      </c>
      <c r="V324" s="43"/>
      <c r="W324" s="43"/>
      <c r="Y324" s="41" t="s">
        <v>67</v>
      </c>
    </row>
    <row r="325" spans="1:25" ht="15.6" x14ac:dyDescent="0.3">
      <c r="A325" s="36"/>
      <c r="B325" s="8"/>
      <c r="C325" s="9"/>
      <c r="D325" s="10"/>
      <c r="E325" s="31"/>
      <c r="F325" s="20"/>
      <c r="G325" s="9"/>
      <c r="H325" s="10"/>
      <c r="I325" s="9"/>
      <c r="J325" s="23"/>
      <c r="K325" s="8"/>
      <c r="L325" s="9"/>
      <c r="M325" s="10"/>
      <c r="N325" s="10"/>
      <c r="O325" s="9"/>
      <c r="P325" s="9"/>
      <c r="Q325" s="10"/>
      <c r="R325" s="9"/>
      <c r="S325" s="23"/>
      <c r="U325" s="42" t="s">
        <v>65</v>
      </c>
      <c r="V325" s="43"/>
      <c r="W325" s="43"/>
      <c r="Y325" s="41" t="s">
        <v>67</v>
      </c>
    </row>
    <row r="326" spans="1:25" ht="15.6" x14ac:dyDescent="0.3">
      <c r="A326" s="36"/>
      <c r="B326" s="8"/>
      <c r="C326" s="9"/>
      <c r="D326" s="10"/>
      <c r="E326" s="31"/>
      <c r="F326" s="20"/>
      <c r="G326" s="9"/>
      <c r="H326" s="10"/>
      <c r="I326" s="9"/>
      <c r="J326" s="23"/>
      <c r="K326" s="8"/>
      <c r="L326" s="9"/>
      <c r="M326" s="10"/>
      <c r="N326" s="10"/>
      <c r="O326" s="9"/>
      <c r="P326" s="9"/>
      <c r="Q326" s="10"/>
      <c r="R326" s="9"/>
      <c r="S326" s="23"/>
      <c r="U326" s="42" t="s">
        <v>65</v>
      </c>
      <c r="V326" s="43"/>
      <c r="W326" s="43"/>
      <c r="Y326" s="41" t="s">
        <v>67</v>
      </c>
    </row>
    <row r="327" spans="1:25" ht="15.6" x14ac:dyDescent="0.3">
      <c r="A327" s="36"/>
      <c r="B327" s="8"/>
      <c r="C327" s="9"/>
      <c r="D327" s="10"/>
      <c r="E327" s="31"/>
      <c r="F327" s="20"/>
      <c r="G327" s="9"/>
      <c r="H327" s="10"/>
      <c r="I327" s="9"/>
      <c r="J327" s="23"/>
      <c r="K327" s="8"/>
      <c r="L327" s="9"/>
      <c r="M327" s="10"/>
      <c r="N327" s="10"/>
      <c r="O327" s="9"/>
      <c r="P327" s="9"/>
      <c r="Q327" s="10"/>
      <c r="R327" s="9"/>
      <c r="S327" s="23"/>
      <c r="U327" s="42" t="s">
        <v>65</v>
      </c>
      <c r="V327" s="43"/>
      <c r="W327" s="43"/>
      <c r="Y327" s="41" t="s">
        <v>67</v>
      </c>
    </row>
    <row r="328" spans="1:25" ht="15.6" x14ac:dyDescent="0.3">
      <c r="A328" s="36"/>
      <c r="B328" s="8"/>
      <c r="C328" s="9"/>
      <c r="D328" s="10"/>
      <c r="E328" s="31"/>
      <c r="F328" s="20"/>
      <c r="G328" s="9"/>
      <c r="H328" s="10"/>
      <c r="I328" s="9"/>
      <c r="J328" s="23"/>
      <c r="K328" s="8"/>
      <c r="L328" s="9"/>
      <c r="M328" s="10"/>
      <c r="N328" s="10"/>
      <c r="O328" s="9"/>
      <c r="P328" s="9"/>
      <c r="Q328" s="10"/>
      <c r="R328" s="9"/>
      <c r="S328" s="23"/>
      <c r="U328" s="42" t="s">
        <v>65</v>
      </c>
      <c r="V328" s="43"/>
      <c r="W328" s="43"/>
      <c r="Y328" s="41" t="s">
        <v>67</v>
      </c>
    </row>
    <row r="329" spans="1:25" ht="15.6" x14ac:dyDescent="0.3">
      <c r="A329" s="36"/>
      <c r="B329" s="8"/>
      <c r="C329" s="9"/>
      <c r="D329" s="10"/>
      <c r="E329" s="31"/>
      <c r="F329" s="20"/>
      <c r="G329" s="9"/>
      <c r="H329" s="10"/>
      <c r="I329" s="9"/>
      <c r="J329" s="23"/>
      <c r="K329" s="8"/>
      <c r="L329" s="9"/>
      <c r="M329" s="10"/>
      <c r="N329" s="10"/>
      <c r="O329" s="9"/>
      <c r="P329" s="9"/>
      <c r="Q329" s="10"/>
      <c r="R329" s="9"/>
      <c r="S329" s="23"/>
      <c r="U329" s="42" t="s">
        <v>65</v>
      </c>
      <c r="V329" s="43"/>
      <c r="W329" s="43"/>
      <c r="Y329" s="41" t="s">
        <v>67</v>
      </c>
    </row>
    <row r="330" spans="1:25" ht="15.6" x14ac:dyDescent="0.3">
      <c r="A330" s="36"/>
      <c r="B330" s="8"/>
      <c r="C330" s="9"/>
      <c r="D330" s="10"/>
      <c r="E330" s="31"/>
      <c r="F330" s="20"/>
      <c r="G330" s="9"/>
      <c r="H330" s="10"/>
      <c r="I330" s="9"/>
      <c r="J330" s="23"/>
      <c r="K330" s="8"/>
      <c r="L330" s="9"/>
      <c r="M330" s="10"/>
      <c r="N330" s="10"/>
      <c r="O330" s="9"/>
      <c r="P330" s="9"/>
      <c r="Q330" s="10"/>
      <c r="R330" s="9"/>
      <c r="S330" s="23"/>
      <c r="U330" s="42" t="s">
        <v>65</v>
      </c>
      <c r="V330" s="43"/>
      <c r="W330" s="43"/>
      <c r="Y330" s="41" t="s">
        <v>67</v>
      </c>
    </row>
    <row r="331" spans="1:25" ht="15.6" x14ac:dyDescent="0.3">
      <c r="A331" s="36"/>
      <c r="B331" s="8"/>
      <c r="C331" s="9"/>
      <c r="D331" s="10"/>
      <c r="E331" s="31"/>
      <c r="F331" s="20"/>
      <c r="G331" s="9"/>
      <c r="H331" s="10"/>
      <c r="I331" s="9"/>
      <c r="J331" s="23"/>
      <c r="K331" s="8"/>
      <c r="L331" s="9"/>
      <c r="M331" s="10"/>
      <c r="N331" s="10"/>
      <c r="O331" s="9"/>
      <c r="P331" s="9"/>
      <c r="Q331" s="10"/>
      <c r="R331" s="9"/>
      <c r="S331" s="23"/>
      <c r="U331" s="42" t="s">
        <v>65</v>
      </c>
      <c r="V331" s="43"/>
      <c r="W331" s="43"/>
      <c r="Y331" s="41" t="s">
        <v>67</v>
      </c>
    </row>
    <row r="332" spans="1:25" ht="15.6" x14ac:dyDescent="0.3">
      <c r="A332" s="36"/>
      <c r="B332" s="8"/>
      <c r="C332" s="9"/>
      <c r="D332" s="10"/>
      <c r="E332" s="31"/>
      <c r="F332" s="20"/>
      <c r="G332" s="9"/>
      <c r="H332" s="10"/>
      <c r="I332" s="9"/>
      <c r="J332" s="23"/>
      <c r="K332" s="8"/>
      <c r="L332" s="9"/>
      <c r="M332" s="10"/>
      <c r="N332" s="10"/>
      <c r="O332" s="9"/>
      <c r="P332" s="9"/>
      <c r="Q332" s="10"/>
      <c r="R332" s="9"/>
      <c r="S332" s="23"/>
      <c r="U332" s="42" t="s">
        <v>65</v>
      </c>
      <c r="V332" s="43"/>
      <c r="W332" s="43"/>
      <c r="Y332" s="41" t="s">
        <v>67</v>
      </c>
    </row>
    <row r="333" spans="1:25" ht="15.6" x14ac:dyDescent="0.3">
      <c r="A333" s="36"/>
      <c r="B333" s="8"/>
      <c r="C333" s="9"/>
      <c r="D333" s="10"/>
      <c r="E333" s="31"/>
      <c r="F333" s="20"/>
      <c r="G333" s="9"/>
      <c r="H333" s="10"/>
      <c r="I333" s="9"/>
      <c r="J333" s="23"/>
      <c r="K333" s="8"/>
      <c r="L333" s="9"/>
      <c r="M333" s="10"/>
      <c r="N333" s="10"/>
      <c r="O333" s="9"/>
      <c r="P333" s="9"/>
      <c r="Q333" s="10"/>
      <c r="R333" s="9"/>
      <c r="S333" s="23"/>
      <c r="U333" s="42" t="s">
        <v>65</v>
      </c>
      <c r="V333" s="43"/>
      <c r="W333" s="43"/>
      <c r="Y333" s="41" t="s">
        <v>67</v>
      </c>
    </row>
    <row r="334" spans="1:25" ht="15.6" x14ac:dyDescent="0.3">
      <c r="A334" s="36"/>
      <c r="B334" s="8"/>
      <c r="C334" s="9"/>
      <c r="D334" s="10"/>
      <c r="E334" s="31"/>
      <c r="F334" s="20"/>
      <c r="G334" s="9"/>
      <c r="H334" s="10"/>
      <c r="I334" s="9"/>
      <c r="J334" s="23"/>
      <c r="K334" s="8"/>
      <c r="L334" s="9"/>
      <c r="M334" s="10"/>
      <c r="N334" s="10"/>
      <c r="O334" s="9"/>
      <c r="P334" s="9"/>
      <c r="Q334" s="10"/>
      <c r="R334" s="9"/>
      <c r="S334" s="23"/>
      <c r="U334" s="42" t="s">
        <v>65</v>
      </c>
      <c r="V334" s="43"/>
      <c r="W334" s="43"/>
      <c r="Y334" s="41" t="s">
        <v>67</v>
      </c>
    </row>
    <row r="335" spans="1:25" ht="15.6" x14ac:dyDescent="0.3">
      <c r="A335" s="36"/>
      <c r="B335" s="8"/>
      <c r="C335" s="9"/>
      <c r="D335" s="10"/>
      <c r="E335" s="31"/>
      <c r="F335" s="20"/>
      <c r="G335" s="9"/>
      <c r="H335" s="10"/>
      <c r="I335" s="9"/>
      <c r="J335" s="23"/>
      <c r="K335" s="8"/>
      <c r="L335" s="9"/>
      <c r="M335" s="10"/>
      <c r="N335" s="10"/>
      <c r="O335" s="9"/>
      <c r="P335" s="9"/>
      <c r="Q335" s="10"/>
      <c r="R335" s="9"/>
      <c r="S335" s="23"/>
      <c r="U335" s="42" t="s">
        <v>65</v>
      </c>
      <c r="V335" s="43"/>
      <c r="W335" s="43"/>
      <c r="Y335" s="41" t="s">
        <v>67</v>
      </c>
    </row>
    <row r="336" spans="1:25" ht="15.6" x14ac:dyDescent="0.3">
      <c r="A336" s="36"/>
      <c r="B336" s="8"/>
      <c r="C336" s="9"/>
      <c r="D336" s="10"/>
      <c r="E336" s="31"/>
      <c r="F336" s="20"/>
      <c r="G336" s="9"/>
      <c r="H336" s="10"/>
      <c r="I336" s="9"/>
      <c r="J336" s="23"/>
      <c r="K336" s="8"/>
      <c r="L336" s="9"/>
      <c r="M336" s="10"/>
      <c r="N336" s="10"/>
      <c r="O336" s="9"/>
      <c r="P336" s="9"/>
      <c r="Q336" s="10"/>
      <c r="R336" s="9"/>
      <c r="S336" s="23"/>
      <c r="U336" s="42" t="s">
        <v>65</v>
      </c>
      <c r="V336" s="43"/>
      <c r="W336" s="43"/>
      <c r="Y336" s="41" t="s">
        <v>67</v>
      </c>
    </row>
    <row r="337" spans="1:28" ht="15.6" x14ac:dyDescent="0.3">
      <c r="A337" s="36"/>
      <c r="B337" s="8"/>
      <c r="C337" s="9"/>
      <c r="D337" s="10"/>
      <c r="E337" s="31"/>
      <c r="F337" s="20"/>
      <c r="G337" s="9"/>
      <c r="H337" s="10"/>
      <c r="I337" s="9"/>
      <c r="J337" s="23"/>
      <c r="K337" s="8"/>
      <c r="L337" s="9"/>
      <c r="M337" s="10"/>
      <c r="N337" s="10"/>
      <c r="O337" s="9"/>
      <c r="P337" s="9"/>
      <c r="Q337" s="10"/>
      <c r="R337" s="9"/>
      <c r="S337" s="23"/>
      <c r="U337" s="42" t="s">
        <v>65</v>
      </c>
      <c r="V337" s="43"/>
      <c r="W337" s="43"/>
      <c r="Y337" s="41" t="s">
        <v>67</v>
      </c>
    </row>
    <row r="338" spans="1:28" ht="15.6" x14ac:dyDescent="0.3">
      <c r="A338" s="36"/>
      <c r="B338" s="8"/>
      <c r="C338" s="9"/>
      <c r="D338" s="10"/>
      <c r="E338" s="31"/>
      <c r="F338" s="20"/>
      <c r="G338" s="9"/>
      <c r="H338" s="10"/>
      <c r="I338" s="9"/>
      <c r="J338" s="23"/>
      <c r="K338" s="8"/>
      <c r="L338" s="9"/>
      <c r="M338" s="10"/>
      <c r="N338" s="10"/>
      <c r="O338" s="9"/>
      <c r="P338" s="9"/>
      <c r="Q338" s="10"/>
      <c r="R338" s="9"/>
      <c r="S338" s="23"/>
      <c r="U338" s="42" t="s">
        <v>65</v>
      </c>
      <c r="V338" s="43"/>
      <c r="W338" s="43"/>
      <c r="Y338" s="41" t="s">
        <v>67</v>
      </c>
    </row>
    <row r="339" spans="1:28" ht="15.6" x14ac:dyDescent="0.3">
      <c r="A339" s="36"/>
      <c r="B339" s="8"/>
      <c r="C339" s="9"/>
      <c r="D339" s="10"/>
      <c r="E339" s="31"/>
      <c r="F339" s="20"/>
      <c r="G339" s="9"/>
      <c r="H339" s="10"/>
      <c r="I339" s="9"/>
      <c r="J339" s="23"/>
      <c r="K339" s="8"/>
      <c r="L339" s="9"/>
      <c r="M339" s="10"/>
      <c r="N339" s="10"/>
      <c r="O339" s="9"/>
      <c r="P339" s="9"/>
      <c r="Q339" s="10"/>
      <c r="R339" s="9"/>
      <c r="S339" s="23"/>
      <c r="U339" s="42" t="s">
        <v>65</v>
      </c>
      <c r="V339" s="43"/>
      <c r="W339" s="43"/>
      <c r="Y339" s="41" t="s">
        <v>67</v>
      </c>
    </row>
    <row r="340" spans="1:28" ht="15.6" x14ac:dyDescent="0.3">
      <c r="A340" s="36"/>
      <c r="B340" s="8"/>
      <c r="C340" s="9"/>
      <c r="D340" s="10"/>
      <c r="E340" s="31"/>
      <c r="F340" s="20"/>
      <c r="G340" s="9"/>
      <c r="H340" s="10"/>
      <c r="I340" s="9"/>
      <c r="J340" s="23"/>
      <c r="K340" s="8"/>
      <c r="L340" s="9"/>
      <c r="M340" s="10"/>
      <c r="N340" s="10"/>
      <c r="O340" s="9"/>
      <c r="P340" s="9"/>
      <c r="Q340" s="10"/>
      <c r="R340" s="9"/>
      <c r="S340" s="23"/>
      <c r="U340" s="42" t="s">
        <v>65</v>
      </c>
      <c r="V340" s="43"/>
      <c r="W340" s="43"/>
      <c r="Y340" s="41" t="s">
        <v>67</v>
      </c>
    </row>
    <row r="341" spans="1:28" ht="15.6" x14ac:dyDescent="0.3">
      <c r="A341" s="36"/>
      <c r="B341" s="8"/>
      <c r="C341" s="9"/>
      <c r="D341" s="10"/>
      <c r="E341" s="31"/>
      <c r="F341" s="20"/>
      <c r="G341" s="9"/>
      <c r="H341" s="10"/>
      <c r="I341" s="9"/>
      <c r="J341" s="23"/>
      <c r="K341" s="8"/>
      <c r="L341" s="9"/>
      <c r="M341" s="10"/>
      <c r="N341" s="10"/>
      <c r="O341" s="9"/>
      <c r="P341" s="9"/>
      <c r="Q341" s="10"/>
      <c r="R341" s="9"/>
      <c r="S341" s="23"/>
      <c r="U341" s="42" t="s">
        <v>65</v>
      </c>
      <c r="V341" s="43"/>
      <c r="W341" s="43"/>
      <c r="Y341" s="41" t="s">
        <v>67</v>
      </c>
    </row>
    <row r="342" spans="1:28" ht="15.6" x14ac:dyDescent="0.3">
      <c r="A342" s="36"/>
      <c r="B342" s="8"/>
      <c r="C342" s="9"/>
      <c r="D342" s="10"/>
      <c r="E342" s="31"/>
      <c r="F342" s="20"/>
      <c r="G342" s="9"/>
      <c r="H342" s="10"/>
      <c r="I342" s="9"/>
      <c r="J342" s="23"/>
      <c r="K342" s="8"/>
      <c r="L342" s="9"/>
      <c r="M342" s="10"/>
      <c r="N342" s="10"/>
      <c r="O342" s="9"/>
      <c r="P342" s="9"/>
      <c r="Q342" s="10"/>
      <c r="R342" s="9"/>
      <c r="S342" s="23"/>
      <c r="U342" s="42" t="s">
        <v>65</v>
      </c>
      <c r="V342" s="43"/>
      <c r="W342" s="43"/>
      <c r="Y342" s="41" t="s">
        <v>67</v>
      </c>
    </row>
    <row r="343" spans="1:28" ht="15.6" x14ac:dyDescent="0.3">
      <c r="A343" s="36"/>
      <c r="B343" s="8"/>
      <c r="C343" s="9"/>
      <c r="D343" s="10"/>
      <c r="E343" s="31"/>
      <c r="F343" s="20"/>
      <c r="G343" s="9"/>
      <c r="H343" s="10"/>
      <c r="I343" s="9"/>
      <c r="J343" s="23"/>
      <c r="K343" s="8"/>
      <c r="L343" s="9"/>
      <c r="M343" s="10"/>
      <c r="N343" s="10"/>
      <c r="O343" s="9"/>
      <c r="P343" s="9"/>
      <c r="Q343" s="10"/>
      <c r="R343" s="9"/>
      <c r="S343" s="23"/>
      <c r="U343" s="42" t="s">
        <v>65</v>
      </c>
      <c r="V343" s="43"/>
      <c r="W343" s="43"/>
      <c r="Y343" s="41" t="s">
        <v>67</v>
      </c>
    </row>
    <row r="344" spans="1:28" ht="15.6" x14ac:dyDescent="0.3">
      <c r="A344" s="36"/>
      <c r="B344" s="8"/>
      <c r="C344" s="9"/>
      <c r="D344" s="10"/>
      <c r="E344" s="31"/>
      <c r="F344" s="20"/>
      <c r="G344" s="9"/>
      <c r="H344" s="10"/>
      <c r="I344" s="9"/>
      <c r="J344" s="23"/>
      <c r="K344" s="8"/>
      <c r="L344" s="9"/>
      <c r="M344" s="10"/>
      <c r="N344" s="10"/>
      <c r="O344" s="9"/>
      <c r="P344" s="9"/>
      <c r="Q344" s="10"/>
      <c r="R344" s="9"/>
      <c r="S344" s="23"/>
      <c r="U344" s="42" t="s">
        <v>65</v>
      </c>
      <c r="V344" s="43"/>
      <c r="W344" s="43"/>
      <c r="Y344" s="41" t="s">
        <v>67</v>
      </c>
    </row>
    <row r="345" spans="1:28" ht="15.6" x14ac:dyDescent="0.3">
      <c r="A345" s="36"/>
      <c r="B345" s="8"/>
      <c r="C345" s="9"/>
      <c r="D345" s="10"/>
      <c r="E345" s="31"/>
      <c r="F345" s="20"/>
      <c r="G345" s="9"/>
      <c r="H345" s="10"/>
      <c r="I345" s="9"/>
      <c r="J345" s="23"/>
      <c r="K345" s="8"/>
      <c r="L345" s="9"/>
      <c r="M345" s="10"/>
      <c r="N345" s="10"/>
      <c r="O345" s="9"/>
      <c r="P345" s="9"/>
      <c r="Q345" s="10"/>
      <c r="R345" s="9"/>
      <c r="S345" s="23"/>
      <c r="U345" s="42" t="s">
        <v>65</v>
      </c>
      <c r="V345" s="43"/>
      <c r="W345" s="43"/>
      <c r="Y345" s="41" t="s">
        <v>67</v>
      </c>
    </row>
    <row r="346" spans="1:28" ht="15.6" x14ac:dyDescent="0.3">
      <c r="A346" s="36"/>
      <c r="B346" s="8"/>
      <c r="C346" s="9"/>
      <c r="D346" s="10"/>
      <c r="E346" s="31"/>
      <c r="F346" s="20"/>
      <c r="G346" s="9"/>
      <c r="H346" s="10"/>
      <c r="I346" s="9"/>
      <c r="J346" s="23"/>
      <c r="K346" s="8"/>
      <c r="L346" s="9"/>
      <c r="M346" s="10"/>
      <c r="N346" s="10"/>
      <c r="O346" s="9"/>
      <c r="P346" s="9"/>
      <c r="Q346" s="10"/>
      <c r="R346" s="9"/>
      <c r="S346" s="23"/>
      <c r="U346" s="42"/>
      <c r="V346" s="43"/>
      <c r="W346" s="43"/>
      <c r="Y346" s="41"/>
    </row>
    <row r="347" spans="1:28" ht="15.6" x14ac:dyDescent="0.3">
      <c r="A347" s="36"/>
      <c r="B347" s="8"/>
      <c r="C347" s="9"/>
      <c r="D347" s="10"/>
      <c r="E347" s="31"/>
      <c r="F347" s="20"/>
      <c r="G347" s="9"/>
      <c r="H347" s="10"/>
      <c r="I347" s="9"/>
      <c r="J347" s="23"/>
      <c r="K347" s="8"/>
      <c r="L347" s="9"/>
      <c r="M347" s="10"/>
      <c r="N347" s="10"/>
      <c r="O347" s="9"/>
      <c r="P347" s="9"/>
      <c r="Q347" s="10"/>
      <c r="R347" s="9"/>
      <c r="S347" s="23"/>
      <c r="U347" s="42" t="s">
        <v>65</v>
      </c>
      <c r="V347" s="43"/>
      <c r="W347" s="43"/>
      <c r="Y347" s="41" t="s">
        <v>67</v>
      </c>
    </row>
    <row r="348" spans="1:28" ht="15.6" x14ac:dyDescent="0.3">
      <c r="A348" s="36"/>
      <c r="B348" s="8"/>
      <c r="C348" s="9"/>
      <c r="D348" s="10"/>
      <c r="E348" s="31"/>
      <c r="F348" s="20"/>
      <c r="G348" s="9"/>
      <c r="H348" s="10"/>
      <c r="I348" s="9"/>
      <c r="J348" s="23"/>
      <c r="K348" s="8"/>
      <c r="L348" s="9"/>
      <c r="M348" s="10"/>
      <c r="N348" s="10"/>
      <c r="O348" s="9"/>
      <c r="P348" s="9"/>
      <c r="Q348" s="10"/>
      <c r="R348" s="9"/>
      <c r="S348" s="23"/>
      <c r="U348" s="42" t="s">
        <v>65</v>
      </c>
      <c r="V348" s="43"/>
      <c r="W348" s="43"/>
      <c r="Y348" s="41" t="s">
        <v>67</v>
      </c>
    </row>
    <row r="349" spans="1:28" ht="15.6" x14ac:dyDescent="0.3">
      <c r="A349" s="36"/>
      <c r="B349" s="8"/>
      <c r="C349" s="9"/>
      <c r="D349" s="10"/>
      <c r="E349" s="31"/>
      <c r="F349" s="20"/>
      <c r="G349" s="9"/>
      <c r="H349" s="10"/>
      <c r="I349" s="9"/>
      <c r="J349" s="23"/>
      <c r="K349" s="8"/>
      <c r="L349" s="9"/>
      <c r="M349" s="10"/>
      <c r="N349" s="10"/>
      <c r="O349" s="9"/>
      <c r="P349" s="9"/>
      <c r="Q349" s="10"/>
      <c r="R349" s="9"/>
      <c r="S349" s="23"/>
      <c r="U349" s="42" t="s">
        <v>65</v>
      </c>
      <c r="V349" s="43"/>
      <c r="W349" s="43"/>
      <c r="Y349" s="41" t="s">
        <v>67</v>
      </c>
    </row>
    <row r="350" spans="1:28" ht="15.6" x14ac:dyDescent="0.3">
      <c r="A350" s="36"/>
      <c r="B350" s="8"/>
      <c r="C350" s="9"/>
      <c r="D350" s="10"/>
      <c r="E350" s="31"/>
      <c r="F350" s="20"/>
      <c r="G350" s="9"/>
      <c r="H350" s="10"/>
      <c r="I350" s="9"/>
      <c r="J350" s="23"/>
      <c r="K350" s="8"/>
      <c r="L350" s="9"/>
      <c r="M350" s="10"/>
      <c r="N350" s="10"/>
      <c r="O350" s="9"/>
      <c r="P350" s="9"/>
      <c r="Q350" s="10"/>
      <c r="R350" s="9"/>
      <c r="S350" s="23"/>
      <c r="U350" s="42" t="s">
        <v>65</v>
      </c>
      <c r="V350" s="43"/>
      <c r="W350" s="43"/>
      <c r="Y350" s="41" t="s">
        <v>67</v>
      </c>
    </row>
    <row r="351" spans="1:28" ht="15.6" x14ac:dyDescent="0.3">
      <c r="A351" s="36"/>
      <c r="B351" s="8"/>
      <c r="C351" s="9"/>
      <c r="D351" s="10"/>
      <c r="E351" s="31"/>
      <c r="F351" s="20"/>
      <c r="G351" s="9"/>
      <c r="H351" s="10"/>
      <c r="I351" s="9"/>
      <c r="J351" s="23"/>
      <c r="K351" s="8"/>
      <c r="L351" s="9"/>
      <c r="M351" s="10"/>
      <c r="N351" s="10"/>
      <c r="O351" s="9"/>
      <c r="P351" s="9"/>
      <c r="Q351" s="10"/>
      <c r="R351" s="9"/>
      <c r="S351" s="23"/>
      <c r="U351" s="42" t="s">
        <v>65</v>
      </c>
      <c r="V351" s="43"/>
      <c r="W351" s="43"/>
      <c r="Y351" s="41" t="s">
        <v>67</v>
      </c>
    </row>
    <row r="352" spans="1:28" ht="15.6" x14ac:dyDescent="0.3">
      <c r="A352" s="36"/>
      <c r="B352" s="8"/>
      <c r="C352" s="9"/>
      <c r="D352" s="10"/>
      <c r="E352" s="31"/>
      <c r="F352" s="20"/>
      <c r="G352" s="9"/>
      <c r="H352" s="10"/>
      <c r="I352" s="9"/>
      <c r="J352" s="46"/>
      <c r="K352" s="8"/>
      <c r="L352" s="9"/>
      <c r="M352" s="10"/>
      <c r="N352" s="10"/>
      <c r="O352" s="9"/>
      <c r="P352" s="9"/>
      <c r="Q352" s="10"/>
      <c r="R352" s="9"/>
      <c r="S352" s="46"/>
      <c r="U352" s="42" t="s">
        <v>65</v>
      </c>
      <c r="V352" s="43"/>
      <c r="W352" s="43"/>
      <c r="Y352" s="41" t="s">
        <v>67</v>
      </c>
      <c r="AB352" t="s">
        <v>70</v>
      </c>
    </row>
    <row r="353" spans="1:31" ht="15.6" x14ac:dyDescent="0.3">
      <c r="A353" s="36"/>
      <c r="B353" s="8"/>
      <c r="C353" s="9"/>
      <c r="D353" s="10"/>
      <c r="E353" s="31"/>
      <c r="F353" s="20"/>
      <c r="G353" s="9"/>
      <c r="H353" s="10"/>
      <c r="I353" s="9"/>
      <c r="J353" s="46"/>
      <c r="K353" s="8"/>
      <c r="L353" s="9"/>
      <c r="M353" s="10"/>
      <c r="N353" s="10"/>
      <c r="O353" s="9"/>
      <c r="P353" s="9"/>
      <c r="Q353" s="10"/>
      <c r="R353" s="9"/>
      <c r="S353" s="46"/>
      <c r="U353" s="42" t="s">
        <v>65</v>
      </c>
      <c r="V353" s="43"/>
      <c r="W353" s="43"/>
      <c r="Y353" s="41" t="s">
        <v>67</v>
      </c>
      <c r="AB353" t="s">
        <v>71</v>
      </c>
      <c r="AD353">
        <v>-296.38139999506529</v>
      </c>
      <c r="AE353" t="s">
        <v>69</v>
      </c>
    </row>
    <row r="354" spans="1:31" ht="15.6" x14ac:dyDescent="0.3">
      <c r="A354" s="36"/>
      <c r="B354" s="8"/>
      <c r="C354" s="47"/>
      <c r="D354" s="10"/>
      <c r="E354" s="31"/>
      <c r="F354" s="20"/>
      <c r="G354" s="9"/>
      <c r="H354" s="10"/>
      <c r="I354" s="9"/>
      <c r="J354" s="46"/>
      <c r="K354" s="8"/>
      <c r="L354" s="47"/>
      <c r="M354" s="10"/>
      <c r="N354" s="10"/>
      <c r="O354" s="9"/>
      <c r="P354" s="9"/>
      <c r="Q354" s="10"/>
      <c r="R354" s="9"/>
      <c r="S354" s="46"/>
      <c r="U354" s="42"/>
      <c r="V354" s="43"/>
      <c r="W354" s="43"/>
      <c r="Y354" s="41"/>
      <c r="AB354" s="48" t="s">
        <v>72</v>
      </c>
      <c r="AD354">
        <v>-86.540000003602472</v>
      </c>
      <c r="AE354" t="s">
        <v>69</v>
      </c>
    </row>
    <row r="355" spans="1:31" ht="15.6" x14ac:dyDescent="0.3">
      <c r="A355" s="36"/>
      <c r="B355" s="8"/>
      <c r="C355" s="9"/>
      <c r="D355" s="10"/>
      <c r="E355" s="31"/>
      <c r="F355" s="20"/>
      <c r="G355" s="9"/>
      <c r="H355" s="10"/>
      <c r="I355" s="9"/>
      <c r="J355" s="23"/>
      <c r="K355" s="8"/>
      <c r="L355" s="9"/>
      <c r="M355" s="10"/>
      <c r="N355" s="10"/>
      <c r="O355" s="9"/>
      <c r="P355" s="9"/>
      <c r="Q355" s="10"/>
      <c r="R355" s="9"/>
      <c r="S355" s="46"/>
      <c r="U355" s="42" t="s">
        <v>75</v>
      </c>
      <c r="V355" s="43"/>
      <c r="W355" s="43"/>
      <c r="Y355" s="41"/>
      <c r="AB355" s="48"/>
    </row>
    <row r="356" spans="1:31" ht="15.6" x14ac:dyDescent="0.3">
      <c r="A356" s="36"/>
      <c r="B356" s="8"/>
      <c r="C356" s="9"/>
      <c r="D356" s="10"/>
      <c r="E356" s="31"/>
      <c r="F356" s="20"/>
      <c r="G356" s="9"/>
      <c r="H356" s="10"/>
      <c r="I356" s="9"/>
      <c r="J356" s="23"/>
      <c r="K356" s="8"/>
      <c r="L356" s="9"/>
      <c r="M356" s="10"/>
      <c r="N356" s="10"/>
      <c r="O356" s="9"/>
      <c r="P356" s="9"/>
      <c r="Q356" s="10"/>
      <c r="R356" s="9"/>
      <c r="S356" s="46"/>
      <c r="U356" s="42"/>
      <c r="V356" s="43"/>
      <c r="W356" s="43"/>
      <c r="Y356" s="41"/>
      <c r="AB356" s="48"/>
    </row>
    <row r="357" spans="1:31" ht="15.6" x14ac:dyDescent="0.3">
      <c r="A357" s="36"/>
      <c r="B357" s="8"/>
      <c r="C357" s="9"/>
      <c r="D357" s="10"/>
      <c r="E357" s="31"/>
      <c r="F357" s="20"/>
      <c r="G357" s="9"/>
      <c r="H357" s="10"/>
      <c r="I357" s="9"/>
      <c r="J357" s="23"/>
      <c r="K357" s="8"/>
      <c r="L357" s="9"/>
      <c r="M357" s="10"/>
      <c r="N357" s="10"/>
      <c r="O357" s="9"/>
      <c r="P357" s="9"/>
      <c r="Q357" s="10"/>
      <c r="R357" s="9"/>
      <c r="S357" s="46"/>
      <c r="U357" s="42"/>
      <c r="V357" s="43"/>
      <c r="W357" s="43"/>
      <c r="Y357" s="41"/>
      <c r="AB357" s="48"/>
    </row>
    <row r="358" spans="1:31" ht="15.6" x14ac:dyDescent="0.3">
      <c r="A358" s="36"/>
      <c r="B358" s="8"/>
      <c r="C358" s="9"/>
      <c r="D358" s="10"/>
      <c r="E358" s="31"/>
      <c r="F358" s="20"/>
      <c r="G358" s="9"/>
      <c r="H358" s="10"/>
      <c r="I358" s="9"/>
      <c r="J358" s="23"/>
      <c r="K358" s="8"/>
      <c r="L358" s="9"/>
      <c r="M358" s="10"/>
      <c r="N358" s="10"/>
      <c r="O358" s="9"/>
      <c r="P358" s="9"/>
      <c r="Q358" s="10"/>
      <c r="R358" s="9"/>
      <c r="S358" s="46"/>
      <c r="U358" s="42"/>
      <c r="V358" s="43"/>
      <c r="W358" s="43"/>
      <c r="Y358" s="41"/>
      <c r="AB358" s="48"/>
    </row>
    <row r="359" spans="1:31" ht="15.6" x14ac:dyDescent="0.3">
      <c r="A359" s="36"/>
      <c r="B359" s="8"/>
      <c r="C359" s="9"/>
      <c r="D359" s="10"/>
      <c r="E359" s="31"/>
      <c r="F359" s="20"/>
      <c r="G359" s="9"/>
      <c r="H359" s="10"/>
      <c r="I359" s="9"/>
      <c r="J359" s="23"/>
      <c r="K359" s="8"/>
      <c r="L359" s="9"/>
      <c r="M359" s="10"/>
      <c r="N359" s="10"/>
      <c r="O359" s="9"/>
      <c r="P359" s="9"/>
      <c r="Q359" s="10"/>
      <c r="R359" s="9"/>
      <c r="S359" s="23"/>
      <c r="U359" s="42" t="s">
        <v>65</v>
      </c>
      <c r="V359" s="43"/>
      <c r="W359" s="43"/>
      <c r="Y359" s="41" t="s">
        <v>67</v>
      </c>
    </row>
    <row r="360" spans="1:31" ht="15.6" x14ac:dyDescent="0.3">
      <c r="A360" s="7"/>
      <c r="B360" s="8"/>
      <c r="C360" s="9"/>
      <c r="D360" s="10"/>
      <c r="E360" s="31"/>
      <c r="F360" s="20"/>
      <c r="G360" s="9"/>
      <c r="H360" s="10"/>
      <c r="I360" s="9"/>
      <c r="J360" s="23"/>
      <c r="K360" s="8"/>
      <c r="L360" s="9"/>
      <c r="M360" s="10"/>
      <c r="N360" s="10"/>
      <c r="O360" s="9"/>
      <c r="P360" s="9"/>
      <c r="Q360" s="10"/>
      <c r="R360" s="9"/>
      <c r="S360" s="23"/>
      <c r="U360" s="42" t="s">
        <v>65</v>
      </c>
      <c r="V360" s="43"/>
      <c r="W360" s="43"/>
      <c r="Y360" s="41" t="s">
        <v>67</v>
      </c>
    </row>
    <row r="361" spans="1:31" ht="15.6" x14ac:dyDescent="0.3">
      <c r="A361" s="7"/>
      <c r="B361" s="8"/>
      <c r="C361" s="9"/>
      <c r="D361" s="10"/>
      <c r="E361" s="31"/>
      <c r="F361" s="20"/>
      <c r="G361" s="9"/>
      <c r="H361" s="10"/>
      <c r="I361" s="9"/>
      <c r="J361" s="23"/>
      <c r="K361" s="8"/>
      <c r="L361" s="9"/>
      <c r="M361" s="10"/>
      <c r="N361" s="10"/>
      <c r="O361" s="9"/>
      <c r="P361" s="9"/>
      <c r="Q361" s="10"/>
      <c r="R361" s="9"/>
      <c r="S361" s="23"/>
      <c r="U361" s="42" t="s">
        <v>65</v>
      </c>
      <c r="V361" s="43"/>
      <c r="W361" s="43"/>
      <c r="Y361" s="41" t="s">
        <v>67</v>
      </c>
    </row>
    <row r="362" spans="1:31" ht="15.6" x14ac:dyDescent="0.3">
      <c r="A362" s="7"/>
      <c r="B362" s="8"/>
      <c r="C362" s="9"/>
      <c r="D362" s="10"/>
      <c r="E362" s="31"/>
      <c r="F362" s="20"/>
      <c r="G362" s="9"/>
      <c r="H362" s="10"/>
      <c r="I362" s="9"/>
      <c r="J362" s="23"/>
      <c r="K362" s="8"/>
      <c r="L362" s="9"/>
      <c r="M362" s="10"/>
      <c r="N362" s="10"/>
      <c r="O362" s="9"/>
      <c r="P362" s="9"/>
      <c r="Q362" s="10"/>
      <c r="R362" s="9"/>
      <c r="S362" s="23"/>
      <c r="U362" s="42" t="s">
        <v>65</v>
      </c>
      <c r="V362" s="43"/>
      <c r="W362" s="43"/>
      <c r="Y362" s="41" t="s">
        <v>67</v>
      </c>
    </row>
    <row r="363" spans="1:31" ht="15.6" x14ac:dyDescent="0.3">
      <c r="A363" s="7"/>
      <c r="B363" s="8"/>
      <c r="C363" s="9"/>
      <c r="D363" s="10"/>
      <c r="E363" s="31"/>
      <c r="F363" s="20"/>
      <c r="G363" s="9"/>
      <c r="H363" s="10"/>
      <c r="I363" s="9"/>
      <c r="J363" s="23"/>
      <c r="K363" s="8"/>
      <c r="L363" s="9"/>
      <c r="M363" s="10"/>
      <c r="N363" s="10"/>
      <c r="O363" s="9"/>
      <c r="P363" s="9"/>
      <c r="Q363" s="10"/>
      <c r="R363" s="9"/>
      <c r="S363" s="23"/>
      <c r="U363" s="42" t="s">
        <v>65</v>
      </c>
      <c r="V363" s="43"/>
      <c r="W363" s="43"/>
      <c r="Y363" s="41" t="s">
        <v>67</v>
      </c>
    </row>
    <row r="364" spans="1:31" ht="15.6" x14ac:dyDescent="0.3">
      <c r="A364" s="7"/>
      <c r="B364" s="8"/>
      <c r="C364" s="9"/>
      <c r="D364" s="10"/>
      <c r="E364" s="31"/>
      <c r="F364" s="20"/>
      <c r="G364" s="9"/>
      <c r="H364" s="10"/>
      <c r="I364" s="9"/>
      <c r="J364" s="23"/>
      <c r="K364" s="8"/>
      <c r="L364" s="9"/>
      <c r="M364" s="10"/>
      <c r="N364" s="10"/>
      <c r="O364" s="9"/>
      <c r="P364" s="9"/>
      <c r="Q364" s="10"/>
      <c r="R364" s="9"/>
      <c r="S364" s="23"/>
      <c r="U364" s="42" t="s">
        <v>65</v>
      </c>
      <c r="V364" s="43"/>
      <c r="W364" s="43"/>
      <c r="Y364" s="41" t="s">
        <v>67</v>
      </c>
    </row>
    <row r="365" spans="1:31" ht="15.6" x14ac:dyDescent="0.3">
      <c r="A365" s="7"/>
      <c r="B365" s="8"/>
      <c r="C365" s="9"/>
      <c r="D365" s="10"/>
      <c r="E365" s="31"/>
      <c r="F365" s="20"/>
      <c r="G365" s="9"/>
      <c r="H365" s="10"/>
      <c r="I365" s="9"/>
      <c r="J365" s="23"/>
      <c r="K365" s="8"/>
      <c r="L365" s="9"/>
      <c r="M365" s="10"/>
      <c r="N365" s="10"/>
      <c r="O365" s="9"/>
      <c r="P365" s="9"/>
      <c r="Q365" s="10"/>
      <c r="R365" s="9"/>
      <c r="S365" s="23"/>
      <c r="U365" s="42" t="s">
        <v>65</v>
      </c>
      <c r="V365" s="43"/>
      <c r="W365" s="43"/>
      <c r="Y365" s="41" t="s">
        <v>67</v>
      </c>
    </row>
    <row r="366" spans="1:31" ht="15.6" x14ac:dyDescent="0.3">
      <c r="A366" s="7"/>
      <c r="B366" s="8"/>
      <c r="C366" s="9"/>
      <c r="D366" s="10"/>
      <c r="E366" s="31"/>
      <c r="F366" s="20"/>
      <c r="G366" s="9"/>
      <c r="H366" s="10"/>
      <c r="I366" s="9"/>
      <c r="J366" s="23"/>
      <c r="K366" s="8"/>
      <c r="L366" s="9"/>
      <c r="M366" s="10"/>
      <c r="N366" s="10"/>
      <c r="O366" s="9"/>
      <c r="P366" s="9"/>
      <c r="Q366" s="10"/>
      <c r="R366" s="9"/>
      <c r="S366" s="23"/>
      <c r="U366" s="42" t="s">
        <v>65</v>
      </c>
      <c r="V366" s="43"/>
      <c r="W366" s="43"/>
      <c r="Y366" s="41" t="s">
        <v>67</v>
      </c>
    </row>
    <row r="367" spans="1:31" ht="15.6" x14ac:dyDescent="0.3">
      <c r="A367" s="7"/>
      <c r="B367" s="8"/>
      <c r="C367" s="9"/>
      <c r="D367" s="10"/>
      <c r="E367" s="31"/>
      <c r="F367" s="20"/>
      <c r="G367" s="9"/>
      <c r="H367" s="10"/>
      <c r="I367" s="9"/>
      <c r="J367" s="23"/>
      <c r="K367" s="8"/>
      <c r="L367" s="9"/>
      <c r="M367" s="10"/>
      <c r="N367" s="10"/>
      <c r="O367" s="9"/>
      <c r="P367" s="9"/>
      <c r="Q367" s="10"/>
      <c r="R367" s="9"/>
      <c r="S367" s="23"/>
      <c r="U367" s="42" t="s">
        <v>65</v>
      </c>
      <c r="V367" s="43"/>
      <c r="W367" s="43"/>
      <c r="Y367" s="41" t="s">
        <v>67</v>
      </c>
    </row>
    <row r="368" spans="1:31" ht="15.6" x14ac:dyDescent="0.3">
      <c r="A368" s="7"/>
      <c r="B368" s="8"/>
      <c r="C368" s="9"/>
      <c r="D368" s="10"/>
      <c r="E368" s="31"/>
      <c r="F368" s="20"/>
      <c r="G368" s="9"/>
      <c r="H368" s="10"/>
      <c r="I368" s="9"/>
      <c r="J368" s="23"/>
      <c r="K368" s="8"/>
      <c r="L368" s="9"/>
      <c r="M368" s="10"/>
      <c r="N368" s="10"/>
      <c r="O368" s="9"/>
      <c r="P368" s="9"/>
      <c r="Q368" s="10"/>
      <c r="R368" s="9"/>
      <c r="S368" s="23"/>
      <c r="U368" s="42" t="s">
        <v>65</v>
      </c>
      <c r="V368" s="43"/>
      <c r="W368" s="43"/>
      <c r="Y368" s="41" t="s">
        <v>67</v>
      </c>
    </row>
    <row r="369" spans="1:25" ht="15.6" x14ac:dyDescent="0.3">
      <c r="A369" s="7"/>
      <c r="B369" s="8"/>
      <c r="C369" s="9"/>
      <c r="D369" s="10"/>
      <c r="E369" s="31"/>
      <c r="F369" s="20"/>
      <c r="G369" s="9"/>
      <c r="H369" s="10"/>
      <c r="I369" s="9"/>
      <c r="J369" s="23"/>
      <c r="K369" s="8"/>
      <c r="L369" s="9"/>
      <c r="M369" s="10"/>
      <c r="N369" s="10"/>
      <c r="O369" s="9"/>
      <c r="P369" s="9"/>
      <c r="Q369" s="10"/>
      <c r="R369" s="9"/>
      <c r="S369" s="23"/>
      <c r="U369" s="42" t="s">
        <v>65</v>
      </c>
      <c r="V369" s="43"/>
      <c r="W369" s="43"/>
      <c r="Y369" s="41" t="s">
        <v>67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FCE5-7610-4824-8E67-452F1F0A0357}">
  <sheetPr codeName="Sheet7"/>
  <dimension ref="A1:A12"/>
  <sheetViews>
    <sheetView workbookViewId="0">
      <selection activeCell="H32" sqref="H32"/>
    </sheetView>
  </sheetViews>
  <sheetFormatPr defaultRowHeight="14.4" x14ac:dyDescent="0.3"/>
  <cols>
    <col min="1" max="1" width="10.6640625" bestFit="1" customWidth="1"/>
  </cols>
  <sheetData>
    <row r="1" spans="1:1" x14ac:dyDescent="0.3">
      <c r="A1" s="7">
        <v>45253</v>
      </c>
    </row>
    <row r="2" spans="1:1" x14ac:dyDescent="0.3">
      <c r="A2" s="7">
        <v>45285</v>
      </c>
    </row>
    <row r="3" spans="1:1" x14ac:dyDescent="0.3">
      <c r="A3" s="7">
        <v>45292</v>
      </c>
    </row>
    <row r="4" spans="1:1" x14ac:dyDescent="0.3">
      <c r="A4" s="7">
        <v>45306</v>
      </c>
    </row>
    <row r="5" spans="1:1" x14ac:dyDescent="0.3">
      <c r="A5" s="7">
        <v>45341</v>
      </c>
    </row>
    <row r="6" spans="1:1" x14ac:dyDescent="0.3">
      <c r="A6" s="7">
        <v>45380</v>
      </c>
    </row>
    <row r="7" spans="1:1" x14ac:dyDescent="0.3">
      <c r="A7" s="7">
        <v>45439</v>
      </c>
    </row>
    <row r="8" spans="1:1" x14ac:dyDescent="0.3">
      <c r="A8" s="7">
        <v>45462</v>
      </c>
    </row>
    <row r="9" spans="1:1" x14ac:dyDescent="0.3">
      <c r="A9" s="7">
        <v>45477</v>
      </c>
    </row>
    <row r="10" spans="1:1" x14ac:dyDescent="0.3">
      <c r="A10" s="7">
        <v>45537</v>
      </c>
    </row>
    <row r="11" spans="1:1" x14ac:dyDescent="0.3">
      <c r="A11" s="7">
        <v>45624</v>
      </c>
    </row>
    <row r="12" spans="1:1" x14ac:dyDescent="0.3">
      <c r="A12" s="7">
        <v>45651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Open Positions</vt:lpstr>
      <vt:lpstr>Purchase&amp;Sales</vt:lpstr>
      <vt:lpstr>Confirmed Trades</vt:lpstr>
      <vt:lpstr>Intial Margin</vt:lpstr>
      <vt:lpstr>VM</vt:lpstr>
      <vt:lpstr>Calc</vt:lpstr>
      <vt:lpstr>VM_2</vt:lpstr>
      <vt:lpstr>VM HISTORY 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Mikias Tesfa</dc:creator>
  <cp:lastModifiedBy>Nitin Kamble</cp:lastModifiedBy>
  <dcterms:created xsi:type="dcterms:W3CDTF">2023-09-15T16:50:23Z</dcterms:created>
  <dcterms:modified xsi:type="dcterms:W3CDTF">2025-06-11T09:13:48Z</dcterms:modified>
</cp:coreProperties>
</file>