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mport" sheetId="1" r:id="rId4"/>
    <sheet name="1B. Giao khoán KP" sheetId="2" r:id="rId5"/>
    <sheet name="2A.Biên bản NTSP" sheetId="3" r:id="rId6"/>
    <sheet name="2B.Xác nhận KLTT" sheetId="4" r:id="rId7"/>
    <sheet name="2C.Thanh Lý PGK" sheetId="5" r:id="rId8"/>
    <sheet name="2D.Bình xét" sheetId="6" r:id="rId9"/>
    <sheet name="2E.Chấm công" sheetId="7" r:id="rId10"/>
    <sheet name="2G.Bảng lương" sheetId="8" r:id="rId11"/>
  </sheets>
  <definedNames>
    <definedName name="_xlnm.Print_Titles" localSheetId="4">'2C.Thanh Lý PGK'!$24:$25</definedName>
  </definedNames>
  <calcPr calcId="999999" calcMode="auto" calcCompleted="1" fullCalcOnLoad="0" forceFullCalc="0"/>
</workbook>
</file>

<file path=xl/sharedStrings.xml><?xml version="1.0" encoding="utf-8"?>
<sst xmlns="http://schemas.openxmlformats.org/spreadsheetml/2006/main" uniqueCount="388">
  <si>
    <t>Mẫu số: 1B</t>
  </si>
  <si>
    <t>CÔNG TY TNHH MTV TĐBĐ</t>
  </si>
  <si>
    <t>CỘNG HOÀ XÃ HỘI CHỦ NGHĨA VIỆT NAM</t>
  </si>
  <si>
    <t>XN PHÁT TRIỂN CÔNG NGHỆ</t>
  </si>
  <si>
    <t>Độc lập - Tự do - Hạnh phúc</t>
  </si>
  <si>
    <t>TRẮC ĐỊA BẢN ĐỒ</t>
  </si>
  <si>
    <t>Ngày 01 tháng 5 năm 2024</t>
  </si>
  <si>
    <t>PHIẾU GIAO KHOÁN CÔNG VIỆC</t>
  </si>
  <si>
    <t>Số:           /2024/2PX/PGK-XN</t>
  </si>
  <si>
    <t>Hạng mục: Cập nhật, xây dựng CSDL NĐL quân sự và bản đồ địa hình tỷ lệ 1:25.000</t>
  </si>
  <si>
    <t>Công trình: Cập nhật, chỉnh lý hệ thống cơ sở dữ liệu nền địa lý quân sự và bản đồ địa hình sử dụng trong Quân đội - Kế hoạch năm 2024”</t>
  </si>
  <si>
    <t>GIÁM ĐỐC XÍ NGHIỆP PHÁT TRIỂN CÔNG NGHỆ TRẮC ĐỊA BẢN ĐỒ</t>
  </si>
  <si>
    <t>-</t>
  </si>
  <si>
    <t>Căn cứ chức năng quyền hạn và nhiệm vụ của Giám đốc Xí nghiệp Phát triển Công nghệ Trắc địa Bản đồ;</t>
  </si>
  <si>
    <t>Căn cứ quyết định giao nhiệm vụ số: …, ngày 01/5/2024;</t>
  </si>
  <si>
    <t>Căn cứ vào định mức lao động công nghệ của Công ty TNHH MTV Trắc địa Bản đồ ban hành kèm theo QĐ số 1345/QĐ-CTy, ngày 29/9/2023.</t>
  </si>
  <si>
    <t>QUYẾT ĐỊNH</t>
  </si>
  <si>
    <t>I-</t>
  </si>
  <si>
    <t>Giao khoán công việc cho bộ phận sản xuất: 2 Phân xưởng</t>
  </si>
  <si>
    <t>II-</t>
  </si>
  <si>
    <t>Nội dung công việc, chi phí sản xuất:</t>
  </si>
  <si>
    <t>Đơn giá công lao động kỹ thuật ngoại nghiệp:</t>
  </si>
  <si>
    <t>đồng/công</t>
  </si>
  <si>
    <t>Đơn giá công lao động kỹ thuật nội nghiệp:</t>
  </si>
  <si>
    <t>Đơn giá công lao động phổ thông:</t>
  </si>
  <si>
    <t>TT</t>
  </si>
  <si>
    <t>Nội dung công việc</t>
  </si>
  <si>
    <t>ĐVT</t>
  </si>
  <si>
    <t>Mức KK</t>
  </si>
  <si>
    <t>Định biên</t>
  </si>
  <si>
    <t xml:space="preserve">Định mức </t>
  </si>
  <si>
    <t xml:space="preserve">Đơn giá (đồng) </t>
  </si>
  <si>
    <t>Khối lượng</t>
  </si>
  <si>
    <t>Thành tiền (đồng)</t>
  </si>
  <si>
    <t>Ghi chú</t>
  </si>
  <si>
    <t>(1)</t>
  </si>
  <si>
    <t>(2)</t>
  </si>
  <si>
    <t>(3)</t>
  </si>
  <si>
    <t>(4)</t>
  </si>
  <si>
    <t>(5)</t>
  </si>
  <si>
    <t>(6)</t>
  </si>
  <si>
    <t>(7)</t>
  </si>
  <si>
    <t>(8)</t>
  </si>
  <si>
    <t>(9=5*6*7*8)</t>
  </si>
  <si>
    <t>(10)</t>
  </si>
  <si>
    <t>I</t>
  </si>
  <si>
    <t>Hạng mục công việc (Nhân công)</t>
  </si>
  <si>
    <t>Đánh giá biến động CSDL NĐL tỷ lệ 1:25.000</t>
  </si>
  <si>
    <t>Mảnh</t>
  </si>
  <si>
    <t>Cập nhật, xây dựng CSDL NĐL quân sự và bản đồ địa hình tỷ lệ 1:25.000</t>
  </si>
  <si>
    <t>Công tác chuẩn bị</t>
  </si>
  <si>
    <t>Thành lập bình đồ ảnh vệ tinh tỷ lệ 1/25.000</t>
  </si>
  <si>
    <t>Chuyển đổi mô hình cấu trúc khung rà soát, cập nhật nội nghiệp ĐTĐL</t>
  </si>
  <si>
    <t>2.3.1</t>
  </si>
  <si>
    <t>Chuyển đổi mô hình cấu trúc khung (50%)</t>
  </si>
  <si>
    <t>2.3.2</t>
  </si>
  <si>
    <t>Chuyển đổi mô hình cấu trúc khung (50%); Rà soát, cập nhật nội nghiệp ĐTĐL</t>
  </si>
  <si>
    <t>2.3.2.1</t>
  </si>
  <si>
    <t>2.3.2.2</t>
  </si>
  <si>
    <t>Trình bày bản đồ điều vẽ</t>
  </si>
  <si>
    <t>2.4.1</t>
  </si>
  <si>
    <t>2.4.2</t>
  </si>
  <si>
    <t>Cập nhật thông tin điều tra, chuẩn hóa CSDL</t>
  </si>
  <si>
    <t>2.5.1</t>
  </si>
  <si>
    <t>Biên tập trình bày bản đồ</t>
  </si>
  <si>
    <t>2.6.1</t>
  </si>
  <si>
    <t>2.6.2</t>
  </si>
  <si>
    <t xml:space="preserve">Chế bản điện tử </t>
  </si>
  <si>
    <t>2.7.1</t>
  </si>
  <si>
    <t>2.7.2</t>
  </si>
  <si>
    <t>Tạo metadata (theo mảnh)</t>
  </si>
  <si>
    <t>2.8.1</t>
  </si>
  <si>
    <t>2.8.2</t>
  </si>
  <si>
    <t>Gộp, cắt cơ sở dữ liệu theo tỉnh hoặc theo khu vực</t>
  </si>
  <si>
    <t>2.9.1</t>
  </si>
  <si>
    <t>Gộp cơ sở dữ liệu theo khu vực</t>
  </si>
  <si>
    <t>Khu vực</t>
  </si>
  <si>
    <t>2.9.2</t>
  </si>
  <si>
    <t>Cắt cơ sở dữ liệu theo tỉnh</t>
  </si>
  <si>
    <t>Tỉnh</t>
  </si>
  <si>
    <t>II</t>
  </si>
  <si>
    <t>Vật tư, văn phòng phẩm</t>
  </si>
  <si>
    <t>III</t>
  </si>
  <si>
    <t>Chi phí khác</t>
  </si>
  <si>
    <t>Tổng cộng (I+II+III)</t>
  </si>
  <si>
    <t>Làm tròn số</t>
  </si>
  <si>
    <t>Tổng số tiền bằng chữ: ….</t>
  </si>
  <si>
    <t xml:space="preserve">III- </t>
  </si>
  <si>
    <t>Thời gian thực hiện:</t>
  </si>
  <si>
    <t>Từ ngày 01 tháng 5 năm 2024 đến ngày 31 tháng 10 năm 2024</t>
  </si>
  <si>
    <t>IV-</t>
  </si>
  <si>
    <t xml:space="preserve"> Điều kiện thanh toán:</t>
  </si>
  <si>
    <t>Sản phẩm được chấp nhận thanh toán sau khi có kết luận kiểm tra, thẩm định của Phòng KHTH về khối lượng, chất lượng, sản phẩm giao nộp và được Giám đốc duyệt. Bộ phận sản xuất chịu trách nhiệm sửa chữa, bổ sung hoàn thiện sản phẩm cho đến khi đơn vị thanh quyết toán với Chủ đầu tư.</t>
  </si>
  <si>
    <t>Tiền lương của các thành viên tham gia thi công, bảo đảm công bằng, hợp lý theo đúng quy chế, quy định của Công ty.</t>
  </si>
  <si>
    <t>Chi phí sản xuất được thanh toán theo thực tế (theo nội dung, khối lượng công việc thực hiện được kiểm tra,  xác nhận của phòng KHTH, Phòng Tài chính và được Giám đốc duyệt).</t>
  </si>
  <si>
    <t>XN …………….</t>
  </si>
  <si>
    <t>Ngày …. tháng ….. năm 202…</t>
  </si>
  <si>
    <t>Số: …./PGK-XN</t>
  </si>
  <si>
    <t>Hạng mục: ………………..</t>
  </si>
  <si>
    <t>Công trình (Công đoạn sản phẩm): ………………….</t>
  </si>
  <si>
    <t>GIÁM ĐỐC XÍ NGHIỆP, CHI NHÁNH …..</t>
  </si>
  <si>
    <t>Căn cứ chức năng quyền hạn và nhiệm vụ của Giám đốc Xí nghiệp ……;</t>
  </si>
  <si>
    <t>Căn cứ quyết định giao nhiệm vụ số: …, ngày …/…./202…;</t>
  </si>
  <si>
    <t>Căn cứ vào định mức lao động công nghệ của Công ty TNHH MTV Trắc địa Bản đồ ban hành kèm theo QĐ số …., ngày .../.../….</t>
  </si>
  <si>
    <r>
      <rPr>
        <rFont val="Times New Roman"/>
        <b val="true"/>
        <i val="false"/>
        <strike val="false"/>
        <color rgb="FF000000"/>
        <sz val="13"/>
        <u val="none"/>
      </rPr>
      <t xml:space="preserve">Giao khoán công việc cho bộ phận sản xuất:</t>
    </r>
    <r>
      <rPr>
        <rFont val="Times New Roman"/>
        <b val="false"/>
        <i val="false"/>
        <strike val="false"/>
        <color rgb="FF000000"/>
        <sz val="13"/>
        <u val="none"/>
      </rPr>
      <t xml:space="preserve"> Do đ/c: ….............................. Đội trưởng/QĐPX/CNCT (PT. Bộ phận)</t>
    </r>
  </si>
  <si>
    <t>……………</t>
  </si>
  <si>
    <t>(Ghi chi tiết các hạng mục)</t>
  </si>
  <si>
    <t>Tổng cộng</t>
  </si>
  <si>
    <t>Từ ngày …... tháng ….. năm 202… đến ngày ….. tháng …. năm 202…</t>
  </si>
  <si>
    <t>NGƯỜI NHẬN KHOÁN    PHỤ TRÁCH BỘ PHẬN     PHÒNG KHTH        PHÒNG TC-KT</t>
  </si>
  <si>
    <t>GIÁM ĐỐC</t>
  </si>
  <si>
    <t xml:space="preserve">        (Ký, ghi rõ họ tên)                  (Ký, ghi rõ họ tên)             (Ký, ghi rõ họ tên)        (Ký, ghi rõ họ tên) </t>
  </si>
  <si>
    <t>(Ký tên, đóng dấu)</t>
  </si>
  <si>
    <t>Mẫu số: 2A</t>
  </si>
  <si>
    <t xml:space="preserve">            CÔNG TY TNHH MTV TĐBĐ</t>
  </si>
  <si>
    <t>CỘNG HÒA XÃ HỘI CHỦ NGHĨA VIỆT NAM</t>
  </si>
  <si>
    <t xml:space="preserve">                    XN ……………….</t>
  </si>
  <si>
    <t>Độc lập - Tự do - Hạnh Phúc</t>
  </si>
  <si>
    <t>Số: …….</t>
  </si>
  <si>
    <t>BIÊN BẢN KIỂM TRA, NGHIỆM THU KHỐI LƯỢNG, CHẤT LƯỢNG SẢN PHẨM</t>
  </si>
  <si>
    <t xml:space="preserve"> HOÀN THÀNH THÁNG …./202…</t>
  </si>
  <si>
    <t>Hạng mục: ……………..</t>
  </si>
  <si>
    <t>Công trình (Công đoạn sản phẩm): ……………….</t>
  </si>
  <si>
    <t>Căn cứ Phiếu giao khoán công việc số …, ngày …/…/202…;</t>
  </si>
  <si>
    <t>Căn cứ Dự toán kinh phí thực hiện tháng …/… số …., ngày …/…/202…;</t>
  </si>
  <si>
    <t>Căn cứ bản thống kê khối lượng công việc thực tế thực hiện.</t>
  </si>
  <si>
    <t xml:space="preserve">Hôm nay, ngày      tháng      năm       </t>
  </si>
  <si>
    <t>Bên giao khoán sản phẩm:</t>
  </si>
  <si>
    <t>Ông ……………..  Chức vụ: Giám đốc.</t>
  </si>
  <si>
    <t>Ông ……………..  Chức vụ: … /Phòng KHTH</t>
  </si>
  <si>
    <t>Bên nhận khoán sản phẩm:</t>
  </si>
  <si>
    <t>Ông ………………...                                 Chức vụ: Phụ trách bộ phận</t>
  </si>
  <si>
    <t>Ông ………………...                                 Chức vụ: Người nhận khoán</t>
  </si>
  <si>
    <t>1-</t>
  </si>
  <si>
    <t>Nội dung kiểm tra:</t>
  </si>
  <si>
    <t>Kiểm tra sản phẩm phục vụ kiểm tra nghiệm thu</t>
  </si>
  <si>
    <t>Kiểm tra các báo cáo tổng hợp khối lượng</t>
  </si>
  <si>
    <t>2-</t>
  </si>
  <si>
    <t>Ý KIẾN KIỂM TRA:</t>
  </si>
  <si>
    <t>a/</t>
  </si>
  <si>
    <t>Khối lượng sản phẩm thực hiện:</t>
  </si>
  <si>
    <t>Chất lượng</t>
  </si>
  <si>
    <t>…</t>
  </si>
  <si>
    <t>….</t>
  </si>
  <si>
    <t>b/</t>
  </si>
  <si>
    <t>Chất lượng sản phẩm</t>
  </si>
  <si>
    <t>Đảm bảo yêu cầu kỹ thuật, đáp ứng đúng thời gian quy định</t>
  </si>
  <si>
    <t>………</t>
  </si>
  <si>
    <t>NGƯỜI NHẬN KHOÁN</t>
  </si>
  <si>
    <t xml:space="preserve"> PHỤ TRÁCH BỘ PHẬN</t>
  </si>
  <si>
    <t xml:space="preserve">PHÒNG KHTH </t>
  </si>
  <si>
    <t xml:space="preserve">(Ký, ghi rõ họ tên) </t>
  </si>
  <si>
    <t xml:space="preserve">   (Ký, ghi rõ họ tên) </t>
  </si>
  <si>
    <t>(Ký duyệt)</t>
  </si>
  <si>
    <t>Mẫu số: 2B</t>
  </si>
  <si>
    <t>XN ……………</t>
  </si>
  <si>
    <t>Độc lập -Tự do - Hạnh Phúc</t>
  </si>
  <si>
    <t>BẢNG XÁC NHẬN KHỐI LƯỢNG, GIÁ TRỊ HOÀN THÀNH THÁNG …/202…</t>
  </si>
  <si>
    <t>Bộ phận sản xuất:</t>
  </si>
  <si>
    <t>………………</t>
  </si>
  <si>
    <t>Hạng mục công việc: ……….</t>
  </si>
  <si>
    <t>Công trình (Công đoạn sản phẩm): …………………….</t>
  </si>
  <si>
    <t>Căn cứ Phiếu giao khoán công việc ngày …/…/202…;</t>
  </si>
  <si>
    <t>Căn cứ Biên bản kiểm tra, nghiệm thu khối lượng, chất lượng sản phẩm hoàn thành số…, ngày …/…/202…</t>
  </si>
  <si>
    <t xml:space="preserve">            Đơn vị tính: đồng</t>
  </si>
  <si>
    <t>Đơn vị tính</t>
  </si>
  <si>
    <t>Khó khăn</t>
  </si>
  <si>
    <t>Thành tiền</t>
  </si>
  <si>
    <t>Theo Phiếu giao khoán</t>
  </si>
  <si>
    <t>Thanh toán đến cuối kỳ trước</t>
  </si>
  <si>
    <t>Thanh toán kỳ này</t>
  </si>
  <si>
    <t>Lũy kế đến hết kỳ này</t>
  </si>
  <si>
    <t>Lũy kế thanh toán đến hết kỳ này</t>
  </si>
  <si>
    <t>Còn lại được thanh toán</t>
  </si>
  <si>
    <t>(8=6+7)</t>
  </si>
  <si>
    <t>(9)</t>
  </si>
  <si>
    <t>(11)</t>
  </si>
  <si>
    <t>(10=5*9*10*11)</t>
  </si>
  <si>
    <t>(11=6*9*10*11)</t>
  </si>
  <si>
    <t>(12=7*9*10*11)</t>
  </si>
  <si>
    <t>(13=8*9*10*11)</t>
  </si>
  <si>
    <t>(14=10-13)</t>
  </si>
  <si>
    <t>…………..</t>
  </si>
  <si>
    <t>(Chỉ ghi tổng giá trị thanh toán kỳ này, có bảng thống kê và hóa đơn, chứng từ kèm theo)</t>
  </si>
  <si>
    <r>
      <t xml:space="preserve">Giá trị thanh toán kỳ này: </t>
    </r>
    <r>
      <rPr>
        <rFont val="Times New Roman"/>
        <b val="false"/>
        <i val="false"/>
        <strike val="false"/>
        <color rgb="FF000000"/>
        <sz val="12"/>
        <u val="none"/>
      </rPr>
      <t xml:space="preserve">….. đồng</t>
    </r>
  </si>
  <si>
    <t>Bằng chữ: …. Đồng</t>
  </si>
  <si>
    <t>Nhận xét về chất lượng công việc:</t>
  </si>
  <si>
    <t>Đảm bảo yêu cầu kỹ thuật</t>
  </si>
  <si>
    <t>Đáp ứng đúng thời gian đề ra</t>
  </si>
  <si>
    <t>…………….</t>
  </si>
  <si>
    <t>Sảm phẩm giao nộp:</t>
  </si>
  <si>
    <t>Hồ sơ sản phẩm phục vụ KTNT</t>
  </si>
  <si>
    <t>PHỤ TRÁCH BỘ PHẬN</t>
  </si>
  <si>
    <t>PHÒNG TC-KT</t>
  </si>
  <si>
    <t xml:space="preserve">  (Ký, ghi rõ họ tên) </t>
  </si>
  <si>
    <t>Mẫu số: 2C</t>
  </si>
  <si>
    <t>BIÊN BẢN THANH LÝ PHIẾU KHOÁN VIỆC</t>
  </si>
  <si>
    <r>
      <rPr>
        <rFont val="Times New Roman"/>
        <b val="true"/>
        <i val="false"/>
        <strike val="false"/>
        <color rgb="FF000000"/>
        <sz val="14"/>
        <u val="none"/>
      </rPr>
      <t xml:space="preserve">Hạng mục:</t>
    </r>
    <r>
      <rPr>
        <rFont val="Times New Roman"/>
        <b val="false"/>
        <i val="false"/>
        <strike val="false"/>
        <color rgb="FF000000"/>
        <sz val="14"/>
        <u val="none"/>
      </rPr>
      <t xml:space="preserve"> ……………………….</t>
    </r>
  </si>
  <si>
    <t>Công trình (Công đoạn sản phẩm): ………………………..</t>
  </si>
  <si>
    <t>Căn cứ các biên bản nghiệm thu chất lượng, khối lượng công trình sản phẩm của Chủ đầu tư với Công ty (Xí nghiệp, Chi nhánh);</t>
  </si>
  <si>
    <t>Căn cứ vào định mức lao động công nghệ của Công ty TNHH MTV Trắc địa Bản đồ ban hành kèm theo QĐ số …., ngày .../.../202…</t>
  </si>
  <si>
    <t>Căn cứ Phiếu giao khoán công việc số …,  ngày …/…/202…;</t>
  </si>
  <si>
    <t>Căn cứ các bản xác nhận khối lượng, giá trị hoàn thành số…, ngày …/…/202…</t>
  </si>
  <si>
    <t>Hôm nay, ngày ….. tháng ….. năm 202…, chúng tôi gồm:</t>
  </si>
  <si>
    <t>I. Bên giao khoán sản phẩm:</t>
  </si>
  <si>
    <t>Ông                         Chức vụ: …/ Phòng Tài chính.</t>
  </si>
  <si>
    <t>II. Bên nhận khoán sản phẩm:</t>
  </si>
  <si>
    <t>Thống nhất nghiệm thu, thanh lý khối lượng hạng mục công việc đã hoàn thành theo Quyết định giao khoán sản phẩm số:     …./QĐ-CN ngày .... tháng ..... năm 202… như sau:</t>
  </si>
  <si>
    <t>I -</t>
  </si>
  <si>
    <t>Thanh lý khối lượng, giá trị hoàn thành theo bảng sau:</t>
  </si>
  <si>
    <t>Hoàn thành</t>
  </si>
  <si>
    <t>Thanh toán các kỳ trước</t>
  </si>
  <si>
    <t>Còn được thanh
 toán</t>
  </si>
  <si>
    <t>(10=5*6*7*8)</t>
  </si>
  <si>
    <t>(11=5*6*7*9)</t>
  </si>
  <si>
    <t>(12=11-10)</t>
  </si>
  <si>
    <t>IV</t>
  </si>
  <si>
    <t>……….</t>
  </si>
  <si>
    <t>2. Chất lượng và thời gian thực hiện:</t>
  </si>
  <si>
    <t xml:space="preserve"> - Chất lượng sản phẩm: Đảm bảo yêu cầu kỹ thuật theo quy định của ngành đo đạc bản đồ; TKKT-DT và Phương án KTKT đã được phê duyệt.</t>
  </si>
  <si>
    <t xml:space="preserve"> - Sản phẩm đã được kiểm tra nghiệm thu và đưa vào sử dụng.</t>
  </si>
  <si>
    <t xml:space="preserve"> - Sản phẩm được giao nộp đúng theo thời gian yêu cầu của đơn vị.</t>
  </si>
  <si>
    <r>
      <t xml:space="preserve">3. Sản phẩm giao nộp:</t>
    </r>
    <r>
      <rPr>
        <rFont val="Times New Roman"/>
        <b val="false"/>
        <i val="false"/>
        <strike val="false"/>
        <color rgb="FF000000"/>
        <sz val="14"/>
        <u val="none"/>
      </rPr>
      <t xml:space="preserve"> Đã giao nộp đầy đủ theo qui định của Xí nghiệp/Chi nhánh và Chủ đầu tư.</t>
    </r>
  </si>
  <si>
    <t>4. Giá trị nghiệm thu, thanh lý giao khoán sản phẩm</t>
  </si>
  <si>
    <t xml:space="preserve"> - Giá trị Phiếu giao khoán công việc:</t>
  </si>
  <si>
    <t xml:space="preserve"> - Giá trị thanh lý giao khoán sản phẩm:</t>
  </si>
  <si>
    <t xml:space="preserve"> - Số tiền đã thanh toán:</t>
  </si>
  <si>
    <t xml:space="preserve"> - Số tiền còn được thanh toán: </t>
  </si>
  <si>
    <t>đồng (kèm theo bảng chia lương quyết toán).</t>
  </si>
  <si>
    <t xml:space="preserve">Giá trị nhân công: </t>
  </si>
  <si>
    <t>đồng</t>
  </si>
  <si>
    <t xml:space="preserve">Giá trị vật tư, VPP: </t>
  </si>
  <si>
    <t>Chi phí khác:</t>
  </si>
  <si>
    <t>(Bằng chữ: .................................................đồng)</t>
  </si>
  <si>
    <t>5. Kết luận</t>
  </si>
  <si>
    <t xml:space="preserve"> - Bên nhận khoán có trách nhiệm bảo hành sản phẩm theo điều khoản của hợp đồng giữa Chủ đầu tư và Công ty (Xí nghiệp/Chi nhánh) của công trình này.</t>
  </si>
  <si>
    <t xml:space="preserve"> - Đội trưởng, Quản đốc PX/CNCT có trách nhiệm chia lương cho các thành viên tham gia thi công, bảo đảm công bằng, hợp lý theo đúng quy chế, quy định của Công ty.</t>
  </si>
  <si>
    <t xml:space="preserve"> - Hai bên thống nhất xác nhận các nội dung trên. Biên bản được lập thành 02 bản, mỗi bên giữ 01 bản.</t>
  </si>
  <si>
    <t>BÊN NHẬN KHOÁN</t>
  </si>
  <si>
    <t>BÊN GIAO KHOÁN</t>
  </si>
  <si>
    <t>Mẫu số: 2D</t>
  </si>
  <si>
    <t>XN ……………..</t>
  </si>
  <si>
    <t>PHIẾU BÌNH XÉT HỆ SỐ NĂNG SUẤT LAO ĐỘNG</t>
  </si>
  <si>
    <t>Tháng …. Năm 202…</t>
  </si>
  <si>
    <t>Bộ phận: ……</t>
  </si>
  <si>
    <t>Về việc: …..</t>
  </si>
  <si>
    <t>Thuộc Hợp đồng (hoặc Chỉ thị) số: …….</t>
  </si>
  <si>
    <t>Căn cứ Bảng xác nhận khối lượng, giá trị hoàn thành số…, ngày …/…/202…;</t>
  </si>
  <si>
    <t>Căn cứ vào thực tế trong quá trình sản xuất của bộ phận (tổ, đội).</t>
  </si>
  <si>
    <t>STT</t>
  </si>
  <si>
    <t>Họ và tên</t>
  </si>
  <si>
    <t>Hệ số Phụ cấp trách nhiệm</t>
  </si>
  <si>
    <t>Hệ số hoàn thành công việc</t>
  </si>
  <si>
    <t>Hệ số năng suất
 lao động</t>
  </si>
  <si>
    <t>Ký tên</t>
  </si>
  <si>
    <t>(Kết quả bình xét được các thành viên nhất trí thông qua làm cơ sở để tính tiền lương tháng)</t>
  </si>
  <si>
    <t>Không áp dụng đối với đặc thù ngành in và sau in, các công việc nhỏ lẻ, độc lập.</t>
  </si>
  <si>
    <t>Ngày … tháng … năm 202…</t>
  </si>
  <si>
    <t xml:space="preserve">PHỤ TRÁCH BỘ PHẬN      </t>
  </si>
  <si>
    <t xml:space="preserve">                            (Ký, ghi rõ họ tên) </t>
  </si>
  <si>
    <t>Mẫu số: 2E</t>
  </si>
  <si>
    <t>BẢNG CHẤM CÔNG</t>
  </si>
  <si>
    <t>Tháng</t>
  </si>
  <si>
    <t>Năm</t>
  </si>
  <si>
    <t>Bộ phận:</t>
  </si>
  <si>
    <t>…………………..</t>
  </si>
  <si>
    <t>Công trình (Công đoạn sản phẩm)</t>
  </si>
  <si>
    <t>……………………</t>
  </si>
  <si>
    <t>Ca</t>
  </si>
  <si>
    <t>Ngày công trong tháng</t>
  </si>
  <si>
    <t>Công khác</t>
  </si>
  <si>
    <t xml:space="preserve">Ăn
 ca  </t>
  </si>
  <si>
    <t>Tổng</t>
  </si>
  <si>
    <t>Công nghỉ
 bù</t>
  </si>
  <si>
    <t>Ốm, Con ốm, T.Sản</t>
  </si>
  <si>
    <t>S.hoạt, học 
C.trị</t>
  </si>
  <si>
    <t>Trực ban, VH, Thể thao</t>
  </si>
  <si>
    <t>Phép</t>
  </si>
  <si>
    <t>Công ngoài giờ</t>
  </si>
  <si>
    <t>Tổng công SX</t>
  </si>
  <si>
    <t>Công
 tác</t>
  </si>
  <si>
    <t>SP</t>
  </si>
  <si>
    <t>+</t>
  </si>
  <si>
    <t>P</t>
  </si>
  <si>
    <t>Ô</t>
  </si>
  <si>
    <t>Co</t>
  </si>
  <si>
    <t>TS</t>
  </si>
  <si>
    <t>HC</t>
  </si>
  <si>
    <t>TV</t>
  </si>
  <si>
    <t>KL</t>
  </si>
  <si>
    <t>NB</t>
  </si>
  <si>
    <t>CT</t>
  </si>
  <si>
    <t>K</t>
  </si>
  <si>
    <t>N</t>
  </si>
  <si>
    <t>CV</t>
  </si>
  <si>
    <t>Lđ</t>
  </si>
  <si>
    <t>HO</t>
  </si>
  <si>
    <t>Ký hiệu</t>
  </si>
  <si>
    <t>Nguyễn Văn A</t>
  </si>
  <si>
    <t>S</t>
  </si>
  <si>
    <t>C</t>
  </si>
  <si>
    <t>T</t>
  </si>
  <si>
    <t>…….</t>
  </si>
  <si>
    <t>LĐ</t>
  </si>
  <si>
    <t>Ký hiệu chấm công:</t>
  </si>
  <si>
    <t>Lương SP</t>
  </si>
  <si>
    <t>:</t>
  </si>
  <si>
    <t>Nghỉ ốm</t>
  </si>
  <si>
    <t>SH, học chính trị</t>
  </si>
  <si>
    <t>Nghỉ bù</t>
  </si>
  <si>
    <t>Ngừng việc</t>
  </si>
  <si>
    <t>Học tập</t>
  </si>
  <si>
    <t>Lương ngoài giờ</t>
  </si>
  <si>
    <t>2 (thời gian làm ngoài giờ)</t>
  </si>
  <si>
    <t>Lương thời gian</t>
  </si>
  <si>
    <t>Con ốm</t>
  </si>
  <si>
    <t>T. ban, VH, T.thao</t>
  </si>
  <si>
    <t>Công tác</t>
  </si>
  <si>
    <t>Chờ việc</t>
  </si>
  <si>
    <t>Lương phép</t>
  </si>
  <si>
    <t>Thai sản</t>
  </si>
  <si>
    <t>Nghỉ không lương</t>
  </si>
  <si>
    <t>Nghỉ khác</t>
  </si>
  <si>
    <t>LĐ nghĩa vụ</t>
  </si>
  <si>
    <t xml:space="preserve">Ghi chú: </t>
  </si>
  <si>
    <t>- S: Công làm trong giờ buổi sáng (4 tiếng)</t>
  </si>
  <si>
    <t>- C: Công làm trong giờ buổi chiều (4 tiếng)</t>
  </si>
  <si>
    <t>- T: Số giờ làm thêm ngoài giờ hành chính (chỉ áp dụng cho bộ phận gián tiếp tham gia vào sản xuất trực tiếp)</t>
  </si>
  <si>
    <t>- Công ngoài giờ được quy đổi = Tổng số giờ làm thêm/8 tiếng</t>
  </si>
  <si>
    <t>- Đối với đặc thù ngành in và sau in, các công việc nhỏ lẻ, đặc thù sẽ áp dụng theo bảng chấm công chung và quy chế riêng của xí nghiệp</t>
  </si>
  <si>
    <t xml:space="preserve"> NGƯỜI CHẤM CÔNG                                                  PHỤ TRÁCH BỘ PHẬN                                                                      GIÁM ĐỐC </t>
  </si>
  <si>
    <t xml:space="preserve">    (Ký, ghi rõ họ tên) </t>
  </si>
  <si>
    <t xml:space="preserve">     (Ký, ghi rõ họ tên) </t>
  </si>
  <si>
    <t>p</t>
  </si>
  <si>
    <t>Mẫu số: 2G</t>
  </si>
  <si>
    <t xml:space="preserve">                             Ngày     tháng      năm 202...       </t>
  </si>
  <si>
    <t>BẢNG TÍNH LƯƠNG SẢN XUẤT THÁNG … NĂM …</t>
  </si>
  <si>
    <t>Công trình (Công đoạn sản phẩm): ………………</t>
  </si>
  <si>
    <t>Căn cứ Bản xác nhận khối lượng, giá trị hoàn thành tháng …/202... (Biên bản thanh lý phiếu khoán việc)</t>
  </si>
  <si>
    <t>Căn cứ …</t>
  </si>
  <si>
    <t>ĐVT: Đồng</t>
  </si>
  <si>
    <t>Giá trị chia lương (GT):</t>
  </si>
  <si>
    <t>='2B.Xác nhận KLTT'!N15</t>
  </si>
  <si>
    <t xml:space="preserve">Đơn giá ngày công: </t>
  </si>
  <si>
    <t>= (GT)/n</t>
  </si>
  <si>
    <t>Chức vụ</t>
  </si>
  <si>
    <t>Hệ số lương</t>
  </si>
  <si>
    <t>Đơn giá ngày công</t>
  </si>
  <si>
    <t>Tiền lương (đồng)</t>
  </si>
  <si>
    <t>.</t>
  </si>
  <si>
    <t>Ngày công Kiểm tra sản phẩm</t>
  </si>
  <si>
    <t xml:space="preserve">Ngày công sản xuất </t>
  </si>
  <si>
    <t>Hệ số năng suất lao động</t>
  </si>
  <si>
    <t>Tổng hệ số lương</t>
  </si>
  <si>
    <t>Quản lý cấp đội (PX)</t>
  </si>
  <si>
    <t>Kiểm tra sản phẩm</t>
  </si>
  <si>
    <t>Lương sản xuất</t>
  </si>
  <si>
    <t>(9=(4+5)*(6+7)*8)</t>
  </si>
  <si>
    <t>(12=4*(6+7)*8)</t>
  </si>
  <si>
    <t>(13=5*(6+7)*8)</t>
  </si>
  <si>
    <t>(14=11+12+13)</t>
  </si>
  <si>
    <t>(15)</t>
  </si>
  <si>
    <t>……</t>
  </si>
  <si>
    <t>n</t>
  </si>
  <si>
    <t xml:space="preserve">                                        Ngày       tháng      năm </t>
  </si>
  <si>
    <t>NGƯỜI NHẬN KHOÁN                       PHỤ TRÁCH BỘ PHẬN                             PHÒNG TÀI CHÍNH                            GIÁM ĐỐC</t>
  </si>
  <si>
    <t xml:space="preserve">                         (ký, ghi rõ họ tên)</t>
  </si>
  <si>
    <t xml:space="preserve">        (ký, ghi rõ họ tên)</t>
  </si>
  <si>
    <t xml:space="preserve">      (ký, ghi rõ họ tên)</t>
  </si>
  <si>
    <t xml:space="preserve">      (Ký duyệt)</t>
  </si>
  <si>
    <t>Ghi chú:</t>
  </si>
  <si>
    <t>- (6): Hệ số hoàn thành công việc trong tháng được quy định theo quy chế trả lương do Công ty ban hành (từ 0,8 đến 1,3).</t>
  </si>
  <si>
    <t>- (7): Hệ số Phụ cấp trách nhiệm được quy định theo quy chế trả lương, trả thưởng do Công ty ban hành (Quản đốc; Phó Quản đốc; Đội trưởng; Phó Đội trưởng; Tổ trưởng).</t>
  </si>
  <si>
    <t>- (8): Hệ số năng xuất lao động dựa trên giá trị sản phẩm do tổ, bộ phận sản xuất bình xét.</t>
  </si>
  <si>
    <t>- (10): Đơn giá ngày công theo quy định trong quy chế trả lương, trả thương Công ty ban hành</t>
  </si>
  <si>
    <t>- (11): Theo quy định của đơn vị và không vượt quy chế trả lương, trả thương Công ty ban hành</t>
  </si>
  <si>
    <t>- (12): Giá trị kiểm tra sản phẩm theo quy định của đơn vị và không vượt quy chế trả lương, trả thương Công ty ban hành</t>
  </si>
  <si>
    <t xml:space="preserve">Ghi chú: HS năng suất do tổ đánh giá, bình xét (giá trị từ 1.0 đến 1.5); Bảng lương này phải được trên 80% các thành viên ký xác nhận </t>
  </si>
  <si>
    <t>Công thức tính lương:</t>
  </si>
  <si>
    <t>(lập vào file Exel)</t>
  </si>
  <si>
    <t>Li=</t>
  </si>
  <si>
    <t xml:space="preserve"> Ci * Ti * Di*∑L</t>
  </si>
  <si>
    <t>∑Ci * Ti * Di</t>
  </si>
  <si>
    <t>Li: Lương được hưởng của người thứ i trong tổ.</t>
  </si>
  <si>
    <t>Ci: số ngày công tham gia để ra sản phẩm trong tháng</t>
  </si>
  <si>
    <t>Ti: Hệ số trách nhiệm(Nhóm trưởng, Tổ trưởng, chủ nhiệm công trình…)</t>
  </si>
  <si>
    <t>Di: Hệ số đóng góp của người thứ i để ra được sản phẩm trong tháng (do bộ phận sản xuất đánh giá, xét)</t>
  </si>
  <si>
    <t>∑L: Tổng số tiền tổ làm ra trong tháng.</t>
  </si>
</sst>
</file>

<file path=xl/styles.xml><?xml version="1.0" encoding="utf-8"?>
<styleSheet xmlns="http://schemas.openxmlformats.org/spreadsheetml/2006/main" xml:space="preserve">
  <numFmts count="10">
    <numFmt numFmtId="164" formatCode="_(* #,##0_);_(* \(#,##0\);_(* &quot;-&quot;_);_(@_)"/>
    <numFmt numFmtId="165" formatCode="_(* #,##0.0_);_(* \(#,##0.0\);_(* &quot;-&quot;_);_(@_)"/>
    <numFmt numFmtId="166" formatCode="_(* #,##0_);_(* \(#,##0\);_(* &quot;-&quot;??_);_(@_)"/>
    <numFmt numFmtId="167" formatCode="#,##0.0"/>
    <numFmt numFmtId="168" formatCode="_-* #,##0.00_-;\-* #,##0.00_-;_-* &quot;-&quot;??_-;_-@_-"/>
    <numFmt numFmtId="169" formatCode="_(* #,##0.0_);_(* \(#,##0.0\);_(* &quot;-&quot;??_);_(@_)"/>
    <numFmt numFmtId="170" formatCode="0.0"/>
    <numFmt numFmtId="171" formatCode="_(* #,##0.00_);_(* \(#,##0.00\);_(* &quot;-&quot;??_);_(@_)"/>
    <numFmt numFmtId="172" formatCode="d/m;@"/>
    <numFmt numFmtId="173" formatCode="#,##0.0;[Red]#,##0.0"/>
  </numFmts>
  <fonts count="43">
    <font>
      <b val="0"/>
      <i val="0"/>
      <strike val="0"/>
      <u val="none"/>
      <sz val="11"/>
      <color rgb="FF000000"/>
      <name val="Calibri"/>
    </font>
    <font>
      <b val="0"/>
      <i val="0"/>
      <strike val="0"/>
      <u val="none"/>
      <sz val="13"/>
      <color rgb="FF000000"/>
      <name val="Times New Roman"/>
    </font>
    <font>
      <b val="1"/>
      <i val="0"/>
      <strike val="0"/>
      <u val="none"/>
      <sz val="13"/>
      <color rgb="FF000000"/>
      <name val="Times New Roman"/>
    </font>
    <font>
      <b val="0"/>
      <i val="0"/>
      <strike val="0"/>
      <u val="none"/>
      <sz val="10"/>
      <color rgb="FF000000"/>
      <name val="Times New Roman"/>
    </font>
    <font>
      <b val="1"/>
      <i val="0"/>
      <strike val="0"/>
      <u val="none"/>
      <sz val="10"/>
      <color rgb="FF000000"/>
      <name val="Times New Roman"/>
    </font>
    <font>
      <b val="0"/>
      <i val="0"/>
      <strike val="0"/>
      <u val="none"/>
      <sz val="8"/>
      <color rgb="FF000000"/>
      <name val="Times New Roman"/>
    </font>
    <font>
      <b val="0"/>
      <i val="0"/>
      <strike val="0"/>
      <u val="none"/>
      <sz val="9"/>
      <color rgb="FF000000"/>
      <name val="Times New Roman"/>
    </font>
    <font>
      <b val="0"/>
      <i val="0"/>
      <strike val="0"/>
      <u val="none"/>
      <sz val="12"/>
      <color rgb="FF000000"/>
      <name val="Times New Roman"/>
    </font>
    <font>
      <b val="1"/>
      <i val="0"/>
      <strike val="0"/>
      <u val="single"/>
      <sz val="11"/>
      <color rgb="FF000000"/>
      <name val="Times New Roman"/>
    </font>
    <font>
      <b val="0"/>
      <i val="1"/>
      <strike val="0"/>
      <u val="none"/>
      <sz val="13"/>
      <color rgb="FF000000"/>
      <name val="Times New Roman"/>
    </font>
    <font>
      <b val="1"/>
      <i val="0"/>
      <strike val="0"/>
      <u val="single"/>
      <sz val="13"/>
      <color rgb="FF000000"/>
      <name val="Times New Roman"/>
    </font>
    <font>
      <b val="1"/>
      <i val="0"/>
      <strike val="0"/>
      <u val="none"/>
      <sz val="12"/>
      <color rgb="FF000000"/>
      <name val="Times New Roman"/>
    </font>
    <font>
      <b val="0"/>
      <i val="0"/>
      <strike val="0"/>
      <u val="none"/>
      <sz val="11"/>
      <color rgb="FF000000"/>
      <name val="Times New Roman"/>
    </font>
    <font>
      <b val="1"/>
      <i val="0"/>
      <strike val="0"/>
      <u val="none"/>
      <sz val="11"/>
      <color rgb="FF000000"/>
      <name val="Times New Roman"/>
    </font>
    <font>
      <b val="0"/>
      <i val="0"/>
      <strike val="0"/>
      <u val="single"/>
      <sz val="13"/>
      <color rgb="FF000000"/>
      <name val="Times New Roman"/>
    </font>
    <font>
      <b val="1"/>
      <i val="0"/>
      <strike val="0"/>
      <u val="single"/>
      <sz val="12"/>
      <color rgb="FF000000"/>
      <name val="Times New Roman"/>
    </font>
    <font>
      <b val="0"/>
      <i val="0"/>
      <strike val="0"/>
      <u val="none"/>
      <sz val="10"/>
      <color rgb="FF000000"/>
      <name val=".VnTime"/>
    </font>
    <font>
      <b val="1"/>
      <i val="1"/>
      <strike val="0"/>
      <u val="none"/>
      <sz val="10"/>
      <color rgb="FF000000"/>
      <name val="Times New Roman"/>
    </font>
    <font>
      <b val="1"/>
      <i val="0"/>
      <strike val="0"/>
      <u val="none"/>
      <sz val="8"/>
      <color rgb="FF000000"/>
      <name val="Times New Roman"/>
    </font>
    <font>
      <b val="0"/>
      <i val="0"/>
      <strike val="0"/>
      <u val="none"/>
      <sz val="14"/>
      <color rgb="FF000000"/>
      <name val="Times New Roman"/>
    </font>
    <font>
      <b val="0"/>
      <i val="1"/>
      <strike val="0"/>
      <u val="none"/>
      <sz val="11"/>
      <color rgb="FF000000"/>
      <name val="Times New Roman"/>
    </font>
    <font>
      <b val="0"/>
      <i val="1"/>
      <strike val="0"/>
      <u val="none"/>
      <sz val="12"/>
      <color rgb="FF000000"/>
      <name val="Times New Roman"/>
    </font>
    <font>
      <b val="1"/>
      <i val="0"/>
      <strike val="0"/>
      <u val="none"/>
      <sz val="9"/>
      <color rgb="FF000000"/>
      <name val="Times New Roman"/>
    </font>
    <font>
      <b val="0"/>
      <i val="1"/>
      <strike val="0"/>
      <u val="none"/>
      <sz val="10"/>
      <color rgb="FF000000"/>
      <name val="Times New Roman"/>
    </font>
    <font>
      <b val="1"/>
      <i val="0"/>
      <strike val="0"/>
      <u val="none"/>
      <sz val="14"/>
      <color rgb="FF000000"/>
      <name val="Times New Roman"/>
    </font>
    <font>
      <b val="0"/>
      <i val="0"/>
      <strike val="0"/>
      <u val="none"/>
      <sz val="16"/>
      <color rgb="FF000000"/>
      <name val="Times New Roman"/>
    </font>
    <font>
      <b val="1"/>
      <i val="0"/>
      <strike val="0"/>
      <u val="none"/>
      <sz val="16"/>
      <color rgb="FF000000"/>
      <name val="Times New Roman"/>
    </font>
    <font>
      <b val="0"/>
      <i val="0"/>
      <strike val="0"/>
      <u val="none"/>
      <sz val="11"/>
      <color rgb="FFFF0000"/>
      <name val="Calibri"/>
    </font>
    <font>
      <b val="1"/>
      <i val="0"/>
      <strike val="0"/>
      <u val="none"/>
      <sz val="11"/>
      <color rgb="FFFF0000"/>
      <name val="Calibri"/>
    </font>
    <font>
      <b val="1"/>
      <i val="0"/>
      <strike val="0"/>
      <u val="none"/>
      <sz val="11"/>
      <color rgb="FF000000"/>
      <name val="Calibri"/>
    </font>
    <font>
      <b val="1"/>
      <i val="0"/>
      <strike val="0"/>
      <u val="none"/>
      <sz val="13"/>
      <color rgb="FF000000"/>
      <name val=".VnTime"/>
    </font>
    <font>
      <b val="0"/>
      <i val="0"/>
      <strike val="0"/>
      <u val="none"/>
      <sz val="13"/>
      <color rgb="FF000000"/>
      <name val=".VnTime"/>
    </font>
    <font>
      <b val="0"/>
      <i val="1"/>
      <strike val="0"/>
      <u val="none"/>
      <sz val="14"/>
      <color rgb="FF000000"/>
      <name val="Times New Roman"/>
    </font>
    <font>
      <b val="1"/>
      <i val="1"/>
      <strike val="0"/>
      <u val="none"/>
      <sz val="13"/>
      <color rgb="FF000000"/>
      <name val="Times New Roman"/>
    </font>
    <font>
      <b val="0"/>
      <i val="0"/>
      <strike val="0"/>
      <u val="none"/>
      <sz val="12"/>
      <color rgb="FFFF0000"/>
      <name val="Times New Roman"/>
    </font>
    <font>
      <b val="0"/>
      <i val="1"/>
      <strike val="0"/>
      <u val="none"/>
      <sz val="12"/>
      <color rgb="FFFF0000"/>
      <name val="Times New Roman"/>
    </font>
    <font>
      <b val="0"/>
      <i val="0"/>
      <strike val="0"/>
      <u val="none"/>
      <sz val="8"/>
      <color rgb="FFFFFFFF"/>
      <name val="Times New Roman"/>
    </font>
    <font>
      <b val="0"/>
      <i val="1"/>
      <strike val="0"/>
      <u val="none"/>
      <sz val="8"/>
      <color rgb="FF000000"/>
      <name val="Times New Roman"/>
    </font>
    <font>
      <b val="0"/>
      <i val="0"/>
      <strike val="0"/>
      <u val="none"/>
      <sz val="13"/>
      <color rgb="FFFF0000"/>
      <name val="Times New Roman"/>
    </font>
    <font>
      <b val="1"/>
      <i val="0"/>
      <strike val="0"/>
      <u val="none"/>
      <sz val="11"/>
      <color rgb="FFFF0000"/>
      <name val="Times New Roman"/>
    </font>
    <font>
      <b val="1"/>
      <i val="0"/>
      <strike val="0"/>
      <u val="single"/>
      <sz val="16"/>
      <color rgb="FF000000"/>
      <name val="Times New Roman"/>
    </font>
    <font>
      <b val="1"/>
      <i val="0"/>
      <strike val="0"/>
      <u val="single"/>
      <sz val="14"/>
      <color rgb="FF000000"/>
      <name val="Times New Roman"/>
    </font>
    <font>
      <b val="0"/>
      <i val="0"/>
      <strike val="0"/>
      <u val="none"/>
      <sz val="9"/>
      <color rgb="FFFF0000"/>
      <name val="Times New Roman"/>
    </font>
  </fonts>
  <fills count="5">
    <fill>
      <patternFill patternType="none"/>
    </fill>
    <fill>
      <patternFill patternType="gray125">
        <fgColor rgb="FFFFFFFF"/>
        <bgColor rgb="FF000000"/>
      </patternFill>
    </fill>
    <fill>
      <patternFill patternType="solid">
        <fgColor rgb="FFFFFFFF"/>
        <bgColor rgb="FF000000"/>
      </patternFill>
    </fill>
    <fill>
      <patternFill patternType="solid">
        <fgColor rgb="FFFFFF00"/>
        <bgColor rgb="FF000000"/>
      </patternFill>
    </fill>
    <fill>
      <patternFill patternType="solid">
        <fgColor rgb="FFFFC000"/>
        <bgColor rgb="FF000000"/>
      </patternFill>
    </fill>
  </fills>
  <borders count="16">
    <border/>
    <border>
      <left style="thin">
        <color rgb="FF000000"/>
      </left>
      <right style="thin">
        <color rgb="FF000000"/>
      </right>
      <top style="hair">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thin">
        <color rgb="FF000000"/>
      </right>
      <top style="thin">
        <color rgb="FF000000"/>
      </top>
      <bottom style="thin">
        <color rgb="FF000000"/>
      </bottom>
    </border>
    <border>
      <bottom style="hair">
        <color rgb="FF000000"/>
      </bottom>
    </border>
    <border>
      <top style="hair">
        <color rgb="FF000000"/>
      </top>
      <bottom style="hair">
        <color rgb="FF000000"/>
      </bottom>
    </border>
    <border>
      <bottom style="thin">
        <color rgb="FF000000"/>
      </bottom>
    </border>
    <border>
      <left style="thin">
        <color rgb="FF000000"/>
      </left>
      <right style="thin">
        <color rgb="FF000000"/>
      </right>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s>
  <cellStyleXfs count="1">
    <xf numFmtId="0" fontId="0" fillId="0" borderId="0"/>
  </cellStyleXfs>
  <cellXfs count="59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true"/>
    </xf>
    <xf xfId="0" fontId="1" numFmtId="0" fillId="0" borderId="0" applyFont="1" applyNumberFormat="0" applyFill="0" applyBorder="0" applyAlignment="0" applyProtection="true">
      <alignment horizontal="general" vertical="bottom" textRotation="0" wrapText="false" shrinkToFit="false"/>
      <protection hidden="true"/>
    </xf>
    <xf xfId="0" fontId="1" numFmtId="0" fillId="0" borderId="0" applyFont="1" applyNumberFormat="0" applyFill="0" applyBorder="0" applyAlignment="1" applyProtection="true">
      <alignment horizontal="right" vertical="bottom" textRotation="0" wrapText="false" shrinkToFit="false"/>
      <protection hidden="true"/>
    </xf>
    <xf xfId="0" fontId="2" numFmtId="0" fillId="0" borderId="0" applyFont="1" applyNumberFormat="0" applyFill="0" applyBorder="0" applyAlignment="1" applyProtection="true">
      <alignment horizontal="center" vertical="bottom" textRotation="0" wrapText="false" shrinkToFit="false"/>
      <protection hidden="true"/>
    </xf>
    <xf xfId="0" fontId="2" numFmtId="0" fillId="0" borderId="0" applyFont="1" applyNumberFormat="0" applyFill="0" applyBorder="0" applyAlignment="1" applyProtection="true">
      <alignment horizontal="center" vertical="bottom" textRotation="0" wrapText="false" shrinkToFit="false"/>
      <protection hidden="true"/>
    </xf>
    <xf xfId="0" fontId="2" numFmtId="0" fillId="0" borderId="0" applyFont="1" applyNumberFormat="0" applyFill="0" applyBorder="0" applyAlignment="1" applyProtection="true">
      <alignment horizontal="right" vertical="bottom" textRotation="0" wrapText="false" shrinkToFit="false"/>
      <protection hidden="true"/>
    </xf>
    <xf xfId="0" fontId="1" numFmtId="0" fillId="0" borderId="0" applyFont="1" applyNumberFormat="0" applyFill="0" applyBorder="0" applyAlignment="0" applyProtection="true">
      <alignment horizontal="general" vertical="bottom" textRotation="0" wrapText="false" shrinkToFit="false"/>
      <protection hidden="true"/>
    </xf>
    <xf xfId="0" fontId="1" numFmtId="164" fillId="0" borderId="1" applyFont="1" applyNumberFormat="1" applyFill="0" applyBorder="1" applyAlignment="0" applyProtection="true">
      <alignment horizontal="general" vertical="bottom" textRotation="0" wrapText="false" shrinkToFit="false"/>
      <protection locked="false" hidden="false"/>
    </xf>
    <xf xfId="0" fontId="1" numFmtId="0" fillId="0" borderId="1" applyFont="1" applyNumberFormat="0" applyFill="0" applyBorder="1" applyAlignment="0" applyProtection="true">
      <alignment horizontal="general" vertical="bottom" textRotation="0" wrapText="false" shrinkToFit="false"/>
      <protection locked="false" hidden="false"/>
    </xf>
    <xf xfId="0" fontId="1" numFmtId="3" fillId="0" borderId="1" applyFont="1" applyNumberFormat="1" applyFill="0" applyBorder="1" applyAlignment="0" applyProtection="true">
      <alignment horizontal="general" vertical="bottom" textRotation="0" wrapText="false" shrinkToFit="false"/>
      <protection locked="false" hidden="false"/>
    </xf>
    <xf xfId="0" fontId="1" numFmtId="164" fillId="0" borderId="2" applyFont="1" applyNumberFormat="1" applyFill="0" applyBorder="1" applyAlignment="0" applyProtection="true">
      <alignment horizontal="general" vertical="bottom" textRotation="0" wrapText="false" shrinkToFit="false"/>
      <protection locked="false" hidden="false"/>
    </xf>
    <xf xfId="0" fontId="1" numFmtId="0" fillId="0" borderId="3" applyFont="1" applyNumberFormat="0" applyFill="0" applyBorder="1" applyAlignment="0" applyProtection="true">
      <alignment horizontal="general" vertical="bottom" textRotation="0" wrapText="false" shrinkToFit="false"/>
      <protection locked="false" hidden="false"/>
    </xf>
    <xf xfId="0" fontId="2" numFmtId="0" fillId="0" borderId="3" applyFont="1" applyNumberFormat="0" applyFill="0" applyBorder="1" applyAlignment="1" applyProtection="true">
      <alignment horizontal="center" vertical="bottom" textRotation="0" wrapText="false" shrinkToFit="false"/>
      <protection locked="false" hidden="false"/>
    </xf>
    <xf xfId="0" fontId="1" numFmtId="3" fillId="0" borderId="3" applyFont="1" applyNumberFormat="1" applyFill="0" applyBorder="1" applyAlignment="0" applyProtection="true">
      <alignment horizontal="general" vertical="bottom" textRotation="0" wrapText="false" shrinkToFit="false"/>
      <protection locked="false" hidden="false"/>
    </xf>
    <xf xfId="0" fontId="1" numFmtId="164" fillId="0" borderId="3" applyFont="1" applyNumberFormat="1" applyFill="0" applyBorder="1" applyAlignment="0" applyProtection="true">
      <alignment horizontal="general" vertical="bottom" textRotation="0" wrapText="false" shrinkToFit="false"/>
      <protection locked="false"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left"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7" numFmtId="0" fillId="0" borderId="0" applyFont="1" applyNumberFormat="0" applyFill="0" applyBorder="0" applyAlignment="0" applyProtection="true">
      <alignment horizontal="general" vertical="bottom" textRotation="0" wrapText="false" shrinkToFit="false"/>
      <protection hidden="true"/>
    </xf>
    <xf xfId="0" fontId="6" numFmtId="0" fillId="0" borderId="0" applyFont="1" applyNumberFormat="0" applyFill="0" applyBorder="0" applyAlignment="1" applyProtection="true">
      <alignment horizontal="right" vertical="bottom" textRotation="0" wrapText="false" shrinkToFit="false"/>
      <protection hidden="true"/>
    </xf>
    <xf xfId="0" fontId="1" numFmtId="0" fillId="0" borderId="0" applyFont="1" applyNumberFormat="0" applyFill="0" applyBorder="0" applyAlignment="1" applyProtection="true">
      <alignment horizontal="left" vertical="bottom" textRotation="0" wrapText="false" shrinkToFit="false"/>
      <protection hidden="true"/>
    </xf>
    <xf xfId="0" fontId="1" numFmtId="0" fillId="0" borderId="0" applyFont="1" applyNumberFormat="0" applyFill="0" applyBorder="0" applyAlignment="1" applyProtection="true">
      <alignment horizontal="center" vertical="center" textRotation="0" wrapText="false" shrinkToFit="false"/>
      <protection hidden="true"/>
    </xf>
    <xf xfId="0" fontId="3" numFmtId="0" fillId="0" borderId="0" applyFont="1" applyNumberFormat="0" applyFill="0" applyBorder="0" applyAlignment="1" applyProtection="true">
      <alignment horizontal="left" vertical="bottom" textRotation="0" wrapText="false" shrinkToFit="false"/>
      <protection hidden="false"/>
    </xf>
    <xf xfId="0" fontId="5" numFmtId="0" fillId="0" borderId="3" applyFont="1" applyNumberFormat="0" applyFill="0" applyBorder="1" applyAlignment="0" applyProtection="true">
      <alignment horizontal="general"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5" numFmtId="0" fillId="0" borderId="0" applyFont="1" applyNumberFormat="0" applyFill="0" applyBorder="0" applyAlignment="1" applyProtection="true">
      <alignment horizontal="center" vertical="center" textRotation="0" wrapText="true" shrinkToFit="false"/>
      <protection hidden="false"/>
    </xf>
    <xf xfId="0" fontId="5" numFmtId="165" fillId="0" borderId="0" applyFont="1" applyNumberFormat="1" applyFill="0" applyBorder="0" applyAlignment="1" applyProtection="true">
      <alignment horizontal="center" vertical="center" textRotation="0" wrapText="false" shrinkToFit="false"/>
      <protection hidden="false"/>
    </xf>
    <xf xfId="0" fontId="8" numFmtId="0" fillId="0" borderId="0" applyFont="1" applyNumberFormat="0" applyFill="0" applyBorder="0" applyAlignment="1" applyProtection="true">
      <alignment horizontal="center" vertical="bottom" textRotation="0" wrapText="fals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1" numFmtId="3" fillId="0" borderId="0" applyFont="1"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2" numFmtId="3" fillId="0" borderId="0" applyFont="1" applyNumberFormat="1" applyFill="0" applyBorder="0" applyAlignment="1" applyProtection="true">
      <alignment horizontal="general" vertical="center" textRotation="0" wrapText="false" shrinkToFit="false"/>
      <protection hidden="false"/>
    </xf>
    <xf xfId="0" fontId="1" numFmtId="3" fillId="0" borderId="0" applyFont="1" applyNumberFormat="1" applyFill="0" applyBorder="0" applyAlignment="1" applyProtection="true">
      <alignment horizontal="general" vertical="center" textRotation="0" wrapText="false" shrinkToFit="false"/>
      <protection hidden="false"/>
    </xf>
    <xf xfId="0" fontId="2" numFmtId="0" fillId="0" borderId="0" applyFont="1" applyNumberFormat="0" applyFill="0" applyBorder="0" applyAlignment="0" applyProtection="true">
      <alignment horizontal="general" vertical="bottom" textRotation="0" wrapText="fals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right" vertical="bottom" textRotation="0" wrapText="false" shrinkToFit="false"/>
      <protection hidden="false"/>
    </xf>
    <xf xfId="0" fontId="1" numFmtId="166" fillId="0" borderId="0" applyFont="1" applyNumberFormat="1" applyFill="0" applyBorder="0"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0" applyProtection="true">
      <alignment horizontal="general"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7" numFmtId="0" fillId="0" borderId="3" applyFont="1" applyNumberFormat="0" applyFill="0" applyBorder="1" applyAlignment="1" applyProtection="true">
      <alignment horizontal="center" vertical="center" textRotation="0" wrapText="true" shrinkToFit="false"/>
      <protection hidden="false"/>
    </xf>
    <xf xfId="0" fontId="7" numFmtId="167" fillId="0" borderId="3" applyFont="1" applyNumberFormat="1" applyFill="0" applyBorder="1" applyAlignment="1" applyProtection="true">
      <alignment horizontal="center" vertical="center" textRotation="0" wrapText="true" shrinkToFit="false"/>
      <protection hidden="false"/>
    </xf>
    <xf xfId="0" fontId="7" numFmtId="166" fillId="0" borderId="3" applyFont="1" applyNumberFormat="1" applyFill="0" applyBorder="1" applyAlignment="1" applyProtection="true">
      <alignment horizontal="center" vertical="center" textRotation="0" wrapText="true" shrinkToFit="false"/>
      <protection hidden="false"/>
    </xf>
    <xf xfId="0" fontId="7" numFmtId="166" fillId="0" borderId="3" applyFont="1" applyNumberFormat="1" applyFill="0" applyBorder="1" applyAlignment="1" applyProtection="true">
      <alignment horizontal="center" vertical="center" textRotation="0" wrapText="true" shrinkToFit="false"/>
      <protection hidden="false"/>
    </xf>
    <xf xfId="0" fontId="10" numFmtId="0" fillId="0" borderId="0" applyFont="1" applyNumberFormat="0" applyFill="0" applyBorder="0" applyAlignment="1" applyProtection="true">
      <alignment horizontal="left" vertical="bottom" textRotation="0" wrapText="false" shrinkToFit="false"/>
      <protection hidden="false"/>
    </xf>
    <xf xfId="0" fontId="10"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general" vertical="bottom" textRotation="0" wrapText="true" shrinkToFit="false"/>
      <protection hidden="false"/>
    </xf>
    <xf xfId="0" fontId="1" numFmtId="167" fillId="0" borderId="0" applyFont="1" applyNumberFormat="1" applyFill="0" applyBorder="0" applyAlignment="0" applyProtection="true">
      <alignment horizontal="general" vertical="bottom" textRotation="0" wrapText="false" shrinkToFit="false"/>
      <protection hidden="false"/>
    </xf>
    <xf xfId="0" fontId="11" numFmtId="0" fillId="0" borderId="0" applyFont="1" applyNumberFormat="0" applyFill="0" applyBorder="0" applyAlignment="1" applyProtection="true">
      <alignment horizontal="center" vertical="center" textRotation="0" wrapText="false" shrinkToFit="false"/>
      <protection hidden="false"/>
    </xf>
    <xf xfId="0" fontId="7" numFmtId="167" fillId="0" borderId="0" applyFont="1" applyNumberFormat="1" applyFill="0" applyBorder="0" applyAlignment="1" applyProtection="true">
      <alignment horizontal="general" vertical="center" textRotation="0" wrapText="false" shrinkToFit="false"/>
      <protection hidden="false"/>
    </xf>
    <xf xfId="0" fontId="7" numFmtId="0" fillId="0" borderId="0" applyFont="1" applyNumberFormat="0" applyFill="0" applyBorder="0" applyAlignment="1" applyProtection="true">
      <alignment horizontal="general" vertical="center" textRotation="0" wrapText="false" shrinkToFit="false"/>
      <protection hidden="false"/>
    </xf>
    <xf xfId="0" fontId="2" numFmtId="167" fillId="0" borderId="0" applyFont="1"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right" vertical="bottom"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6" numFmtId="3" fillId="0" borderId="0" applyFont="1" applyNumberFormat="1" applyFill="0" applyBorder="0" applyAlignment="1" applyProtection="true">
      <alignment horizontal="right" vertical="center" textRotation="0" wrapText="false" shrinkToFit="false"/>
      <protection hidden="false"/>
    </xf>
    <xf xfId="0" fontId="7" numFmtId="0" fillId="0" borderId="0" applyFont="1" applyNumberFormat="0" applyFill="0" applyBorder="0" applyAlignment="1" applyProtection="true">
      <alignment horizontal="center" vertical="center" textRotation="0" wrapText="false" shrinkToFit="false"/>
      <protection hidden="false"/>
    </xf>
    <xf xfId="0" fontId="7" numFmtId="0" fillId="0" borderId="0" applyFont="1" applyNumberFormat="0" applyFill="0" applyBorder="0" applyAlignment="1" applyProtection="true">
      <alignment horizontal="left" vertical="center"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protection hidden="false"/>
    </xf>
    <xf xfId="0" fontId="12" numFmtId="0" fillId="0" borderId="0" applyFont="1" applyNumberFormat="0" applyFill="0" applyBorder="0" applyAlignment="1" applyProtection="true">
      <alignment horizontal="center" vertical="center" textRotation="0" wrapText="true" shrinkToFit="false"/>
      <protection hidden="false"/>
    </xf>
    <xf xfId="0" fontId="13" numFmtId="3" fillId="0" borderId="3" applyFont="1" applyNumberFormat="1" applyFill="0" applyBorder="1" applyAlignment="1" applyProtection="true">
      <alignment horizontal="center" vertical="center" textRotation="0" wrapText="true" shrinkToFit="false"/>
      <protection hidden="false"/>
    </xf>
    <xf xfId="0" fontId="12" numFmtId="0" fillId="0" borderId="3" applyFont="1" applyNumberFormat="0" applyFill="0" applyBorder="1" applyAlignment="1" applyProtection="true">
      <alignment horizontal="center" vertical="center" textRotation="0" wrapText="false" shrinkToFit="false"/>
      <protection hidden="false"/>
    </xf>
    <xf xfId="0" fontId="12" numFmtId="166" fillId="0" borderId="0" applyFont="1" applyNumberFormat="1" applyFill="0" applyBorder="0" applyAlignment="1" applyProtection="true">
      <alignment horizontal="general" vertical="center" textRotation="0" wrapText="false" shrinkToFit="false"/>
      <protection hidden="false"/>
    </xf>
    <xf xfId="0" fontId="12" numFmtId="0" fillId="0" borderId="0" applyFont="1" applyNumberFormat="0" applyFill="0" applyBorder="0" applyAlignment="1" applyProtection="true">
      <alignment horizontal="general" vertical="center" textRotation="0" wrapText="false" shrinkToFit="false"/>
      <protection hidden="false"/>
    </xf>
    <xf xfId="0" fontId="13" numFmtId="3" fillId="0" borderId="3" applyFont="1" applyNumberFormat="1" applyFill="0" applyBorder="1" applyAlignment="1" applyProtection="true">
      <alignment horizontal="center" vertical="center" textRotation="0" wrapText="false" shrinkToFit="false"/>
      <protection hidden="false"/>
    </xf>
    <xf xfId="0" fontId="12" numFmtId="0" fillId="0" borderId="3" applyFont="1" applyNumberFormat="0" applyFill="0" applyBorder="1" applyAlignment="1" applyProtection="true">
      <alignment horizontal="general" vertical="center" textRotation="0" wrapText="false" shrinkToFit="false"/>
      <protection hidden="false"/>
    </xf>
    <xf xfId="0" fontId="9" numFmtId="0" fillId="0" borderId="0" applyFont="1" applyNumberFormat="0" applyFill="0" applyBorder="0" applyAlignment="1" applyProtection="true">
      <alignment horizontal="general" vertical="center" textRotation="0" wrapText="false" shrinkToFit="false"/>
      <protection hidden="false"/>
    </xf>
    <xf xfId="0" fontId="14" numFmtId="0" fillId="0" borderId="0" applyFont="1" applyNumberFormat="0" applyFill="0" applyBorder="0" applyAlignment="0" applyProtection="true">
      <alignment horizontal="general" vertical="bottom" textRotation="0" wrapText="false" shrinkToFit="false"/>
      <protection hidden="false"/>
    </xf>
    <xf xfId="0" fontId="7" numFmtId="0" fillId="0" borderId="3" applyFont="1" applyNumberFormat="0" applyFill="0" applyBorder="1" applyAlignment="1" applyProtection="true">
      <alignment horizontal="general" vertical="center" textRotation="0" wrapText="true" shrinkToFit="false"/>
      <protection hidden="false"/>
    </xf>
    <xf xfId="0" fontId="11" numFmtId="0" fillId="0" borderId="3" applyFont="1" applyNumberFormat="0" applyFill="0" applyBorder="1" applyAlignment="1" applyProtection="true">
      <alignment horizontal="left" vertical="center" textRotation="0" wrapText="false" shrinkToFit="false"/>
      <protection hidden="false"/>
    </xf>
    <xf xfId="0" fontId="11" numFmtId="166" fillId="0" borderId="3" applyFont="1" applyNumberFormat="1" applyFill="0" applyBorder="1" applyAlignment="1" applyProtection="true">
      <alignment horizontal="left" vertical="center" textRotation="0" wrapText="false" shrinkToFit="false"/>
      <protection hidden="false"/>
    </xf>
    <xf xfId="0" fontId="15" numFmtId="168" fillId="0" borderId="0" applyFont="1" applyNumberFormat="1" applyFill="0" applyBorder="0" applyAlignment="1" applyProtection="true">
      <alignment horizontal="left" vertical="center" textRotation="0" wrapText="false" shrinkToFit="false"/>
      <protection hidden="false"/>
    </xf>
    <xf xfId="0" fontId="16" numFmtId="0" fillId="0" borderId="0" applyFont="1" applyNumberFormat="0" applyFill="0" applyBorder="0" applyAlignment="0" applyProtection="true">
      <alignment horizontal="general" vertical="bottom" textRotation="0" wrapText="false" shrinkToFit="false"/>
      <protection hidden="false"/>
    </xf>
    <xf xfId="0" fontId="1" numFmtId="3" fillId="0" borderId="0" applyFont="1" applyNumberFormat="1" applyFill="0" applyBorder="0" applyAlignment="0" applyProtection="true">
      <alignment horizontal="general" vertical="bottom" textRotation="0" wrapText="false" shrinkToFit="false"/>
      <protection hidden="false"/>
    </xf>
    <xf xfId="0" fontId="9" numFmtId="0" fillId="0" borderId="0" applyFont="1" applyNumberFormat="0" applyFill="0" applyBorder="0" applyAlignment="1" applyProtection="true">
      <alignment horizontal="general" vertical="center" textRotation="0" wrapText="true" shrinkToFit="false"/>
      <protection hidden="false"/>
    </xf>
    <xf xfId="0" fontId="2" numFmtId="0" fillId="0" borderId="0" applyFont="1" applyNumberFormat="0" applyFill="0" applyBorder="0" applyAlignment="1" applyProtection="true">
      <alignment horizontal="general" vertical="center" textRotation="0" wrapText="true" shrinkToFit="false"/>
      <protection hidden="false"/>
    </xf>
    <xf xfId="0" fontId="1" numFmtId="167" fillId="0" borderId="0" applyFont="1" applyNumberFormat="1" applyFill="0" applyBorder="0" applyAlignment="1" applyProtection="true">
      <alignment horizontal="general" vertical="center" textRotation="0" wrapText="false" shrinkToFit="false"/>
      <protection hidden="false"/>
    </xf>
    <xf xfId="0" fontId="1" numFmtId="49" fillId="0" borderId="0" applyFont="1" applyNumberFormat="1" applyFill="0" applyBorder="0" applyAlignment="1" applyProtection="true">
      <alignment horizontal="center" vertical="center" textRotation="0" wrapText="false" shrinkToFit="false"/>
      <protection hidden="false"/>
    </xf>
    <xf xfId="0" fontId="1" numFmtId="49" fillId="0" borderId="0" applyFont="1" applyNumberFormat="1" applyFill="0" applyBorder="0" applyAlignment="1" applyProtection="true">
      <alignment horizontal="general" vertical="center" textRotation="0" wrapText="false" shrinkToFit="false"/>
      <protection hidden="false"/>
    </xf>
    <xf xfId="0" fontId="2" numFmtId="167" fillId="0" borderId="0" applyFont="1" applyNumberFormat="1" applyFill="0" applyBorder="0" applyAlignment="1" applyProtection="true">
      <alignment horizontal="general" vertical="center" textRotation="0" wrapText="false" shrinkToFit="false"/>
      <protection hidden="false"/>
    </xf>
    <xf xfId="0" fontId="13" numFmtId="0" fillId="0" borderId="0" applyFont="1" applyNumberFormat="0" applyFill="0" applyBorder="0" applyAlignment="1" applyProtection="true">
      <alignment horizontal="center" vertical="center" textRotation="0" wrapText="false" shrinkToFit="false"/>
      <protection hidden="false"/>
    </xf>
    <xf xfId="0" fontId="12" numFmtId="167" fillId="0" borderId="0" applyFont="1" applyNumberFormat="1" applyFill="0" applyBorder="0" applyAlignment="1" applyProtection="true">
      <alignment horizontal="general" vertical="center" textRotation="0" wrapText="false" shrinkToFit="false"/>
      <protection hidden="false"/>
    </xf>
    <xf xfId="0" fontId="12" numFmtId="2" fillId="0" borderId="0" applyFont="1" applyNumberFormat="1" applyFill="0" applyBorder="0" applyAlignment="1" applyProtection="true">
      <alignment horizontal="center" vertical="center" textRotation="0" wrapText="false" shrinkToFit="false"/>
      <protection hidden="false"/>
    </xf>
    <xf xfId="0" fontId="13" numFmtId="169" fillId="0" borderId="3" applyFont="1" applyNumberFormat="1" applyFill="0" applyBorder="1" applyAlignment="1" applyProtection="true">
      <alignment horizontal="center" vertical="center" textRotation="0" wrapText="false" shrinkToFit="false"/>
      <protection hidden="false"/>
    </xf>
    <xf xfId="0" fontId="13" numFmtId="170" fillId="0" borderId="3" applyFont="1" applyNumberFormat="1" applyFill="0" applyBorder="1" applyAlignment="1" applyProtection="true">
      <alignment horizontal="center" vertical="center" textRotation="0" wrapText="false" shrinkToFit="false"/>
      <protection hidden="false"/>
    </xf>
    <xf xfId="0" fontId="13" numFmtId="166" fillId="0" borderId="3" applyFont="1" applyNumberFormat="1" applyFill="0" applyBorder="1" applyAlignment="1" applyProtection="true">
      <alignment horizontal="general" vertical="center" textRotation="0" wrapText="false" shrinkToFit="false"/>
      <protection hidden="false"/>
    </xf>
    <xf xfId="0" fontId="3" numFmtId="3" fillId="0" borderId="0" applyFont="1" applyNumberFormat="1" applyFill="0" applyBorder="0" applyAlignment="0" applyProtection="true">
      <alignment horizontal="general" vertical="bottom" textRotation="0" wrapText="false" shrinkToFit="false"/>
      <protection hidden="false"/>
    </xf>
    <xf xfId="0" fontId="3" numFmtId="167" fillId="0" borderId="0" applyFont="1" applyNumberFormat="1" applyFill="0" applyBorder="0" applyAlignment="0" applyProtection="true">
      <alignment horizontal="general" vertical="bottom" textRotation="0" wrapText="false" shrinkToFit="false"/>
      <protection hidden="false"/>
    </xf>
    <xf xfId="0" fontId="17" numFmtId="0" fillId="0" borderId="0" applyFont="1" applyNumberFormat="0" applyFill="0" applyBorder="0" applyAlignment="1" applyProtection="true">
      <alignment horizontal="left" vertical="bottom" textRotation="0" wrapText="false" shrinkToFit="false"/>
      <protection hidden="false"/>
    </xf>
    <xf xfId="0" fontId="16" numFmtId="0" fillId="0" borderId="0" applyFont="1" applyNumberFormat="0" applyFill="0" applyBorder="0" applyAlignment="1" applyProtection="true">
      <alignment horizontal="center" vertical="bottom" textRotation="0" wrapText="false" shrinkToFit="false"/>
      <protection hidden="false"/>
    </xf>
    <xf xfId="0" fontId="16" numFmtId="0" fillId="0" borderId="0" applyFont="1" applyNumberFormat="0" applyFill="0" applyBorder="0" applyAlignment="0" applyProtection="true">
      <alignment horizontal="general" vertical="bottom" textRotation="0" wrapText="false" shrinkToFit="false"/>
      <protection hidden="false"/>
    </xf>
    <xf xfId="0" fontId="16" numFmtId="3" fillId="0" borderId="0" applyFont="1" applyNumberFormat="1" applyFill="0" applyBorder="0" applyAlignment="0" applyProtection="true">
      <alignment horizontal="general" vertical="bottom" textRotation="0" wrapText="false" shrinkToFit="false"/>
      <protection hidden="false"/>
    </xf>
    <xf xfId="0" fontId="16" numFmtId="167"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1" applyProtection="true">
      <alignment horizontal="right" vertical="bottom"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16" numFmtId="0" fillId="0" borderId="0" applyFont="1" applyNumberFormat="0" applyFill="0" applyBorder="0" applyAlignment="1" applyProtection="true">
      <alignment horizontal="left"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true" shrinkToFit="false"/>
      <protection hidden="false"/>
    </xf>
    <xf xfId="0" fontId="18" numFmtId="0" fillId="0" borderId="0" applyFont="1" applyNumberFormat="0" applyFill="0" applyBorder="0" applyAlignment="1" applyProtection="true">
      <alignment horizontal="general" vertical="center" textRotation="0" wrapText="false" shrinkToFit="false"/>
      <protection hidden="false"/>
    </xf>
    <xf xfId="0" fontId="18" numFmtId="0" fillId="0" borderId="5" applyFont="1" applyNumberFormat="0" applyFill="0" applyBorder="1" applyAlignment="1" applyProtection="true">
      <alignment horizontal="general" vertical="center" textRotation="0" wrapText="false" shrinkToFit="false"/>
      <protection hidden="false"/>
    </xf>
    <xf xfId="0" fontId="7" numFmtId="0" fillId="0" borderId="0" applyFont="1" applyNumberFormat="0" applyFill="0" applyBorder="0" applyAlignment="1" applyProtection="true">
      <alignment horizontal="center" vertical="bottom"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3" numFmtId="171" fillId="0" borderId="0" applyFont="1" applyNumberFormat="1" applyFill="0" applyBorder="0" applyAlignment="0" applyProtection="true">
      <alignment horizontal="general"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true" shrinkToFit="false"/>
      <protection hidden="false"/>
    </xf>
    <xf xfId="0" fontId="7" numFmtId="0" fillId="0" borderId="0" applyFont="1" applyNumberFormat="0" applyFill="0" applyBorder="0" applyAlignment="1" applyProtection="true">
      <alignment horizontal="general" vertical="center" textRotation="0" wrapText="true" shrinkToFit="false"/>
      <protection hidden="false"/>
    </xf>
    <xf xfId="0" fontId="7" numFmtId="171" fillId="0" borderId="0" applyFont="1" applyNumberFormat="1" applyFill="0" applyBorder="0" applyAlignment="1" applyProtection="true">
      <alignment horizontal="center" vertical="bottom" textRotation="0" wrapText="false" shrinkToFit="false"/>
      <protection hidden="false"/>
    </xf>
    <xf xfId="0" fontId="11" numFmtId="0" fillId="0" borderId="3" applyFont="1" applyNumberFormat="0" applyFill="0" applyBorder="1" applyAlignment="1" applyProtection="true">
      <alignment horizontal="center" vertical="center" textRotation="0" wrapText="false" shrinkToFit="false"/>
      <protection hidden="false"/>
    </xf>
    <xf xfId="0" fontId="11" numFmtId="0" fillId="0" borderId="3" applyFont="1" applyNumberFormat="0" applyFill="0" applyBorder="1" applyAlignment="1" applyProtection="true">
      <alignment horizontal="left" vertical="center" textRotation="0" wrapText="true" shrinkToFit="false"/>
      <protection hidden="false"/>
    </xf>
    <xf xfId="0" fontId="11" numFmtId="3" fillId="0" borderId="3" applyFont="1" applyNumberFormat="1" applyFill="0" applyBorder="1"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1" numFmtId="171" fillId="0" borderId="0" applyFont="1" applyNumberFormat="1" applyFill="0" applyBorder="0" applyAlignment="1" applyProtection="true">
      <alignment horizontal="general" vertical="center" textRotation="0" wrapText="false" shrinkToFit="false"/>
      <protection hidden="false"/>
    </xf>
    <xf xfId="0" fontId="11" numFmtId="166" fillId="0" borderId="3" applyFont="1" applyNumberFormat="1" applyFill="0" applyBorder="1" applyAlignment="1" applyProtection="true">
      <alignment horizontal="center" vertical="center" textRotation="0" wrapText="false" shrinkToFit="false"/>
      <protection hidden="false"/>
    </xf>
    <xf xfId="0" fontId="11" numFmtId="0" fillId="2" borderId="3" applyFont="1" applyNumberFormat="0" applyFill="1" applyBorder="1" applyAlignment="1" applyProtection="true">
      <alignment horizontal="left" vertical="center" textRotation="0" wrapText="true" shrinkToFit="false"/>
      <protection hidden="false"/>
    </xf>
    <xf xfId="0" fontId="7" numFmtId="0" fillId="0" borderId="3" applyFont="1" applyNumberFormat="0" applyFill="0" applyBorder="1" applyAlignment="1" applyProtection="true">
      <alignment horizontal="center" vertical="center" textRotation="0" wrapText="false" shrinkToFit="false"/>
      <protection hidden="false"/>
    </xf>
    <xf xfId="0" fontId="11" numFmtId="49" fillId="0" borderId="3" applyFont="1" applyNumberFormat="1" applyFill="0" applyBorder="1" applyAlignment="1" applyProtection="true">
      <alignment horizontal="center" vertical="center" textRotation="0" wrapText="false" shrinkToFit="false"/>
      <protection hidden="false"/>
    </xf>
    <xf xfId="0" fontId="7" numFmtId="3" fillId="0" borderId="3" applyFont="1" applyNumberFormat="1" applyFill="0" applyBorder="1" applyAlignment="1" applyProtection="true">
      <alignment horizontal="center" vertical="center" textRotation="0" wrapText="false" shrinkToFit="false"/>
      <protection hidden="false"/>
    </xf>
    <xf xfId="0" fontId="11" numFmtId="166" fillId="0" borderId="3" applyFont="1" applyNumberFormat="1" applyFill="0" applyBorder="1" applyAlignment="1" applyProtection="true">
      <alignment horizontal="general" vertical="center" textRotation="0" wrapText="false" shrinkToFit="false"/>
      <protection hidden="false"/>
    </xf>
    <xf xfId="0" fontId="7" numFmtId="0" fillId="0" borderId="0" applyFont="1" applyNumberFormat="0" applyFill="0" applyBorder="0" applyAlignment="0" applyProtection="true">
      <alignment horizontal="general" vertical="bottom" textRotation="0" wrapText="false" shrinkToFit="false"/>
      <protection hidden="false"/>
    </xf>
    <xf xfId="0" fontId="7" numFmtId="171" fillId="0" borderId="0" applyFont="1" applyNumberFormat="1" applyFill="0" applyBorder="0" applyAlignment="0" applyProtection="true">
      <alignment horizontal="general" vertical="bottom" textRotation="0" wrapText="false" shrinkToFit="false"/>
      <protection hidden="false"/>
    </xf>
    <xf xfId="0" fontId="7" numFmtId="3" fillId="0" borderId="3" applyFont="1" applyNumberFormat="1" applyFill="0" applyBorder="1" applyAlignment="1" applyProtection="true">
      <alignment horizontal="center" vertical="bottom" textRotation="0" wrapText="false" shrinkToFit="false"/>
      <protection hidden="false"/>
    </xf>
    <xf xfId="0" fontId="11" numFmtId="0" fillId="0" borderId="0" applyFont="1" applyNumberFormat="0" applyFill="0" applyBorder="0" applyAlignment="0" applyProtection="true">
      <alignment horizontal="general" vertical="bottom" textRotation="0" wrapText="false" shrinkToFit="false"/>
      <protection hidden="false"/>
    </xf>
    <xf xfId="0" fontId="11" numFmtId="171" fillId="0" borderId="0" applyFont="1" applyNumberFormat="1" applyFill="0" applyBorder="0" applyAlignment="0" applyProtection="true">
      <alignment horizontal="general" vertical="bottom" textRotation="0" wrapText="false" shrinkToFit="false"/>
      <protection hidden="false"/>
    </xf>
    <xf xfId="0" fontId="11" numFmtId="49" fillId="0" borderId="3" applyFont="1" applyNumberFormat="1" applyFill="0" applyBorder="1" applyAlignment="1" applyProtection="true">
      <alignment horizontal="center" vertical="bottom" textRotation="0" wrapText="false" shrinkToFit="false"/>
      <protection hidden="false"/>
    </xf>
    <xf xfId="0" fontId="2" numFmtId="0" fillId="0" borderId="3" applyFont="1" applyNumberFormat="0" applyFill="0" applyBorder="1" applyAlignment="1" applyProtection="true">
      <alignment horizontal="justify" vertical="center" textRotation="0" wrapText="true" shrinkToFit="false"/>
      <protection hidden="false"/>
    </xf>
    <xf xfId="0" fontId="11" numFmtId="0" fillId="0" borderId="3" applyFont="1" applyNumberFormat="0" applyFill="0" applyBorder="1" applyAlignment="1" applyProtection="true">
      <alignment horizontal="center" vertical="bottom" textRotation="0" wrapText="false" shrinkToFit="false"/>
      <protection hidden="false"/>
    </xf>
    <xf xfId="0" fontId="11" numFmtId="3" fillId="0" borderId="3" applyFont="1" applyNumberFormat="1" applyFill="0" applyBorder="1" applyAlignment="1" applyProtection="true">
      <alignment horizontal="center" vertical="bottom" textRotation="0" wrapText="false" shrinkToFit="false"/>
      <protection hidden="false"/>
    </xf>
    <xf xfId="0" fontId="7" numFmtId="0" fillId="0" borderId="3" applyFont="1" applyNumberFormat="0" applyFill="0" applyBorder="1" applyAlignment="1" applyProtection="true">
      <alignment horizontal="center" vertical="bottom" textRotation="0" wrapText="false" shrinkToFit="false"/>
      <protection hidden="false"/>
    </xf>
    <xf xfId="0" fontId="19" numFmtId="0" fillId="0" borderId="0" applyFont="1" applyNumberFormat="0" applyFill="0" applyBorder="0" applyAlignment="0" applyProtection="true">
      <alignment horizontal="general" vertical="bottom" textRotation="0" wrapText="false" shrinkToFit="false"/>
      <protection hidden="false"/>
    </xf>
    <xf xfId="0" fontId="3" numFmtId="0" fillId="0" borderId="0" applyFont="1" applyNumberFormat="0" applyFill="0" applyBorder="0" applyAlignment="1" applyProtection="true">
      <alignment horizontal="general" vertical="bottom" textRotation="0" wrapText="true" shrinkToFit="false"/>
      <protection hidden="false"/>
    </xf>
    <xf xfId="0" fontId="3" numFmtId="3" fillId="0" borderId="0" applyFont="1" applyNumberFormat="1" applyFill="0" applyBorder="0" applyAlignment="1" applyProtection="true">
      <alignment horizontal="center" vertical="bottom" textRotation="0" wrapText="false" shrinkToFit="false"/>
      <protection hidden="false"/>
    </xf>
    <xf xfId="0" fontId="11" numFmtId="0" fillId="2" borderId="3" applyFont="1" applyNumberFormat="0" applyFill="1" applyBorder="1" applyAlignment="1" applyProtection="true">
      <alignment horizontal="general" vertical="center" textRotation="0" wrapText="true" shrinkToFit="false"/>
      <protection hidden="false"/>
    </xf>
    <xf xfId="0" fontId="11" numFmtId="0" fillId="0" borderId="3" applyFont="1" applyNumberFormat="0" applyFill="0" applyBorder="1" applyAlignment="1" applyProtection="true">
      <alignment horizontal="center" vertical="center" textRotation="0" wrapText="tru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12" numFmtId="0" fillId="0" borderId="0" applyFont="1" applyNumberFormat="0" applyFill="0" applyBorder="0" applyAlignment="0" applyProtection="true">
      <alignment horizontal="general" vertical="bottom" textRotation="0" wrapText="false" shrinkToFit="false"/>
      <protection hidden="true"/>
    </xf>
    <xf xfId="0" fontId="8" numFmtId="0" fillId="0" borderId="0" applyFont="1" applyNumberFormat="0" applyFill="0" applyBorder="0" applyAlignment="0" applyProtection="true">
      <alignment horizontal="general" vertical="bottom" textRotation="0" wrapText="false" shrinkToFit="false"/>
      <protection hidden="true"/>
    </xf>
    <xf xfId="0" fontId="1" numFmtId="0" fillId="0" borderId="0" applyFont="1" applyNumberFormat="0" applyFill="0" applyBorder="0" applyAlignment="1" applyProtection="true">
      <alignment horizontal="left" vertical="center" textRotation="0" wrapText="false" shrinkToFit="false"/>
      <protection hidden="true"/>
    </xf>
    <xf xfId="0" fontId="20" numFmtId="49" fillId="0" borderId="3" applyFont="1" applyNumberFormat="1" applyFill="0" applyBorder="1" applyAlignment="1" applyProtection="true">
      <alignment horizontal="center" vertical="center" textRotation="0" wrapText="true" shrinkToFit="false"/>
      <protection hidden="false"/>
    </xf>
    <xf xfId="0" fontId="2" numFmtId="0" fillId="0" borderId="3" applyFont="1" applyNumberFormat="0" applyFill="0" applyBorder="1" applyAlignment="1" applyProtection="true">
      <alignment horizontal="center" vertical="center" textRotation="0" wrapText="false" shrinkToFit="false"/>
      <protection hidden="true"/>
    </xf>
    <xf xfId="0" fontId="2" numFmtId="0" fillId="0" borderId="3" applyFont="1" applyNumberFormat="0" applyFill="0" applyBorder="1" applyAlignment="1" applyProtection="true">
      <alignment horizontal="center" vertical="center" textRotation="0" wrapText="true" shrinkToFit="false"/>
      <protection hidden="true"/>
    </xf>
    <xf xfId="0" fontId="2" numFmtId="3" fillId="0" borderId="0" applyFont="1" applyNumberFormat="1"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3" numFmtId="0" fillId="0" borderId="3" applyFont="1" applyNumberFormat="0" applyFill="0" applyBorder="1"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3" numFmtId="0" fillId="0" borderId="0" applyFont="1" applyNumberFormat="0" applyFill="0" applyBorder="0" applyAlignment="1" applyProtection="true">
      <alignment horizontal="right" vertical="center" textRotation="0" wrapText="false" shrinkToFit="false"/>
      <protection hidden="false"/>
    </xf>
    <xf xfId="0" fontId="16" numFmtId="0" fillId="0" borderId="0" applyFont="1" applyNumberFormat="0" applyFill="0" applyBorder="0" applyAlignment="1" applyProtection="true">
      <alignment horizontal="right" vertical="center" textRotation="0" wrapText="false" shrinkToFit="false"/>
      <protection hidden="false"/>
    </xf>
    <xf xfId="0" fontId="13" numFmtId="0" fillId="0" borderId="3" applyFont="1" applyNumberFormat="0" applyFill="0" applyBorder="1" applyAlignment="1" applyProtection="true">
      <alignment horizontal="center" vertical="center" textRotation="0" wrapText="false" shrinkToFit="false"/>
      <protection hidden="false"/>
    </xf>
    <xf xfId="0" fontId="11" numFmtId="0" fillId="0" borderId="3" applyFont="1" applyNumberFormat="0" applyFill="0" applyBorder="1" applyAlignment="1" applyProtection="true">
      <alignment horizontal="center" vertical="center" textRotation="0" wrapText="true" shrinkToFit="false"/>
      <protection hidden="false"/>
    </xf>
    <xf xfId="0" fontId="7" numFmtId="0" fillId="0" borderId="0" applyFont="1" applyNumberFormat="0" applyFill="0" applyBorder="0" applyAlignment="1" applyProtection="true">
      <alignment horizontal="general" vertical="center" textRotation="0" wrapText="false" shrinkToFit="false"/>
      <protection hidden="false"/>
    </xf>
    <xf xfId="0" fontId="7" numFmtId="166" fillId="0" borderId="0" applyFont="1" applyNumberFormat="1" applyFill="0" applyBorder="0" applyAlignment="1" applyProtection="true">
      <alignment horizontal="general" vertical="center" textRotation="0" wrapText="false" shrinkToFit="false"/>
      <protection hidden="false"/>
    </xf>
    <xf xfId="0" fontId="11" numFmtId="49" fillId="0" borderId="0" applyFont="1" applyNumberFormat="1" applyFill="0" applyBorder="0" applyAlignment="1" applyProtection="true">
      <alignment horizontal="left" vertical="center" textRotation="0" wrapText="false" shrinkToFit="false"/>
      <protection hidden="false"/>
    </xf>
    <xf xfId="0" fontId="12" numFmtId="169" fillId="0" borderId="3" applyFont="1" applyNumberFormat="1" applyFill="0" applyBorder="1" applyAlignment="1" applyProtection="true">
      <alignment horizontal="center" vertical="center" textRotation="0" wrapText="false" shrinkToFit="false"/>
      <protection hidden="false"/>
    </xf>
    <xf xfId="0" fontId="12" numFmtId="170" fillId="0" borderId="3" applyFont="1" applyNumberFormat="1" applyFill="0" applyBorder="1" applyAlignment="1" applyProtection="true">
      <alignment horizontal="center" vertical="center" textRotation="0" wrapText="false" shrinkToFit="false"/>
      <protection hidden="false"/>
    </xf>
    <xf xfId="0" fontId="12" numFmtId="166" fillId="0" borderId="3" applyFont="1" applyNumberFormat="1" applyFill="0" applyBorder="1" applyAlignment="1" applyProtection="true">
      <alignment horizontal="general" vertical="center" textRotation="0" wrapText="false" shrinkToFit="false"/>
      <protection hidden="false"/>
    </xf>
    <xf xfId="0" fontId="12" numFmtId="3" fillId="0" borderId="3" applyFont="1" applyNumberFormat="1" applyFill="0" applyBorder="1" applyAlignment="1" applyProtection="true">
      <alignment horizontal="general" vertical="center" textRotation="0" wrapText="false" shrinkToFit="false"/>
      <protection hidden="false"/>
    </xf>
    <xf xfId="0" fontId="7" numFmtId="49" fillId="0" borderId="3" applyFont="1" applyNumberFormat="1" applyFill="0" applyBorder="1"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general" vertical="center" textRotation="0" wrapText="true" shrinkToFit="false"/>
      <protection hidden="false"/>
    </xf>
    <xf xfId="0" fontId="21" numFmtId="3" fillId="0" borderId="0" applyFont="1" applyNumberFormat="1" applyFill="0" applyBorder="0" applyAlignment="1" applyProtection="true">
      <alignment horizontal="center" vertical="bottom" textRotation="0" wrapText="false" shrinkToFit="false"/>
      <protection hidden="false"/>
    </xf>
    <xf xfId="0" fontId="21" numFmtId="3" fillId="0" borderId="0" applyFont="1" applyNumberFormat="1" applyFill="0" applyBorder="0" applyAlignment="1" applyProtection="true">
      <alignment horizontal="right" vertical="bottom" textRotation="0" wrapText="false" shrinkToFit="false"/>
      <protection hidden="false"/>
    </xf>
    <xf xfId="0" fontId="11" numFmtId="0" fillId="0" borderId="0" applyFont="1" applyNumberFormat="0" applyFill="0" applyBorder="0" applyAlignment="0" applyProtection="true">
      <alignment horizontal="general" vertical="bottom" textRotation="0" wrapText="fals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21" numFmtId="0" fillId="0" borderId="6" applyFont="1" applyNumberFormat="0" applyFill="0" applyBorder="1" applyAlignment="1" applyProtection="true">
      <alignment horizontal="general" vertical="bottom" textRotation="0" wrapText="tru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21" numFmtId="0" fillId="0" borderId="0" applyFont="1" applyNumberFormat="0" applyFill="0" applyBorder="0" applyAlignment="1" applyProtection="true">
      <alignment horizontal="left" vertical="center" textRotation="0" wrapText="tru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5" numFmtId="165" fillId="0" borderId="3" applyFont="1" applyNumberFormat="1" applyFill="0" applyBorder="1" applyAlignment="1" applyProtection="true">
      <alignment horizontal="center" vertical="center" textRotation="0" wrapText="false" shrinkToFit="false"/>
      <protection hidden="false"/>
    </xf>
    <xf xfId="0" fontId="20" numFmtId="49" fillId="0" borderId="3" applyFont="1" applyNumberFormat="1" applyFill="0" applyBorder="1" applyAlignment="1" applyProtection="true">
      <alignment horizontal="center" vertical="top" textRotation="0" wrapText="true" shrinkToFit="false"/>
      <protection hidden="false"/>
    </xf>
    <xf xfId="0" fontId="21" numFmtId="0" fillId="0" borderId="0" applyFont="1" applyNumberFormat="0" applyFill="0" applyBorder="0" applyAlignment="1" applyProtection="true">
      <alignment horizontal="general" vertical="bottom" textRotation="0" wrapText="true" shrinkToFit="false"/>
      <protection hidden="false"/>
    </xf>
    <xf xfId="0" fontId="21" numFmtId="49" fillId="0" borderId="3" applyFont="1" applyNumberFormat="1" applyFill="0" applyBorder="1" applyAlignment="1" applyProtection="true">
      <alignment horizontal="center" vertical="center" textRotation="0" wrapText="false" shrinkToFit="false"/>
      <protection hidden="false"/>
    </xf>
    <xf xfId="0" fontId="11" numFmtId="0" fillId="0" borderId="0" applyFont="1" applyNumberFormat="0" applyFill="0" applyBorder="0" applyAlignment="1" applyProtection="true">
      <alignment horizontal="left" vertical="center" textRotation="0" wrapText="false" shrinkToFit="false"/>
      <protection hidden="false"/>
    </xf>
    <xf xfId="0" fontId="11" numFmtId="166" fillId="0" borderId="0" applyFont="1" applyNumberFormat="1" applyFill="0" applyBorder="0" applyAlignment="1" applyProtection="true">
      <alignment horizontal="left" vertical="center" textRotation="0" wrapText="false" shrinkToFit="false"/>
      <protection hidden="false"/>
    </xf>
    <xf xfId="0" fontId="21" numFmtId="0" fillId="0" borderId="0" applyFont="1" applyNumberFormat="0" applyFill="0" applyBorder="0" applyAlignment="1" applyProtection="true">
      <alignment horizontal="left" vertical="center" textRotation="0" wrapText="false" shrinkToFit="false"/>
      <protection hidden="false"/>
    </xf>
    <xf xfId="0" fontId="5" numFmtId="0" fillId="0" borderId="3" applyFont="1" applyNumberFormat="0" applyFill="0" applyBorder="1" applyAlignment="1" applyProtection="true">
      <alignment horizontal="center" vertical="center" textRotation="0" wrapText="false" shrinkToFit="false"/>
      <protection hidden="false"/>
    </xf>
    <xf xfId="0" fontId="3" numFmtId="0" fillId="0" borderId="0" applyFont="1" applyNumberFormat="0" applyFill="0" applyBorder="0" applyAlignment="1" applyProtection="true">
      <alignment horizontal="general" vertical="center" textRotation="0" wrapText="false" shrinkToFit="false"/>
      <protection hidden="false"/>
    </xf>
    <xf xfId="0" fontId="5" numFmtId="49" fillId="0" borderId="0" applyFont="1" applyNumberFormat="1" applyFill="0" applyBorder="0" applyAlignment="1" applyProtection="true">
      <alignment horizontal="general" vertical="center" textRotation="0" wrapText="false" shrinkToFit="false"/>
      <protection hidden="false"/>
    </xf>
    <xf xfId="0" fontId="3" numFmtId="49" fillId="0" borderId="0" applyFont="1" applyNumberFormat="1" applyFill="0" applyBorder="0" applyAlignment="1" applyProtection="true">
      <alignment horizontal="general" vertical="center" textRotation="0" wrapText="false" shrinkToFit="false"/>
      <protection hidden="false"/>
    </xf>
    <xf xfId="0" fontId="3" numFmtId="0" fillId="0" borderId="0" applyFont="1" applyNumberFormat="0" applyFill="0" applyBorder="0" applyAlignment="1" applyProtection="true">
      <alignment horizontal="general" vertical="center" textRotation="0" wrapText="false" shrinkToFit="false"/>
      <protection hidden="false"/>
    </xf>
    <xf xfId="0" fontId="5" numFmtId="0" fillId="0" borderId="3" applyFont="1" applyNumberFormat="0" applyFill="0" applyBorder="1" applyAlignment="1" applyProtection="true">
      <alignment horizontal="center" vertical="bottom" textRotation="0" wrapText="fals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right" vertical="center"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3" numFmtId="49"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11" numFmtId="166" fillId="0" borderId="3" applyFont="1" applyNumberFormat="1" applyFill="0" applyBorder="1" applyAlignment="1" applyProtection="true">
      <alignment horizontal="center" vertical="center" textRotation="0" wrapText="true" shrinkToFit="false"/>
      <protection hidden="false"/>
    </xf>
    <xf xfId="0" fontId="2" numFmtId="0" fillId="0" borderId="0" applyFont="1" applyNumberFormat="0" applyFill="0" applyBorder="0" applyAlignment="0" applyProtection="true">
      <alignment horizontal="general" vertical="bottom" textRotation="0" wrapText="false" shrinkToFit="false"/>
      <protection hidden="false"/>
    </xf>
    <xf xfId="0" fontId="10" numFmtId="0" fillId="0" borderId="0" applyFont="1" applyNumberFormat="0" applyFill="0" applyBorder="0" applyAlignment="0" applyProtection="true">
      <alignment horizontal="general" vertical="bottom" textRotation="0" wrapText="false" shrinkToFit="false"/>
      <protection hidden="false"/>
    </xf>
    <xf xfId="0" fontId="9" numFmtId="0" fillId="0" borderId="0" applyFont="1" applyNumberFormat="0" applyFill="0" applyBorder="0"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7" numFmtId="0" fillId="0" borderId="0" applyFont="1" applyNumberFormat="0" applyFill="0" applyBorder="0" applyAlignment="1" applyProtection="true">
      <alignment horizontal="center" vertical="center" textRotation="0" wrapText="false" shrinkToFit="false"/>
      <protection hidden="false"/>
    </xf>
    <xf xfId="0" fontId="3" numFmtId="0" fillId="0" borderId="0" applyFont="1" applyNumberFormat="0" applyFill="0" applyBorder="0" applyAlignment="1" applyProtection="true">
      <alignment horizontal="center" vertical="center"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left" vertical="bottom" textRotation="0" wrapText="false" shrinkToFit="false"/>
      <protection hidden="false"/>
    </xf>
    <xf xfId="0" fontId="5" numFmtId="0" fillId="0" borderId="3" applyFont="1" applyNumberFormat="0" applyFill="0" applyBorder="1" applyAlignment="1" applyProtection="true">
      <alignment horizontal="center" vertical="center" textRotation="90" wrapText="true" shrinkToFit="false"/>
      <protection hidden="false"/>
    </xf>
    <xf xfId="0" fontId="6" numFmtId="0" fillId="0" borderId="0" applyFont="1" applyNumberFormat="0" applyFill="0" applyBorder="0" applyAlignment="1" applyProtection="true">
      <alignment horizontal="center" vertical="center" textRotation="0" wrapText="true" shrinkToFit="false"/>
      <protection hidden="false"/>
    </xf>
    <xf xfId="0" fontId="6" numFmtId="0" fillId="0" borderId="0" applyFont="1" applyNumberFormat="0" applyFill="0" applyBorder="0" applyAlignment="1" applyProtection="true">
      <alignment horizontal="center" vertical="bottom" textRotation="0" wrapText="false" shrinkToFit="false"/>
      <protection hidden="false"/>
    </xf>
    <xf xfId="0" fontId="5" numFmtId="0" fillId="0" borderId="3" applyFont="1" applyNumberFormat="0" applyFill="0" applyBorder="1" applyAlignment="1" applyProtection="true">
      <alignment horizontal="center" vertical="center" textRotation="90" wrapText="false" shrinkToFit="false"/>
      <protection hidden="false"/>
    </xf>
    <xf xfId="0" fontId="22" numFmtId="0" fillId="0" borderId="3" applyFont="1" applyNumberFormat="0" applyFill="0" applyBorder="1" applyAlignment="1" applyProtection="true">
      <alignment horizontal="center" vertical="bottom" textRotation="0" wrapText="false" shrinkToFit="false"/>
      <protection hidden="false"/>
    </xf>
    <xf xfId="0" fontId="6" numFmtId="0" fillId="0" borderId="3" applyFont="1" applyNumberFormat="0" applyFill="0" applyBorder="1" applyAlignment="1" applyProtection="true">
      <alignment horizontal="center" vertical="bottom" textRotation="0" wrapText="false" shrinkToFit="false"/>
      <protection hidden="false"/>
    </xf>
    <xf xfId="0" fontId="5" numFmtId="0" fillId="0" borderId="3" applyFont="1" applyNumberFormat="0" applyFill="0" applyBorder="1" applyAlignment="1" applyProtection="true">
      <alignment horizontal="center" vertical="bottom" textRotation="0" wrapText="false" shrinkToFit="false"/>
      <protection hidden="false"/>
    </xf>
    <xf xfId="0" fontId="6" numFmtId="164" fillId="0" borderId="0" applyFont="1" applyNumberFormat="1" applyFill="0" applyBorder="0" applyAlignment="0" applyProtection="true">
      <alignment horizontal="general" vertical="bottom" textRotation="0" wrapText="false" shrinkToFit="false"/>
      <protection hidden="false"/>
    </xf>
    <xf xfId="0" fontId="6" numFmtId="164" fillId="0" borderId="3" applyFont="1" applyNumberFormat="1" applyFill="0" applyBorder="1" applyAlignment="1" applyProtection="true">
      <alignment horizontal="right" vertical="bottom" textRotation="0" wrapText="false" shrinkToFit="false"/>
      <protection hidden="false"/>
    </xf>
    <xf xfId="0" fontId="6" numFmtId="165" fillId="0" borderId="3" applyFont="1" applyNumberFormat="1" applyFill="0" applyBorder="1" applyAlignment="1" applyProtection="true">
      <alignment horizontal="right" vertical="bottom" textRotation="0" wrapText="false" shrinkToFit="false"/>
      <protection hidden="false"/>
    </xf>
    <xf xfId="0" fontId="3" numFmtId="0" fillId="0" borderId="3" applyFont="1" applyNumberFormat="0" applyFill="0" applyBorder="1" applyAlignment="1" applyProtection="true">
      <alignment horizontal="center" vertical="bottom" textRotation="0" wrapText="false" shrinkToFit="false"/>
      <protection hidden="false"/>
    </xf>
    <xf xfId="0" fontId="6" numFmtId="165" fillId="0" borderId="0" applyFont="1" applyNumberFormat="1" applyFill="0" applyBorder="0" applyAlignment="0" applyProtection="true">
      <alignment horizontal="general" vertical="bottom" textRotation="0" wrapText="false" shrinkToFit="false"/>
      <protection hidden="false"/>
    </xf>
    <xf xfId="0" fontId="3" numFmtId="0" fillId="0" borderId="3" applyFont="1" applyNumberFormat="0" applyFill="0" applyBorder="1"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left"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right"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5" numFmtId="0" fillId="0" borderId="0" applyFont="1" applyNumberFormat="0" applyFill="0" applyBorder="0" applyAlignment="1" applyProtection="true">
      <alignment horizontal="center" vertical="center" textRotation="90" wrapText="tru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right"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5" numFmtId="165" fillId="0" borderId="7" applyFont="1" applyNumberFormat="1" applyFill="0" applyBorder="1" applyAlignment="1" applyProtection="true">
      <alignment horizontal="center" vertical="center" textRotation="0" wrapText="false" shrinkToFit="false"/>
      <protection hidden="false"/>
    </xf>
    <xf xfId="0" fontId="5" numFmtId="165" fillId="0" borderId="3" applyFont="1" applyNumberFormat="1" applyFill="0" applyBorder="1" applyAlignment="1" applyProtection="true">
      <alignment horizontal="general" vertical="center" textRotation="0" wrapText="false" shrinkToFit="false"/>
      <protection hidden="false"/>
    </xf>
    <xf xfId="0" fontId="6" numFmtId="164" fillId="0" borderId="0" applyFont="1" applyNumberFormat="1" applyFill="0" applyBorder="0" applyAlignment="1" applyProtection="true">
      <alignment horizontal="right" vertical="bottom" textRotation="0" wrapText="false" shrinkToFit="false"/>
      <protection hidden="false"/>
    </xf>
    <xf xfId="0" fontId="23" numFmtId="0" fillId="0" borderId="0" applyFont="1" applyNumberFormat="0" applyFill="0" applyBorder="0" applyAlignment="1" applyProtection="true">
      <alignment horizontal="center" vertical="center"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23" numFmtId="0" fillId="0" borderId="0" applyFont="1" applyNumberFormat="0" applyFill="0" applyBorder="0" applyAlignment="1" applyProtection="true">
      <alignment horizontal="general" vertical="center" textRotation="0" wrapText="false" shrinkToFit="false"/>
      <protection hidden="false"/>
    </xf>
    <xf xfId="0" fontId="3" numFmtId="0" fillId="3" borderId="4" applyFont="1" applyNumberFormat="0" applyFill="1" applyBorder="1" applyAlignment="1" applyProtection="true">
      <alignment horizontal="center" vertical="center" textRotation="0" wrapText="false" shrinkToFit="false"/>
      <protection hidden="false"/>
    </xf>
    <xf xfId="0" fontId="24" numFmtId="0" fillId="0" borderId="0" applyFont="1" applyNumberFormat="0"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19" numFmtId="0" fillId="0" borderId="0" applyFont="1" applyNumberFormat="0" applyFill="0" applyBorder="0" applyAlignment="0" applyProtection="true">
      <alignment horizontal="general" vertical="bottom" textRotation="0" wrapText="false" shrinkToFit="false"/>
      <protection hidden="false"/>
    </xf>
    <xf xfId="0" fontId="25" numFmtId="0" fillId="0" borderId="0" applyFont="1" applyNumberFormat="0" applyFill="0" applyBorder="0" applyAlignment="1" applyProtection="true">
      <alignment horizontal="center" vertical="bottom" textRotation="0" wrapText="false" shrinkToFit="false"/>
      <protection hidden="false"/>
    </xf>
    <xf xfId="0" fontId="25" numFmtId="0" fillId="0" borderId="0" applyFont="1" applyNumberFormat="0" applyFill="0" applyBorder="0" applyAlignment="0" applyProtection="true">
      <alignment horizontal="general" vertical="bottom" textRotation="0" wrapText="false" shrinkToFit="false"/>
      <protection hidden="false"/>
    </xf>
    <xf xfId="0" fontId="25" numFmtId="0" fillId="0" borderId="0" applyFont="1" applyNumberFormat="0" applyFill="0" applyBorder="0" applyAlignment="0" applyProtection="true">
      <alignment horizontal="general" vertical="bottom" textRotation="0" wrapText="false" shrinkToFit="false"/>
      <protection hidden="false"/>
    </xf>
    <xf xfId="0" fontId="26" numFmtId="0" fillId="0" borderId="0" applyFont="1" applyNumberFormat="0" applyFill="0" applyBorder="0" applyAlignment="1" applyProtection="true">
      <alignment horizontal="right" vertical="center" textRotation="0" wrapText="false" shrinkToFit="false"/>
      <protection hidden="false"/>
    </xf>
    <xf xfId="0" fontId="25" numFmtId="0" fillId="0" borderId="0" applyFont="1" applyNumberFormat="0" applyFill="0" applyBorder="0" applyAlignment="0" applyProtection="true">
      <alignment horizontal="general" vertical="bottom" textRotation="0" wrapText="false" shrinkToFit="false"/>
      <protection hidden="false"/>
    </xf>
    <xf xfId="0" fontId="25" numFmtId="0" fillId="0" borderId="0" applyFont="1" applyNumberFormat="0" applyFill="0" applyBorder="0" applyAlignment="1" applyProtection="true">
      <alignment horizontal="left" vertical="bottom" textRotation="0" wrapText="false" shrinkToFit="false"/>
      <protection hidden="false"/>
    </xf>
    <xf xfId="0" fontId="25" numFmtId="0" fillId="0" borderId="0" applyFont="1" applyNumberFormat="0" applyFill="0" applyBorder="0" applyAlignment="1" applyProtection="true">
      <alignment horizontal="general" vertical="center" textRotation="0" wrapText="false" shrinkToFit="true"/>
      <protection hidden="false"/>
    </xf>
    <xf xfId="0" fontId="25" numFmtId="0" fillId="0" borderId="0" applyFont="1" applyNumberFormat="0" applyFill="0" applyBorder="0" applyAlignment="0" applyProtection="true">
      <alignment horizontal="general" vertical="bottom" textRotation="0" wrapText="false" shrinkToFit="false"/>
      <protection hidden="false"/>
    </xf>
    <xf xfId="0" fontId="25" numFmtId="3" fillId="0" borderId="0" applyFont="1" applyNumberFormat="1" applyFill="0" applyBorder="0" applyAlignment="0" applyProtection="true">
      <alignment horizontal="general" vertical="bottom" textRotation="0" wrapText="false" shrinkToFit="false"/>
      <protection hidden="false"/>
    </xf>
    <xf xfId="0" fontId="25" numFmtId="166" fillId="0" borderId="0" applyFont="1" applyNumberFormat="1" applyFill="0" applyBorder="0" applyAlignment="0" applyProtection="true">
      <alignment horizontal="general" vertical="bottom" textRotation="0" wrapText="false" shrinkToFit="false"/>
      <protection hidden="false"/>
    </xf>
    <xf xfId="0" fontId="24" numFmtId="0" fillId="0" borderId="0" applyFont="1" applyNumberFormat="0" applyFill="0" applyBorder="0" applyAlignment="0" applyProtection="true">
      <alignment horizontal="general" vertical="bottom" textRotation="0" wrapText="false" shrinkToFit="false"/>
      <protection hidden="false"/>
    </xf>
    <xf xfId="0" fontId="24" numFmtId="0" fillId="0" borderId="0" applyFont="1" applyNumberFormat="0" applyFill="0" applyBorder="0" applyAlignment="1" applyProtection="true">
      <alignment horizontal="right" vertical="bottom" textRotation="0" wrapText="false" shrinkToFit="false"/>
      <protection hidden="false"/>
    </xf>
    <xf xfId="0" fontId="19" numFmtId="0" fillId="0" borderId="0" applyFont="1" applyNumberFormat="0" applyFill="0" applyBorder="0" applyAlignment="1" applyProtection="true">
      <alignment horizontal="general" vertical="center" textRotation="0" wrapText="false" shrinkToFit="false"/>
      <protection hidden="false"/>
    </xf>
    <xf xfId="0" fontId="19" numFmtId="0" fillId="0" borderId="0" applyFont="1" applyNumberFormat="0" applyFill="0" applyBorder="0" applyAlignment="1" applyProtection="true">
      <alignment horizontal="center" vertical="center" textRotation="0" wrapText="false" shrinkToFit="false"/>
      <protection hidden="false"/>
    </xf>
    <xf xfId="0" fontId="10" numFmtId="0" fillId="0" borderId="0" applyFont="1" applyNumberFormat="0" applyFill="0" applyBorder="0" applyAlignment="1" applyProtection="true">
      <alignment horizontal="left" vertical="center" textRotation="0" wrapText="false" shrinkToFit="false"/>
      <protection hidden="false"/>
    </xf>
    <xf xfId="0" fontId="9" numFmtId="0" fillId="0" borderId="0" applyFont="1" applyNumberFormat="0" applyFill="0" applyBorder="0" applyAlignment="1" applyProtection="true">
      <alignment horizontal="general" vertical="center"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21" numFmtId="49" fillId="0" borderId="0" applyFont="1" applyNumberFormat="1" applyFill="0" applyBorder="0" applyAlignment="1" applyProtection="true">
      <alignment horizontal="left" vertical="center" textRotation="0" wrapText="false" shrinkToFit="false"/>
      <protection hidden="false"/>
    </xf>
    <xf xfId="0" fontId="2" numFmtId="3" fillId="0" borderId="0" applyFont="1" applyNumberFormat="1"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24" numFmtId="0" fillId="0" borderId="0" applyFont="1" applyNumberFormat="0"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21" numFmtId="0" fillId="0" borderId="0" applyFont="1" applyNumberFormat="0" applyFill="0" applyBorder="0" applyAlignment="1" applyProtection="true">
      <alignment horizontal="center" vertical="top" textRotation="0" wrapText="false" shrinkToFit="false"/>
      <protection hidden="false"/>
    </xf>
    <xf xfId="0" fontId="13" numFmtId="0" fillId="0" borderId="3" applyFont="1" applyNumberFormat="0" applyFill="0" applyBorder="1"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1" numFmtId="0" fillId="0" borderId="3" applyFont="1" applyNumberFormat="0" applyFill="0" applyBorder="1" applyAlignment="1" applyProtection="true">
      <alignment horizontal="left" vertical="center" textRotation="0" wrapText="false" shrinkToFit="false"/>
      <protection hidden="false"/>
    </xf>
    <xf xfId="0" fontId="19" numFmtId="0" fillId="0" borderId="0" applyFont="1" applyNumberFormat="0" applyFill="0" applyBorder="0" applyAlignment="1" applyProtection="true">
      <alignment horizontal="center" vertical="center" textRotation="0" wrapText="true" shrinkToFit="false"/>
      <protection hidden="false"/>
    </xf>
    <xf xfId="0" fontId="19" numFmtId="0" fillId="0" borderId="0" applyFont="1" applyNumberFormat="0" applyFill="0" applyBorder="0" applyAlignment="1" applyProtection="true">
      <alignment horizontal="left" vertical="center" textRotation="0" wrapText="false" shrinkToFit="false"/>
      <protection hidden="false"/>
    </xf>
    <xf xfId="0" fontId="19" numFmtId="0" fillId="0" borderId="0" applyFont="1" applyNumberFormat="0" applyFill="0" applyBorder="0" applyAlignment="1" applyProtection="true">
      <alignment horizontal="center" vertical="center" textRotation="0" wrapText="false" shrinkToFit="false"/>
      <protection hidden="false"/>
    </xf>
    <xf xfId="0" fontId="15" numFmtId="0" fillId="0" borderId="3" applyFont="1" applyNumberFormat="0" applyFill="0" applyBorder="1" applyAlignment="1" applyProtection="true">
      <alignment horizontal="left" vertical="center" textRotation="0" wrapText="false" shrinkToFit="false"/>
      <protection hidden="false"/>
    </xf>
    <xf xfId="0" fontId="7" numFmtId="0" fillId="0" borderId="3" applyFont="1" applyNumberFormat="0" applyFill="0" applyBorder="1" applyAlignment="1" applyProtection="true">
      <alignment horizontal="left" vertical="center" textRotation="0" wrapText="false" shrinkToFit="false"/>
      <protection hidden="false"/>
    </xf>
    <xf xfId="0" fontId="9" numFmtId="0" fillId="0" borderId="0" applyFont="1" applyNumberFormat="0" applyFill="0" applyBorder="0" applyAlignment="1" applyProtection="true">
      <alignment horizontal="center" vertical="bottom" textRotation="0" wrapText="false" shrinkToFit="false"/>
      <protection hidden="false"/>
    </xf>
    <xf xfId="0" fontId="21" numFmtId="0" fillId="2" borderId="3" applyFont="1" applyNumberFormat="0" applyFill="1" applyBorder="1"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true" shrinkToFit="false"/>
      <protection hidden="true"/>
    </xf>
    <xf xfId="0" fontId="2" numFmtId="0" fillId="0" borderId="0" applyFont="1" applyNumberFormat="0" applyFill="0" applyBorder="0" applyAlignment="1" applyProtection="true">
      <alignment horizontal="center" vertical="center" textRotation="0" wrapText="false" shrinkToFit="false"/>
      <protection hidden="true"/>
    </xf>
    <xf xfId="0" fontId="25" numFmtId="0" fillId="0" borderId="0" applyFont="1" applyNumberFormat="0" applyFill="0" applyBorder="0" applyAlignment="1" applyProtection="true">
      <alignment horizontal="general" vertical="center" textRotation="0" wrapText="false" shrinkToFit="false"/>
      <protection hidden="false"/>
    </xf>
    <xf xfId="0" fontId="9" numFmtId="0" fillId="0" borderId="0" applyFont="1" applyNumberFormat="0" applyFill="0" applyBorder="0" applyAlignment="1" applyProtection="true">
      <alignment horizontal="left" vertical="center" textRotation="0" wrapText="true" shrinkToFit="false"/>
      <protection hidden="true"/>
    </xf>
    <xf xfId="0" fontId="21" numFmtId="0" fillId="2" borderId="3" applyFont="1" applyNumberFormat="0" applyFill="1" applyBorder="1" applyAlignment="1" applyProtection="true">
      <alignment horizontal="left" vertical="center" textRotation="0" wrapText="true" shrinkToFit="false"/>
      <protection hidden="false"/>
    </xf>
    <xf xfId="0" fontId="19" numFmtId="0" fillId="0" borderId="0" applyFont="1" applyNumberFormat="0" applyFill="0" applyBorder="0" applyAlignment="1" applyProtection="true">
      <alignment horizontal="general" vertical="center" textRotation="0" wrapText="true" shrinkToFit="false"/>
      <protection hidden="false"/>
    </xf>
    <xf xfId="0" fontId="1" numFmtId="0" fillId="0" borderId="3" applyFont="1" applyNumberFormat="0" applyFill="0" applyBorder="1" applyAlignment="1" applyProtection="true">
      <alignment horizontal="general" vertical="center" textRotation="0" wrapText="false" shrinkToFit="false"/>
      <protection hidden="false"/>
    </xf>
    <xf xfId="0" fontId="7" numFmtId="0" fillId="0" borderId="3" applyFont="1" applyNumberFormat="0" applyFill="0" applyBorder="1" applyAlignment="0" applyProtection="true">
      <alignment horizontal="general" vertical="bottom" textRotation="0" wrapText="false" shrinkToFit="false"/>
      <protection hidden="false"/>
    </xf>
    <xf xfId="0" fontId="11" numFmtId="0" fillId="0" borderId="3" applyFont="1" applyNumberFormat="0" applyFill="0" applyBorder="1" applyAlignment="0" applyProtection="true">
      <alignment horizontal="general" vertical="bottom" textRotation="0" wrapText="false" shrinkToFit="false"/>
      <protection hidden="false"/>
    </xf>
    <xf xfId="0" fontId="3" numFmtId="0" fillId="0" borderId="3" applyFont="1" applyNumberFormat="0" applyFill="0" applyBorder="1" applyAlignment="0" applyProtection="true">
      <alignment horizontal="general" vertical="bottom" textRotation="0" wrapText="false" shrinkToFit="false"/>
      <protection hidden="false"/>
    </xf>
    <xf xfId="0" fontId="27" numFmtId="0" fillId="0" borderId="0" applyFont="1" applyNumberFormat="0" applyFill="0" applyBorder="0" applyAlignment="1" applyProtection="true">
      <alignment horizontal="general" vertical="bottom" textRotation="0" wrapText="true" shrinkToFit="false"/>
      <protection hidden="false"/>
    </xf>
    <xf xfId="0" fontId="28" numFmtId="0" fillId="0" borderId="0" applyFont="1" applyNumberFormat="0" applyFill="0" applyBorder="0" applyAlignment="1" applyProtection="true">
      <alignment horizontal="general" vertical="bottom" textRotation="0" wrapText="true" shrinkToFit="false"/>
      <protection hidden="false"/>
    </xf>
    <xf xfId="0" fontId="1" numFmtId="0" fillId="0" borderId="3" applyFont="1" applyNumberFormat="0" applyFill="0" applyBorder="1" applyAlignment="1" applyProtection="true">
      <alignment horizontal="general" vertical="center" textRotation="0" wrapText="false" shrinkToFit="false"/>
      <protection hidden="false"/>
    </xf>
    <xf xfId="0" fontId="9" numFmtId="0" fillId="0" borderId="3" applyFont="1" applyNumberFormat="0" applyFill="0" applyBorder="1" applyAlignment="1" applyProtection="true">
      <alignment horizontal="general" vertical="center" textRotation="0" wrapText="false" shrinkToFit="false"/>
      <protection hidden="false"/>
    </xf>
    <xf xfId="0" fontId="2" numFmtId="0" fillId="0" borderId="3" applyFont="1" applyNumberFormat="0" applyFill="0" applyBorder="1" applyAlignment="1" applyProtection="true">
      <alignment horizontal="center" vertical="center" textRotation="0" wrapText="true" shrinkToFit="false"/>
      <protection hidden="false"/>
    </xf>
    <xf xfId="0" fontId="29" numFmtId="0" fillId="0" borderId="0" applyFont="1" applyNumberFormat="0" applyFill="0" applyBorder="0" applyAlignment="1" applyProtection="true">
      <alignment horizontal="general" vertical="bottom" textRotation="0" wrapText="true" shrinkToFit="false"/>
      <protection hidden="false"/>
    </xf>
    <xf xfId="0" fontId="30" numFmtId="0" fillId="0" borderId="0" applyFont="1" applyNumberFormat="0" applyFill="0" applyBorder="0" applyAlignment="0" applyProtection="true">
      <alignment horizontal="general" vertical="bottom" textRotation="0" wrapText="false" shrinkToFit="false"/>
      <protection hidden="false"/>
    </xf>
    <xf xfId="0" fontId="19" numFmtId="0" fillId="0" borderId="0" applyFont="1" applyNumberFormat="0" applyFill="0" applyBorder="0" applyAlignment="1" applyProtection="true">
      <alignment horizontal="left" vertical="center" textRotation="0" wrapText="true" shrinkToFit="false"/>
      <protection hidden="false"/>
    </xf>
    <xf xfId="0" fontId="0" numFmtId="0" fillId="0" borderId="0" applyFont="0" applyNumberFormat="0" applyFill="0" applyBorder="0" applyAlignment="1" applyProtection="true">
      <alignment horizontal="general" vertical="bottom" textRotation="0" wrapText="true" shrinkToFit="false"/>
      <protection hidden="false"/>
    </xf>
    <xf xfId="0" fontId="31" numFmtId="0" fillId="0" borderId="0" applyFont="1" applyNumberFormat="0" applyFill="0" applyBorder="0" applyAlignment="0" applyProtection="true">
      <alignment horizontal="general" vertical="bottom" textRotation="0" wrapText="false" shrinkToFit="false"/>
      <protection hidden="false"/>
    </xf>
    <xf xfId="0" fontId="19" numFmtId="0" fillId="0" borderId="0" applyFont="1" applyNumberFormat="0" applyFill="0" applyBorder="0" applyAlignment="1" applyProtection="true">
      <alignment horizontal="general" vertical="center" textRotation="0" wrapText="true" shrinkToFit="false"/>
      <protection hidden="false"/>
    </xf>
    <xf xfId="0" fontId="32" numFmtId="0" fillId="0" borderId="0" applyFont="1" applyNumberFormat="0" applyFill="0" applyBorder="0" applyAlignment="1" applyProtection="true">
      <alignment horizontal="left" vertical="center" textRotation="0" wrapText="true" shrinkToFit="false"/>
      <protection hidden="false"/>
    </xf>
    <xf xfId="0" fontId="7" numFmtId="0" fillId="0" borderId="0" applyFont="1" applyNumberFormat="0" applyFill="0" applyBorder="0" applyAlignment="1" applyProtection="true">
      <alignment horizontal="general" vertical="center" textRotation="0" wrapText="false" shrinkToFit="false"/>
      <protection hidden="false"/>
    </xf>
    <xf xfId="0" fontId="11" numFmtId="0" fillId="0" borderId="3" applyFont="1" applyNumberFormat="0" applyFill="0" applyBorder="1" applyAlignment="1" applyProtection="true">
      <alignment horizontal="center" vertical="center" textRotation="0" wrapText="true" shrinkToFit="false"/>
      <protection hidden="false"/>
    </xf>
    <xf xfId="0" fontId="21" numFmtId="0" fillId="0" borderId="0" applyFont="1" applyNumberFormat="0" applyFill="0" applyBorder="0" applyAlignment="1" applyProtection="true">
      <alignment horizontal="general" vertical="top" textRotation="0" wrapText="false" shrinkToFit="false"/>
      <protection hidden="false"/>
    </xf>
    <xf xfId="0" fontId="2" numFmtId="49" fillId="0" borderId="0" applyFont="1" applyNumberFormat="1" applyFill="0" applyBorder="0" applyAlignment="1" applyProtection="true">
      <alignment horizontal="center" vertical="bottom" textRotation="0" wrapText="false" shrinkToFit="false"/>
      <protection hidden="false"/>
    </xf>
    <xf xfId="0" fontId="33" numFmtId="49" fillId="0" borderId="0" applyFont="1" applyNumberFormat="1" applyFill="0" applyBorder="0" applyAlignment="1" applyProtection="true">
      <alignment horizontal="general" vertical="center" textRotation="0" wrapText="false" shrinkToFit="false"/>
      <protection hidden="false"/>
    </xf>
    <xf xfId="0" fontId="2" numFmtId="3" fillId="0" borderId="0" applyFont="1" applyNumberFormat="1" applyFill="0" applyBorder="0" applyAlignment="1" applyProtection="true">
      <alignment horizontal="general" vertical="center" textRotation="0" wrapText="false" shrinkToFit="false"/>
      <protection hidden="false"/>
    </xf>
    <xf xfId="0" fontId="7" numFmtId="166" fillId="0" borderId="3" applyFont="1" applyNumberFormat="1" applyFill="0" applyBorder="1" applyAlignment="1" applyProtection="true">
      <alignment horizontal="center" vertical="center" textRotation="0" wrapText="true" shrinkToFit="false"/>
      <protection hidden="false"/>
    </xf>
    <xf xfId="0" fontId="34" numFmtId="0" fillId="0" borderId="0" applyFont="1" applyNumberFormat="0" applyFill="0" applyBorder="0" applyAlignment="1" applyProtection="true">
      <alignment horizontal="general" vertical="center" textRotation="0" wrapText="false" shrinkToFit="false"/>
      <protection hidden="false"/>
    </xf>
    <xf xfId="0" fontId="35" numFmtId="49" fillId="0" borderId="0" applyFont="1" applyNumberFormat="1" applyFill="0" applyBorder="0" applyAlignment="1" applyProtection="true">
      <alignment horizontal="center" vertical="center" textRotation="0" wrapText="false" shrinkToFit="false"/>
      <protection hidden="false"/>
    </xf>
    <xf xfId="0" fontId="35" numFmtId="0" fillId="0" borderId="0" applyFont="1" applyNumberFormat="0" applyFill="0" applyBorder="0" applyAlignment="1" applyProtection="true">
      <alignment horizontal="center" vertical="center" textRotation="0" wrapText="false" shrinkToFit="false"/>
      <protection hidden="false"/>
    </xf>
    <xf xfId="0" fontId="34" numFmtId="0" fillId="0" borderId="0" applyFont="1" applyNumberFormat="0" applyFill="0" applyBorder="0" applyAlignment="1" applyProtection="true">
      <alignment horizontal="general" vertical="center" textRotation="0" wrapText="false" shrinkToFit="false"/>
      <protection hidden="false"/>
    </xf>
    <xf xfId="0" fontId="34" numFmtId="0" fillId="0" borderId="0" applyFont="1" applyNumberFormat="0" applyFill="0" applyBorder="0" applyAlignment="1" applyProtection="true">
      <alignment horizontal="center" vertical="center" textRotation="0" wrapText="false" shrinkToFit="false"/>
      <protection hidden="false"/>
    </xf>
    <xf xfId="0" fontId="34" numFmtId="49" fillId="0" borderId="0" applyFont="1" applyNumberFormat="1" applyFill="0" applyBorder="0" applyAlignment="1" applyProtection="true">
      <alignment horizontal="center" vertical="center" textRotation="0" wrapText="false" shrinkToFit="false"/>
      <protection hidden="false"/>
    </xf>
    <xf xfId="0" fontId="35" numFmtId="49" fillId="0" borderId="6" applyFont="1" applyNumberFormat="1" applyFill="0" applyBorder="1" applyAlignment="1" applyProtection="true">
      <alignment horizontal="center" vertical="center" textRotation="0" wrapText="false" shrinkToFit="false"/>
      <protection hidden="false"/>
    </xf>
    <xf xfId="0" fontId="35" numFmtId="0" fillId="0" borderId="6" applyFont="1" applyNumberFormat="0" applyFill="0" applyBorder="1" applyAlignment="1" applyProtection="true">
      <alignment horizontal="center" vertical="center" textRotation="0" wrapText="false" shrinkToFit="false"/>
      <protection hidden="false"/>
    </xf>
    <xf xfId="0" fontId="5" numFmtId="0" fillId="0" borderId="8" applyFont="1" applyNumberFormat="0" applyFill="0" applyBorder="1" applyAlignment="1" applyProtection="true">
      <alignment horizontal="general" vertical="center" textRotation="0" wrapText="false" shrinkToFit="false"/>
      <protection hidden="false"/>
    </xf>
    <xf xfId="0" fontId="5" numFmtId="0" fillId="0" borderId="9" applyFont="1" applyNumberFormat="0" applyFill="0" applyBorder="1" applyAlignment="1" applyProtection="true">
      <alignment horizontal="general" vertical="center" textRotation="0" wrapText="false" shrinkToFit="false"/>
      <protection hidden="false"/>
    </xf>
    <xf xfId="0" fontId="5" numFmtId="0" fillId="0" borderId="3" applyFont="1" applyNumberFormat="0" applyFill="0" applyBorder="1" applyAlignment="1" applyProtection="true">
      <alignment horizontal="general" vertical="center" textRotation="0" wrapText="false" shrinkToFit="false"/>
      <protection hidden="false"/>
    </xf>
    <xf xfId="0" fontId="5" numFmtId="0" fillId="0" borderId="3" applyFont="1" applyNumberFormat="0" applyFill="0" applyBorder="1" applyAlignment="1" applyProtection="true">
      <alignment horizontal="general" vertical="center" textRotation="0" wrapText="true" shrinkToFit="false"/>
      <protection hidden="false"/>
    </xf>
    <xf xfId="0" fontId="5" numFmtId="0" fillId="0" borderId="9" applyFont="1" applyNumberFormat="0" applyFill="0" applyBorder="1" applyAlignment="1" applyProtection="true">
      <alignment horizontal="center" vertical="center" textRotation="90" wrapText="true" shrinkToFit="false"/>
      <protection hidden="false"/>
    </xf>
    <xf xfId="0" fontId="4" numFmtId="0" fillId="0" borderId="0" applyFont="1" applyNumberFormat="0" applyFill="0" applyBorder="0" applyAlignment="1" applyProtection="true">
      <alignment horizontal="general" vertical="center" textRotation="0" wrapText="false" shrinkToFit="false"/>
      <protection hidden="false"/>
    </xf>
    <xf xfId="0" fontId="36" numFmtId="0" fillId="0" borderId="0" applyFont="1" applyNumberFormat="0" applyFill="0" applyBorder="0" applyAlignment="0" applyProtection="true">
      <alignment horizontal="general" vertical="bottom" textRotation="0" wrapText="false" shrinkToFit="false"/>
      <protection hidden="false"/>
    </xf>
    <xf xfId="0" fontId="36" numFmtId="0" fillId="0" borderId="0" applyFont="1" applyNumberFormat="0" applyFill="0" applyBorder="0" applyAlignment="1" applyProtection="true">
      <alignment horizontal="right" vertical="bottom" textRotation="0" wrapText="false" shrinkToFit="false"/>
      <protection hidden="false"/>
    </xf>
    <xf xfId="0" fontId="5" numFmtId="0" fillId="0" borderId="0" applyFont="1" applyNumberFormat="0" applyFill="0" applyBorder="0" applyAlignment="1" applyProtection="true">
      <alignment horizontal="left" vertical="center" textRotation="0" wrapText="false" shrinkToFit="false"/>
      <protection hidden="false"/>
    </xf>
    <xf xfId="0" fontId="24"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37" numFmtId="172" fillId="0" borderId="3" applyFont="1" applyNumberFormat="1" applyFill="0" applyBorder="1" applyAlignment="1" applyProtection="true">
      <alignment horizontal="center" vertical="center" textRotation="90" wrapText="false" shrinkToFit="false"/>
      <protection hidden="false"/>
    </xf>
    <xf xfId="0" fontId="5" numFmtId="173" fillId="0" borderId="3" applyFont="1" applyNumberFormat="1" applyFill="0" applyBorder="1" applyAlignment="1" applyProtection="true">
      <alignment horizontal="general" vertical="center" textRotation="0" wrapText="false" shrinkToFit="false"/>
      <protection hidden="false"/>
    </xf>
    <xf xfId="0" fontId="5" numFmtId="0" fillId="3" borderId="0" applyFont="1" applyNumberFormat="0" applyFill="1"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top" textRotation="0" wrapText="fals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1" applyProtection="true">
      <alignment horizontal="right" vertical="bottom" textRotation="0" wrapText="false" shrinkToFit="false"/>
      <protection hidden="false"/>
    </xf>
    <xf xfId="0" fontId="6" numFmtId="3" fillId="0" borderId="0" applyFont="1" applyNumberFormat="1"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general" vertical="center" textRotation="0" wrapText="false" shrinkToFit="false"/>
      <protection hidden="false"/>
    </xf>
    <xf xfId="0" fontId="2" numFmtId="0" fillId="0" borderId="0" applyFont="1" applyNumberFormat="0" applyFill="0" applyBorder="0" applyAlignment="0" applyProtection="true">
      <alignment horizontal="general" vertical="bottom" textRotation="0" wrapText="false" shrinkToFit="false"/>
      <protection hidden="false"/>
    </xf>
    <xf xfId="0" fontId="10" numFmtId="0" fillId="0" borderId="0" applyFont="1" applyNumberFormat="0" applyFill="0" applyBorder="0" applyAlignment="1" applyProtection="true">
      <alignment horizontal="general" vertical="center"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general" vertical="center" textRotation="0" wrapText="true" shrinkToFit="false"/>
      <protection hidden="false"/>
    </xf>
    <xf xfId="0" fontId="1" numFmtId="166" fillId="0" borderId="0" applyFont="1" applyNumberFormat="1" applyFill="0" applyBorder="0" applyAlignment="1" applyProtection="true">
      <alignment horizontal="general" vertical="center" textRotation="0" wrapText="false" shrinkToFit="false"/>
      <protection hidden="false"/>
    </xf>
    <xf xfId="0" fontId="1" numFmtId="3" fillId="0" borderId="0" applyFont="1" applyNumberFormat="1" applyFill="0" applyBorder="0"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right" vertical="center" textRotation="0" wrapText="false" shrinkToFit="false"/>
      <protection hidden="false"/>
    </xf>
    <xf xfId="0" fontId="2" numFmtId="0" fillId="0" borderId="0" applyFont="1" applyNumberFormat="0" applyFill="0" applyBorder="0" applyAlignment="1" applyProtection="true">
      <alignment horizontal="left" vertical="center" textRotation="0" wrapText="false" shrinkToFit="false"/>
      <protection hidden="false"/>
    </xf>
    <xf xfId="0" fontId="2" numFmtId="0" fillId="0" borderId="0" applyFont="1" applyNumberFormat="0" applyFill="0" applyBorder="0" applyAlignment="1" applyProtection="true">
      <alignment horizontal="right" vertical="center" textRotation="0" wrapText="false" shrinkToFit="false"/>
      <protection hidden="false"/>
    </xf>
    <xf xfId="0" fontId="2" numFmtId="166" fillId="0" borderId="0" applyFont="1" applyNumberFormat="1" applyFill="0" applyBorder="0" applyAlignment="1" applyProtection="true">
      <alignment horizontal="general" vertical="center" textRotation="0" wrapText="false" shrinkToFit="false"/>
      <protection hidden="false"/>
    </xf>
    <xf xfId="0" fontId="1" numFmtId="166" fillId="0" borderId="0" applyFont="1" applyNumberFormat="1" applyFill="0" applyBorder="0" applyAlignment="1" applyProtection="true">
      <alignment horizontal="general" vertical="center" textRotation="0" wrapText="false" shrinkToFit="false"/>
      <protection hidden="false"/>
    </xf>
    <xf xfId="0" fontId="1" numFmtId="166" fillId="0" borderId="0" applyFont="1" applyNumberFormat="1" applyFill="0" applyBorder="0" applyAlignment="1" applyProtection="true">
      <alignment horizontal="left" vertical="center" textRotation="0" wrapText="false" shrinkToFit="false"/>
      <protection hidden="false"/>
    </xf>
    <xf xfId="0" fontId="33" numFmtId="0" fillId="0" borderId="0" applyFont="1" applyNumberFormat="0" applyFill="0" applyBorder="0" applyAlignment="1" applyProtection="true">
      <alignment horizontal="center" vertical="center" textRotation="0" wrapText="false" shrinkToFit="false"/>
      <protection hidden="false"/>
    </xf>
    <xf xfId="0" fontId="33" numFmtId="0" fillId="0" borderId="0" applyFont="1" applyNumberFormat="0" applyFill="0" applyBorder="0" applyAlignment="1" applyProtection="true">
      <alignment horizontal="left" vertical="center" textRotation="0" wrapText="false" shrinkToFit="false"/>
      <protection hidden="false"/>
    </xf>
    <xf xfId="0" fontId="11" numFmtId="0" fillId="2" borderId="3" applyFont="1" applyNumberFormat="0" applyFill="1" applyBorder="1" applyAlignment="1" applyProtection="true">
      <alignment horizontal="general" vertical="center" textRotation="0" wrapText="true" shrinkToFit="false"/>
      <protection hidden="false"/>
    </xf>
    <xf xfId="0" fontId="33" numFmtId="0" fillId="0" borderId="3" applyFont="1" applyNumberFormat="0" applyFill="0" applyBorder="1" applyAlignment="1" applyProtection="true">
      <alignment horizontal="center" vertical="center" textRotation="0" wrapText="false" shrinkToFit="false"/>
      <protection hidden="false"/>
    </xf>
    <xf xfId="0" fontId="1" numFmtId="0" fillId="0" borderId="3" applyFont="1" applyNumberFormat="0" applyFill="0" applyBorder="1" applyAlignment="1" applyProtection="true">
      <alignment horizontal="right"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9" numFmtId="0" fillId="0" borderId="0" applyFont="1" applyNumberFormat="0" applyFill="0" applyBorder="0" applyAlignment="1" applyProtection="true">
      <alignment horizontal="left" vertical="center" textRotation="0" wrapText="false" shrinkToFit="false"/>
      <protection hidden="false"/>
    </xf>
    <xf xfId="0" fontId="21" numFmtId="0" fillId="0" borderId="0" applyFont="1" applyNumberFormat="0" applyFill="0" applyBorder="0" applyAlignment="1" applyProtection="true">
      <alignment horizontal="center" vertical="center" textRotation="0" wrapText="false" shrinkToFit="false"/>
      <protection hidden="false"/>
    </xf>
    <xf xfId="0" fontId="21" numFmtId="0" fillId="0" borderId="0" applyFont="1" applyNumberFormat="0" applyFill="0" applyBorder="0" applyAlignment="1" applyProtection="true">
      <alignment horizontal="right" vertical="center"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3" fillId="0" borderId="0" applyFont="1" applyNumberFormat="1"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7" numFmtId="0" fillId="3" borderId="3" applyFont="1" applyNumberFormat="0" applyFill="1" applyBorder="1" applyAlignment="1" applyProtection="true">
      <alignment horizontal="center" vertical="center" textRotation="0" wrapText="false" shrinkToFit="false"/>
      <protection hidden="false"/>
    </xf>
    <xf xfId="0" fontId="11" numFmtId="0" fillId="3" borderId="3" applyFont="1" applyNumberFormat="0" applyFill="1" applyBorder="1" applyAlignment="1" applyProtection="true">
      <alignment horizontal="general" vertical="center" textRotation="0" wrapText="true" shrinkToFit="false"/>
      <protection hidden="false"/>
    </xf>
    <xf xfId="0" fontId="11" numFmtId="3" fillId="3" borderId="3" applyFont="1" applyNumberFormat="1" applyFill="1" applyBorder="1" applyAlignment="1" applyProtection="true">
      <alignment horizontal="center" vertical="center" textRotation="0" wrapText="true" shrinkToFit="false"/>
      <protection hidden="false"/>
    </xf>
    <xf xfId="0" fontId="11" numFmtId="166" fillId="3" borderId="3" applyFont="1" applyNumberFormat="1" applyFill="1" applyBorder="1" applyAlignment="1" applyProtection="true">
      <alignment horizontal="center" vertical="center" textRotation="0" wrapText="false" shrinkToFit="false"/>
      <protection hidden="false"/>
    </xf>
    <xf xfId="0" fontId="2" numFmtId="0" fillId="0" borderId="3" applyFont="1" applyNumberFormat="0" applyFill="0" applyBorder="1" applyAlignment="1" applyProtection="true">
      <alignment horizontal="center" vertical="center" textRotation="0" wrapText="false" shrinkToFit="false"/>
      <protection hidden="false"/>
    </xf>
    <xf xfId="0" fontId="2" numFmtId="0" fillId="2" borderId="3" applyFont="1" applyNumberFormat="0" applyFill="1" applyBorder="1" applyAlignment="1" applyProtection="true">
      <alignment horizontal="general" vertical="center" textRotation="0" wrapText="true" shrinkToFit="false"/>
      <protection hidden="false"/>
    </xf>
    <xf xfId="0" fontId="2" numFmtId="0" fillId="2" borderId="3" applyFont="1" applyNumberFormat="0" applyFill="1" applyBorder="1" applyAlignment="1" applyProtection="true">
      <alignment horizontal="center" vertical="center" textRotation="0" wrapText="true" shrinkToFit="false"/>
      <protection hidden="false"/>
    </xf>
    <xf xfId="0" fontId="2" numFmtId="4" fillId="2" borderId="3" applyFont="1" applyNumberFormat="1" applyFill="1" applyBorder="1" applyAlignment="1" applyProtection="true">
      <alignment horizontal="general" vertical="center" textRotation="0" wrapText="true" shrinkToFit="false"/>
      <protection hidden="false"/>
    </xf>
    <xf xfId="0" fontId="2" numFmtId="3" fillId="0" borderId="3" applyFont="1" applyNumberFormat="1" applyFill="0" applyBorder="1" applyAlignment="1" applyProtection="true">
      <alignment horizontal="center" vertical="center" textRotation="0" wrapText="true" shrinkToFit="false"/>
      <protection hidden="false"/>
    </xf>
    <xf xfId="0" fontId="2" numFmtId="166" fillId="0" borderId="3" applyFont="1" applyNumberFormat="1" applyFill="0" applyBorder="1" applyAlignment="1" applyProtection="true">
      <alignment horizontal="center" vertical="center" textRotation="0" wrapText="false" shrinkToFit="false"/>
      <protection hidden="false"/>
    </xf>
    <xf xfId="0" fontId="2" numFmtId="0" fillId="2" borderId="10" applyFont="1" applyNumberFormat="0" applyFill="1" applyBorder="1" applyAlignment="1" applyProtection="true">
      <alignment horizontal="general" vertical="center" textRotation="0" wrapText="true" shrinkToFit="false"/>
      <protection hidden="false"/>
    </xf>
    <xf xfId="0" fontId="2" numFmtId="0" fillId="2" borderId="3" applyFont="1" applyNumberFormat="0" applyFill="1" applyBorder="1" applyAlignment="1" applyProtection="true">
      <alignment horizontal="center" vertical="center" textRotation="0" wrapText="true" shrinkToFit="false"/>
      <protection hidden="false"/>
    </xf>
    <xf xfId="0" fontId="2" numFmtId="0" fillId="2" borderId="3" applyFont="1" applyNumberFormat="0" applyFill="1" applyBorder="1" applyAlignment="1" applyProtection="true">
      <alignment horizontal="general" vertical="center" textRotation="0" wrapText="true" shrinkToFit="false"/>
      <protection hidden="false"/>
    </xf>
    <xf xfId="0" fontId="2" numFmtId="3" fillId="0" borderId="3" applyFont="1" applyNumberFormat="1" applyFill="0" applyBorder="1" applyAlignment="1" applyProtection="true">
      <alignment horizontal="right" vertical="center" textRotation="0" wrapText="true" shrinkToFit="false"/>
      <protection hidden="false"/>
    </xf>
    <xf xfId="0" fontId="2" numFmtId="0" fillId="0" borderId="3" applyFont="1" applyNumberFormat="0" applyFill="0" applyBorder="1" applyAlignment="1" applyProtection="true">
      <alignment horizontal="general" vertical="center" textRotation="0" wrapText="false" shrinkToFit="false"/>
      <protection hidden="false"/>
    </xf>
    <xf xfId="0" fontId="2" numFmtId="0" fillId="2" borderId="10" applyFont="1" applyNumberFormat="0" applyFill="1" applyBorder="1" applyAlignment="1" applyProtection="true">
      <alignment horizontal="general" vertical="center" textRotation="0" wrapText="true" shrinkToFit="false"/>
      <protection hidden="false"/>
    </xf>
    <xf xfId="0" fontId="1" numFmtId="0" fillId="0" borderId="3" applyFont="1" applyNumberFormat="0" applyFill="0" applyBorder="1" applyAlignment="1" applyProtection="true">
      <alignment horizontal="center" vertical="center" textRotation="0" wrapText="false" shrinkToFit="false"/>
      <protection hidden="false"/>
    </xf>
    <xf xfId="0" fontId="1" numFmtId="0" fillId="0" borderId="10" applyFont="1" applyNumberFormat="0" applyFill="0" applyBorder="1" applyAlignment="1" applyProtection="true">
      <alignment horizontal="left" vertical="center" textRotation="0" wrapText="false" shrinkToFit="false"/>
      <protection hidden="false"/>
    </xf>
    <xf xfId="0" fontId="1" numFmtId="0" fillId="0" borderId="3" applyFont="1" applyNumberFormat="0" applyFill="0" applyBorder="1" applyAlignment="1" applyProtection="true">
      <alignment horizontal="center" vertical="center" textRotation="0" wrapText="false" shrinkToFit="false"/>
      <protection hidden="false"/>
    </xf>
    <xf xfId="0" fontId="1" numFmtId="0" fillId="2" borderId="3" applyFont="1" applyNumberFormat="0" applyFill="1" applyBorder="1" applyAlignment="1" applyProtection="true">
      <alignment horizontal="center" vertical="center" textRotation="0" wrapText="true" shrinkToFit="false"/>
      <protection hidden="false"/>
    </xf>
    <xf xfId="0" fontId="1" numFmtId="4" fillId="2" borderId="3" applyFont="1" applyNumberFormat="1" applyFill="1" applyBorder="1" applyAlignment="1" applyProtection="true">
      <alignment horizontal="center" vertical="center" textRotation="0" wrapText="true" shrinkToFit="false"/>
      <protection hidden="false"/>
    </xf>
    <xf xfId="0" fontId="1" numFmtId="3" fillId="0" borderId="3" applyFont="1" applyNumberFormat="1" applyFill="0" applyBorder="1" applyAlignment="1" applyProtection="true">
      <alignment horizontal="right" vertical="center" textRotation="0" wrapText="true" shrinkToFit="false"/>
      <protection hidden="false"/>
    </xf>
    <xf xfId="0" fontId="1" numFmtId="3" fillId="0" borderId="3" applyFont="1" applyNumberFormat="1" applyFill="0" applyBorder="1" applyAlignment="1" applyProtection="true">
      <alignment horizontal="center" vertical="center" textRotation="0" wrapText="true" shrinkToFit="false"/>
      <protection hidden="false"/>
    </xf>
    <xf xfId="0" fontId="1" numFmtId="166" fillId="0" borderId="3" applyFont="1" applyNumberFormat="1" applyFill="0" applyBorder="1" applyAlignment="1" applyProtection="true">
      <alignment horizontal="center" vertical="center" textRotation="0" wrapText="false" shrinkToFit="false"/>
      <protection hidden="false"/>
    </xf>
    <xf xfId="0" fontId="1" numFmtId="0" fillId="2" borderId="3" applyFont="1" applyNumberFormat="0" applyFill="1" applyBorder="1" applyAlignment="1" applyProtection="true">
      <alignment horizontal="general" vertical="center" textRotation="0" wrapText="tru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38" numFmtId="0" fillId="0" borderId="3" applyFont="1" applyNumberFormat="0" applyFill="0" applyBorder="1" applyAlignment="1" applyProtection="true">
      <alignment horizontal="center" vertical="center" textRotation="0" wrapText="false" shrinkToFit="false"/>
      <protection hidden="false"/>
    </xf>
    <xf xfId="0" fontId="38" numFmtId="0" fillId="2" borderId="3" applyFont="1" applyNumberFormat="0" applyFill="1" applyBorder="1" applyAlignment="1" applyProtection="true">
      <alignment horizontal="general" vertical="center" textRotation="0" wrapText="true" shrinkToFit="false"/>
      <protection hidden="false"/>
    </xf>
    <xf xfId="0" fontId="38" numFmtId="0" fillId="2" borderId="3" applyFont="1" applyNumberFormat="0" applyFill="1" applyBorder="1" applyAlignment="1" applyProtection="true">
      <alignment horizontal="center" vertical="center" textRotation="0" wrapText="true" shrinkToFit="false"/>
      <protection hidden="false"/>
    </xf>
    <xf xfId="0" fontId="38" numFmtId="0" fillId="0" borderId="3" applyFont="1" applyNumberFormat="0" applyFill="0" applyBorder="1" applyAlignment="1" applyProtection="true">
      <alignment horizontal="center" vertical="center" textRotation="0" wrapText="false" shrinkToFit="false"/>
      <protection hidden="false"/>
    </xf>
    <xf xfId="0" fontId="38" numFmtId="4" fillId="2" borderId="3" applyFont="1" applyNumberFormat="1" applyFill="1" applyBorder="1" applyAlignment="1" applyProtection="true">
      <alignment horizontal="center" vertical="center" textRotation="0" wrapText="true" shrinkToFit="false"/>
      <protection hidden="false"/>
    </xf>
    <xf xfId="0" fontId="38" numFmtId="3" fillId="0" borderId="3" applyFont="1" applyNumberFormat="1" applyFill="0" applyBorder="1" applyAlignment="1" applyProtection="true">
      <alignment horizontal="right" vertical="center" textRotation="0" wrapText="true" shrinkToFit="false"/>
      <protection hidden="false"/>
    </xf>
    <xf xfId="0" fontId="38" numFmtId="0" fillId="0" borderId="0" applyFont="1" applyNumberFormat="0" applyFill="0" applyBorder="0" applyAlignment="1" applyProtection="true">
      <alignment horizontal="general" vertical="center" textRotation="0" wrapText="false" shrinkToFit="false"/>
      <protection hidden="false"/>
    </xf>
    <xf xfId="0" fontId="2" numFmtId="0" fillId="2" borderId="3" applyFont="1" applyNumberFormat="0" applyFill="1" applyBorder="1" applyAlignment="1" applyProtection="true">
      <alignment horizontal="left" vertical="center" textRotation="0" wrapText="true" shrinkToFit="false"/>
      <protection hidden="false"/>
    </xf>
    <xf xfId="0" fontId="2" numFmtId="0" fillId="2" borderId="3" applyFont="1" applyNumberFormat="0" applyFill="1" applyBorder="1" applyAlignment="1" applyProtection="true">
      <alignment horizontal="left" vertical="center" textRotation="0" wrapText="true" shrinkToFit="false"/>
      <protection hidden="false"/>
    </xf>
    <xf xfId="0" fontId="2" numFmtId="4" fillId="2" borderId="3" applyFont="1" applyNumberFormat="1" applyFill="1" applyBorder="1" applyAlignment="1" applyProtection="true">
      <alignment horizontal="left" vertical="center" textRotation="0" wrapText="true" shrinkToFit="false"/>
      <protection hidden="false"/>
    </xf>
    <xf xfId="0" fontId="2" numFmtId="49" fillId="0" borderId="3" applyFont="1" applyNumberFormat="1" applyFill="0" applyBorder="1" applyAlignment="1" applyProtection="true">
      <alignment horizontal="center" vertical="center" textRotation="0" wrapText="false" shrinkToFit="false"/>
      <protection hidden="false"/>
    </xf>
    <xf xfId="0" fontId="2" numFmtId="0" fillId="0" borderId="3" applyFont="1" applyNumberFormat="0" applyFill="0" applyBorder="1" applyAlignment="1" applyProtection="true">
      <alignment horizontal="left" vertical="center" textRotation="0" wrapText="true" shrinkToFit="false"/>
      <protection hidden="false"/>
    </xf>
    <xf xfId="0" fontId="1" numFmtId="4" fillId="0" borderId="3" applyFont="1" applyNumberFormat="1" applyFill="0" applyBorder="1" applyAlignment="1" applyProtection="true">
      <alignment horizontal="center" vertical="center" textRotation="0" wrapText="false" shrinkToFit="false"/>
      <protection hidden="false"/>
    </xf>
    <xf xfId="0" fontId="1" numFmtId="3" fillId="0" borderId="3" applyFont="1" applyNumberFormat="1" applyFill="0" applyBorder="1" applyAlignment="1" applyProtection="true">
      <alignment horizontal="right" vertical="center" textRotation="0" wrapText="false" shrinkToFit="false"/>
      <protection hidden="false"/>
    </xf>
    <xf xfId="0" fontId="1" numFmtId="3" fillId="0" borderId="3" applyFont="1" applyNumberFormat="1" applyFill="0" applyBorder="1" applyAlignment="1" applyProtection="true">
      <alignment horizontal="center" vertical="center" textRotation="0" wrapText="false" shrinkToFit="false"/>
      <protection hidden="false"/>
    </xf>
    <xf xfId="0" fontId="2" numFmtId="166" fillId="0" borderId="3" applyFont="1" applyNumberFormat="1" applyFill="0" applyBorder="1" applyAlignment="1" applyProtection="true">
      <alignment horizontal="general" vertical="center" textRotation="0" wrapText="false" shrinkToFit="false"/>
      <protection hidden="false"/>
    </xf>
    <xf xfId="0" fontId="1" numFmtId="0" fillId="0" borderId="3" applyFont="1" applyNumberFormat="0" applyFill="0" applyBorder="1" applyAlignment="0" applyProtection="true">
      <alignment horizontal="general" vertical="bottom" textRotation="0" wrapText="false" shrinkToFit="false"/>
      <protection hidden="false"/>
    </xf>
    <xf xfId="0" fontId="2" numFmtId="49" fillId="0" borderId="3" applyFont="1" applyNumberFormat="1" applyFill="0" applyBorder="1" applyAlignment="1" applyProtection="true">
      <alignment horizontal="center" vertical="bottom" textRotation="0" wrapText="false" shrinkToFit="false"/>
      <protection hidden="false"/>
    </xf>
    <xf xfId="0" fontId="2" numFmtId="0" fillId="0" borderId="3" applyFont="1" applyNumberFormat="0" applyFill="0" applyBorder="1" applyAlignment="1" applyProtection="true">
      <alignment horizontal="center" vertical="bottom" textRotation="0" wrapText="false" shrinkToFit="false"/>
      <protection hidden="false"/>
    </xf>
    <xf xfId="0" fontId="2" numFmtId="4" fillId="0" borderId="3" applyFont="1" applyNumberFormat="1" applyFill="0" applyBorder="1" applyAlignment="1" applyProtection="true">
      <alignment horizontal="center" vertical="bottom" textRotation="0" wrapText="false" shrinkToFit="false"/>
      <protection hidden="false"/>
    </xf>
    <xf xfId="0" fontId="2" numFmtId="3" fillId="0" borderId="3" applyFont="1" applyNumberFormat="1" applyFill="0" applyBorder="1" applyAlignment="1" applyProtection="true">
      <alignment horizontal="right" vertical="bottom" textRotation="0" wrapText="false" shrinkToFit="false"/>
      <protection hidden="false"/>
    </xf>
    <xf xfId="0" fontId="2" numFmtId="3" fillId="0" borderId="3" applyFont="1" applyNumberFormat="1" applyFill="0" applyBorder="1" applyAlignment="1" applyProtection="true">
      <alignment horizontal="center" vertical="bottom" textRotation="0" wrapText="false" shrinkToFit="false"/>
      <protection hidden="false"/>
    </xf>
    <xf xfId="0" fontId="2" numFmtId="0" fillId="0" borderId="3" applyFont="1" applyNumberFormat="0" applyFill="0" applyBorder="1" applyAlignment="0" applyProtection="true">
      <alignment horizontal="general" vertical="bottom" textRotation="0" wrapText="false" shrinkToFit="false"/>
      <protection hidden="false"/>
    </xf>
    <xf xfId="0" fontId="1" numFmtId="0" fillId="0" borderId="3" applyFont="1" applyNumberFormat="0" applyFill="0" applyBorder="1" applyAlignment="1" applyProtection="true">
      <alignment horizontal="center" vertical="bottom" textRotation="0" wrapText="false" shrinkToFit="false"/>
      <protection hidden="false"/>
    </xf>
    <xf xfId="0" fontId="1" numFmtId="4" fillId="0" borderId="3" applyFont="1" applyNumberFormat="1" applyFill="0" applyBorder="1" applyAlignment="1" applyProtection="true">
      <alignment horizontal="center" vertical="bottom" textRotation="0" wrapText="false" shrinkToFit="false"/>
      <protection hidden="false"/>
    </xf>
    <xf xfId="0" fontId="1" numFmtId="3" fillId="0" borderId="3" applyFont="1" applyNumberFormat="1" applyFill="0" applyBorder="1" applyAlignment="1" applyProtection="true">
      <alignment horizontal="right" vertical="bottom" textRotation="0" wrapText="false" shrinkToFit="false"/>
      <protection hidden="false"/>
    </xf>
    <xf xfId="0" fontId="1" numFmtId="3" fillId="0" borderId="3" applyFont="1" applyNumberFormat="1" applyFill="0" applyBorder="1"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justify" vertical="justify" textRotation="0" wrapText="true" shrinkToFit="false"/>
      <protection hidden="false"/>
    </xf>
    <xf xfId="0" fontId="1" numFmtId="4" fillId="2" borderId="3" applyFont="1" applyNumberFormat="1" applyFill="1" applyBorder="1" applyAlignment="1" applyProtection="true">
      <alignment horizontal="general" vertical="center" textRotation="0" wrapText="true" shrinkToFit="false"/>
      <protection hidden="false"/>
    </xf>
    <xf xfId="0" fontId="11" numFmtId="0" fillId="3" borderId="3" applyFont="1" applyNumberFormat="0" applyFill="1" applyBorder="1" applyAlignment="1" applyProtection="true">
      <alignment horizontal="center" vertical="center" textRotation="0" wrapText="false" shrinkToFit="false"/>
      <protection hidden="false"/>
    </xf>
    <xf xfId="0" fontId="11" numFmtId="0" fillId="0" borderId="3" applyFont="1" applyNumberFormat="0" applyFill="0" applyBorder="1" applyAlignment="1" applyProtection="true">
      <alignment horizontal="general" vertical="center" textRotation="0" wrapText="true" shrinkToFit="false"/>
      <protection hidden="false"/>
    </xf>
    <xf xfId="0" fontId="11" numFmtId="0" fillId="4" borderId="3" applyFont="1" applyNumberFormat="0" applyFill="1" applyBorder="1" applyAlignment="1" applyProtection="true">
      <alignment horizontal="general" vertical="center" textRotation="0" wrapText="true" shrinkToFit="false"/>
      <protection hidden="false"/>
    </xf>
    <xf xfId="0" fontId="13" numFmtId="0" fillId="4" borderId="3" applyFont="1" applyNumberFormat="0" applyFill="1" applyBorder="1" applyAlignment="1" applyProtection="true">
      <alignment horizontal="center" vertical="center" textRotation="0" wrapText="true" shrinkToFit="false"/>
      <protection hidden="false"/>
    </xf>
    <xf xfId="0" fontId="39" numFmtId="0" fillId="0" borderId="3" applyFont="1" applyNumberFormat="0" applyFill="0" applyBorder="1" applyAlignment="1" applyProtection="true">
      <alignment horizontal="center" vertical="center" textRotation="0" wrapText="true" shrinkToFit="false"/>
      <protection hidden="false"/>
    </xf>
    <xf xfId="0" fontId="6" numFmtId="3" fillId="0" borderId="0" applyFont="1" applyNumberFormat="1" applyFill="0" applyBorder="0" applyAlignment="1" applyProtection="true">
      <alignment horizontal="right" vertical="center" textRotation="0" wrapText="false" shrinkToFit="false"/>
      <protection hidden="false"/>
    </xf>
    <xf xfId="0" fontId="7" numFmtId="0" fillId="0" borderId="0" applyFont="1" applyNumberFormat="0" applyFill="0" applyBorder="0" applyAlignment="1" applyProtection="true">
      <alignment horizontal="center" vertical="bottom"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1" numFmtId="0" fillId="0" borderId="0" applyFont="1" applyNumberFormat="0" applyFill="0" applyBorder="0" applyAlignment="1" applyProtection="true">
      <alignment horizontal="center" vertical="bottom" textRotation="0" wrapText="false" shrinkToFit="false"/>
      <protection hidden="false"/>
    </xf>
    <xf xfId="0" fontId="10" numFmtId="0" fillId="0" borderId="0" applyFont="1" applyNumberFormat="0" applyFill="0" applyBorder="0" applyAlignment="1" applyProtection="true">
      <alignment horizontal="center" vertical="bottom" textRotation="0" wrapText="false" shrinkToFit="false"/>
      <protection hidden="false"/>
    </xf>
    <xf xfId="0" fontId="15" numFmtId="0" fillId="0" borderId="0" applyFont="1" applyNumberFormat="0" applyFill="0" applyBorder="0" applyAlignment="1" applyProtection="true">
      <alignment horizontal="center" vertical="bottom" textRotation="0" wrapText="false" shrinkToFit="false"/>
      <protection hidden="false"/>
    </xf>
    <xf xfId="0" fontId="9" numFmtId="0" fillId="0" borderId="0" applyFont="1" applyNumberFormat="0" applyFill="0" applyBorder="0" applyAlignment="1" applyProtection="true">
      <alignment horizontal="right" vertical="center" textRotation="0" wrapText="false" shrinkToFit="false"/>
      <protection hidden="false"/>
    </xf>
    <xf xfId="0" fontId="24" numFmtId="3" fillId="0" borderId="0" applyFont="1" applyNumberFormat="1"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true" shrinkToFit="false"/>
      <protection hidden="false"/>
    </xf>
    <xf xfId="0" fontId="24" numFmtId="0" fillId="0" borderId="0" applyFont="1" applyNumberFormat="0" applyFill="0" applyBorder="0"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true" shrinkToFit="false"/>
      <protection hidden="false"/>
    </xf>
    <xf xfId="0" fontId="24" numFmtId="0" fillId="0" borderId="0" applyFont="1" applyNumberFormat="0"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justify" vertical="center" textRotation="0" wrapText="true" shrinkToFit="false"/>
      <protection hidden="false"/>
    </xf>
    <xf xfId="0" fontId="1" numFmtId="0" fillId="0" borderId="0" applyFont="1" applyNumberFormat="0" applyFill="0" applyBorder="0" applyAlignment="1" applyProtection="true">
      <alignment horizontal="justify" vertical="center" textRotation="0" wrapText="true" shrinkToFit="false"/>
      <protection hidden="false"/>
    </xf>
    <xf xfId="0" fontId="21" numFmtId="0" fillId="0" borderId="0" applyFont="1" applyNumberFormat="0" applyFill="0" applyBorder="0" applyAlignment="1" applyProtection="true">
      <alignment horizontal="left" vertical="center" textRotation="0" wrapText="true" shrinkToFit="false"/>
      <protection hidden="false"/>
    </xf>
    <xf xfId="0" fontId="2" numFmtId="3" fillId="0" borderId="0" applyFont="1" applyNumberFormat="1" applyFill="0" applyBorder="0" applyAlignment="1" applyProtection="true">
      <alignment horizontal="center" vertical="center" textRotation="0" wrapText="false" shrinkToFit="false"/>
      <protection hidden="false"/>
    </xf>
    <xf xfId="0" fontId="21" numFmtId="0" fillId="0" borderId="0" applyFont="1" applyNumberFormat="0" applyFill="0" applyBorder="0" applyAlignment="1" applyProtection="true">
      <alignment horizontal="left" vertical="center" textRotation="0" wrapText="false" shrinkToFit="false"/>
      <protection hidden="false"/>
    </xf>
    <xf xfId="0" fontId="21" numFmtId="0" fillId="0" borderId="0" applyFont="1" applyNumberFormat="0" applyFill="0" applyBorder="0" applyAlignment="1" applyProtection="true">
      <alignment horizontal="center" vertical="center" textRotation="0" wrapText="false" shrinkToFit="false"/>
      <protection hidden="false"/>
    </xf>
    <xf xfId="0" fontId="21" numFmtId="0" fillId="0" borderId="6" applyFont="1" applyNumberFormat="0" applyFill="0" applyBorder="1" applyAlignment="1" applyProtection="true">
      <alignment horizontal="left" vertical="center" textRotation="0" wrapText="true" shrinkToFit="false"/>
      <protection hidden="false"/>
    </xf>
    <xf xfId="0" fontId="2" numFmtId="3" fillId="0" borderId="11" applyFont="1" applyNumberFormat="1" applyFill="0" applyBorder="1"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justify" vertical="bottom" textRotation="0" wrapText="true" shrinkToFit="false"/>
      <protection hidden="false"/>
    </xf>
    <xf xfId="0" fontId="1" numFmtId="0" fillId="0" borderId="0" applyFont="1" applyNumberFormat="0" applyFill="0" applyBorder="0" applyAlignment="1" applyProtection="true">
      <alignment horizontal="justify" vertical="justify" textRotation="0" wrapText="true" shrinkToFit="false"/>
      <protection hidden="false"/>
    </xf>
    <xf xfId="0" fontId="9" numFmtId="3" fillId="0" borderId="0" applyFont="1" applyNumberFormat="1" applyFill="0" applyBorder="0" applyAlignment="1" applyProtection="true">
      <alignment horizontal="right" vertical="center" textRotation="0" wrapText="false" shrinkToFit="false"/>
      <protection hidden="false"/>
    </xf>
    <xf xfId="0" fontId="7" numFmtId="0" fillId="0" borderId="0" applyFont="1" applyNumberFormat="0" applyFill="0" applyBorder="0" applyAlignment="1" applyProtection="true">
      <alignment horizontal="center" vertical="bottom" textRotation="0" wrapText="false" shrinkToFit="false"/>
      <protection hidden="false"/>
    </xf>
    <xf xfId="0" fontId="6" numFmtId="3" fillId="0" borderId="0" applyFont="1" applyNumberFormat="1"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 numFmtId="0" fillId="0" borderId="0" applyFont="1" applyNumberFormat="0" applyFill="0" applyBorder="0" applyAlignment="1" applyProtection="true">
      <alignment horizontal="left" vertical="center" textRotation="0" wrapText="tru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2" numFmtId="0" fillId="0" borderId="0" applyFont="1" applyNumberFormat="0" applyFill="0" applyBorder="0" applyAlignment="1" applyProtection="true">
      <alignment horizontal="left" vertical="center" textRotation="0" wrapText="false" shrinkToFit="false"/>
      <protection hidden="false"/>
    </xf>
    <xf xfId="0" fontId="2" numFmtId="166" fillId="0" borderId="0" applyFont="1" applyNumberFormat="1"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21"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2" numFmtId="0" fillId="0" borderId="0" applyFont="1" applyNumberFormat="0" applyFill="0" applyBorder="0"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center" vertical="center" textRotation="0" wrapText="true" shrinkToFit="false"/>
      <protection hidden="false"/>
    </xf>
    <xf xfId="0" fontId="19" numFmtId="0" fillId="0" borderId="0" applyFont="1" applyNumberFormat="0" applyFill="0" applyBorder="0" applyAlignment="1" applyProtection="true">
      <alignment horizontal="left" vertical="center" textRotation="0" wrapText="true" shrinkToFit="false"/>
      <protection hidden="false"/>
    </xf>
    <xf xfId="0" fontId="10" numFmtId="0" fillId="0" borderId="0" applyFont="1" applyNumberFormat="0" applyFill="0" applyBorder="0"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left" vertical="bottom" textRotation="0" wrapText="false" shrinkToFit="false"/>
      <protection hidden="false"/>
    </xf>
    <xf xfId="0" fontId="1" numFmtId="166" fillId="0" borderId="0" applyFont="1" applyNumberFormat="1" applyFill="0" applyBorder="0" applyAlignment="1" applyProtection="true">
      <alignment horizontal="left" vertical="center" textRotation="0" wrapText="false" shrinkToFit="false"/>
      <protection hidden="false"/>
    </xf>
    <xf xfId="0" fontId="7" numFmtId="3" fillId="0" borderId="0" applyFont="1" applyNumberFormat="1" applyFill="0" applyBorder="0" applyAlignment="1" applyProtection="true">
      <alignment horizontal="center" vertical="center" textRotation="0" wrapText="false" shrinkToFit="false"/>
      <protection hidden="false"/>
    </xf>
    <xf xfId="0" fontId="26" numFmtId="0" fillId="0" borderId="0" applyFont="1" applyNumberFormat="0" applyFill="0" applyBorder="0" applyAlignment="1" applyProtection="true">
      <alignment horizontal="center" vertical="bottom" textRotation="0" wrapText="false" shrinkToFit="false"/>
      <protection hidden="false"/>
    </xf>
    <xf xfId="0" fontId="40" numFmtId="0" fillId="0" borderId="0" applyFont="1" applyNumberFormat="0" applyFill="0" applyBorder="0" applyAlignment="1" applyProtection="true">
      <alignment horizontal="center" vertical="bottom" textRotation="0" wrapText="false" shrinkToFit="false"/>
      <protection hidden="false"/>
    </xf>
    <xf xfId="0" fontId="26" numFmtId="0" fillId="0" borderId="0" applyFont="1" applyNumberFormat="0" applyFill="0" applyBorder="0" applyAlignment="1" applyProtection="true">
      <alignment horizontal="center" vertical="center" textRotation="0" wrapText="false" shrinkToFit="false"/>
      <protection hidden="false"/>
    </xf>
    <xf xfId="0" fontId="25" numFmtId="0" fillId="0" borderId="0" applyFont="1" applyNumberFormat="0" applyFill="0" applyBorder="0" applyAlignment="1" applyProtection="true">
      <alignment horizontal="center" vertical="bottom" textRotation="0" wrapText="false" shrinkToFit="false"/>
      <protection hidden="false"/>
    </xf>
    <xf xfId="0" fontId="13" numFmtId="0" fillId="4" borderId="3" applyFont="1" applyNumberFormat="0" applyFill="1" applyBorder="1" applyAlignment="1" applyProtection="true">
      <alignment horizontal="center" vertical="center" textRotation="0" wrapText="true" shrinkToFit="false"/>
      <protection hidden="false"/>
    </xf>
    <xf xfId="0" fontId="13" numFmtId="0" fillId="0" borderId="3" applyFont="1" applyNumberFormat="0" applyFill="0" applyBorder="1" applyAlignment="1" applyProtection="true">
      <alignment horizontal="center" vertical="center" textRotation="0" wrapText="true" shrinkToFit="false"/>
      <protection hidden="false"/>
    </xf>
    <xf xfId="0" fontId="2" numFmtId="0" fillId="0" borderId="0" applyFont="1" applyNumberFormat="0" applyFill="0" applyBorder="0" applyAlignment="1" applyProtection="true">
      <alignment horizontal="center" vertical="center" textRotation="0" wrapText="false" shrinkToFit="false"/>
      <protection hidden="false"/>
    </xf>
    <xf xfId="0" fontId="21" numFmtId="0" fillId="0" borderId="0" applyFont="1" applyNumberFormat="0" applyFill="0" applyBorder="0" applyAlignment="1" applyProtection="true">
      <alignment horizontal="center" vertical="top" textRotation="0" wrapText="false" shrinkToFit="false"/>
      <protection hidden="false"/>
    </xf>
    <xf xfId="0" fontId="25" numFmtId="0" fillId="0" borderId="0" applyFont="1" applyNumberFormat="0" applyFill="0" applyBorder="0" applyAlignment="1" applyProtection="true">
      <alignment horizontal="left" vertical="bottom" textRotation="0" wrapText="false" shrinkToFit="false"/>
      <protection hidden="false"/>
    </xf>
    <xf xfId="0" fontId="25" numFmtId="0" fillId="0" borderId="0" applyFont="1" applyNumberFormat="0" applyFill="0" applyBorder="0" applyAlignment="1" applyProtection="true">
      <alignment horizontal="left" vertical="center" textRotation="0" wrapText="true" shrinkToFit="false"/>
      <protection hidden="false"/>
    </xf>
    <xf xfId="0" fontId="25" numFmtId="0" fillId="0" borderId="0" applyFont="1" applyNumberFormat="0" applyFill="0" applyBorder="0"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1" numFmtId="0" fillId="0" borderId="0" applyFont="1" applyNumberFormat="0" applyFill="0" applyBorder="0" applyAlignment="1" applyProtection="true">
      <alignment horizontal="center" vertical="bottom" textRotation="0" wrapText="false" shrinkToFit="false"/>
      <protection hidden="false"/>
    </xf>
    <xf xfId="0" fontId="11" numFmtId="0" fillId="0" borderId="3" applyFont="1" applyNumberFormat="0" applyFill="0" applyBorder="1"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left" vertical="bottom" textRotation="0" wrapText="false" shrinkToFit="false"/>
      <protection hidden="false"/>
    </xf>
    <xf xfId="0" fontId="13" numFmtId="0" fillId="0" borderId="12" applyFont="1" applyNumberFormat="0" applyFill="0" applyBorder="1" applyAlignment="1" applyProtection="true">
      <alignment horizontal="center" vertical="center" textRotation="0" wrapText="true" shrinkToFit="false"/>
      <protection hidden="false"/>
    </xf>
    <xf xfId="0" fontId="13" numFmtId="0" fillId="0" borderId="11" applyFont="1" applyNumberFormat="0" applyFill="0" applyBorder="1" applyAlignment="1" applyProtection="true">
      <alignment horizontal="center" vertical="center" textRotation="0" wrapText="true" shrinkToFit="false"/>
      <protection hidden="false"/>
    </xf>
    <xf xfId="0" fontId="13" numFmtId="0" fillId="0" borderId="13" applyFont="1" applyNumberFormat="0" applyFill="0" applyBorder="1" applyAlignment="1" applyProtection="true">
      <alignment horizontal="center" vertical="center" textRotation="0" wrapText="true" shrinkToFit="false"/>
      <protection hidden="false"/>
    </xf>
    <xf xfId="0" fontId="11" numFmtId="3" fillId="4" borderId="10" applyFont="1" applyNumberFormat="1" applyFill="1" applyBorder="1" applyAlignment="1" applyProtection="true">
      <alignment horizontal="center" vertical="center" textRotation="0" wrapText="true" shrinkToFit="false"/>
      <protection hidden="false"/>
    </xf>
    <xf xfId="0" fontId="11" numFmtId="3" fillId="4" borderId="14" applyFont="1" applyNumberFormat="1" applyFill="1" applyBorder="1" applyAlignment="1" applyProtection="true">
      <alignment horizontal="center" vertical="center" textRotation="0" wrapText="true" shrinkToFit="false"/>
      <protection hidden="false"/>
    </xf>
    <xf xfId="0" fontId="11" numFmtId="0" fillId="4" borderId="3" applyFont="1" applyNumberFormat="0" applyFill="1" applyBorder="1" applyAlignment="1" applyProtection="true">
      <alignment horizontal="center" vertical="center" textRotation="0" wrapText="false" shrinkToFit="false"/>
      <protection hidden="false"/>
    </xf>
    <xf xfId="0" fontId="19" numFmtId="0" fillId="0" borderId="0" applyFont="1" applyNumberFormat="0" applyFill="0" applyBorder="0" applyAlignment="1" applyProtection="true">
      <alignment horizontal="center" vertical="bottom" textRotation="0" wrapText="false" shrinkToFit="false"/>
      <protection hidden="false"/>
    </xf>
    <xf xfId="0" fontId="19" numFmtId="0" fillId="0" borderId="0" applyFont="1" applyNumberFormat="0" applyFill="0" applyBorder="0" applyAlignment="1" applyProtection="true">
      <alignment horizontal="left" vertical="center" textRotation="0" wrapText="true" shrinkToFit="false"/>
      <protection hidden="false"/>
    </xf>
    <xf xfId="0" fontId="24" numFmtId="0" fillId="0" borderId="6" applyFont="1" applyNumberFormat="0" applyFill="0" applyBorder="1" applyAlignment="1" applyProtection="true">
      <alignment horizontal="left" vertical="center" textRotation="0" wrapText="false" shrinkToFit="false"/>
      <protection hidden="false"/>
    </xf>
    <xf xfId="0" fontId="24" numFmtId="0" fillId="0" borderId="0" applyFont="1" applyNumberFormat="0" applyFill="0" applyBorder="0" applyAlignment="1" applyProtection="true">
      <alignment horizontal="left" vertical="center" textRotation="0" wrapText="false" shrinkToFit="false"/>
      <protection hidden="false"/>
    </xf>
    <xf xfId="0" fontId="41" numFmtId="0" fillId="0" borderId="0" applyFont="1" applyNumberFormat="0" applyFill="0" applyBorder="0" applyAlignment="1" applyProtection="true">
      <alignment horizontal="center" vertical="center" textRotation="0" wrapText="false" shrinkToFit="false"/>
      <protection hidden="false"/>
    </xf>
    <xf xfId="0" fontId="19" numFmtId="0" fillId="0" borderId="0" applyFont="1" applyNumberFormat="0" applyFill="0" applyBorder="0" applyAlignment="1" applyProtection="true">
      <alignment horizontal="center" vertical="center" textRotation="0" wrapText="true" shrinkToFit="false"/>
      <protection hidden="false"/>
    </xf>
    <xf xfId="0" fontId="19" numFmtId="0" fillId="0" borderId="0" applyFont="1" applyNumberFormat="0" applyFill="0" applyBorder="0" applyAlignment="1" applyProtection="true">
      <alignment horizontal="center" vertical="center" textRotation="0" wrapText="true" shrinkToFit="false"/>
      <protection hidden="false"/>
    </xf>
    <xf xfId="0" fontId="41" numFmtId="0" fillId="0" borderId="0" applyFont="1" applyNumberFormat="0" applyFill="0" applyBorder="0" applyAlignment="1" applyProtection="true">
      <alignment horizontal="center" vertical="bottom" textRotation="0" wrapText="false" shrinkToFit="false"/>
      <protection hidden="false"/>
    </xf>
    <xf xfId="0" fontId="19" numFmtId="0" fillId="0" borderId="0" applyFont="1" applyNumberFormat="0" applyFill="0" applyBorder="0" applyAlignment="1" applyProtection="true">
      <alignment horizontal="left" vertical="center" textRotation="0" wrapText="false" shrinkToFit="false"/>
      <protection hidden="false"/>
    </xf>
    <xf xfId="0" fontId="24" numFmtId="0" fillId="0" borderId="0" applyFont="1" applyNumberFormat="0" applyFill="0" applyBorder="0" applyAlignment="1" applyProtection="true">
      <alignment horizontal="left" vertical="center" textRotation="0" wrapText="true" shrinkToFit="false"/>
      <protection hidden="false"/>
    </xf>
    <xf xfId="0" fontId="19" numFmtId="0" fillId="0" borderId="0" applyFont="1" applyNumberFormat="0" applyFill="0" applyBorder="0" applyAlignment="1" applyProtection="true">
      <alignment horizontal="center" vertical="bottom" textRotation="0" wrapText="false" shrinkToFit="false"/>
      <protection hidden="false"/>
    </xf>
    <xf xfId="0" fontId="11" numFmtId="0" fillId="0" borderId="3" applyFont="1" applyNumberFormat="0" applyFill="0" applyBorder="1" applyAlignment="1" applyProtection="true">
      <alignment horizontal="center" vertical="center" textRotation="0" wrapText="true" shrinkToFit="false"/>
      <protection hidden="false"/>
    </xf>
    <xf xfId="0" fontId="11" numFmtId="3" fillId="0" borderId="10" applyFont="1" applyNumberFormat="1" applyFill="0" applyBorder="1" applyAlignment="1" applyProtection="true">
      <alignment horizontal="center" vertical="center" textRotation="0" wrapText="true" shrinkToFit="false"/>
      <protection hidden="false"/>
    </xf>
    <xf xfId="0" fontId="11" numFmtId="3" fillId="0" borderId="14" applyFont="1" applyNumberFormat="1" applyFill="0" applyBorder="1" applyAlignment="1" applyProtection="true">
      <alignment horizontal="center" vertical="center" textRotation="0" wrapText="true" shrinkToFit="false"/>
      <protection hidden="false"/>
    </xf>
    <xf xfId="0" fontId="11" numFmtId="0" fillId="0" borderId="10" applyFont="1" applyNumberFormat="0" applyFill="0" applyBorder="1" applyAlignment="1" applyProtection="true">
      <alignment horizontal="center" vertical="center" textRotation="0" wrapText="true" shrinkToFit="false"/>
      <protection hidden="false"/>
    </xf>
    <xf xfId="0" fontId="11" numFmtId="0" fillId="0" borderId="14" applyFont="1" applyNumberFormat="0" applyFill="0" applyBorder="1" applyAlignment="1" applyProtection="true">
      <alignment horizontal="center" vertical="center" textRotation="0" wrapText="true" shrinkToFit="false"/>
      <protection hidden="false"/>
    </xf>
    <xf xfId="0" fontId="11" numFmtId="0" fillId="0" borderId="10" applyFont="1" applyNumberFormat="0" applyFill="0" applyBorder="1" applyAlignment="1" applyProtection="true">
      <alignment horizontal="center" vertical="center" textRotation="0" wrapText="false" shrinkToFit="false"/>
      <protection hidden="false"/>
    </xf>
    <xf xfId="0" fontId="11" numFmtId="0" fillId="0" borderId="14" applyFont="1" applyNumberFormat="0" applyFill="0" applyBorder="1" applyAlignment="1" applyProtection="true">
      <alignment horizontal="center" vertical="center" textRotation="0" wrapText="false" shrinkToFit="false"/>
      <protection hidden="false"/>
    </xf>
    <xf xfId="0" fontId="11" numFmtId="166" fillId="0" borderId="3" applyFont="1" applyNumberFormat="1" applyFill="0" applyBorder="1" applyAlignment="1" applyProtection="true">
      <alignment horizontal="center" vertical="center" textRotation="0" wrapText="true" shrinkToFit="false"/>
      <protection hidden="false"/>
    </xf>
    <xf xfId="0" fontId="1" numFmtId="0" fillId="0" borderId="0" applyFont="1" applyNumberFormat="0" applyFill="0" applyBorder="0" applyAlignment="1" applyProtection="true">
      <alignment horizontal="left" vertical="top" textRotation="0" wrapText="false" shrinkToFit="false"/>
      <protection hidden="false"/>
    </xf>
    <xf xfId="0" fontId="19" numFmtId="3" fillId="0" borderId="0" applyFont="1" applyNumberFormat="1" applyFill="0" applyBorder="0" applyAlignment="1" applyProtection="true">
      <alignment horizontal="center" vertical="center" textRotation="0" wrapText="true" shrinkToFit="false"/>
      <protection hidden="false"/>
    </xf>
    <xf xfId="0" fontId="19" numFmtId="0" fillId="0" borderId="0" applyFont="1" applyNumberFormat="0" applyFill="0" applyBorder="0" applyAlignment="1" applyProtection="true">
      <alignment horizontal="center" vertical="center" textRotation="0" wrapText="true" shrinkToFit="false"/>
      <protection hidden="false"/>
    </xf>
    <xf xfId="0" fontId="32" numFmtId="0" fillId="0" borderId="0" applyFont="1" applyNumberFormat="0" applyFill="0" applyBorder="0" applyAlignment="1" applyProtection="true">
      <alignment horizontal="left" vertical="center" textRotation="0" wrapText="true" shrinkToFit="false"/>
      <protection hidden="false"/>
    </xf>
    <xf xfId="0" fontId="19" numFmtId="0" fillId="0" borderId="0" applyFont="1" applyNumberFormat="0" applyFill="0" applyBorder="0" applyAlignment="1" applyProtection="true">
      <alignment horizontal="left" vertical="center" textRotation="0" wrapText="true" shrinkToFit="false"/>
      <protection hidden="false"/>
    </xf>
    <xf xfId="0" fontId="12" numFmtId="0" fillId="0" borderId="0" applyFont="1" applyNumberFormat="0" applyFill="0" applyBorder="0" applyAlignment="1" applyProtection="true">
      <alignment horizontal="center" vertical="center" textRotation="0" wrapText="false" shrinkToFit="false"/>
      <protection hidden="true"/>
    </xf>
    <xf xfId="0" fontId="8" numFmtId="0" fillId="0" borderId="0" applyFont="1" applyNumberFormat="0" applyFill="0" applyBorder="0" applyAlignment="1" applyProtection="true">
      <alignment horizontal="center" vertical="center" textRotation="0" wrapText="false" shrinkToFit="false"/>
      <protection hidden="true"/>
    </xf>
    <xf xfId="0" fontId="1" numFmtId="0" fillId="0" borderId="0" applyFont="1" applyNumberFormat="0" applyFill="0" applyBorder="0" applyAlignment="1" applyProtection="true">
      <alignment horizontal="center" vertical="center" textRotation="0" wrapText="false" shrinkToFit="false"/>
      <protection hidden="true"/>
    </xf>
    <xf xfId="0" fontId="11" numFmtId="0" fillId="0" borderId="0" applyFont="1" applyNumberFormat="0" applyFill="0" applyBorder="0" applyAlignment="1" applyProtection="true">
      <alignment horizontal="center" vertical="center" textRotation="0" wrapText="false" shrinkToFit="false"/>
      <protection hidden="true"/>
    </xf>
    <xf xfId="0" fontId="21" numFmtId="0" fillId="0" borderId="0" applyFont="1" applyNumberFormat="0" applyFill="0" applyBorder="0" applyAlignment="1" applyProtection="true">
      <alignment horizontal="center" vertical="center" textRotation="0" wrapText="false" shrinkToFit="false"/>
      <protection hidden="true"/>
    </xf>
    <xf xfId="0" fontId="9" numFmtId="0" fillId="0" borderId="0" applyFont="1" applyNumberFormat="0" applyFill="0" applyBorder="0" applyAlignment="1" applyProtection="true">
      <alignment horizontal="center" vertical="center" textRotation="0" wrapText="false" shrinkToFit="false"/>
      <protection hidden="true"/>
    </xf>
    <xf xfId="0" fontId="21" numFmtId="0" fillId="0" borderId="0" applyFont="1" applyNumberFormat="0" applyFill="0" applyBorder="0" applyAlignment="1" applyProtection="true">
      <alignment horizontal="left" vertical="center" textRotation="0" wrapText="false" shrinkToFit="false"/>
      <protection hidden="true"/>
    </xf>
    <xf xfId="0" fontId="8" numFmtId="0" fillId="0" borderId="0" applyFont="1" applyNumberFormat="0" applyFill="0" applyBorder="0" applyAlignment="1" applyProtection="true">
      <alignment horizontal="center" vertical="bottom" textRotation="0" wrapText="false" shrinkToFit="false"/>
      <protection hidden="true"/>
    </xf>
    <xf xfId="0" fontId="2" numFmtId="0" fillId="0" borderId="0" applyFont="1" applyNumberFormat="0" applyFill="0" applyBorder="0" applyAlignment="1" applyProtection="true">
      <alignment horizontal="center" vertical="center" textRotation="0" wrapText="false" shrinkToFit="false"/>
      <protection hidden="true"/>
    </xf>
    <xf xfId="0" fontId="9" numFmtId="0" fillId="0" borderId="11" applyFont="1" applyNumberFormat="0" applyFill="0" applyBorder="1" applyAlignment="1" applyProtection="true">
      <alignment horizontal="left" vertical="center" textRotation="0" wrapText="true" shrinkToFit="false"/>
      <protection hidden="true"/>
    </xf>
    <xf xfId="0" fontId="1" numFmtId="0" fillId="0" borderId="0" applyFont="1" applyNumberFormat="0" applyFill="0" applyBorder="0" applyAlignment="1" applyProtection="true">
      <alignment horizontal="left" vertical="center" textRotation="0" wrapText="true" shrinkToFit="false"/>
      <protection hidden="true"/>
    </xf>
    <xf xfId="0" fontId="5" numFmtId="165" fillId="0" borderId="10" applyFont="1" applyNumberFormat="1" applyFill="0" applyBorder="1" applyAlignment="1" applyProtection="true">
      <alignment horizontal="general" vertical="center" textRotation="0" wrapText="false" shrinkToFit="false"/>
      <protection hidden="false"/>
    </xf>
    <xf xfId="0" fontId="5" numFmtId="165" fillId="0" borderId="7" applyFont="1" applyNumberFormat="1" applyFill="0" applyBorder="1" applyAlignment="1" applyProtection="true">
      <alignment horizontal="general" vertical="center" textRotation="0" wrapText="false" shrinkToFit="false"/>
      <protection hidden="false"/>
    </xf>
    <xf xfId="0" fontId="5" numFmtId="165" fillId="0" borderId="14" applyFont="1" applyNumberFormat="1" applyFill="0" applyBorder="1" applyAlignment="1" applyProtection="true">
      <alignment horizontal="general" vertical="center" textRotation="0" wrapText="false" shrinkToFit="false"/>
      <protection hidden="false"/>
    </xf>
    <xf xfId="0" fontId="5" numFmtId="165" fillId="0" borderId="3" applyFont="1" applyNumberFormat="1" applyFill="0" applyBorder="1" applyAlignment="1" applyProtection="true">
      <alignment horizontal="center" vertical="center" textRotation="0" wrapText="false" shrinkToFit="false"/>
      <protection hidden="false"/>
    </xf>
    <xf xfId="0" fontId="5" numFmtId="165" fillId="0" borderId="10" applyFont="1" applyNumberFormat="1" applyFill="0" applyBorder="1" applyAlignment="1" applyProtection="true">
      <alignment horizontal="center" vertical="center" textRotation="0" wrapText="false" shrinkToFit="false"/>
      <protection hidden="false"/>
    </xf>
    <xf xfId="0" fontId="5" numFmtId="165" fillId="0" borderId="14" applyFont="1" applyNumberFormat="1" applyFill="0" applyBorder="1" applyAlignment="1" applyProtection="true">
      <alignment horizontal="center" vertical="center" textRotation="0" wrapText="false" shrinkToFit="false"/>
      <protection hidden="false"/>
    </xf>
    <xf xfId="0" fontId="5" numFmtId="0" fillId="0" borderId="0" applyFont="1" applyNumberFormat="0" applyFill="0" applyBorder="0" applyAlignment="1" applyProtection="true">
      <alignment horizontal="center" vertical="bottom" textRotation="0" wrapText="false" shrinkToFit="false"/>
      <protection hidden="false"/>
    </xf>
    <xf xfId="0" fontId="5" numFmtId="0" fillId="0" borderId="10" applyFont="1" applyNumberFormat="0" applyFill="0" applyBorder="1" applyAlignment="1" applyProtection="true">
      <alignment horizontal="center" vertical="center" textRotation="0" wrapText="false" shrinkToFit="false"/>
      <protection hidden="false"/>
    </xf>
    <xf xfId="0" fontId="5" numFmtId="0" fillId="0" borderId="7" applyFont="1" applyNumberFormat="0" applyFill="0" applyBorder="1" applyAlignment="1" applyProtection="true">
      <alignment horizontal="center" vertical="center" textRotation="0" wrapText="false" shrinkToFit="false"/>
      <protection hidden="false"/>
    </xf>
    <xf xfId="0" fontId="5" numFmtId="0" fillId="0" borderId="14" applyFont="1" applyNumberFormat="0" applyFill="0" applyBorder="1" applyAlignment="1" applyProtection="true">
      <alignment horizontal="center" vertical="center" textRotation="0" wrapText="false" shrinkToFit="false"/>
      <protection hidden="false"/>
    </xf>
    <xf xfId="0" fontId="5" numFmtId="0" fillId="0" borderId="3" applyFont="1" applyNumberFormat="0" applyFill="0" applyBorder="1" applyAlignment="1" applyProtection="true">
      <alignment horizontal="center" vertical="center" textRotation="0" wrapText="false" shrinkToFit="false"/>
      <protection hidden="false"/>
    </xf>
    <xf xfId="0" fontId="5" numFmtId="0" fillId="0" borderId="10" applyFont="1" applyNumberFormat="0" applyFill="0" applyBorder="1" applyAlignment="1" applyProtection="true">
      <alignment horizontal="left" vertical="center" textRotation="0" wrapText="false" shrinkToFit="false"/>
      <protection hidden="false"/>
    </xf>
    <xf xfId="0" fontId="5" numFmtId="0" fillId="0" borderId="7" applyFont="1" applyNumberFormat="0" applyFill="0" applyBorder="1" applyAlignment="1" applyProtection="true">
      <alignment horizontal="left" vertical="center" textRotation="0" wrapText="false" shrinkToFit="false"/>
      <protection hidden="false"/>
    </xf>
    <xf xfId="0" fontId="5" numFmtId="0" fillId="0" borderId="14" applyFont="1" applyNumberFormat="0" applyFill="0" applyBorder="1" applyAlignment="1" applyProtection="true">
      <alignment horizontal="left" vertical="center" textRotation="0" wrapText="false" shrinkToFit="false"/>
      <protection hidden="false"/>
    </xf>
    <xf xfId="0" fontId="5" numFmtId="165" fillId="0" borderId="7" applyFont="1" applyNumberFormat="1" applyFill="0" applyBorder="1" applyAlignment="1" applyProtection="true">
      <alignment horizontal="center" vertical="center" textRotation="0" wrapText="false" shrinkToFit="false"/>
      <protection hidden="false"/>
    </xf>
    <xf xfId="0" fontId="42" numFmtId="0" fillId="0" borderId="0" applyFont="1" applyNumberFormat="0" applyFill="0" applyBorder="0" applyAlignment="1" applyProtection="true">
      <alignment horizontal="center" vertical="bottom" textRotation="90" wrapText="false" shrinkToFit="false"/>
      <protection hidden="false"/>
    </xf>
    <xf xfId="0" fontId="42" numFmtId="0" fillId="0" borderId="6" applyFont="1" applyNumberFormat="0" applyFill="0" applyBorder="1" applyAlignment="1" applyProtection="true">
      <alignment horizontal="center" vertical="bottom" textRotation="90" wrapText="false" shrinkToFit="false"/>
      <protection hidden="false"/>
    </xf>
    <xf xfId="0" fontId="5" numFmtId="0" fillId="0" borderId="10" applyFont="1" applyNumberFormat="0" applyFill="0" applyBorder="1" applyAlignment="1" applyProtection="true">
      <alignment horizontal="center" vertical="center" textRotation="0" wrapText="true" shrinkToFit="false"/>
      <protection hidden="false"/>
    </xf>
    <xf xfId="0" fontId="5" numFmtId="0" fillId="0" borderId="7" applyFont="1" applyNumberFormat="0" applyFill="0" applyBorder="1" applyAlignment="1" applyProtection="true">
      <alignment horizontal="center" vertical="center" textRotation="0" wrapText="true" shrinkToFit="false"/>
      <protection hidden="false"/>
    </xf>
    <xf xfId="0" fontId="5" numFmtId="0" fillId="0" borderId="14" applyFont="1" applyNumberFormat="0" applyFill="0" applyBorder="1" applyAlignment="1" applyProtection="true">
      <alignment horizontal="center" vertical="center" textRotation="0" wrapText="true" shrinkToFit="false"/>
      <protection hidden="false"/>
    </xf>
    <xf xfId="0" fontId="5" numFmtId="173" fillId="0" borderId="3" applyFont="1" applyNumberFormat="1" applyFill="0" applyBorder="1" applyAlignment="1" applyProtection="true">
      <alignment horizontal="general" vertical="center"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5" numFmtId="0" fillId="0" borderId="3" applyFont="1" applyNumberFormat="0" applyFill="0" applyBorder="1" applyAlignment="1" applyProtection="true">
      <alignment horizontal="center" vertical="center" textRotation="0" wrapText="true" shrinkToFit="false"/>
      <protection hidden="false"/>
    </xf>
    <xf xfId="0" fontId="12" numFmtId="0" fillId="0" borderId="0" applyFont="1" applyNumberFormat="0" applyFill="0" applyBorder="0" applyAlignment="1" applyProtection="true">
      <alignment horizontal="center" vertical="bottom" textRotation="0" wrapText="false" shrinkToFit="false"/>
      <protection hidden="false"/>
    </xf>
    <xf xfId="0" fontId="8" numFmtId="0" fillId="0" borderId="0" applyFont="1" applyNumberFormat="0" applyFill="0" applyBorder="0" applyAlignment="1" applyProtection="true">
      <alignment horizontal="center" vertical="bottom" textRotation="0" wrapText="false" shrinkToFit="false"/>
      <protection hidden="false"/>
    </xf>
    <xf xfId="0" fontId="5" numFmtId="0" fillId="0" borderId="3" applyFont="1" applyNumberFormat="0" applyFill="0" applyBorder="1" applyAlignment="1" applyProtection="true">
      <alignment horizontal="center" vertical="center" textRotation="0" wrapText="false" shrinkToFit="false"/>
      <protection hidden="false"/>
    </xf>
    <xf xfId="0" fontId="5" numFmtId="0" fillId="0" borderId="3" applyFont="1" applyNumberFormat="0" applyFill="0" applyBorder="1" applyAlignment="1" applyProtection="true">
      <alignment horizontal="center" vertical="center" textRotation="90" wrapText="true" shrinkToFit="false"/>
      <protection hidden="false"/>
    </xf>
    <xf xfId="0" fontId="5" numFmtId="0" fillId="0" borderId="15" applyFont="1" applyNumberFormat="0" applyFill="0" applyBorder="1" applyAlignment="1" applyProtection="true">
      <alignment horizontal="center" vertical="center" textRotation="0" wrapText="false" shrinkToFit="false"/>
      <protection hidden="false"/>
    </xf>
    <xf xfId="0" fontId="5" numFmtId="0" fillId="0" borderId="8" applyFont="1" applyNumberFormat="0" applyFill="0" applyBorder="1" applyAlignment="1" applyProtection="true">
      <alignment horizontal="center" vertical="center" textRotation="0" wrapText="false" shrinkToFit="false"/>
      <protection hidden="false"/>
    </xf>
    <xf xfId="0" fontId="5" numFmtId="0" fillId="0" borderId="9" applyFont="1" applyNumberFormat="0" applyFill="0" applyBorder="1" applyAlignment="1" applyProtection="true">
      <alignment horizontal="center" vertical="center" textRotation="0" wrapText="false" shrinkToFit="false"/>
      <protection hidden="false"/>
    </xf>
    <xf xfId="0" fontId="11" numFmtId="0" fillId="0" borderId="0" applyFont="1" applyNumberFormat="0" applyFill="0" applyBorder="0" applyAlignment="1" applyProtection="true">
      <alignment horizontal="center" vertical="bottom" textRotation="0" wrapText="false" shrinkToFit="false"/>
      <protection hidden="false"/>
    </xf>
    <xf xfId="0" fontId="5" numFmtId="165" fillId="0" borderId="3" applyFont="1" applyNumberFormat="1" applyFill="0" applyBorder="1" applyAlignment="1" applyProtection="true">
      <alignment horizontal="general" vertical="center" textRotation="0" wrapText="false" shrinkToFit="false"/>
      <protection hidden="false"/>
    </xf>
    <xf xfId="0" fontId="23" numFmtId="0" fillId="0" borderId="0" applyFont="1" applyNumberFormat="0" applyFill="0" applyBorder="0" applyAlignment="1" applyProtection="true">
      <alignment horizontal="center" vertical="center"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5" numFmtId="0" fillId="0" borderId="11" applyFont="1" applyNumberFormat="0" applyFill="0" applyBorder="1" applyAlignment="1" applyProtection="true">
      <alignment horizontal="center" vertical="center" textRotation="90" wrapText="true" shrinkToFit="false"/>
      <protection hidden="false"/>
    </xf>
    <xf xfId="0" fontId="5" numFmtId="0" fillId="0" borderId="0" applyFont="1" applyNumberFormat="0" applyFill="0" applyBorder="0" applyAlignment="1" applyProtection="true">
      <alignment horizontal="center" vertical="center" textRotation="90" wrapText="true" shrinkToFit="false"/>
      <protection hidden="false"/>
    </xf>
    <xf xfId="0" fontId="5" numFmtId="49" fillId="0" borderId="0" applyFont="1" applyNumberFormat="1" applyFill="0" applyBorder="0" applyAlignment="1" applyProtection="true">
      <alignment horizontal="left" vertical="center" textRotation="0" wrapText="true" shrinkToFit="false"/>
      <protection hidden="false"/>
    </xf>
    <xf xfId="0" fontId="4" numFmtId="0" fillId="0" borderId="0" applyFont="1" applyNumberFormat="0" applyFill="0" applyBorder="0" applyAlignment="1" applyProtection="true">
      <alignment horizontal="center" vertical="center" textRotation="0" wrapText="false" shrinkToFit="false"/>
      <protection hidden="false"/>
    </xf>
    <xf xfId="0" fontId="21" numFmtId="49" fillId="0" borderId="0" applyFont="1" applyNumberFormat="1" applyFill="0" applyBorder="0" applyAlignment="1" applyProtection="true">
      <alignment horizontal="left" vertical="center" textRotation="0" wrapText="true" shrinkToFit="false"/>
      <protection hidden="false"/>
    </xf>
    <xf xfId="0" fontId="9" numFmtId="0" fillId="0" borderId="0" applyFont="1" applyNumberFormat="0" applyFill="0" applyBorder="0" applyAlignment="1" applyProtection="true">
      <alignment horizontal="center" vertical="center" textRotation="0" wrapText="false" shrinkToFit="false"/>
      <protection hidden="false"/>
    </xf>
    <xf xfId="0" fontId="9" numFmtId="0" fillId="0" borderId="0" applyFont="1" applyNumberFormat="0" applyFill="0" applyBorder="0" applyAlignment="1" applyProtection="true">
      <alignment horizontal="left"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false" shrinkToFit="false"/>
      <protection hidden="false"/>
    </xf>
    <xf xfId="0" fontId="9" numFmtId="3" fillId="0" borderId="0" applyFont="1" applyNumberFormat="1" applyFill="0" applyBorder="0" applyAlignment="1" applyProtection="true">
      <alignment horizontal="general" vertical="center" textRotation="0" wrapText="false" shrinkToFit="false"/>
      <protection hidden="false"/>
    </xf>
    <xf xfId="0" fontId="9" numFmtId="0" fillId="0" borderId="0" applyFont="1" applyNumberFormat="0" applyFill="0" applyBorder="0" applyAlignment="1" applyProtection="true">
      <alignment horizontal="general" vertical="center" textRotation="0" wrapText="false" shrinkToFit="false"/>
      <protection hidden="false"/>
    </xf>
    <xf xfId="0" fontId="1" numFmtId="0" fillId="0" borderId="0" applyFont="1" applyNumberFormat="0" applyFill="0" applyBorder="0" applyAlignment="1" applyProtection="true">
      <alignment horizontal="left" vertical="center" textRotation="0" wrapText="false" shrinkToFit="false"/>
      <protection hidden="false"/>
    </xf>
    <xf xfId="0" fontId="11" numFmtId="0" fillId="0" borderId="3" applyFont="1" applyNumberFormat="0" applyFill="0" applyBorder="1" applyAlignment="1" applyProtection="true">
      <alignment horizontal="center" vertical="center" textRotation="0" wrapText="true" shrinkToFit="false"/>
      <protection hidden="false"/>
    </xf>
    <xf xfId="0" fontId="13" numFmtId="0" fillId="0" borderId="3" applyFont="1" applyNumberFormat="0" applyFill="0" applyBorder="1" applyAlignment="1" applyProtection="true">
      <alignment horizontal="center" vertical="center" textRotation="0" wrapText="false" shrinkToFit="false"/>
      <protection hidden="false"/>
    </xf>
    <xf xfId="0" fontId="2" numFmtId="0" fillId="0" borderId="0" applyFont="1" applyNumberFormat="0" applyFill="0" applyBorder="0" applyAlignment="1" applyProtection="true">
      <alignment horizontal="center" vertical="bottom" textRotation="0" wrapText="false" shrinkToFit="false"/>
      <protection hidden="false"/>
    </xf>
    <xf xfId="0" fontId="10" numFmtId="0" fillId="0" borderId="0" applyFont="1" applyNumberFormat="0" applyFill="0" applyBorder="0" applyAlignment="1" applyProtection="true">
      <alignment horizontal="center" vertical="bottom" textRotation="0" wrapText="false" shrinkToFit="false"/>
      <protection hidden="false"/>
    </xf>
    <xf xfId="0" fontId="9" numFmtId="0" fillId="0" borderId="0" applyFont="1" applyNumberFormat="0" applyFill="0" applyBorder="0" applyAlignment="1" applyProtection="true">
      <alignment horizontal="right" vertical="center" textRotation="0" wrapText="false" shrinkToFit="false"/>
      <protection hidden="false"/>
    </xf>
    <xf xfId="0" fontId="1" numFmtId="0" fillId="0" borderId="0" applyFont="1" applyNumberFormat="0" applyFill="0" applyBorder="0" applyAlignment="1" applyProtection="true">
      <alignment horizontal="center" vertical="center" textRotation="0" wrapText="true" shrinkToFit="false"/>
      <protection hidden="false"/>
    </xf>
    <xf xfId="0" fontId="21" numFmtId="49" fillId="0" borderId="0" applyFont="1" applyNumberFormat="1" applyFill="0" applyBorder="0" applyAlignment="1" applyProtection="true">
      <alignment horizontal="left" vertical="center" textRotation="0" wrapText="false" shrinkToFit="false"/>
      <protection hidden="false"/>
    </xf>
    <xf xfId="0" fontId="3" numFmtId="0" fillId="0" borderId="0" applyFont="1" applyNumberFormat="0" applyFill="0" applyBorder="0" applyAlignment="1" applyProtection="true">
      <alignment horizontal="left" vertical="bottom" textRotation="0" wrapText="false" shrinkToFit="false"/>
      <protection hidden="false"/>
    </xf>
    <xf xfId="0" fontId="16" numFmtId="0" fillId="0" borderId="0" applyFont="1" applyNumberFormat="0" applyFill="0" applyBorder="0" applyAlignment="1" applyProtection="true">
      <alignment horizontal="left" vertical="bottom" textRotation="0" wrapText="false" shrinkToFit="false"/>
      <protection hidden="false"/>
    </xf>
    <xf xfId="0" fontId="3" numFmtId="0" fillId="0" borderId="0" applyFont="1" applyNumberFormat="0" applyFill="0" applyBorder="0" applyAlignment="1" applyProtection="true">
      <alignment horizontal="right" vertical="center" textRotation="0" wrapText="false" shrinkToFit="false"/>
      <protection hidden="false"/>
    </xf>
    <xf xfId="0" fontId="16" numFmtId="0" fillId="0" borderId="0" applyFont="1" applyNumberFormat="0" applyFill="0" applyBorder="0" applyAlignment="1" applyProtection="true">
      <alignment horizontal="right" vertical="center" textRotation="0" wrapText="false" shrinkToFit="false"/>
      <protection hidden="false"/>
    </xf>
    <xf xfId="0" fontId="3" numFmtId="0" fillId="0" borderId="0" applyFont="1" applyNumberFormat="0" applyFill="0" applyBorder="0" applyAlignment="1" applyProtection="true">
      <alignment horizontal="center" vertical="bottom" textRotation="0" wrapText="false" shrinkToFit="false"/>
      <protection hidden="false"/>
    </xf>
    <xf xfId="0" fontId="16" numFmtId="0" fillId="0" borderId="0" applyFont="1" applyNumberFormat="0" applyFill="0" applyBorder="0" applyAlignment="1" applyProtection="true">
      <alignment horizontal="center" vertical="bottom" textRotation="0" wrapText="false" shrinkToFit="false"/>
      <protection hidden="false"/>
    </xf>
    <xf xfId="0" fontId="3" numFmtId="0" fillId="0" borderId="0" applyFont="1" applyNumberFormat="0" applyFill="0" applyBorder="0" applyAlignment="1" applyProtection="true">
      <alignment horizontal="center" vertical="bottom" textRotation="0" wrapText="true" shrinkToFit="false"/>
      <protection hidden="false"/>
    </xf>
    <xf xfId="0" fontId="11" numFmtId="0" fillId="0" borderId="0" applyFont="1" applyNumberFormat="0" applyFill="0" applyBorder="0" applyAlignment="1" applyProtection="true">
      <alignment horizontal="left" vertical="center" textRotation="0" wrapText="false" shrinkToFit="false"/>
      <protection hidden="false"/>
    </xf>
    <xf xfId="0" fontId="20" numFmtId="49" fillId="0" borderId="0" applyFont="1" applyNumberFormat="1" applyFill="0" applyBorder="0" applyAlignment="1" applyProtection="true">
      <alignment horizontal="center" vertical="center" textRotation="0" wrapText="false" shrinkToFit="false"/>
      <protection hidden="false"/>
    </xf>
    <xf xfId="0" fontId="20" numFmtId="0" fillId="0" borderId="0" applyFont="1" applyNumberFormat="0" applyFill="0" applyBorder="0" applyAlignment="1" applyProtection="true">
      <alignment horizontal="center" vertical="center" textRotation="0" wrapText="false" shrinkToFit="false"/>
      <protection hidden="false"/>
    </xf>
    <xf xfId="0" fontId="34" numFmtId="0" fillId="0" borderId="0" applyFont="1" applyNumberFormat="0" applyFill="0" applyBorder="0" applyAlignment="1" applyProtection="true">
      <alignment horizontal="center" vertical="center" textRotation="0" wrapText="false" shrinkToFit="false"/>
      <protection hidden="false"/>
    </xf>
    <xf xfId="0" fontId="13" numFmtId="0" fillId="0" borderId="10" applyFont="1" applyNumberFormat="0" applyFill="0" applyBorder="1" applyAlignment="1" applyProtection="true">
      <alignment horizontal="center" vertical="center" textRotation="0" wrapText="true" shrinkToFit="false"/>
      <protection hidden="false"/>
    </xf>
    <xf xfId="0" fontId="13" numFmtId="0" fillId="0" borderId="14" applyFont="1" applyNumberFormat="0" applyFill="0" applyBorder="1" applyAlignment="1" applyProtection="true">
      <alignment horizontal="center" vertical="center" textRotation="0" wrapText="true" shrinkToFit="false"/>
      <protection hidden="false"/>
    </xf>
    <xf xfId="0" fontId="13" numFmtId="0" fillId="0" borderId="15" applyFont="1" applyNumberFormat="0" applyFill="0" applyBorder="1" applyAlignment="1" applyProtection="true">
      <alignment horizontal="center" vertical="center" textRotation="0" wrapText="true" shrinkToFit="false"/>
      <protection hidden="false"/>
    </xf>
    <xf xfId="0" fontId="13" numFmtId="0" fillId="0" borderId="8" applyFont="1" applyNumberFormat="0" applyFill="0" applyBorder="1" applyAlignment="1" applyProtection="true">
      <alignment horizontal="center" vertical="center" textRotation="0" wrapText="true" shrinkToFit="false"/>
      <protection hidden="false"/>
    </xf>
    <xf xfId="0" fontId="13" numFmtId="0" fillId="0" borderId="9" applyFont="1" applyNumberFormat="0" applyFill="0" applyBorder="1" applyAlignment="1" applyProtection="true">
      <alignment horizontal="center" vertical="center"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68"/>
  <sheetViews>
    <sheetView tabSelected="1" workbookViewId="0" showGridLines="true" showRowColHeaders="1">
      <selection activeCell="E35" sqref="E35"/>
    </sheetView>
  </sheetViews>
  <sheetFormatPr customHeight="true" defaultRowHeight="12.75" defaultColWidth="9.140625" outlineLevelRow="0" outlineLevelCol="0"/>
  <cols>
    <col min="1" max="1" width="7.140625" customWidth="true" style="33"/>
    <col min="2" max="2" width="26.5703125" customWidth="true" style="147"/>
    <col min="3" max="3" width="11.28515625" customWidth="true" style="33"/>
    <col min="4" max="4" width="11.140625" customWidth="true" style="33"/>
    <col min="5" max="5" width="11.140625" customWidth="true" style="33"/>
    <col min="6" max="6" width="13.85546875" customWidth="true" style="33"/>
    <col min="7" max="7" width="14.7109375" customWidth="true" style="148"/>
    <col min="8" max="8" width="11.85546875" customWidth="true" style="148"/>
    <col min="9" max="9" width="16.85546875" customWidth="true" style="33"/>
    <col min="10" max="10" width="10.85546875" customWidth="true" style="33"/>
  </cols>
  <sheetData>
    <row r="1" spans="1:10" customHeight="1" ht="12.75">
      <c r="I1" s="433" t="s">
        <v>0</v>
      </c>
      <c r="J1" s="433"/>
    </row>
    <row r="2" spans="1:10" customHeight="1" ht="16.5">
      <c r="A2" s="434" t="s">
        <v>1</v>
      </c>
      <c r="B2" s="434"/>
      <c r="C2" s="434"/>
      <c r="D2" s="208"/>
      <c r="E2" s="435" t="s">
        <v>2</v>
      </c>
      <c r="F2" s="435"/>
      <c r="G2" s="435"/>
      <c r="H2" s="435"/>
      <c r="I2" s="435"/>
      <c r="J2" s="435"/>
    </row>
    <row r="3" spans="1:10" customHeight="1" ht="16.5">
      <c r="A3" s="436" t="s">
        <v>3</v>
      </c>
      <c r="B3" s="436"/>
      <c r="C3" s="436"/>
      <c r="D3" s="209"/>
      <c r="E3" s="437" t="s">
        <v>4</v>
      </c>
      <c r="F3" s="437"/>
      <c r="G3" s="437"/>
      <c r="H3" s="437"/>
      <c r="I3" s="437"/>
      <c r="J3" s="437"/>
    </row>
    <row r="4" spans="1:10" customHeight="1" ht="16.5">
      <c r="A4" s="438" t="s">
        <v>5</v>
      </c>
      <c r="B4" s="438"/>
      <c r="C4" s="438"/>
      <c r="D4" s="119"/>
      <c r="E4" s="119"/>
      <c r="F4" s="119"/>
      <c r="G4" s="119"/>
      <c r="H4" s="119"/>
      <c r="I4" s="119"/>
    </row>
    <row r="5" spans="1:10" customHeight="1" ht="16.5">
      <c r="A5" s="121"/>
      <c r="B5" s="122"/>
      <c r="D5" s="210"/>
      <c r="E5" s="439" t="s">
        <v>6</v>
      </c>
      <c r="F5" s="439"/>
      <c r="G5" s="439"/>
      <c r="H5" s="439"/>
      <c r="I5" s="439"/>
      <c r="J5" s="439"/>
    </row>
    <row r="6" spans="1:10" customHeight="1" ht="21.75">
      <c r="A6" s="440" t="s">
        <v>7</v>
      </c>
      <c r="B6" s="440"/>
      <c r="C6" s="440"/>
      <c r="D6" s="440"/>
      <c r="E6" s="440"/>
      <c r="F6" s="440"/>
      <c r="G6" s="440"/>
      <c r="H6" s="440"/>
      <c r="I6" s="440"/>
      <c r="J6" s="440"/>
    </row>
    <row r="7" spans="1:10" customHeight="1" ht="21.75">
      <c r="A7" s="440" t="s">
        <v>8</v>
      </c>
      <c r="B7" s="440"/>
      <c r="C7" s="440"/>
      <c r="D7" s="440"/>
      <c r="E7" s="440"/>
      <c r="F7" s="440"/>
      <c r="G7" s="440"/>
      <c r="H7" s="440"/>
      <c r="I7" s="440"/>
      <c r="J7" s="440"/>
    </row>
    <row r="8" spans="1:10" customHeight="1" ht="21">
      <c r="A8" s="441" t="s">
        <v>9</v>
      </c>
      <c r="B8" s="441"/>
      <c r="C8" s="441"/>
      <c r="D8" s="441"/>
      <c r="E8" s="441"/>
      <c r="F8" s="441"/>
      <c r="G8" s="441"/>
      <c r="H8" s="441"/>
      <c r="I8" s="441"/>
      <c r="J8" s="441"/>
    </row>
    <row r="9" spans="1:10" customHeight="1" ht="33.75">
      <c r="A9" s="441" t="s">
        <v>10</v>
      </c>
      <c r="B9" s="441"/>
      <c r="C9" s="441"/>
      <c r="D9" s="441"/>
      <c r="E9" s="441"/>
      <c r="F9" s="441"/>
      <c r="G9" s="441"/>
      <c r="H9" s="441"/>
      <c r="I9" s="441"/>
      <c r="J9" s="441"/>
    </row>
    <row r="10" spans="1:10" customHeight="1" ht="24">
      <c r="A10" s="442" t="s">
        <v>11</v>
      </c>
      <c r="B10" s="442"/>
      <c r="C10" s="442"/>
      <c r="D10" s="442"/>
      <c r="E10" s="442"/>
      <c r="F10" s="442"/>
      <c r="G10" s="442"/>
      <c r="H10" s="442"/>
      <c r="I10" s="442"/>
      <c r="J10" s="442"/>
    </row>
    <row r="11" spans="1:10" customHeight="1" ht="19.5">
      <c r="A11" s="372" t="s">
        <v>12</v>
      </c>
      <c r="B11" s="443" t="s">
        <v>13</v>
      </c>
      <c r="C11" s="443"/>
      <c r="D11" s="443"/>
      <c r="E11" s="443"/>
      <c r="F11" s="443"/>
      <c r="G11" s="443"/>
      <c r="H11" s="443"/>
      <c r="I11" s="443"/>
      <c r="J11" s="371"/>
    </row>
    <row r="12" spans="1:10" customHeight="1" ht="21">
      <c r="A12" s="372" t="s">
        <v>12</v>
      </c>
      <c r="B12" s="443" t="s">
        <v>14</v>
      </c>
      <c r="C12" s="443"/>
      <c r="D12" s="443"/>
      <c r="E12" s="443"/>
      <c r="F12" s="443"/>
      <c r="G12" s="443"/>
      <c r="H12" s="443"/>
      <c r="I12" s="443"/>
      <c r="J12" s="188"/>
    </row>
    <row r="13" spans="1:10" customHeight="1" ht="36.75">
      <c r="A13" s="372" t="s">
        <v>12</v>
      </c>
      <c r="B13" s="444" t="s">
        <v>15</v>
      </c>
      <c r="C13" s="444"/>
      <c r="D13" s="444"/>
      <c r="E13" s="444"/>
      <c r="F13" s="444"/>
      <c r="G13" s="444"/>
      <c r="H13" s="444"/>
      <c r="I13" s="444"/>
      <c r="J13" s="444"/>
    </row>
    <row r="14" spans="1:10" customHeight="1" ht="15">
      <c r="A14" s="372"/>
      <c r="B14" s="370"/>
      <c r="C14" s="370"/>
      <c r="D14" s="370"/>
      <c r="E14" s="370"/>
      <c r="F14" s="370"/>
      <c r="G14" s="370"/>
      <c r="H14" s="370"/>
      <c r="I14" s="370"/>
      <c r="J14" s="188"/>
    </row>
    <row r="15" spans="1:10" customHeight="1" ht="24">
      <c r="A15" s="445" t="s">
        <v>16</v>
      </c>
      <c r="B15" s="445"/>
      <c r="C15" s="445"/>
      <c r="D15" s="445"/>
      <c r="E15" s="445"/>
      <c r="F15" s="445"/>
      <c r="G15" s="445"/>
      <c r="H15" s="445"/>
      <c r="I15" s="445"/>
      <c r="J15" s="445"/>
    </row>
    <row r="16" spans="1:10" customHeight="1" ht="16.5">
      <c r="A16" s="371" t="s">
        <v>17</v>
      </c>
      <c r="B16" s="446" t="s">
        <v>18</v>
      </c>
      <c r="C16" s="447"/>
      <c r="D16" s="447"/>
      <c r="E16" s="447"/>
      <c r="F16" s="447"/>
      <c r="G16" s="447"/>
      <c r="H16" s="447"/>
      <c r="I16" s="447"/>
      <c r="J16" s="447"/>
    </row>
    <row r="17" spans="1:10" customHeight="1" ht="22.5">
      <c r="A17" s="371" t="s">
        <v>19</v>
      </c>
      <c r="B17" s="56" t="s">
        <v>20</v>
      </c>
      <c r="C17" s="56"/>
      <c r="D17" s="56"/>
      <c r="E17" s="56"/>
      <c r="F17" s="56"/>
      <c r="G17" s="56"/>
      <c r="H17" s="56"/>
      <c r="I17" s="40"/>
      <c r="J17" s="188"/>
    </row>
    <row r="18" spans="1:10" customHeight="1" ht="18.75" s="118" customFormat="1">
      <c r="A18" s="118" t="s">
        <v>12</v>
      </c>
      <c r="B18" s="448" t="s">
        <v>21</v>
      </c>
      <c r="C18" s="448"/>
      <c r="D18" s="448"/>
      <c r="E18" s="185"/>
      <c r="F18" s="185"/>
      <c r="G18" s="179"/>
      <c r="H18" s="179">
        <v>140000</v>
      </c>
      <c r="I18" s="180" t="s">
        <v>22</v>
      </c>
    </row>
    <row r="19" spans="1:10" customHeight="1" ht="15.75" s="118" customFormat="1">
      <c r="A19" s="118" t="s">
        <v>12</v>
      </c>
      <c r="B19" s="448" t="s">
        <v>23</v>
      </c>
      <c r="C19" s="448"/>
      <c r="D19" s="448"/>
      <c r="E19" s="185"/>
      <c r="F19" s="185"/>
      <c r="G19" s="179"/>
      <c r="H19" s="179">
        <v>100000</v>
      </c>
      <c r="I19" s="180" t="s">
        <v>22</v>
      </c>
    </row>
    <row r="20" spans="1:10" customHeight="1" ht="18" s="118" customFormat="1">
      <c r="A20" s="212" t="s">
        <v>12</v>
      </c>
      <c r="B20" s="452" t="s">
        <v>24</v>
      </c>
      <c r="C20" s="452"/>
      <c r="D20" s="183"/>
      <c r="E20" s="191"/>
      <c r="F20" s="191"/>
      <c r="G20" s="179"/>
      <c r="H20" s="179">
        <v>100000</v>
      </c>
      <c r="I20" s="180" t="s">
        <v>22</v>
      </c>
    </row>
    <row r="21" spans="1:10" customHeight="1" ht="31.5" s="128" customFormat="1">
      <c r="A21" s="428" t="s">
        <v>25</v>
      </c>
      <c r="B21" s="150" t="s">
        <v>26</v>
      </c>
      <c r="C21" s="125" t="s">
        <v>27</v>
      </c>
      <c r="D21" s="125" t="s">
        <v>28</v>
      </c>
      <c r="E21" s="428" t="s">
        <v>29</v>
      </c>
      <c r="F21" s="428" t="s">
        <v>30</v>
      </c>
      <c r="G21" s="127" t="s">
        <v>31</v>
      </c>
      <c r="H21" s="125" t="s">
        <v>32</v>
      </c>
      <c r="I21" s="207" t="s">
        <v>33</v>
      </c>
      <c r="J21" s="125" t="s">
        <v>34</v>
      </c>
    </row>
    <row r="22" spans="1:10" customHeight="1" ht="20.25" s="128" customFormat="1">
      <c r="A22" s="192" t="s">
        <v>35</v>
      </c>
      <c r="B22" s="192" t="s">
        <v>36</v>
      </c>
      <c r="C22" s="192" t="s">
        <v>37</v>
      </c>
      <c r="D22" s="192" t="s">
        <v>38</v>
      </c>
      <c r="E22" s="192" t="s">
        <v>39</v>
      </c>
      <c r="F22" s="192" t="s">
        <v>40</v>
      </c>
      <c r="G22" s="192" t="s">
        <v>41</v>
      </c>
      <c r="H22" s="192" t="s">
        <v>42</v>
      </c>
      <c r="I22" s="192" t="s">
        <v>43</v>
      </c>
      <c r="J22" s="192" t="s">
        <v>44</v>
      </c>
    </row>
    <row r="23" spans="1:10" customHeight="1" ht="33" s="128" customFormat="1">
      <c r="A23" s="377" t="s">
        <v>45</v>
      </c>
      <c r="B23" s="378" t="s">
        <v>46</v>
      </c>
      <c r="C23" s="379"/>
      <c r="D23" s="378"/>
      <c r="E23" s="378"/>
      <c r="F23" s="380"/>
      <c r="G23" s="381"/>
      <c r="H23" s="381"/>
      <c r="I23" s="382">
        <f>SUM(I24,I25:I50)</f>
        <v>1350000</v>
      </c>
      <c r="J23" s="292"/>
    </row>
    <row r="24" spans="1:10" customHeight="1" ht="49.5" s="128" customFormat="1">
      <c r="A24" s="377">
        <v>1</v>
      </c>
      <c r="B24" s="383" t="s">
        <v>47</v>
      </c>
      <c r="C24" s="384" t="s">
        <v>48</v>
      </c>
      <c r="D24" s="385"/>
      <c r="E24" s="392">
        <v>1</v>
      </c>
      <c r="F24" s="393">
        <v>3</v>
      </c>
      <c r="G24" s="394">
        <v>100000</v>
      </c>
      <c r="H24" s="395">
        <v>2</v>
      </c>
      <c r="I24" s="396">
        <f>G24*H24*F24*E24</f>
        <v>600000</v>
      </c>
      <c r="J24" s="387"/>
    </row>
    <row r="25" spans="1:10" customHeight="1" ht="66" s="128" customFormat="1">
      <c r="A25" s="377">
        <v>2</v>
      </c>
      <c r="B25" s="388" t="s">
        <v>49</v>
      </c>
      <c r="C25" s="379"/>
      <c r="D25" s="378"/>
      <c r="E25" s="397"/>
      <c r="F25" s="427"/>
      <c r="G25" s="395"/>
      <c r="H25" s="395"/>
      <c r="I25" s="396">
        <f>G25*H25*F25*E25</f>
        <v>0</v>
      </c>
      <c r="J25" s="292"/>
    </row>
    <row r="26" spans="1:10" customHeight="1" ht="16.5" s="128" customFormat="1">
      <c r="A26" s="389">
        <v>2.1</v>
      </c>
      <c r="B26" s="390" t="s">
        <v>50</v>
      </c>
      <c r="C26" s="391" t="s">
        <v>48</v>
      </c>
      <c r="D26" s="392"/>
      <c r="E26" s="392">
        <v>1</v>
      </c>
      <c r="F26" s="393" t="str">
        <f>#REF!</f>
        <v>0</v>
      </c>
      <c r="G26" s="394">
        <v>100000</v>
      </c>
      <c r="H26" s="395">
        <v>3</v>
      </c>
      <c r="I26" s="396" t="str">
        <f>G26*H26*F26*E26</f>
        <v>0</v>
      </c>
      <c r="J26" s="389"/>
    </row>
    <row r="27" spans="1:10" customHeight="1" ht="33" s="128" customFormat="1">
      <c r="A27" s="389">
        <v>2.2</v>
      </c>
      <c r="B27" s="397" t="s">
        <v>51</v>
      </c>
      <c r="C27" s="392" t="s">
        <v>48</v>
      </c>
      <c r="D27" s="391"/>
      <c r="E27" s="392">
        <v>1</v>
      </c>
      <c r="F27" s="393" t="str">
        <f>#REF!</f>
        <v>0</v>
      </c>
      <c r="G27" s="394">
        <v>100000</v>
      </c>
      <c r="H27" s="395">
        <v>3</v>
      </c>
      <c r="I27" s="396" t="str">
        <f>G27*H27*F27*E27</f>
        <v>0</v>
      </c>
      <c r="J27" s="389"/>
    </row>
    <row r="28" spans="1:10" customHeight="1" ht="49.5" s="128" customFormat="1">
      <c r="A28" s="389">
        <v>2.3</v>
      </c>
      <c r="B28" s="397" t="s">
        <v>52</v>
      </c>
      <c r="C28" s="392"/>
      <c r="D28" s="391"/>
      <c r="E28" s="392"/>
      <c r="F28" s="393"/>
      <c r="G28" s="394"/>
      <c r="H28" s="398"/>
      <c r="I28" s="396">
        <f>G28*H28*F28*E28</f>
        <v>0</v>
      </c>
      <c r="J28" s="389"/>
    </row>
    <row r="29" spans="1:10" customHeight="1" ht="33" s="128" customFormat="1">
      <c r="A29" s="389" t="s">
        <v>53</v>
      </c>
      <c r="B29" s="397" t="s">
        <v>54</v>
      </c>
      <c r="C29" s="392" t="s">
        <v>48</v>
      </c>
      <c r="D29" s="391"/>
      <c r="E29" s="392">
        <v>1</v>
      </c>
      <c r="F29" s="393">
        <v>2.5</v>
      </c>
      <c r="G29" s="394">
        <v>100000</v>
      </c>
      <c r="H29" s="395">
        <v>3</v>
      </c>
      <c r="I29" s="396">
        <f>G29*H29*F29*E29</f>
        <v>750000</v>
      </c>
      <c r="J29" s="389"/>
    </row>
    <row r="30" spans="1:10" customHeight="1" ht="66" s="128" customFormat="1">
      <c r="A30" s="389" t="s">
        <v>55</v>
      </c>
      <c r="B30" s="397" t="s">
        <v>56</v>
      </c>
      <c r="C30" s="392"/>
      <c r="D30" s="391"/>
      <c r="E30" s="392"/>
      <c r="F30" s="393"/>
      <c r="G30" s="394"/>
      <c r="H30" s="398"/>
      <c r="I30" s="396">
        <f>G30*H30*F30*E30</f>
        <v>0</v>
      </c>
      <c r="J30" s="389"/>
    </row>
    <row r="31" spans="1:10" customHeight="1" ht="16.5" s="128" customFormat="1">
      <c r="A31" s="389" t="s">
        <v>57</v>
      </c>
      <c r="B31" s="397"/>
      <c r="C31" s="392" t="s">
        <v>48</v>
      </c>
      <c r="D31" s="392">
        <v>2</v>
      </c>
      <c r="E31" s="392">
        <v>5</v>
      </c>
      <c r="F31" s="393" t="str">
        <f>#REF!-F29</f>
        <v>0</v>
      </c>
      <c r="G31" s="394">
        <v>100000</v>
      </c>
      <c r="H31" s="395">
        <v>3</v>
      </c>
      <c r="I31" s="396" t="str">
        <f>G31*H31*F31*E31</f>
        <v>0</v>
      </c>
      <c r="J31" s="389"/>
    </row>
    <row r="32" spans="1:10" customHeight="1" ht="16.5" s="128" customFormat="1">
      <c r="A32" s="389" t="s">
        <v>58</v>
      </c>
      <c r="B32" s="397"/>
      <c r="C32" s="392" t="s">
        <v>48</v>
      </c>
      <c r="D32" s="392">
        <v>3</v>
      </c>
      <c r="E32" s="392">
        <v>2</v>
      </c>
      <c r="F32" s="393" t="str">
        <f>#REF!-F29</f>
        <v>0</v>
      </c>
      <c r="G32" s="394">
        <v>100000</v>
      </c>
      <c r="H32" s="395">
        <v>3</v>
      </c>
      <c r="I32" s="396" t="str">
        <f>G32*H32*F32*E32</f>
        <v>0</v>
      </c>
      <c r="J32" s="389"/>
    </row>
    <row r="33" spans="1:10" customHeight="1" ht="16.5" s="128" customFormat="1">
      <c r="A33" s="389">
        <v>2.4</v>
      </c>
      <c r="B33" s="397" t="s">
        <v>59</v>
      </c>
      <c r="C33" s="392"/>
      <c r="D33" s="391"/>
      <c r="E33" s="392"/>
      <c r="F33" s="393"/>
      <c r="G33" s="394"/>
      <c r="H33" s="395"/>
      <c r="I33" s="396">
        <f>G33*H33*F33*E33</f>
        <v>0</v>
      </c>
      <c r="J33" s="389"/>
    </row>
    <row r="34" spans="1:10" customHeight="1" ht="16.5" s="128" customFormat="1">
      <c r="A34" s="389" t="s">
        <v>60</v>
      </c>
      <c r="B34" s="397"/>
      <c r="C34" s="392" t="s">
        <v>48</v>
      </c>
      <c r="D34" s="392">
        <v>2</v>
      </c>
      <c r="E34" s="392">
        <v>1</v>
      </c>
      <c r="F34" s="393" t="str">
        <f>#REF!</f>
        <v>0</v>
      </c>
      <c r="G34" s="394">
        <v>100000</v>
      </c>
      <c r="H34" s="395">
        <v>3</v>
      </c>
      <c r="I34" s="396" t="str">
        <f>G34*H34*F34*E34</f>
        <v>0</v>
      </c>
      <c r="J34" s="389"/>
    </row>
    <row r="35" spans="1:10" customHeight="1" ht="16.5" s="128" customFormat="1">
      <c r="A35" s="389" t="s">
        <v>61</v>
      </c>
      <c r="B35" s="397"/>
      <c r="C35" s="392" t="s">
        <v>48</v>
      </c>
      <c r="D35" s="392">
        <v>3</v>
      </c>
      <c r="E35" s="392">
        <v>4</v>
      </c>
      <c r="F35" s="393" t="str">
        <f>#REF!</f>
        <v>0</v>
      </c>
      <c r="G35" s="394">
        <v>100000</v>
      </c>
      <c r="H35" s="395">
        <v>3</v>
      </c>
      <c r="I35" s="396" t="str">
        <f>G35*H35*F35*E35</f>
        <v>0</v>
      </c>
      <c r="J35" s="389"/>
    </row>
    <row r="36" spans="1:10" customHeight="1" ht="33" s="128" customFormat="1">
      <c r="A36" s="389">
        <v>2.5</v>
      </c>
      <c r="B36" s="397" t="s">
        <v>62</v>
      </c>
      <c r="C36" s="392"/>
      <c r="D36" s="391"/>
      <c r="E36" s="392"/>
      <c r="F36" s="393"/>
      <c r="G36" s="394"/>
      <c r="H36" s="391"/>
      <c r="I36" s="396">
        <f>G36*H36*F36*E36</f>
        <v>0</v>
      </c>
      <c r="J36" s="389"/>
    </row>
    <row r="37" spans="1:10" customHeight="1" ht="16.5" s="128" customFormat="1">
      <c r="A37" s="389" t="s">
        <v>63</v>
      </c>
      <c r="B37" s="397"/>
      <c r="C37" s="392" t="s">
        <v>48</v>
      </c>
      <c r="D37" s="391">
        <v>2</v>
      </c>
      <c r="E37" s="392">
        <v>1</v>
      </c>
      <c r="F37" s="393" t="str">
        <f>#REF!</f>
        <v>0</v>
      </c>
      <c r="G37" s="394">
        <v>100000</v>
      </c>
      <c r="H37" s="395">
        <v>3</v>
      </c>
      <c r="I37" s="396" t="str">
        <f>G37*H37*F37*E37</f>
        <v>0</v>
      </c>
      <c r="J37" s="389"/>
    </row>
    <row r="38" spans="1:10" customHeight="1" ht="16.5" s="128" customFormat="1">
      <c r="A38" s="389" t="s">
        <v>63</v>
      </c>
      <c r="B38" s="397"/>
      <c r="C38" s="392" t="s">
        <v>48</v>
      </c>
      <c r="D38" s="391">
        <v>3</v>
      </c>
      <c r="E38" s="392">
        <v>1</v>
      </c>
      <c r="F38" s="393" t="str">
        <f>#REF!</f>
        <v>0</v>
      </c>
      <c r="G38" s="394">
        <v>100000</v>
      </c>
      <c r="H38" s="395">
        <v>3</v>
      </c>
      <c r="I38" s="396" t="str">
        <f>G38*H38*F38*E38</f>
        <v>0</v>
      </c>
      <c r="J38" s="389"/>
    </row>
    <row r="39" spans="1:10" customHeight="1" ht="16.5" s="405" customFormat="1">
      <c r="A39" s="399">
        <v>2.6</v>
      </c>
      <c r="B39" s="400" t="s">
        <v>64</v>
      </c>
      <c r="C39" s="401"/>
      <c r="D39" s="402"/>
      <c r="E39" s="401"/>
      <c r="F39" s="403"/>
      <c r="G39" s="404"/>
      <c r="H39" s="402"/>
      <c r="I39" s="396">
        <f>G39*H39*F39*E39</f>
        <v>0</v>
      </c>
      <c r="J39" s="399"/>
    </row>
    <row r="40" spans="1:10" customHeight="1" ht="16.5" s="405" customFormat="1">
      <c r="A40" s="399" t="s">
        <v>65</v>
      </c>
      <c r="B40" s="400"/>
      <c r="C40" s="392" t="s">
        <v>48</v>
      </c>
      <c r="D40" s="392">
        <v>2</v>
      </c>
      <c r="E40" s="392">
        <v>1</v>
      </c>
      <c r="F40" s="393" t="str">
        <f>#REF!</f>
        <v>0</v>
      </c>
      <c r="G40" s="394">
        <v>100000</v>
      </c>
      <c r="H40" s="395">
        <v>3</v>
      </c>
      <c r="I40" s="396" t="str">
        <f>G40*H40*F40*E40</f>
        <v>0</v>
      </c>
      <c r="J40" s="389"/>
    </row>
    <row r="41" spans="1:10" customHeight="1" ht="16.5" s="405" customFormat="1">
      <c r="A41" s="399" t="s">
        <v>66</v>
      </c>
      <c r="B41" s="400"/>
      <c r="C41" s="392" t="s">
        <v>48</v>
      </c>
      <c r="D41" s="392">
        <v>3</v>
      </c>
      <c r="E41" s="392">
        <v>1</v>
      </c>
      <c r="F41" s="393" t="str">
        <f>#REF!</f>
        <v>0</v>
      </c>
      <c r="G41" s="394">
        <v>100000</v>
      </c>
      <c r="H41" s="395">
        <v>3</v>
      </c>
      <c r="I41" s="396" t="str">
        <f>G41*H41*F41*E41</f>
        <v>0</v>
      </c>
      <c r="J41" s="389"/>
    </row>
    <row r="42" spans="1:10" customHeight="1" ht="16.5" s="128" customFormat="1">
      <c r="A42" s="399">
        <v>2.7</v>
      </c>
      <c r="B42" s="400" t="s">
        <v>67</v>
      </c>
      <c r="C42" s="401"/>
      <c r="D42" s="402"/>
      <c r="E42" s="401"/>
      <c r="F42" s="403"/>
      <c r="G42" s="404"/>
      <c r="H42" s="402"/>
      <c r="I42" s="396">
        <f>G42*H42*F42*E42</f>
        <v>0</v>
      </c>
      <c r="J42" s="399"/>
    </row>
    <row r="43" spans="1:10" customHeight="1" ht="16.5" s="128" customFormat="1">
      <c r="A43" s="389" t="s">
        <v>68</v>
      </c>
      <c r="B43" s="397"/>
      <c r="C43" s="392" t="s">
        <v>48</v>
      </c>
      <c r="D43" s="392">
        <v>2</v>
      </c>
      <c r="E43" s="392">
        <v>1</v>
      </c>
      <c r="F43" s="393" t="str">
        <f>#REF!</f>
        <v>0</v>
      </c>
      <c r="G43" s="394">
        <v>100000</v>
      </c>
      <c r="H43" s="395">
        <v>3</v>
      </c>
      <c r="I43" s="396" t="str">
        <f>G43*H43*F43*E43</f>
        <v>0</v>
      </c>
      <c r="J43" s="389"/>
    </row>
    <row r="44" spans="1:10" customHeight="1" ht="16.5" s="128" customFormat="1">
      <c r="A44" s="389" t="s">
        <v>69</v>
      </c>
      <c r="B44" s="397"/>
      <c r="C44" s="392" t="s">
        <v>48</v>
      </c>
      <c r="D44" s="392">
        <v>3</v>
      </c>
      <c r="E44" s="392">
        <v>1</v>
      </c>
      <c r="F44" s="393" t="str">
        <f>#REF!</f>
        <v>0</v>
      </c>
      <c r="G44" s="394">
        <v>100000</v>
      </c>
      <c r="H44" s="395">
        <v>3</v>
      </c>
      <c r="I44" s="396" t="str">
        <f>G44*H44*F44*E44</f>
        <v>0</v>
      </c>
      <c r="J44" s="389"/>
    </row>
    <row r="45" spans="1:10" customHeight="1" ht="33" s="128" customFormat="1">
      <c r="A45" s="389">
        <v>2.8</v>
      </c>
      <c r="B45" s="397" t="s">
        <v>70</v>
      </c>
      <c r="C45" s="392"/>
      <c r="D45" s="391"/>
      <c r="E45" s="392"/>
      <c r="F45" s="393"/>
      <c r="G45" s="394"/>
      <c r="H45" s="391"/>
      <c r="I45" s="396">
        <f>G45*H45*F45*E45</f>
        <v>0</v>
      </c>
      <c r="J45" s="389"/>
    </row>
    <row r="46" spans="1:10" customHeight="1" ht="16.5" s="128" customFormat="1">
      <c r="A46" s="389" t="s">
        <v>71</v>
      </c>
      <c r="B46" s="397"/>
      <c r="C46" s="392" t="s">
        <v>48</v>
      </c>
      <c r="D46" s="392">
        <v>2</v>
      </c>
      <c r="E46" s="392">
        <v>1</v>
      </c>
      <c r="F46" s="393" t="str">
        <f>0.15*#REF!</f>
        <v>0</v>
      </c>
      <c r="G46" s="394">
        <v>100000</v>
      </c>
      <c r="H46" s="395">
        <v>3</v>
      </c>
      <c r="I46" s="396" t="str">
        <f>G46*H46*F46*E46</f>
        <v>0</v>
      </c>
      <c r="J46" s="389"/>
    </row>
    <row r="47" spans="1:10" customHeight="1" ht="16.5" s="128" customFormat="1">
      <c r="A47" s="389" t="s">
        <v>72</v>
      </c>
      <c r="B47" s="397"/>
      <c r="C47" s="392" t="s">
        <v>48</v>
      </c>
      <c r="D47" s="392">
        <v>3</v>
      </c>
      <c r="E47" s="392">
        <v>1</v>
      </c>
      <c r="F47" s="393" t="str">
        <f>0.15*#REF!</f>
        <v>0</v>
      </c>
      <c r="G47" s="394">
        <v>100000</v>
      </c>
      <c r="H47" s="395">
        <v>3</v>
      </c>
      <c r="I47" s="396" t="str">
        <f>G47*H47*F47*E47</f>
        <v>0</v>
      </c>
      <c r="J47" s="389"/>
    </row>
    <row r="48" spans="1:10" customHeight="1" ht="49.5" s="128" customFormat="1">
      <c r="A48" s="389">
        <v>2.9</v>
      </c>
      <c r="B48" s="397" t="s">
        <v>73</v>
      </c>
      <c r="C48" s="392"/>
      <c r="D48" s="391"/>
      <c r="E48" s="392"/>
      <c r="F48" s="393"/>
      <c r="G48" s="394"/>
      <c r="H48" s="391"/>
      <c r="I48" s="396">
        <f>G48*H48*F48*E48</f>
        <v>0</v>
      </c>
      <c r="J48" s="389"/>
    </row>
    <row r="49" spans="1:10" customHeight="1" ht="33" s="128" customFormat="1">
      <c r="A49" s="389" t="s">
        <v>74</v>
      </c>
      <c r="B49" s="397" t="s">
        <v>75</v>
      </c>
      <c r="C49" s="392" t="s">
        <v>76</v>
      </c>
      <c r="D49" s="391">
        <v>2</v>
      </c>
      <c r="E49" s="392">
        <v>1</v>
      </c>
      <c r="F49" s="393" t="str">
        <f>#REF!</f>
        <v>0</v>
      </c>
      <c r="G49" s="394">
        <v>100000</v>
      </c>
      <c r="H49" s="395"/>
      <c r="I49" s="396" t="str">
        <f>G49*H49*F49*E49</f>
        <v>0</v>
      </c>
      <c r="J49" s="389"/>
    </row>
    <row r="50" spans="1:10" customHeight="1" ht="33" s="128" customFormat="1">
      <c r="A50" s="389" t="s">
        <v>77</v>
      </c>
      <c r="B50" s="397" t="s">
        <v>78</v>
      </c>
      <c r="C50" s="392" t="s">
        <v>79</v>
      </c>
      <c r="D50" s="391">
        <v>1</v>
      </c>
      <c r="E50" s="392">
        <v>1</v>
      </c>
      <c r="F50" s="393" t="str">
        <f>#REF!</f>
        <v>0</v>
      </c>
      <c r="G50" s="394">
        <v>100000</v>
      </c>
      <c r="H50" s="395"/>
      <c r="I50" s="396" t="str">
        <f>G50*H50*F50*E50</f>
        <v>0</v>
      </c>
      <c r="J50" s="389"/>
    </row>
    <row r="51" spans="1:10" customHeight="1" ht="16.5" s="128" customFormat="1">
      <c r="A51" s="377" t="s">
        <v>80</v>
      </c>
      <c r="B51" s="406" t="s">
        <v>81</v>
      </c>
      <c r="C51" s="379"/>
      <c r="D51" s="407"/>
      <c r="E51" s="407"/>
      <c r="F51" s="408"/>
      <c r="G51" s="386"/>
      <c r="H51" s="381"/>
      <c r="I51" s="382"/>
      <c r="J51" s="292"/>
    </row>
    <row r="52" spans="1:10" customHeight="1" ht="16.5" s="128" customFormat="1">
      <c r="A52" s="377"/>
      <c r="B52" s="406"/>
      <c r="C52" s="379"/>
      <c r="D52" s="407"/>
      <c r="E52" s="407"/>
      <c r="F52" s="408"/>
      <c r="G52" s="386"/>
      <c r="H52" s="381"/>
      <c r="I52" s="382"/>
      <c r="J52" s="292"/>
    </row>
    <row r="53" spans="1:10" customHeight="1" ht="16.5" s="136" customFormat="1">
      <c r="A53" s="409" t="s">
        <v>82</v>
      </c>
      <c r="B53" s="410" t="s">
        <v>83</v>
      </c>
      <c r="C53" s="389"/>
      <c r="D53" s="389"/>
      <c r="E53" s="389"/>
      <c r="F53" s="411"/>
      <c r="G53" s="412"/>
      <c r="H53" s="413"/>
      <c r="I53" s="414"/>
      <c r="J53" s="415"/>
    </row>
    <row r="54" spans="1:10" customHeight="1" ht="16.5" s="136" customFormat="1">
      <c r="A54" s="409"/>
      <c r="B54" s="410"/>
      <c r="C54" s="389"/>
      <c r="D54" s="389"/>
      <c r="E54" s="389"/>
      <c r="F54" s="411"/>
      <c r="G54" s="412"/>
      <c r="H54" s="413"/>
      <c r="I54" s="414"/>
      <c r="J54" s="415"/>
    </row>
    <row r="55" spans="1:10" customHeight="1" ht="16.5" s="139" customFormat="1">
      <c r="A55" s="416"/>
      <c r="B55" s="142" t="s">
        <v>84</v>
      </c>
      <c r="C55" s="417"/>
      <c r="D55" s="417"/>
      <c r="E55" s="417"/>
      <c r="F55" s="418"/>
      <c r="G55" s="419"/>
      <c r="H55" s="420"/>
      <c r="I55" s="414">
        <f>SUM(I23,I51,I53)</f>
        <v>1350000</v>
      </c>
      <c r="J55" s="421"/>
    </row>
    <row r="56" spans="1:10" customHeight="1" ht="16.5">
      <c r="A56" s="422"/>
      <c r="B56" s="410" t="s">
        <v>85</v>
      </c>
      <c r="C56" s="422"/>
      <c r="D56" s="422"/>
      <c r="E56" s="422"/>
      <c r="F56" s="423"/>
      <c r="G56" s="424"/>
      <c r="H56" s="425"/>
      <c r="I56" s="414">
        <f>ROUND(I55,-3)</f>
        <v>1350000</v>
      </c>
      <c r="J56" s="415"/>
    </row>
    <row r="57" spans="1:10" customHeight="1" ht="24">
      <c r="A57" s="453" t="s">
        <v>86</v>
      </c>
      <c r="B57" s="453"/>
      <c r="C57" s="453"/>
      <c r="D57" s="453"/>
      <c r="E57" s="453"/>
      <c r="F57" s="453"/>
      <c r="G57" s="453"/>
      <c r="H57" s="453"/>
      <c r="I57" s="453"/>
      <c r="J57" s="453"/>
    </row>
    <row r="58" spans="1:10" customHeight="1" ht="16.5" s="139" customFormat="1">
      <c r="A58" s="369" t="s">
        <v>87</v>
      </c>
      <c r="B58" s="56" t="s">
        <v>88</v>
      </c>
      <c r="C58" s="41" t="s">
        <v>89</v>
      </c>
      <c r="D58" s="41"/>
      <c r="E58" s="41"/>
      <c r="F58" s="41"/>
      <c r="G58" s="41"/>
      <c r="H58" s="41"/>
      <c r="I58" s="41"/>
      <c r="J58" s="41"/>
    </row>
    <row r="59" spans="1:10" customHeight="1" ht="18.75">
      <c r="A59" s="369" t="s">
        <v>90</v>
      </c>
      <c r="B59" s="56" t="s">
        <v>91</v>
      </c>
      <c r="C59" s="188"/>
      <c r="D59" s="188"/>
      <c r="E59" s="188"/>
      <c r="F59" s="188"/>
      <c r="G59" s="188"/>
      <c r="H59" s="188"/>
      <c r="I59" s="41"/>
      <c r="J59" s="41"/>
    </row>
    <row r="60" spans="1:10" customHeight="1" ht="54.75">
      <c r="A60" s="337" t="s">
        <v>12</v>
      </c>
      <c r="B60" s="454" t="s">
        <v>92</v>
      </c>
      <c r="C60" s="454"/>
      <c r="D60" s="454"/>
      <c r="E60" s="454"/>
      <c r="F60" s="454"/>
      <c r="G60" s="454"/>
      <c r="H60" s="454"/>
      <c r="I60" s="454"/>
      <c r="J60" s="454"/>
    </row>
    <row r="61" spans="1:10" customHeight="1" ht="16.5">
      <c r="A61" s="372" t="s">
        <v>12</v>
      </c>
      <c r="B61" s="188" t="s">
        <v>93</v>
      </c>
      <c r="C61" s="188"/>
      <c r="D61" s="188"/>
      <c r="E61" s="188"/>
      <c r="F61" s="188"/>
      <c r="G61" s="188"/>
      <c r="H61" s="188"/>
      <c r="I61" s="188"/>
      <c r="J61" s="188"/>
    </row>
    <row r="62" spans="1:10" customHeight="1" ht="36.75">
      <c r="A62" s="337" t="s">
        <v>12</v>
      </c>
      <c r="B62" s="455" t="s">
        <v>94</v>
      </c>
      <c r="C62" s="455"/>
      <c r="D62" s="455"/>
      <c r="E62" s="455"/>
      <c r="F62" s="455"/>
      <c r="G62" s="455"/>
      <c r="H62" s="455"/>
      <c r="I62" s="455"/>
      <c r="J62" s="455"/>
    </row>
    <row r="63" spans="1:10" customHeight="1" ht="36.75">
      <c r="A63" s="337"/>
      <c r="B63" s="426"/>
      <c r="C63" s="426"/>
      <c r="D63" s="426"/>
      <c r="E63" s="426"/>
      <c r="F63" s="426"/>
      <c r="G63" s="426"/>
      <c r="H63" s="426"/>
      <c r="I63" s="426"/>
      <c r="J63" s="426"/>
    </row>
    <row r="64" spans="1:10" customHeight="1" ht="36.75">
      <c r="A64" s="337"/>
      <c r="B64" s="426"/>
      <c r="C64" s="426"/>
      <c r="D64" s="426"/>
      <c r="E64" s="426"/>
      <c r="F64" s="426"/>
      <c r="G64" s="426"/>
      <c r="H64" s="426"/>
      <c r="I64" s="426"/>
      <c r="J64" s="426"/>
    </row>
    <row r="65" spans="1:10" customHeight="1" ht="36.75">
      <c r="A65" s="337"/>
      <c r="B65" s="426"/>
      <c r="C65" s="426"/>
      <c r="D65" s="426"/>
      <c r="E65" s="426"/>
      <c r="F65" s="426"/>
      <c r="G65" s="426"/>
      <c r="H65" s="426"/>
      <c r="I65" s="426"/>
      <c r="J65" s="426"/>
    </row>
    <row r="66" spans="1:10" customHeight="1" ht="19.15">
      <c r="A66" s="370"/>
      <c r="B66" s="370"/>
      <c r="C66" s="370"/>
      <c r="D66" s="370"/>
      <c r="E66" s="370"/>
      <c r="F66" s="370"/>
      <c r="G66" s="456"/>
      <c r="H66" s="456"/>
      <c r="I66" s="456"/>
    </row>
    <row r="67" spans="1:10" customHeight="1" ht="16.5">
      <c r="A67" s="449"/>
      <c r="B67" s="449"/>
      <c r="C67" s="449"/>
      <c r="D67" s="449"/>
      <c r="E67" s="449"/>
      <c r="F67" s="449"/>
      <c r="G67" s="449"/>
      <c r="H67" s="449"/>
      <c r="I67" s="449"/>
      <c r="J67" s="449"/>
    </row>
    <row r="68" spans="1:10" customHeight="1" ht="16.5">
      <c r="A68" s="450"/>
      <c r="B68" s="450"/>
      <c r="C68" s="450"/>
      <c r="D68" s="450"/>
      <c r="E68" s="450"/>
      <c r="F68" s="450"/>
      <c r="G68" s="450"/>
      <c r="H68" s="451"/>
      <c r="I68" s="451"/>
      <c r="J68" s="451"/>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otectedRanges>
    <protectedRange name="p3887d434886b4df766c1daa5e7c0a521" sqref="D18:F20" password="CCE4"/>
  </protectedRanges>
  <mergeCells>
    <mergeCell ref="A67:G67"/>
    <mergeCell ref="H67:J67"/>
    <mergeCell ref="A68:G68"/>
    <mergeCell ref="H68:J68"/>
    <mergeCell ref="B19:D19"/>
    <mergeCell ref="B20:C20"/>
    <mergeCell ref="A57:J57"/>
    <mergeCell ref="B60:J60"/>
    <mergeCell ref="B62:J62"/>
    <mergeCell ref="G66:I66"/>
    <mergeCell ref="B11:I11"/>
    <mergeCell ref="B12:I12"/>
    <mergeCell ref="B13:J13"/>
    <mergeCell ref="A15:J15"/>
    <mergeCell ref="B16:J16"/>
    <mergeCell ref="B18:D18"/>
    <mergeCell ref="E5:J5"/>
    <mergeCell ref="A6:J6"/>
    <mergeCell ref="A7:J7"/>
    <mergeCell ref="A8:J8"/>
    <mergeCell ref="A9:J9"/>
    <mergeCell ref="A10:J10"/>
    <mergeCell ref="I1:J1"/>
    <mergeCell ref="A2:C2"/>
    <mergeCell ref="E2:J2"/>
    <mergeCell ref="A3:C3"/>
    <mergeCell ref="E3:J3"/>
    <mergeCell ref="A4:C4"/>
  </mergeCells>
  <printOptions gridLines="false" gridLinesSet="true"/>
  <pageMargins left="0.7" right="0.7" top="0.75" bottom="0.75" header="0.3" footer="0.3"/>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L44"/>
  <sheetViews>
    <sheetView tabSelected="0" workbookViewId="0" showGridLines="true" showRowColHeaders="1">
      <selection activeCell="A24" sqref="A24:A25"/>
    </sheetView>
  </sheetViews>
  <sheetFormatPr customHeight="true" defaultRowHeight="12.75" defaultColWidth="9.140625" outlineLevelRow="0" outlineLevelCol="0"/>
  <cols>
    <col min="1" max="1" width="7.140625" customWidth="true" style="33"/>
    <col min="2" max="2" width="26.5703125" customWidth="true" style="147"/>
    <col min="3" max="3" width="11.28515625" customWidth="true" style="33"/>
    <col min="4" max="4" width="11.140625" customWidth="true" style="33"/>
    <col min="5" max="5" width="11.140625" customWidth="true" style="33"/>
    <col min="6" max="6" width="13.85546875" customWidth="true" style="33"/>
    <col min="7" max="7" width="14.7109375" customWidth="true" style="148"/>
    <col min="8" max="8" width="11.85546875" customWidth="true" style="148"/>
    <col min="9" max="9" width="13.85546875" customWidth="true" style="33"/>
    <col min="10" max="10" width="10.85546875" customWidth="true" style="33"/>
    <col min="11" max="11" width="9.140625" style="33"/>
    <col min="12" max="12" width="9.140625" style="120"/>
  </cols>
  <sheetData>
    <row r="1" spans="1:12" customHeight="1" ht="16.5">
      <c r="I1" s="458" t="s">
        <v>0</v>
      </c>
      <c r="J1" s="458"/>
    </row>
    <row r="2" spans="1:12" customHeight="1" ht="16.5">
      <c r="A2" s="457" t="s">
        <v>1</v>
      </c>
      <c r="B2" s="457"/>
      <c r="C2" s="457"/>
      <c r="D2" s="208"/>
      <c r="E2" s="435" t="s">
        <v>2</v>
      </c>
      <c r="F2" s="435"/>
      <c r="G2" s="435"/>
      <c r="H2" s="435"/>
      <c r="I2" s="435"/>
      <c r="J2" s="435"/>
    </row>
    <row r="3" spans="1:12" customHeight="1" ht="16.5">
      <c r="A3" s="437" t="s">
        <v>95</v>
      </c>
      <c r="B3" s="437"/>
      <c r="C3" s="437"/>
      <c r="D3" s="209"/>
      <c r="E3" s="437" t="s">
        <v>4</v>
      </c>
      <c r="F3" s="437"/>
      <c r="G3" s="437"/>
      <c r="H3" s="437"/>
      <c r="I3" s="437"/>
      <c r="J3" s="437"/>
    </row>
    <row r="4" spans="1:12" customHeight="1" ht="16.5">
      <c r="A4" s="459"/>
      <c r="B4" s="459"/>
      <c r="C4" s="119"/>
      <c r="D4" s="119"/>
      <c r="E4" s="119"/>
      <c r="F4" s="119"/>
      <c r="G4" s="119"/>
      <c r="H4" s="119"/>
      <c r="I4" s="119"/>
    </row>
    <row r="5" spans="1:12" customHeight="1" ht="16.5">
      <c r="A5" s="121"/>
      <c r="B5" s="122"/>
      <c r="D5" s="210"/>
      <c r="E5" s="439" t="s">
        <v>96</v>
      </c>
      <c r="F5" s="439"/>
      <c r="G5" s="439"/>
      <c r="H5" s="439"/>
      <c r="I5" s="439"/>
      <c r="J5" s="439"/>
    </row>
    <row r="6" spans="1:12" customHeight="1" ht="21.75">
      <c r="A6" s="440" t="s">
        <v>7</v>
      </c>
      <c r="B6" s="440"/>
      <c r="C6" s="440"/>
      <c r="D6" s="440"/>
      <c r="E6" s="440"/>
      <c r="F6" s="440"/>
      <c r="G6" s="440"/>
      <c r="H6" s="440"/>
      <c r="I6" s="440"/>
      <c r="J6" s="440"/>
      <c r="K6" s="56"/>
    </row>
    <row r="7" spans="1:12" customHeight="1" ht="21.75">
      <c r="A7" s="440" t="s">
        <v>97</v>
      </c>
      <c r="B7" s="440"/>
      <c r="C7" s="440"/>
      <c r="D7" s="440"/>
      <c r="E7" s="440"/>
      <c r="F7" s="440"/>
      <c r="G7" s="440"/>
      <c r="H7" s="440"/>
      <c r="I7" s="440"/>
      <c r="J7" s="440"/>
      <c r="K7" s="56"/>
    </row>
    <row r="8" spans="1:12" customHeight="1" ht="21">
      <c r="A8" s="441" t="s">
        <v>98</v>
      </c>
      <c r="B8" s="441"/>
      <c r="C8" s="441"/>
      <c r="D8" s="441"/>
      <c r="E8" s="441"/>
      <c r="F8" s="441"/>
      <c r="G8" s="441"/>
      <c r="H8" s="441"/>
      <c r="I8" s="441"/>
      <c r="J8" s="441"/>
      <c r="K8" s="178"/>
    </row>
    <row r="9" spans="1:12" customHeight="1" ht="24">
      <c r="A9" s="441" t="s">
        <v>99</v>
      </c>
      <c r="B9" s="441"/>
      <c r="C9" s="441"/>
      <c r="D9" s="441"/>
      <c r="E9" s="441"/>
      <c r="F9" s="441"/>
      <c r="G9" s="441"/>
      <c r="H9" s="441"/>
      <c r="I9" s="441"/>
      <c r="J9" s="441"/>
      <c r="K9" s="178"/>
    </row>
    <row r="10" spans="1:12" customHeight="1" ht="24">
      <c r="A10" s="442" t="s">
        <v>100</v>
      </c>
      <c r="B10" s="442"/>
      <c r="C10" s="442"/>
      <c r="D10" s="442"/>
      <c r="E10" s="442"/>
      <c r="F10" s="442"/>
      <c r="G10" s="442"/>
      <c r="H10" s="442"/>
      <c r="I10" s="442"/>
      <c r="J10" s="442"/>
      <c r="K10" s="178"/>
    </row>
    <row r="11" spans="1:12" customHeight="1" ht="19.5">
      <c r="A11" s="164" t="s">
        <v>12</v>
      </c>
      <c r="B11" s="443" t="s">
        <v>101</v>
      </c>
      <c r="C11" s="443"/>
      <c r="D11" s="443"/>
      <c r="E11" s="443"/>
      <c r="F11" s="443"/>
      <c r="G11" s="443"/>
      <c r="H11" s="443"/>
      <c r="I11" s="443"/>
      <c r="J11" s="160"/>
      <c r="K11" s="178"/>
    </row>
    <row r="12" spans="1:12" customHeight="1" ht="25.15">
      <c r="A12" s="164" t="s">
        <v>12</v>
      </c>
      <c r="B12" s="443" t="s">
        <v>102</v>
      </c>
      <c r="C12" s="443"/>
      <c r="D12" s="443"/>
      <c r="E12" s="443"/>
      <c r="F12" s="443"/>
      <c r="G12" s="443"/>
      <c r="H12" s="443"/>
      <c r="I12" s="443"/>
      <c r="J12" s="165"/>
      <c r="K12" s="178"/>
    </row>
    <row r="13" spans="1:12" customHeight="1" ht="34.9">
      <c r="A13" s="277" t="s">
        <v>12</v>
      </c>
      <c r="B13" s="444" t="s">
        <v>103</v>
      </c>
      <c r="C13" s="444"/>
      <c r="D13" s="444"/>
      <c r="E13" s="444"/>
      <c r="F13" s="444"/>
      <c r="G13" s="444"/>
      <c r="H13" s="444"/>
      <c r="I13" s="444"/>
      <c r="J13" s="444"/>
      <c r="K13" s="178"/>
    </row>
    <row r="14" spans="1:12" customHeight="1" ht="15">
      <c r="A14" s="277"/>
      <c r="B14" s="271"/>
      <c r="C14" s="271"/>
      <c r="D14" s="271"/>
      <c r="E14" s="271"/>
      <c r="F14" s="271"/>
      <c r="G14" s="271"/>
      <c r="H14" s="271"/>
      <c r="I14" s="271"/>
      <c r="J14" s="188"/>
      <c r="K14" s="178"/>
    </row>
    <row r="15" spans="1:12" customHeight="1" ht="24">
      <c r="A15" s="445" t="s">
        <v>16</v>
      </c>
      <c r="B15" s="445"/>
      <c r="C15" s="445"/>
      <c r="D15" s="445"/>
      <c r="E15" s="445"/>
      <c r="F15" s="445"/>
      <c r="G15" s="445"/>
      <c r="H15" s="445"/>
      <c r="I15" s="445"/>
      <c r="J15" s="445"/>
      <c r="K15" s="56"/>
    </row>
    <row r="16" spans="1:12" customHeight="1" ht="24">
      <c r="A16" s="160" t="s">
        <v>17</v>
      </c>
      <c r="B16" s="460" t="s">
        <v>104</v>
      </c>
      <c r="C16" s="460"/>
      <c r="D16" s="460"/>
      <c r="E16" s="460"/>
      <c r="F16" s="460"/>
      <c r="G16" s="460"/>
      <c r="H16" s="460"/>
      <c r="I16" s="460"/>
      <c r="J16" s="460"/>
      <c r="K16" s="165"/>
    </row>
    <row r="17" spans="1:12" customHeight="1" ht="22.5">
      <c r="A17" s="160" t="s">
        <v>19</v>
      </c>
      <c r="B17" s="56" t="s">
        <v>20</v>
      </c>
      <c r="C17" s="56"/>
      <c r="D17" s="56"/>
      <c r="E17" s="56"/>
      <c r="F17" s="56"/>
      <c r="G17" s="56"/>
      <c r="H17" s="56"/>
      <c r="I17" s="40"/>
      <c r="J17" s="165"/>
      <c r="K17" s="165"/>
    </row>
    <row r="18" spans="1:12" customHeight="1" ht="18.75" s="118" customFormat="1">
      <c r="A18" s="118" t="s">
        <v>12</v>
      </c>
      <c r="B18" s="448" t="s">
        <v>21</v>
      </c>
      <c r="C18" s="448"/>
      <c r="D18" s="448"/>
      <c r="E18" s="185"/>
      <c r="F18" s="185"/>
      <c r="G18" s="179"/>
      <c r="H18" s="179"/>
      <c r="I18" s="180" t="s">
        <v>22</v>
      </c>
      <c r="L18" s="124"/>
    </row>
    <row r="19" spans="1:12" customHeight="1" ht="15.75" s="118" customFormat="1">
      <c r="A19" s="118" t="s">
        <v>12</v>
      </c>
      <c r="B19" s="448" t="s">
        <v>23</v>
      </c>
      <c r="C19" s="448"/>
      <c r="D19" s="448"/>
      <c r="E19" s="185"/>
      <c r="F19" s="185"/>
      <c r="G19" s="179"/>
      <c r="H19" s="179"/>
      <c r="I19" s="180" t="s">
        <v>22</v>
      </c>
      <c r="L19" s="124"/>
    </row>
    <row r="20" spans="1:12" customHeight="1" ht="18" s="118" customFormat="1">
      <c r="A20" s="212" t="s">
        <v>12</v>
      </c>
      <c r="B20" s="452" t="s">
        <v>24</v>
      </c>
      <c r="C20" s="452"/>
      <c r="D20" s="183"/>
      <c r="E20" s="191"/>
      <c r="F20" s="191"/>
      <c r="G20" s="179"/>
      <c r="H20" s="179"/>
      <c r="I20" s="180" t="s">
        <v>22</v>
      </c>
      <c r="L20" s="124"/>
    </row>
    <row r="21" spans="1:12" customHeight="1" ht="31.5" s="128" customFormat="1">
      <c r="A21" s="125" t="s">
        <v>25</v>
      </c>
      <c r="B21" s="150" t="s">
        <v>26</v>
      </c>
      <c r="C21" s="125" t="s">
        <v>27</v>
      </c>
      <c r="D21" s="125" t="s">
        <v>28</v>
      </c>
      <c r="E21" s="125" t="s">
        <v>29</v>
      </c>
      <c r="F21" s="125" t="s">
        <v>30</v>
      </c>
      <c r="G21" s="127" t="s">
        <v>31</v>
      </c>
      <c r="H21" s="125" t="s">
        <v>32</v>
      </c>
      <c r="I21" s="207" t="s">
        <v>33</v>
      </c>
      <c r="J21" s="125" t="s">
        <v>34</v>
      </c>
      <c r="L21" s="129"/>
    </row>
    <row r="22" spans="1:12" customHeight="1" ht="20.25" s="128" customFormat="1">
      <c r="A22" s="192" t="s">
        <v>35</v>
      </c>
      <c r="B22" s="192" t="s">
        <v>36</v>
      </c>
      <c r="C22" s="192" t="s">
        <v>37</v>
      </c>
      <c r="D22" s="192" t="s">
        <v>38</v>
      </c>
      <c r="E22" s="192" t="s">
        <v>39</v>
      </c>
      <c r="F22" s="192" t="s">
        <v>40</v>
      </c>
      <c r="G22" s="192" t="s">
        <v>41</v>
      </c>
      <c r="H22" s="192" t="s">
        <v>42</v>
      </c>
      <c r="I22" s="192" t="s">
        <v>43</v>
      </c>
      <c r="J22" s="192" t="s">
        <v>44</v>
      </c>
      <c r="L22" s="129"/>
    </row>
    <row r="23" spans="1:12" customHeight="1" ht="34.5" s="128" customFormat="1">
      <c r="A23" s="125" t="s">
        <v>45</v>
      </c>
      <c r="B23" s="149" t="s">
        <v>46</v>
      </c>
      <c r="C23" s="149"/>
      <c r="D23" s="149"/>
      <c r="E23" s="149"/>
      <c r="F23" s="149"/>
      <c r="G23" s="127"/>
      <c r="H23" s="127"/>
      <c r="I23" s="130"/>
      <c r="J23" s="292"/>
      <c r="L23" s="129"/>
    </row>
    <row r="24" spans="1:12" customHeight="1" ht="18" s="128" customFormat="1">
      <c r="A24" s="373">
        <v>1</v>
      </c>
      <c r="B24" s="374" t="s">
        <v>105</v>
      </c>
      <c r="C24" s="374"/>
      <c r="D24" s="374"/>
      <c r="E24" s="374"/>
      <c r="F24" s="374"/>
      <c r="G24" s="375"/>
      <c r="H24" s="375"/>
      <c r="I24" s="376"/>
      <c r="J24" s="292"/>
      <c r="L24" s="129"/>
    </row>
    <row r="25" spans="1:12" customHeight="1" ht="18" s="128" customFormat="1">
      <c r="A25" s="373">
        <v>2</v>
      </c>
      <c r="B25" s="374"/>
      <c r="C25" s="374"/>
      <c r="D25" s="374"/>
      <c r="E25" s="374"/>
      <c r="F25" s="374"/>
      <c r="G25" s="375"/>
      <c r="H25" s="375"/>
      <c r="I25" s="376"/>
      <c r="J25" s="292"/>
      <c r="L25" s="129"/>
    </row>
    <row r="26" spans="1:12" customHeight="1" ht="18" s="128" customFormat="1">
      <c r="A26" s="132">
        <v>3</v>
      </c>
      <c r="B26" s="429"/>
      <c r="C26" s="429"/>
      <c r="D26" s="429"/>
      <c r="E26" s="429"/>
      <c r="F26" s="429"/>
      <c r="G26" s="127"/>
      <c r="H26" s="127"/>
      <c r="I26" s="130"/>
      <c r="J26" s="292"/>
      <c r="L26" s="129"/>
    </row>
    <row r="27" spans="1:12" customHeight="1" ht="18" s="128" customFormat="1">
      <c r="A27" s="132">
        <v>4</v>
      </c>
      <c r="B27" s="429"/>
      <c r="C27" s="429"/>
      <c r="D27" s="429"/>
      <c r="E27" s="429"/>
      <c r="F27" s="429"/>
      <c r="G27" s="127"/>
      <c r="H27" s="127"/>
      <c r="I27" s="130"/>
      <c r="J27" s="292"/>
      <c r="L27" s="129"/>
    </row>
    <row r="28" spans="1:12" customHeight="1" ht="16.5" s="128" customFormat="1">
      <c r="A28" s="125" t="s">
        <v>80</v>
      </c>
      <c r="B28" s="131" t="s">
        <v>81</v>
      </c>
      <c r="C28" s="131"/>
      <c r="D28" s="131"/>
      <c r="E28" s="131"/>
      <c r="F28" s="131"/>
      <c r="G28" s="127"/>
      <c r="H28" s="127"/>
      <c r="I28" s="130"/>
      <c r="J28" s="292"/>
      <c r="L28" s="129"/>
    </row>
    <row r="29" spans="1:12" customHeight="1" ht="20.25" s="128" customFormat="1">
      <c r="A29" s="132"/>
      <c r="B29" s="290" t="s">
        <v>106</v>
      </c>
      <c r="C29" s="131"/>
      <c r="D29" s="131"/>
      <c r="E29" s="131"/>
      <c r="F29" s="131"/>
      <c r="G29" s="127"/>
      <c r="H29" s="127"/>
      <c r="I29" s="130"/>
      <c r="J29" s="292"/>
      <c r="L29" s="129"/>
    </row>
    <row r="30" spans="1:12" customHeight="1" ht="15.75" s="136" customFormat="1">
      <c r="A30" s="133" t="s">
        <v>82</v>
      </c>
      <c r="B30" s="126" t="s">
        <v>83</v>
      </c>
      <c r="C30" s="132"/>
      <c r="D30" s="132"/>
      <c r="E30" s="132"/>
      <c r="F30" s="132"/>
      <c r="G30" s="134"/>
      <c r="H30" s="134"/>
      <c r="I30" s="135"/>
      <c r="J30" s="293"/>
      <c r="L30" s="137"/>
    </row>
    <row r="31" spans="1:12" customHeight="1" ht="24.75" s="136" customFormat="1">
      <c r="A31" s="177"/>
      <c r="B31" s="290" t="s">
        <v>106</v>
      </c>
      <c r="C31" s="132"/>
      <c r="D31" s="132"/>
      <c r="E31" s="132"/>
      <c r="F31" s="132"/>
      <c r="G31" s="134"/>
      <c r="H31" s="134"/>
      <c r="I31" s="135"/>
      <c r="J31" s="293"/>
      <c r="L31" s="137"/>
    </row>
    <row r="32" spans="1:12" customHeight="1" ht="21.75" s="139" customFormat="1">
      <c r="A32" s="141"/>
      <c r="B32" s="142" t="s">
        <v>107</v>
      </c>
      <c r="C32" s="143"/>
      <c r="D32" s="143"/>
      <c r="E32" s="143"/>
      <c r="F32" s="143"/>
      <c r="G32" s="144"/>
      <c r="H32" s="144"/>
      <c r="I32" s="135"/>
      <c r="J32" s="294"/>
      <c r="K32" s="181"/>
      <c r="L32" s="140"/>
    </row>
    <row r="33" spans="1:12" customHeight="1" ht="21.75">
      <c r="A33" s="145"/>
      <c r="B33" s="126" t="s">
        <v>85</v>
      </c>
      <c r="C33" s="145"/>
      <c r="D33" s="145"/>
      <c r="E33" s="145"/>
      <c r="F33" s="145"/>
      <c r="G33" s="138"/>
      <c r="H33" s="138"/>
      <c r="I33" s="135">
        <f>ROUND(I32,-3)</f>
        <v>0</v>
      </c>
      <c r="J33" s="295"/>
      <c r="K33" s="182"/>
    </row>
    <row r="34" spans="1:12" customHeight="1" ht="24">
      <c r="A34" s="453" t="s">
        <v>86</v>
      </c>
      <c r="B34" s="453"/>
      <c r="C34" s="453"/>
      <c r="D34" s="453"/>
      <c r="E34" s="453"/>
      <c r="F34" s="453"/>
      <c r="G34" s="453"/>
      <c r="H34" s="453"/>
      <c r="I34" s="453"/>
      <c r="J34" s="453"/>
      <c r="K34" s="313"/>
    </row>
    <row r="35" spans="1:12" customHeight="1" ht="16.5" s="139" customFormat="1">
      <c r="A35" s="159" t="s">
        <v>87</v>
      </c>
      <c r="B35" s="56" t="s">
        <v>88</v>
      </c>
      <c r="C35" s="41" t="s">
        <v>108</v>
      </c>
      <c r="D35" s="41"/>
      <c r="E35" s="41"/>
      <c r="F35" s="41"/>
      <c r="G35" s="41"/>
      <c r="H35" s="41"/>
      <c r="I35" s="41"/>
      <c r="J35" s="41"/>
      <c r="K35" s="41"/>
      <c r="L35" s="140"/>
    </row>
    <row r="36" spans="1:12" customHeight="1" ht="18.75">
      <c r="A36" s="270" t="s">
        <v>90</v>
      </c>
      <c r="B36" s="56" t="s">
        <v>91</v>
      </c>
      <c r="C36" s="165"/>
      <c r="D36" s="165"/>
      <c r="E36" s="187"/>
      <c r="F36" s="187"/>
      <c r="G36" s="187"/>
      <c r="H36" s="187"/>
      <c r="I36" s="41"/>
      <c r="J36" s="41"/>
      <c r="K36" s="41"/>
    </row>
    <row r="37" spans="1:12" customHeight="1" ht="54.75">
      <c r="A37" s="337" t="s">
        <v>12</v>
      </c>
      <c r="B37" s="444" t="s">
        <v>92</v>
      </c>
      <c r="C37" s="444"/>
      <c r="D37" s="444"/>
      <c r="E37" s="444"/>
      <c r="F37" s="444"/>
      <c r="G37" s="444"/>
      <c r="H37" s="444"/>
      <c r="I37" s="444"/>
      <c r="J37" s="444"/>
      <c r="K37" s="188"/>
    </row>
    <row r="38" spans="1:12" customHeight="1" ht="16.5">
      <c r="A38" s="164" t="s">
        <v>12</v>
      </c>
      <c r="B38" s="188" t="s">
        <v>93</v>
      </c>
      <c r="C38" s="188"/>
      <c r="D38" s="188"/>
      <c r="E38" s="188"/>
      <c r="F38" s="188"/>
      <c r="G38" s="188"/>
      <c r="H38" s="188"/>
      <c r="I38" s="188"/>
      <c r="J38" s="188"/>
      <c r="K38" s="188"/>
    </row>
    <row r="39" spans="1:12" customHeight="1" ht="36.75">
      <c r="A39" s="337" t="s">
        <v>12</v>
      </c>
      <c r="B39" s="444" t="s">
        <v>94</v>
      </c>
      <c r="C39" s="444"/>
      <c r="D39" s="444"/>
      <c r="E39" s="444"/>
      <c r="F39" s="444"/>
      <c r="G39" s="444"/>
      <c r="H39" s="444"/>
      <c r="I39" s="444"/>
      <c r="J39" s="444"/>
      <c r="K39" s="188"/>
    </row>
    <row r="40" spans="1:12" customHeight="1" ht="16.5">
      <c r="A40" s="163"/>
      <c r="B40" s="163"/>
      <c r="C40" s="163"/>
      <c r="D40" s="163"/>
      <c r="E40" s="184"/>
      <c r="F40" s="184"/>
      <c r="G40" s="456"/>
      <c r="H40" s="456"/>
      <c r="I40" s="456"/>
    </row>
    <row r="41" spans="1:12" customHeight="1" ht="16.5">
      <c r="A41" s="449" t="s">
        <v>109</v>
      </c>
      <c r="B41" s="449"/>
      <c r="C41" s="449"/>
      <c r="D41" s="449"/>
      <c r="E41" s="449"/>
      <c r="F41" s="449"/>
      <c r="G41" s="449"/>
      <c r="H41" s="449" t="s">
        <v>110</v>
      </c>
      <c r="I41" s="449"/>
      <c r="J41" s="449"/>
      <c r="K41" s="40"/>
    </row>
    <row r="42" spans="1:12" customHeight="1" ht="16.5">
      <c r="A42" s="450" t="s">
        <v>111</v>
      </c>
      <c r="B42" s="450"/>
      <c r="C42" s="450"/>
      <c r="D42" s="450"/>
      <c r="E42" s="450"/>
      <c r="F42" s="450"/>
      <c r="G42" s="450"/>
      <c r="H42" s="451" t="s">
        <v>112</v>
      </c>
      <c r="I42" s="451"/>
      <c r="J42" s="451"/>
      <c r="K42" s="41"/>
    </row>
    <row r="43" spans="1:12" customHeight="1" ht="18.75">
      <c r="A43" s="146"/>
    </row>
    <row r="44" spans="1:12" customHeight="1" ht="18.75">
      <c r="A44" s="146"/>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protectedRanges>
    <protectedRange name="p3887d434886b4df766c1daa5e7c0a521" sqref="D18:F20" password="CCE4"/>
  </protectedRanges>
  <mergeCells>
    <mergeCell ref="E5:J5"/>
    <mergeCell ref="B11:I11"/>
    <mergeCell ref="B19:D19"/>
    <mergeCell ref="B12:I12"/>
    <mergeCell ref="A10:J10"/>
    <mergeCell ref="B20:C20"/>
    <mergeCell ref="B18:D18"/>
    <mergeCell ref="A9:J9"/>
    <mergeCell ref="A41:G41"/>
    <mergeCell ref="A42:G42"/>
    <mergeCell ref="B39:J39"/>
    <mergeCell ref="A34:J34"/>
    <mergeCell ref="G40:I40"/>
    <mergeCell ref="A15:J15"/>
    <mergeCell ref="B16:J16"/>
    <mergeCell ref="H41:J41"/>
    <mergeCell ref="H42:J42"/>
    <mergeCell ref="B37:J37"/>
    <mergeCell ref="A2:C2"/>
    <mergeCell ref="A3:C3"/>
    <mergeCell ref="E2:J2"/>
    <mergeCell ref="E3:J3"/>
    <mergeCell ref="I1:J1"/>
    <mergeCell ref="B13:J13"/>
    <mergeCell ref="A6:J6"/>
    <mergeCell ref="A7:J7"/>
    <mergeCell ref="A4:B4"/>
    <mergeCell ref="A8:J8"/>
  </mergeCells>
  <printOptions gridLines="false" gridLinesSet="true"/>
  <pageMargins left="0.51181102362205" right="0.31496062992126" top="0.74803149606299" bottom="0.35433070866142" header="0.31496062992126" footer="0.31496062992126"/>
  <pageSetup paperSize="9" orientation="portrait" scale="7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K38"/>
  <sheetViews>
    <sheetView tabSelected="0" workbookViewId="0" zoomScale="115" zoomScaleNormal="115" showGridLines="true" showRowColHeaders="1">
      <selection activeCell="B26" sqref="B26:C27"/>
    </sheetView>
  </sheetViews>
  <sheetFormatPr customHeight="true" defaultRowHeight="16.5" defaultColWidth="9.140625" outlineLevelRow="0" outlineLevelCol="0"/>
  <cols>
    <col min="1" max="1" width="4.5703125" customWidth="true" style="339"/>
    <col min="2" max="2" width="23.42578125" customWidth="true" style="340"/>
    <col min="3" max="3" width="27.140625" customWidth="true" style="340"/>
    <col min="4" max="4" width="21.7109375" customWidth="true" style="340"/>
    <col min="5" max="5" width="15.42578125" customWidth="true" style="341"/>
    <col min="6" max="6" width="14.42578125" customWidth="true" style="340"/>
    <col min="7" max="7" width="7.85546875" customWidth="true" style="340"/>
    <col min="8" max="8" width="8.42578125" customWidth="true" style="340"/>
    <col min="9" max="9" width="6.85546875" customWidth="true" style="340"/>
    <col min="10" max="10" width="8.85546875" customWidth="true" style="340"/>
  </cols>
  <sheetData>
    <row r="1" spans="1:11" customHeight="1" ht="16.5">
      <c r="F1" s="342" t="s">
        <v>113</v>
      </c>
    </row>
    <row r="2" spans="1:11" customHeight="1" ht="16.5">
      <c r="A2" s="466" t="s">
        <v>114</v>
      </c>
      <c r="B2" s="466"/>
      <c r="C2" s="466"/>
      <c r="D2" s="464" t="s">
        <v>115</v>
      </c>
      <c r="E2" s="464"/>
      <c r="F2" s="464"/>
      <c r="G2" s="343"/>
      <c r="H2" s="344"/>
      <c r="I2" s="344"/>
      <c r="J2" s="344"/>
    </row>
    <row r="3" spans="1:11" customHeight="1" ht="16.5">
      <c r="A3" s="471" t="s">
        <v>116</v>
      </c>
      <c r="B3" s="471"/>
      <c r="C3" s="471"/>
      <c r="D3" s="470" t="s">
        <v>117</v>
      </c>
      <c r="E3" s="470"/>
      <c r="F3" s="470"/>
      <c r="G3" s="345"/>
      <c r="H3" s="346"/>
      <c r="I3" s="346"/>
      <c r="J3" s="346"/>
    </row>
    <row r="4" spans="1:11" customHeight="1" ht="16.5">
      <c r="A4" s="461" t="s">
        <v>118</v>
      </c>
      <c r="B4" s="461"/>
      <c r="C4" s="348"/>
      <c r="D4" s="348"/>
      <c r="E4" s="348"/>
      <c r="F4" s="348"/>
      <c r="G4" s="348"/>
      <c r="H4" s="348"/>
      <c r="I4" s="348"/>
      <c r="J4" s="348"/>
    </row>
    <row r="5" spans="1:11" customHeight="1" ht="21" s="349" customFormat="1">
      <c r="A5" s="467" t="s">
        <v>119</v>
      </c>
      <c r="B5" s="467"/>
      <c r="C5" s="467"/>
      <c r="D5" s="467"/>
      <c r="E5" s="467"/>
      <c r="F5" s="467"/>
      <c r="G5" s="343"/>
      <c r="H5" s="343"/>
      <c r="I5" s="343"/>
      <c r="J5" s="343"/>
    </row>
    <row r="6" spans="1:11" customHeight="1" ht="21" s="349" customFormat="1">
      <c r="A6" s="467" t="s">
        <v>120</v>
      </c>
      <c r="B6" s="467"/>
      <c r="C6" s="467"/>
      <c r="D6" s="467"/>
      <c r="E6" s="467"/>
      <c r="F6" s="467"/>
      <c r="G6" s="343"/>
      <c r="H6" s="343"/>
      <c r="I6" s="343"/>
      <c r="J6" s="343"/>
    </row>
    <row r="7" spans="1:11" customHeight="1" ht="17.25" s="349" customFormat="1">
      <c r="A7" s="468" t="s">
        <v>121</v>
      </c>
      <c r="B7" s="468"/>
      <c r="C7" s="468"/>
      <c r="D7" s="468"/>
      <c r="E7" s="468"/>
      <c r="F7" s="468"/>
      <c r="G7" s="350"/>
      <c r="J7" s="351"/>
    </row>
    <row r="8" spans="1:11" customHeight="1" ht="21" s="349" customFormat="1">
      <c r="A8" s="468" t="s">
        <v>122</v>
      </c>
      <c r="B8" s="468"/>
      <c r="C8" s="468"/>
      <c r="D8" s="468"/>
      <c r="E8" s="468"/>
      <c r="F8" s="468"/>
      <c r="H8" s="338"/>
      <c r="I8" s="343"/>
      <c r="J8" s="343"/>
    </row>
    <row r="9" spans="1:11" customHeight="1" ht="20.1" s="349" customFormat="1">
      <c r="A9" s="339" t="s">
        <v>12</v>
      </c>
      <c r="B9" s="349" t="s">
        <v>123</v>
      </c>
      <c r="C9" s="339"/>
      <c r="D9" s="352"/>
      <c r="E9" s="353"/>
    </row>
    <row r="10" spans="1:11" customHeight="1" ht="20.1" s="349" customFormat="1">
      <c r="A10" s="339" t="s">
        <v>12</v>
      </c>
      <c r="B10" s="349" t="s">
        <v>124</v>
      </c>
      <c r="C10" s="339"/>
      <c r="D10" s="352"/>
      <c r="E10" s="353"/>
    </row>
    <row r="11" spans="1:11" customHeight="1" ht="20.1" s="349" customFormat="1">
      <c r="A11" s="339" t="s">
        <v>12</v>
      </c>
      <c r="B11" s="349" t="s">
        <v>125</v>
      </c>
      <c r="E11" s="353"/>
    </row>
    <row r="12" spans="1:11" customHeight="1" ht="20.1" s="349" customFormat="1">
      <c r="A12" s="339"/>
      <c r="B12" s="349" t="s">
        <v>126</v>
      </c>
      <c r="E12" s="353"/>
    </row>
    <row r="13" spans="1:11" customHeight="1" ht="20.1" s="349" customFormat="1">
      <c r="A13" s="338" t="s">
        <v>17</v>
      </c>
      <c r="B13" s="462" t="s">
        <v>127</v>
      </c>
      <c r="C13" s="462"/>
      <c r="D13" s="354"/>
      <c r="E13" s="355"/>
      <c r="F13" s="356"/>
      <c r="G13" s="343"/>
      <c r="H13" s="343"/>
      <c r="I13" s="343"/>
      <c r="J13" s="343"/>
      <c r="K13" s="343"/>
    </row>
    <row r="14" spans="1:11" customHeight="1" ht="20.1" s="349" customFormat="1">
      <c r="A14" s="339" t="s">
        <v>12</v>
      </c>
      <c r="B14" s="469" t="s">
        <v>128</v>
      </c>
      <c r="C14" s="469"/>
      <c r="D14" s="469"/>
      <c r="E14" s="469"/>
      <c r="F14" s="469"/>
      <c r="G14" s="469"/>
      <c r="H14" s="469"/>
      <c r="I14" s="469"/>
      <c r="J14" s="469"/>
      <c r="K14" s="343"/>
    </row>
    <row r="15" spans="1:11" customHeight="1" ht="20.1" s="349" customFormat="1">
      <c r="A15" s="339" t="s">
        <v>12</v>
      </c>
      <c r="B15" s="469" t="s">
        <v>129</v>
      </c>
      <c r="C15" s="469"/>
      <c r="D15" s="469"/>
      <c r="E15" s="469"/>
      <c r="F15" s="469"/>
      <c r="G15" s="469"/>
      <c r="H15" s="469"/>
      <c r="I15" s="469"/>
      <c r="J15" s="469"/>
    </row>
    <row r="16" spans="1:11" customHeight="1" ht="20.1" s="349" customFormat="1">
      <c r="A16" s="338" t="s">
        <v>19</v>
      </c>
      <c r="B16" s="462" t="s">
        <v>130</v>
      </c>
      <c r="C16" s="462"/>
      <c r="D16" s="354"/>
      <c r="E16" s="355"/>
      <c r="F16" s="357"/>
      <c r="J16" s="351"/>
    </row>
    <row r="17" spans="1:11" customHeight="1" ht="20.1" s="349" customFormat="1">
      <c r="A17" s="339" t="s">
        <v>12</v>
      </c>
      <c r="B17" s="469" t="s">
        <v>131</v>
      </c>
      <c r="C17" s="469"/>
      <c r="D17" s="469"/>
      <c r="E17" s="469"/>
      <c r="F17" s="469"/>
      <c r="G17" s="469"/>
      <c r="H17" s="469"/>
      <c r="I17" s="469"/>
      <c r="J17" s="469"/>
    </row>
    <row r="18" spans="1:11" customHeight="1" ht="20.1" s="349" customFormat="1">
      <c r="A18" s="339" t="s">
        <v>12</v>
      </c>
      <c r="B18" s="469" t="s">
        <v>132</v>
      </c>
      <c r="C18" s="469"/>
      <c r="D18" s="469"/>
      <c r="E18" s="469"/>
      <c r="F18" s="469"/>
      <c r="G18" s="469"/>
      <c r="H18" s="469"/>
      <c r="I18" s="469"/>
      <c r="J18" s="469"/>
    </row>
    <row r="19" spans="1:11" customHeight="1" ht="20.1" s="349" customFormat="1">
      <c r="A19" s="338" t="s">
        <v>133</v>
      </c>
      <c r="B19" s="462" t="s">
        <v>134</v>
      </c>
      <c r="C19" s="462"/>
      <c r="D19" s="354"/>
      <c r="E19" s="463"/>
      <c r="F19" s="463"/>
      <c r="G19" s="463"/>
      <c r="H19" s="463"/>
      <c r="I19" s="463"/>
      <c r="J19" s="463"/>
    </row>
    <row r="20" spans="1:11" customHeight="1" ht="20.1" s="349" customFormat="1">
      <c r="A20" s="338" t="s">
        <v>12</v>
      </c>
      <c r="B20" s="472" t="s">
        <v>135</v>
      </c>
      <c r="C20" s="472"/>
      <c r="D20" s="357"/>
      <c r="E20" s="357"/>
      <c r="F20" s="357"/>
      <c r="G20" s="357"/>
      <c r="H20" s="357"/>
      <c r="I20" s="357"/>
      <c r="J20" s="357"/>
      <c r="K20" s="343"/>
    </row>
    <row r="21" spans="1:11" customHeight="1" ht="20.1" s="349" customFormat="1">
      <c r="A21" s="338" t="s">
        <v>12</v>
      </c>
      <c r="B21" s="358" t="s">
        <v>136</v>
      </c>
      <c r="C21" s="358"/>
      <c r="D21" s="357"/>
      <c r="E21" s="357"/>
      <c r="F21" s="357"/>
      <c r="G21" s="357"/>
      <c r="H21" s="357"/>
      <c r="I21" s="357"/>
      <c r="J21" s="357"/>
      <c r="K21" s="343"/>
    </row>
    <row r="22" spans="1:11" customHeight="1" ht="20.1" s="349" customFormat="1">
      <c r="A22" s="338" t="s">
        <v>137</v>
      </c>
      <c r="B22" s="462" t="s">
        <v>138</v>
      </c>
      <c r="C22" s="462"/>
      <c r="D22" s="354"/>
      <c r="E22" s="463"/>
      <c r="F22" s="463"/>
      <c r="G22" s="463"/>
      <c r="H22" s="463"/>
      <c r="I22" s="463"/>
      <c r="J22" s="463"/>
      <c r="K22" s="343"/>
    </row>
    <row r="23" spans="1:11" customHeight="1" ht="20.1" s="349" customFormat="1">
      <c r="A23" s="359" t="s">
        <v>139</v>
      </c>
      <c r="B23" s="360" t="s">
        <v>140</v>
      </c>
      <c r="C23" s="360"/>
      <c r="D23" s="359"/>
      <c r="E23" s="359"/>
      <c r="F23" s="359"/>
    </row>
    <row r="24" spans="1:11" customHeight="1" ht="20.1" s="349" customFormat="1">
      <c r="A24" s="125" t="s">
        <v>25</v>
      </c>
      <c r="B24" s="150" t="s">
        <v>26</v>
      </c>
      <c r="C24" s="125" t="s">
        <v>27</v>
      </c>
      <c r="D24" s="125" t="s">
        <v>28</v>
      </c>
      <c r="E24" s="125" t="s">
        <v>32</v>
      </c>
      <c r="F24" s="125" t="s">
        <v>141</v>
      </c>
    </row>
    <row r="25" spans="1:11" customHeight="1" ht="20.1" s="349" customFormat="1">
      <c r="A25" s="192" t="s">
        <v>35</v>
      </c>
      <c r="B25" s="192" t="s">
        <v>36</v>
      </c>
      <c r="C25" s="192" t="s">
        <v>37</v>
      </c>
      <c r="D25" s="192" t="s">
        <v>38</v>
      </c>
      <c r="E25" s="192" t="s">
        <v>39</v>
      </c>
      <c r="F25" s="192" t="s">
        <v>40</v>
      </c>
    </row>
    <row r="26" spans="1:11" customHeight="1" ht="20.1" s="349" customFormat="1">
      <c r="A26" s="125" t="s">
        <v>142</v>
      </c>
      <c r="B26" s="430" t="s">
        <v>143</v>
      </c>
      <c r="C26" s="430"/>
      <c r="D26" s="361"/>
      <c r="E26" s="361"/>
      <c r="F26" s="362"/>
    </row>
    <row r="27" spans="1:11" customHeight="1" ht="18" s="349" customFormat="1">
      <c r="A27" s="132"/>
      <c r="B27" s="430"/>
      <c r="C27" s="430"/>
      <c r="D27" s="361"/>
      <c r="E27" s="361"/>
      <c r="F27" s="362"/>
    </row>
    <row r="28" spans="1:11" customHeight="1" ht="18" s="364" customFormat="1">
      <c r="A28" s="132"/>
      <c r="B28" s="361"/>
      <c r="C28" s="361"/>
      <c r="D28" s="361"/>
      <c r="E28" s="361"/>
      <c r="F28" s="363"/>
      <c r="G28" s="357"/>
      <c r="H28" s="357"/>
      <c r="I28" s="358"/>
      <c r="K28" s="354"/>
    </row>
    <row r="29" spans="1:11" customHeight="1" ht="20.1" s="349" customFormat="1">
      <c r="A29" s="359" t="s">
        <v>144</v>
      </c>
      <c r="B29" s="360" t="s">
        <v>145</v>
      </c>
      <c r="C29" s="365"/>
      <c r="D29" s="364"/>
      <c r="E29" s="353"/>
    </row>
    <row r="30" spans="1:11" customHeight="1" ht="18" s="349" customFormat="1">
      <c r="A30" s="339"/>
      <c r="B30" s="349" t="s">
        <v>146</v>
      </c>
    </row>
    <row r="31" spans="1:11" customHeight="1" ht="17.25" s="349" customFormat="1">
      <c r="A31" s="339"/>
      <c r="B31" s="364" t="s">
        <v>147</v>
      </c>
      <c r="C31" s="364"/>
      <c r="D31" s="364"/>
      <c r="E31" s="364"/>
      <c r="F31" s="364"/>
      <c r="G31" s="364"/>
      <c r="H31" s="364"/>
      <c r="I31" s="364"/>
      <c r="J31" s="364"/>
    </row>
    <row r="32" spans="1:11" customHeight="1" ht="20.1" s="343" customFormat="1">
      <c r="A32" s="464" t="s">
        <v>148</v>
      </c>
      <c r="B32" s="464"/>
      <c r="C32" s="338" t="s">
        <v>149</v>
      </c>
      <c r="D32" s="355" t="s">
        <v>150</v>
      </c>
      <c r="E32" s="464" t="s">
        <v>110</v>
      </c>
      <c r="F32" s="464"/>
    </row>
    <row r="33" spans="1:11" customHeight="1" ht="16.5" s="349" customFormat="1">
      <c r="A33" s="465" t="s">
        <v>151</v>
      </c>
      <c r="B33" s="465"/>
      <c r="C33" s="366" t="s">
        <v>151</v>
      </c>
      <c r="D33" s="367" t="s">
        <v>152</v>
      </c>
      <c r="E33" s="465" t="s">
        <v>153</v>
      </c>
      <c r="F33" s="465"/>
    </row>
    <row r="34" spans="1:11" customHeight="1" ht="16.5" s="349" customFormat="1">
      <c r="A34" s="339"/>
      <c r="C34" s="339"/>
      <c r="E34" s="353"/>
    </row>
    <row r="35" spans="1:11" customHeight="1" ht="16.5" s="349" customFormat="1">
      <c r="A35" s="339"/>
      <c r="C35" s="339"/>
      <c r="E35" s="353"/>
    </row>
    <row r="36" spans="1:11" customHeight="1" ht="16.5" s="349" customFormat="1">
      <c r="A36" s="339"/>
      <c r="C36" s="339"/>
      <c r="E36" s="353"/>
    </row>
    <row r="37" spans="1:11" customHeight="1" ht="16.5">
      <c r="C37" s="347"/>
    </row>
    <row r="38" spans="1:11" customHeight="1" ht="16.5">
      <c r="C38" s="347"/>
      <c r="D38" s="461"/>
      <c r="E38" s="461"/>
      <c r="F38" s="461"/>
      <c r="G38" s="368"/>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6:F6"/>
    <mergeCell ref="A33:B33"/>
    <mergeCell ref="B15:J15"/>
    <mergeCell ref="B20:C20"/>
    <mergeCell ref="B17:J17"/>
    <mergeCell ref="B18:J18"/>
    <mergeCell ref="D2:F2"/>
    <mergeCell ref="A2:C2"/>
    <mergeCell ref="A5:F5"/>
    <mergeCell ref="A7:F7"/>
    <mergeCell ref="A8:F8"/>
    <mergeCell ref="B14:J14"/>
    <mergeCell ref="B13:C13"/>
    <mergeCell ref="D3:F3"/>
    <mergeCell ref="A3:C3"/>
    <mergeCell ref="A4:B4"/>
    <mergeCell ref="D38:F38"/>
    <mergeCell ref="B22:C22"/>
    <mergeCell ref="E22:J22"/>
    <mergeCell ref="B16:C16"/>
    <mergeCell ref="A32:B32"/>
    <mergeCell ref="E32:F32"/>
    <mergeCell ref="B19:C19"/>
    <mergeCell ref="E19:J19"/>
    <mergeCell ref="E33:F33"/>
  </mergeCells>
  <printOptions gridLines="false" gridLinesSet="true"/>
  <pageMargins left="0.35433070866142" right="0.23622047244094" top="0.51181102362205" bottom="0.51181102362205" header="0.31496062992126" footer="0.31496062992126"/>
  <pageSetup paperSize="9" orientation="portrait" scale="9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1"/>
  <sheetViews>
    <sheetView tabSelected="0" workbookViewId="0" showGridLines="true" showRowColHeaders="1">
      <selection activeCell="I24" sqref="I24"/>
    </sheetView>
  </sheetViews>
  <sheetFormatPr customHeight="true" defaultRowHeight="12.75" defaultColWidth="9.140625" outlineLevelRow="0" outlineLevelCol="0"/>
  <cols>
    <col min="1" max="1" width="4.5703125" customWidth="true" style="43"/>
    <col min="2" max="2" width="22.28515625" customWidth="true" style="43"/>
    <col min="3" max="3" width="7.140625" customWidth="true" style="43"/>
    <col min="4" max="4" width="6.140625" customWidth="true" style="48"/>
    <col min="5" max="5" width="9.7109375" customWidth="true" style="48"/>
    <col min="6" max="6" width="12" customWidth="true" style="48"/>
    <col min="7" max="7" width="10.7109375" customWidth="true" style="48"/>
    <col min="8" max="8" width="10.85546875" customWidth="true" style="49"/>
    <col min="9" max="9" width="10.85546875" customWidth="true" style="49"/>
    <col min="10" max="10" width="10.85546875" customWidth="true" style="49"/>
    <col min="11" max="11" width="10.5703125" customWidth="true" style="43"/>
    <col min="12" max="12" width="10.5703125" customWidth="true" style="43"/>
    <col min="13" max="13" width="12.5703125" customWidth="true" style="43"/>
    <col min="14" max="14" width="10.42578125" customWidth="true" style="43"/>
    <col min="15" max="15" width="11" customWidth="true" style="43"/>
    <col min="16" max="16" width="11.140625" customWidth="true" style="43"/>
    <col min="17" max="17" width="14" customWidth="true" style="43"/>
  </cols>
  <sheetData>
    <row r="1" spans="1:17" customHeight="1" ht="15.75">
      <c r="O1" s="473" t="s">
        <v>154</v>
      </c>
      <c r="P1" s="473"/>
    </row>
    <row r="2" spans="1:17" customHeight="1" ht="20.25" s="34" customFormat="1">
      <c r="A2" s="477" t="s">
        <v>1</v>
      </c>
      <c r="B2" s="477"/>
      <c r="C2" s="477"/>
      <c r="D2" s="477"/>
      <c r="E2" s="474" t="s">
        <v>115</v>
      </c>
      <c r="F2" s="474"/>
      <c r="G2" s="474"/>
      <c r="H2" s="474"/>
      <c r="I2" s="474"/>
      <c r="J2" s="474"/>
      <c r="K2" s="474"/>
      <c r="L2" s="474"/>
      <c r="M2" s="474"/>
      <c r="N2" s="474"/>
      <c r="O2" s="474"/>
      <c r="P2" s="474"/>
    </row>
    <row r="3" spans="1:17" customHeight="1" ht="20.25" s="34" customFormat="1">
      <c r="A3" s="475" t="s">
        <v>155</v>
      </c>
      <c r="B3" s="475"/>
      <c r="C3" s="475"/>
      <c r="D3" s="475"/>
      <c r="E3" s="475" t="s">
        <v>156</v>
      </c>
      <c r="F3" s="475"/>
      <c r="G3" s="475"/>
      <c r="H3" s="475"/>
      <c r="I3" s="475"/>
      <c r="J3" s="475"/>
      <c r="K3" s="475"/>
      <c r="L3" s="475"/>
      <c r="M3" s="475"/>
      <c r="N3" s="475"/>
      <c r="O3" s="475"/>
      <c r="P3" s="475"/>
    </row>
    <row r="4" spans="1:17" customHeight="1" ht="20.25">
      <c r="A4" s="477" t="s">
        <v>118</v>
      </c>
      <c r="B4" s="477"/>
      <c r="C4" s="477"/>
      <c r="D4" s="477"/>
      <c r="E4" s="252"/>
      <c r="F4" s="252"/>
      <c r="G4" s="252"/>
      <c r="H4" s="253"/>
      <c r="I4" s="253"/>
      <c r="J4" s="253"/>
      <c r="K4" s="254"/>
      <c r="L4" s="254"/>
      <c r="M4" s="254"/>
      <c r="N4" s="254"/>
      <c r="O4" s="254"/>
    </row>
    <row r="5" spans="1:17" customHeight="1" ht="23.25" s="34" customFormat="1">
      <c r="A5" s="476" t="s">
        <v>157</v>
      </c>
      <c r="B5" s="476"/>
      <c r="C5" s="476"/>
      <c r="D5" s="476"/>
      <c r="E5" s="476"/>
      <c r="F5" s="476"/>
      <c r="G5" s="476"/>
      <c r="H5" s="476"/>
      <c r="I5" s="476"/>
      <c r="J5" s="476"/>
      <c r="K5" s="476"/>
      <c r="L5" s="476"/>
      <c r="M5" s="476"/>
      <c r="N5" s="476"/>
      <c r="O5" s="476"/>
      <c r="P5" s="476"/>
    </row>
    <row r="6" spans="1:17" customHeight="1" ht="20.1" s="34" customFormat="1">
      <c r="A6" s="254"/>
      <c r="B6" s="255" t="s">
        <v>158</v>
      </c>
      <c r="C6" s="482" t="s">
        <v>159</v>
      </c>
      <c r="D6" s="482"/>
      <c r="E6" s="482"/>
      <c r="F6" s="482"/>
      <c r="G6" s="482"/>
      <c r="H6" s="482"/>
      <c r="I6" s="482"/>
      <c r="J6" s="482"/>
      <c r="K6" s="482"/>
      <c r="L6" s="482"/>
      <c r="M6" s="482"/>
      <c r="N6" s="482"/>
      <c r="O6" s="482"/>
    </row>
    <row r="7" spans="1:17" customHeight="1" ht="21" s="34" customFormat="1">
      <c r="A7" s="254"/>
      <c r="B7" s="483" t="s">
        <v>160</v>
      </c>
      <c r="C7" s="483"/>
      <c r="D7" s="483"/>
      <c r="E7" s="483"/>
      <c r="F7" s="483"/>
      <c r="G7" s="483"/>
      <c r="H7" s="483"/>
      <c r="I7" s="483"/>
      <c r="J7" s="483"/>
      <c r="K7" s="483"/>
      <c r="L7" s="483"/>
      <c r="M7" s="483"/>
      <c r="N7" s="483"/>
      <c r="O7" s="483"/>
      <c r="P7" s="42"/>
    </row>
    <row r="8" spans="1:17" customHeight="1" ht="27.75" s="34" customFormat="1">
      <c r="A8" s="254"/>
      <c r="B8" s="483" t="s">
        <v>161</v>
      </c>
      <c r="C8" s="484"/>
      <c r="D8" s="484"/>
      <c r="E8" s="484"/>
      <c r="F8" s="484"/>
      <c r="G8" s="484"/>
      <c r="H8" s="484"/>
      <c r="I8" s="484"/>
      <c r="J8" s="484"/>
      <c r="K8" s="484"/>
      <c r="L8" s="484"/>
      <c r="M8" s="484"/>
      <c r="N8" s="484"/>
      <c r="O8" s="484"/>
    </row>
    <row r="9" spans="1:17" customHeight="1" ht="19.5" s="32" customFormat="1">
      <c r="A9" s="256"/>
      <c r="B9" s="288" t="s">
        <v>162</v>
      </c>
      <c r="C9" s="258"/>
      <c r="D9" s="258"/>
      <c r="E9" s="258"/>
      <c r="F9" s="257"/>
      <c r="G9" s="258"/>
      <c r="H9" s="259"/>
      <c r="I9" s="259"/>
      <c r="J9" s="259"/>
      <c r="K9" s="260"/>
      <c r="L9" s="260"/>
      <c r="M9" s="260"/>
      <c r="N9" s="260"/>
      <c r="O9" s="261"/>
      <c r="P9" s="90"/>
    </row>
    <row r="10" spans="1:17" customHeight="1" ht="19.5" s="32" customFormat="1">
      <c r="A10" s="256"/>
      <c r="B10" s="257" t="s">
        <v>163</v>
      </c>
      <c r="C10" s="258"/>
      <c r="D10" s="258"/>
      <c r="E10" s="258"/>
      <c r="F10" s="257"/>
      <c r="G10" s="258"/>
      <c r="H10" s="259"/>
      <c r="I10" s="259"/>
      <c r="J10" s="259"/>
      <c r="K10" s="260"/>
      <c r="L10" s="260"/>
      <c r="M10" s="260"/>
      <c r="N10" s="260"/>
      <c r="O10" s="261"/>
      <c r="P10" s="90"/>
    </row>
    <row r="11" spans="1:17" customHeight="1" ht="18" s="34" customFormat="1">
      <c r="D11" s="65"/>
      <c r="E11" s="65"/>
      <c r="F11" s="65"/>
      <c r="G11" s="65"/>
      <c r="H11" s="67"/>
      <c r="I11" s="67"/>
      <c r="J11" s="67"/>
      <c r="N11" s="251"/>
      <c r="O11" s="284" t="s">
        <v>164</v>
      </c>
      <c r="P11" s="46"/>
      <c r="Q11" s="46"/>
    </row>
    <row r="12" spans="1:17" customHeight="1" ht="19.5" s="76" customFormat="1">
      <c r="A12" s="479" t="s">
        <v>25</v>
      </c>
      <c r="B12" s="479" t="s">
        <v>26</v>
      </c>
      <c r="C12" s="478" t="s">
        <v>165</v>
      </c>
      <c r="D12" s="478" t="s">
        <v>166</v>
      </c>
      <c r="E12" s="479" t="s">
        <v>32</v>
      </c>
      <c r="F12" s="479"/>
      <c r="G12" s="479"/>
      <c r="H12" s="479"/>
      <c r="I12" s="494" t="s">
        <v>29</v>
      </c>
      <c r="J12" s="494" t="s">
        <v>30</v>
      </c>
      <c r="K12" s="492" t="s">
        <v>31</v>
      </c>
      <c r="L12" s="489" t="s">
        <v>167</v>
      </c>
      <c r="M12" s="490"/>
      <c r="N12" s="490"/>
      <c r="O12" s="490"/>
      <c r="P12" s="491"/>
    </row>
    <row r="13" spans="1:17" customHeight="1" ht="57.75" s="76" customFormat="1">
      <c r="A13" s="479"/>
      <c r="B13" s="479"/>
      <c r="C13" s="478"/>
      <c r="D13" s="478"/>
      <c r="E13" s="431" t="s">
        <v>168</v>
      </c>
      <c r="F13" s="432" t="s">
        <v>169</v>
      </c>
      <c r="G13" s="162" t="s">
        <v>170</v>
      </c>
      <c r="H13" s="162" t="s">
        <v>171</v>
      </c>
      <c r="I13" s="494"/>
      <c r="J13" s="494"/>
      <c r="K13" s="493"/>
      <c r="L13" s="276" t="s">
        <v>168</v>
      </c>
      <c r="M13" s="276" t="s">
        <v>169</v>
      </c>
      <c r="N13" s="276" t="s">
        <v>170</v>
      </c>
      <c r="O13" s="276" t="s">
        <v>172</v>
      </c>
      <c r="P13" s="276" t="s">
        <v>173</v>
      </c>
    </row>
    <row r="14" spans="1:17" customHeight="1" ht="31.5" s="76" customFormat="1">
      <c r="A14" s="156" t="s">
        <v>35</v>
      </c>
      <c r="B14" s="156" t="s">
        <v>36</v>
      </c>
      <c r="C14" s="156" t="s">
        <v>37</v>
      </c>
      <c r="D14" s="156" t="s">
        <v>38</v>
      </c>
      <c r="E14" s="156" t="s">
        <v>39</v>
      </c>
      <c r="F14" s="156" t="s">
        <v>40</v>
      </c>
      <c r="G14" s="156" t="s">
        <v>41</v>
      </c>
      <c r="H14" s="156" t="s">
        <v>174</v>
      </c>
      <c r="I14" s="156" t="s">
        <v>175</v>
      </c>
      <c r="J14" s="156" t="s">
        <v>44</v>
      </c>
      <c r="K14" s="156" t="s">
        <v>176</v>
      </c>
      <c r="L14" s="190" t="s">
        <v>177</v>
      </c>
      <c r="M14" s="190" t="s">
        <v>178</v>
      </c>
      <c r="N14" s="190" t="s">
        <v>179</v>
      </c>
      <c r="O14" s="190" t="s">
        <v>180</v>
      </c>
      <c r="P14" s="156" t="s">
        <v>181</v>
      </c>
    </row>
    <row r="15" spans="1:17" customHeight="1" ht="33" s="61" customFormat="1">
      <c r="A15" s="125" t="s">
        <v>45</v>
      </c>
      <c r="B15" s="149" t="s">
        <v>46</v>
      </c>
      <c r="C15" s="85"/>
      <c r="D15" s="50"/>
      <c r="E15" s="51"/>
      <c r="F15" s="51"/>
      <c r="G15" s="51"/>
      <c r="H15" s="51"/>
      <c r="I15" s="51"/>
      <c r="J15" s="51"/>
      <c r="K15" s="52"/>
      <c r="L15" s="52"/>
      <c r="M15" s="52"/>
      <c r="N15" s="314"/>
      <c r="O15" s="53"/>
      <c r="P15" s="282"/>
    </row>
    <row r="16" spans="1:17" customHeight="1" ht="14.25" s="61" customFormat="1">
      <c r="A16" s="125"/>
      <c r="B16" s="149" t="s">
        <v>182</v>
      </c>
      <c r="C16" s="85"/>
      <c r="D16" s="50"/>
      <c r="E16" s="51"/>
      <c r="F16" s="51"/>
      <c r="G16" s="51"/>
      <c r="H16" s="51"/>
      <c r="I16" s="51"/>
      <c r="J16" s="51"/>
      <c r="K16" s="52"/>
      <c r="L16" s="52"/>
      <c r="M16" s="52"/>
      <c r="N16" s="52"/>
      <c r="O16" s="53"/>
      <c r="P16" s="282"/>
    </row>
    <row r="17" spans="1:17" customHeight="1" ht="32.25" s="61" customFormat="1">
      <c r="A17" s="125" t="s">
        <v>80</v>
      </c>
      <c r="B17" s="131" t="s">
        <v>81</v>
      </c>
      <c r="C17" s="85"/>
      <c r="D17" s="50"/>
      <c r="E17" s="51"/>
      <c r="F17" s="51"/>
      <c r="G17" s="51"/>
      <c r="H17" s="51"/>
      <c r="I17" s="51"/>
      <c r="J17" s="51"/>
      <c r="K17" s="52"/>
      <c r="L17" s="52"/>
      <c r="M17" s="52"/>
      <c r="N17" s="52"/>
      <c r="O17" s="53"/>
      <c r="P17" s="282"/>
    </row>
    <row r="18" spans="1:17" customHeight="1" ht="21" s="61" customFormat="1">
      <c r="A18" s="125"/>
      <c r="B18" s="285" t="s">
        <v>183</v>
      </c>
      <c r="C18" s="85"/>
      <c r="D18" s="50"/>
      <c r="E18" s="51"/>
      <c r="F18" s="51"/>
      <c r="G18" s="51"/>
      <c r="H18" s="51"/>
      <c r="I18" s="51"/>
      <c r="J18" s="51"/>
      <c r="K18" s="52"/>
      <c r="L18" s="52"/>
      <c r="M18" s="52"/>
      <c r="N18" s="52"/>
      <c r="O18" s="53"/>
      <c r="P18" s="282"/>
    </row>
    <row r="19" spans="1:17" customHeight="1" ht="18.75" s="61" customFormat="1">
      <c r="A19" s="133" t="s">
        <v>82</v>
      </c>
      <c r="B19" s="126" t="s">
        <v>83</v>
      </c>
      <c r="C19" s="85"/>
      <c r="D19" s="50"/>
      <c r="E19" s="51"/>
      <c r="F19" s="51"/>
      <c r="G19" s="51"/>
      <c r="H19" s="51"/>
      <c r="I19" s="51"/>
      <c r="J19" s="51"/>
      <c r="K19" s="52"/>
      <c r="L19" s="52"/>
      <c r="M19" s="52"/>
      <c r="N19" s="52"/>
      <c r="O19" s="53"/>
      <c r="P19" s="282"/>
    </row>
    <row r="20" spans="1:17" customHeight="1" ht="19.5" s="61" customFormat="1">
      <c r="A20" s="133"/>
      <c r="B20" s="285" t="s">
        <v>183</v>
      </c>
      <c r="C20" s="85"/>
      <c r="D20" s="50"/>
      <c r="E20" s="51"/>
      <c r="F20" s="51"/>
      <c r="G20" s="51"/>
      <c r="H20" s="51"/>
      <c r="I20" s="51"/>
      <c r="J20" s="51"/>
      <c r="K20" s="52"/>
      <c r="L20" s="52"/>
      <c r="M20" s="52"/>
      <c r="N20" s="52"/>
      <c r="O20" s="53"/>
      <c r="P20" s="282"/>
    </row>
    <row r="21" spans="1:17" customHeight="1" ht="20.1" s="75" customFormat="1">
      <c r="A21" s="86"/>
      <c r="B21" s="487" t="s">
        <v>107</v>
      </c>
      <c r="C21" s="487"/>
      <c r="D21" s="487"/>
      <c r="E21" s="487"/>
      <c r="F21" s="487"/>
      <c r="G21" s="487"/>
      <c r="H21" s="487"/>
      <c r="I21" s="487"/>
      <c r="J21" s="487"/>
      <c r="K21" s="487"/>
      <c r="L21" s="278"/>
      <c r="M21" s="278"/>
      <c r="N21" s="278"/>
      <c r="O21" s="87"/>
      <c r="P21" s="283"/>
      <c r="Q21" s="88"/>
    </row>
    <row r="22" spans="1:17" customHeight="1" ht="20.1" s="75" customFormat="1">
      <c r="A22" s="193"/>
      <c r="B22" s="193" t="s">
        <v>184</v>
      </c>
      <c r="C22" s="193"/>
      <c r="D22" s="193"/>
      <c r="E22" s="193"/>
      <c r="F22" s="193"/>
      <c r="G22" s="193"/>
      <c r="H22" s="193"/>
      <c r="I22" s="193"/>
      <c r="J22" s="193"/>
      <c r="K22" s="193"/>
      <c r="L22" s="193"/>
      <c r="M22" s="193"/>
      <c r="N22" s="193"/>
      <c r="O22" s="194"/>
      <c r="P22" s="74"/>
      <c r="Q22" s="88"/>
    </row>
    <row r="23" spans="1:17" customHeight="1" ht="14.25" s="75" customFormat="1">
      <c r="A23" s="193"/>
      <c r="B23" s="195" t="s">
        <v>185</v>
      </c>
      <c r="C23" s="193"/>
      <c r="D23" s="193"/>
      <c r="E23" s="193"/>
      <c r="F23" s="193"/>
      <c r="G23" s="193"/>
      <c r="H23" s="193"/>
      <c r="I23" s="193"/>
      <c r="J23" s="193"/>
      <c r="K23" s="193"/>
      <c r="L23" s="193"/>
      <c r="M23" s="193"/>
      <c r="N23" s="193"/>
      <c r="O23" s="194"/>
      <c r="P23" s="74"/>
      <c r="Q23" s="88"/>
    </row>
    <row r="24" spans="1:17" customHeight="1" ht="20.1" s="68" customFormat="1">
      <c r="B24" s="54" t="s">
        <v>186</v>
      </c>
      <c r="C24" s="54"/>
      <c r="D24" s="54"/>
      <c r="E24" s="54"/>
      <c r="I24" s="211"/>
      <c r="J24" s="211"/>
      <c r="L24" s="274"/>
      <c r="M24" s="186"/>
      <c r="N24" s="186"/>
    </row>
    <row r="25" spans="1:17" customHeight="1" ht="20.1" s="34" customFormat="1">
      <c r="B25" s="488" t="s">
        <v>187</v>
      </c>
      <c r="C25" s="488"/>
      <c r="D25" s="488"/>
      <c r="E25" s="488"/>
      <c r="F25" s="68"/>
      <c r="G25" s="68"/>
      <c r="H25" s="71"/>
      <c r="I25" s="71"/>
      <c r="J25" s="71"/>
      <c r="K25" s="68"/>
      <c r="L25" s="274"/>
      <c r="M25" s="186"/>
      <c r="N25" s="186"/>
      <c r="O25" s="68"/>
    </row>
    <row r="26" spans="1:17" customHeight="1" ht="20.1" s="34" customFormat="1">
      <c r="B26" s="488" t="s">
        <v>188</v>
      </c>
      <c r="C26" s="488"/>
      <c r="D26" s="488"/>
      <c r="E26" s="488"/>
      <c r="F26" s="68"/>
      <c r="G26" s="68"/>
      <c r="H26" s="71"/>
      <c r="I26" s="71"/>
      <c r="J26" s="71"/>
      <c r="K26" s="68"/>
      <c r="L26" s="274"/>
      <c r="M26" s="186"/>
      <c r="N26" s="186"/>
      <c r="O26" s="68"/>
    </row>
    <row r="27" spans="1:17" customHeight="1" ht="13.5" s="34" customFormat="1">
      <c r="B27" s="249" t="s">
        <v>189</v>
      </c>
      <c r="C27" s="250"/>
      <c r="D27" s="250"/>
      <c r="E27" s="250"/>
      <c r="F27" s="250"/>
      <c r="G27" s="250"/>
      <c r="H27" s="71"/>
      <c r="I27" s="71"/>
      <c r="J27" s="71"/>
      <c r="K27" s="250"/>
      <c r="L27" s="274"/>
      <c r="M27" s="250"/>
      <c r="N27" s="250"/>
      <c r="O27" s="250"/>
    </row>
    <row r="28" spans="1:17" customHeight="1" ht="20.1" s="34" customFormat="1">
      <c r="B28" s="266" t="s">
        <v>190</v>
      </c>
      <c r="C28" s="54"/>
      <c r="D28" s="54"/>
      <c r="E28" s="54"/>
      <c r="F28" s="54"/>
      <c r="G28" s="54"/>
      <c r="H28" s="55"/>
      <c r="I28" s="55"/>
      <c r="J28" s="55"/>
      <c r="K28" s="54"/>
      <c r="L28" s="54"/>
      <c r="M28" s="54"/>
      <c r="N28" s="54"/>
      <c r="P28" s="45"/>
    </row>
    <row r="29" spans="1:17" customHeight="1" ht="20.1" s="84" customFormat="1">
      <c r="B29" s="488" t="s">
        <v>191</v>
      </c>
      <c r="C29" s="488"/>
      <c r="D29" s="488"/>
      <c r="E29" s="488"/>
      <c r="F29" s="68"/>
      <c r="K29" s="68"/>
      <c r="L29" s="274"/>
      <c r="M29" s="186"/>
      <c r="N29" s="186"/>
      <c r="O29" s="68"/>
      <c r="P29" s="34"/>
    </row>
    <row r="30" spans="1:17" customHeight="1" ht="12.75" s="84" customFormat="1">
      <c r="B30" s="249" t="s">
        <v>189</v>
      </c>
      <c r="C30" s="250"/>
      <c r="D30" s="250"/>
      <c r="E30" s="250"/>
      <c r="F30" s="250"/>
      <c r="K30" s="250"/>
      <c r="L30" s="274"/>
      <c r="M30" s="250"/>
      <c r="N30" s="250"/>
      <c r="O30" s="250"/>
      <c r="P30" s="34"/>
    </row>
    <row r="31" spans="1:17" customHeight="1" ht="16.5" s="34" customFormat="1">
      <c r="A31" s="480" t="s">
        <v>148</v>
      </c>
      <c r="B31" s="480"/>
      <c r="C31" s="480"/>
      <c r="D31" s="480" t="s">
        <v>192</v>
      </c>
      <c r="E31" s="480"/>
      <c r="F31" s="480"/>
      <c r="G31" s="480"/>
      <c r="H31" s="56"/>
      <c r="I31" s="480" t="s">
        <v>193</v>
      </c>
      <c r="J31" s="480"/>
      <c r="K31" s="480"/>
      <c r="L31" s="273"/>
      <c r="M31" s="480" t="s">
        <v>110</v>
      </c>
      <c r="N31" s="480"/>
      <c r="O31" s="480"/>
    </row>
    <row r="32" spans="1:17" customHeight="1" ht="17.25" s="34" customFormat="1">
      <c r="A32" s="481" t="s">
        <v>151</v>
      </c>
      <c r="B32" s="481"/>
      <c r="C32" s="481"/>
      <c r="D32" s="481" t="s">
        <v>151</v>
      </c>
      <c r="E32" s="481"/>
      <c r="F32" s="481"/>
      <c r="G32" s="481"/>
      <c r="H32" s="310"/>
      <c r="I32" s="481" t="s">
        <v>194</v>
      </c>
      <c r="J32" s="481"/>
      <c r="K32" s="481"/>
      <c r="L32" s="275"/>
      <c r="M32" s="481" t="s">
        <v>112</v>
      </c>
      <c r="N32" s="481"/>
      <c r="O32" s="481"/>
    </row>
    <row r="33" spans="1:17" customHeight="1" ht="18.75" s="34" customFormat="1">
      <c r="B33" s="39"/>
      <c r="C33" s="64"/>
      <c r="D33" s="485"/>
      <c r="E33" s="485"/>
      <c r="F33" s="485"/>
      <c r="G33" s="63"/>
      <c r="H33" s="64"/>
      <c r="I33" s="71"/>
      <c r="J33" s="71"/>
      <c r="K33" s="486"/>
      <c r="L33" s="486"/>
      <c r="M33" s="486"/>
      <c r="N33" s="486"/>
      <c r="O33" s="486"/>
    </row>
    <row r="34" spans="1:17" customHeight="1" ht="16.5" s="34" customFormat="1">
      <c r="B34" s="39"/>
      <c r="C34" s="57"/>
      <c r="D34" s="57"/>
      <c r="E34" s="57"/>
      <c r="F34" s="36"/>
      <c r="G34" s="36"/>
      <c r="H34" s="37"/>
      <c r="I34" s="71"/>
      <c r="J34" s="71"/>
    </row>
    <row r="35" spans="1:17" customHeight="1" ht="16.5" s="34" customFormat="1">
      <c r="D35" s="36"/>
      <c r="E35" s="36"/>
      <c r="F35" s="36"/>
      <c r="G35" s="36"/>
      <c r="H35" s="37"/>
      <c r="I35" s="71"/>
      <c r="J35" s="71"/>
    </row>
    <row r="36" spans="1:17" customHeight="1" ht="16.5"/>
    <row r="37" spans="1:17" customHeight="1" ht="16.5"/>
    <row r="38" spans="1:17" customHeight="1" ht="16.5"/>
    <row r="39" spans="1:17" customHeight="1" ht="16.5"/>
    <row r="40" spans="1:17" customHeight="1" ht="16.5"/>
    <row r="41" spans="1:17" customHeight="1" ht="16.5"/>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L12:P12"/>
    <mergeCell ref="C12:C13"/>
    <mergeCell ref="M31:O31"/>
    <mergeCell ref="M32:O32"/>
    <mergeCell ref="B29:E29"/>
    <mergeCell ref="A31:C31"/>
    <mergeCell ref="A32:C32"/>
    <mergeCell ref="K12:K13"/>
    <mergeCell ref="J12:J13"/>
    <mergeCell ref="I12:I13"/>
    <mergeCell ref="C6:O6"/>
    <mergeCell ref="E12:H12"/>
    <mergeCell ref="B8:O8"/>
    <mergeCell ref="B7:O7"/>
    <mergeCell ref="D33:F33"/>
    <mergeCell ref="K33:O33"/>
    <mergeCell ref="B21:K21"/>
    <mergeCell ref="B25:E25"/>
    <mergeCell ref="B26:E26"/>
    <mergeCell ref="B12:B13"/>
    <mergeCell ref="D12:D13"/>
    <mergeCell ref="A12:A13"/>
    <mergeCell ref="I31:K31"/>
    <mergeCell ref="I32:K32"/>
    <mergeCell ref="D31:G31"/>
    <mergeCell ref="D32:G32"/>
    <mergeCell ref="O1:P1"/>
    <mergeCell ref="E2:P2"/>
    <mergeCell ref="E3:P3"/>
    <mergeCell ref="A5:P5"/>
    <mergeCell ref="A2:D2"/>
    <mergeCell ref="A3:D3"/>
    <mergeCell ref="A4:D4"/>
  </mergeCells>
  <printOptions gridLines="false" gridLinesSet="true"/>
  <pageMargins left="0.2755905511811" right="0.11811023622047" top="0.43307086614173" bottom="0.23622047244094" header="0" footer="0"/>
  <pageSetup paperSize="9" orientation="landscape" scale="82"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M61"/>
  <sheetViews>
    <sheetView tabSelected="0" workbookViewId="0" zoomScale="85" zoomScaleNormal="85" showGridLines="true" showRowColHeaders="1">
      <selection activeCell="B20" sqref="B20:J21"/>
    </sheetView>
  </sheetViews>
  <sheetFormatPr customHeight="true" defaultRowHeight="16.5" defaultColWidth="9.140625" outlineLevelRow="0" outlineLevelCol="0"/>
  <cols>
    <col min="1" max="1" width="4.42578125" customWidth="true" style="65"/>
    <col min="2" max="2" width="24.140625" customWidth="true" style="34"/>
    <col min="3" max="3" width="16.140625" customWidth="true" style="34"/>
    <col min="4" max="4" width="14.140625" customWidth="true" style="34"/>
    <col min="5" max="5" width="11.85546875" customWidth="true" style="34"/>
    <col min="6" max="6" width="11.85546875" customWidth="true" style="34"/>
    <col min="7" max="7" width="10.85546875" customWidth="true" style="34"/>
    <col min="8" max="8" width="11" customWidth="true" style="34"/>
    <col min="9" max="9" width="11" customWidth="true" style="34"/>
    <col min="10" max="10" width="14.5703125" customWidth="true" style="34"/>
    <col min="11" max="11" width="14.85546875" customWidth="true" style="34"/>
    <col min="12" max="12" width="13.7109375" customWidth="true" style="34"/>
  </cols>
  <sheetData>
    <row r="1" spans="1:13" customHeight="1" ht="16.5">
      <c r="H1" s="433" t="s">
        <v>195</v>
      </c>
      <c r="I1" s="433"/>
      <c r="J1" s="433"/>
      <c r="K1" s="433"/>
      <c r="L1" s="433"/>
    </row>
    <row r="2" spans="1:13" customHeight="1" ht="18.75">
      <c r="A2" s="495" t="s">
        <v>1</v>
      </c>
      <c r="B2" s="495"/>
      <c r="C2" s="495"/>
      <c r="D2" s="445" t="s">
        <v>115</v>
      </c>
      <c r="E2" s="445"/>
      <c r="F2" s="445"/>
      <c r="G2" s="445"/>
      <c r="H2" s="445"/>
      <c r="I2" s="445"/>
      <c r="J2" s="445"/>
      <c r="K2" s="445"/>
      <c r="L2" s="445"/>
    </row>
    <row r="3" spans="1:13" customHeight="1" ht="18">
      <c r="A3" s="499" t="s">
        <v>155</v>
      </c>
      <c r="B3" s="499"/>
      <c r="C3" s="499"/>
      <c r="D3" s="499" t="s">
        <v>117</v>
      </c>
      <c r="E3" s="499"/>
      <c r="F3" s="499"/>
      <c r="G3" s="499"/>
      <c r="H3" s="499"/>
      <c r="I3" s="499"/>
      <c r="J3" s="499"/>
      <c r="K3" s="499"/>
      <c r="L3" s="499"/>
    </row>
    <row r="4" spans="1:13" customHeight="1" ht="18.75">
      <c r="A4" s="502"/>
      <c r="B4" s="502"/>
      <c r="C4" s="502"/>
      <c r="D4" s="262"/>
      <c r="E4" s="262"/>
      <c r="F4" s="262"/>
      <c r="G4" s="262"/>
      <c r="H4" s="262"/>
      <c r="I4" s="262"/>
      <c r="J4" s="251"/>
    </row>
    <row r="5" spans="1:13" customHeight="1" ht="18.75">
      <c r="A5" s="505"/>
      <c r="B5" s="505"/>
      <c r="C5" s="505"/>
      <c r="D5" s="251"/>
      <c r="E5" s="251"/>
      <c r="F5" s="251"/>
      <c r="G5" s="263"/>
      <c r="H5" s="251"/>
      <c r="I5" s="251"/>
      <c r="J5" s="251"/>
    </row>
    <row r="6" spans="1:13" customHeight="1" ht="23.25" s="39" customFormat="1">
      <c r="A6" s="445" t="s">
        <v>196</v>
      </c>
      <c r="B6" s="445"/>
      <c r="C6" s="445"/>
      <c r="D6" s="445"/>
      <c r="E6" s="445"/>
      <c r="F6" s="445"/>
      <c r="G6" s="445"/>
      <c r="H6" s="445"/>
      <c r="I6" s="445"/>
      <c r="J6" s="445"/>
      <c r="K6" s="445"/>
      <c r="L6" s="445"/>
    </row>
    <row r="7" spans="1:13" customHeight="1" ht="21" s="56" customFormat="1">
      <c r="A7" s="500" t="s">
        <v>197</v>
      </c>
      <c r="B7" s="501"/>
      <c r="C7" s="501"/>
      <c r="D7" s="501"/>
      <c r="E7" s="501"/>
      <c r="F7" s="501"/>
      <c r="G7" s="501"/>
      <c r="H7" s="501"/>
      <c r="I7" s="501"/>
      <c r="J7" s="501"/>
      <c r="K7" s="501"/>
      <c r="L7" s="501"/>
    </row>
    <row r="8" spans="1:13" customHeight="1" ht="27.75" s="56" customFormat="1">
      <c r="A8" s="501" t="s">
        <v>198</v>
      </c>
      <c r="B8" s="501"/>
      <c r="C8" s="501"/>
      <c r="D8" s="501"/>
      <c r="E8" s="501"/>
      <c r="F8" s="501"/>
      <c r="G8" s="501"/>
      <c r="H8" s="501"/>
      <c r="I8" s="501"/>
      <c r="J8" s="501"/>
      <c r="K8" s="501"/>
      <c r="L8" s="501"/>
    </row>
    <row r="9" spans="1:13" customHeight="1" ht="19.5" s="56" customFormat="1">
      <c r="A9" s="279" t="s">
        <v>12</v>
      </c>
      <c r="B9" s="496" t="s">
        <v>199</v>
      </c>
      <c r="C9" s="496"/>
      <c r="D9" s="496"/>
      <c r="E9" s="496"/>
      <c r="F9" s="496"/>
      <c r="G9" s="496"/>
      <c r="H9" s="496"/>
      <c r="I9" s="496"/>
      <c r="J9" s="496"/>
      <c r="K9" s="496"/>
      <c r="L9" s="496"/>
    </row>
    <row r="10" spans="1:13" customHeight="1" ht="19.5" s="56" customFormat="1">
      <c r="A10" s="248" t="s">
        <v>12</v>
      </c>
      <c r="B10" s="496" t="s">
        <v>200</v>
      </c>
      <c r="C10" s="496"/>
      <c r="D10" s="496"/>
      <c r="E10" s="496"/>
      <c r="F10" s="496"/>
      <c r="G10" s="496"/>
      <c r="H10" s="496"/>
      <c r="I10" s="496"/>
      <c r="J10" s="496"/>
      <c r="K10" s="496"/>
      <c r="L10" s="496"/>
    </row>
    <row r="11" spans="1:13" customHeight="1" ht="20.1" s="39" customFormat="1">
      <c r="A11" s="248" t="s">
        <v>12</v>
      </c>
      <c r="B11" s="264" t="s">
        <v>201</v>
      </c>
      <c r="C11" s="264"/>
      <c r="D11" s="264"/>
      <c r="E11" s="264"/>
      <c r="F11" s="264"/>
      <c r="G11" s="503"/>
      <c r="H11" s="503"/>
      <c r="I11" s="280"/>
      <c r="J11" s="264"/>
    </row>
    <row r="12" spans="1:13" customHeight="1" ht="20.1" s="39" customFormat="1">
      <c r="A12" s="248" t="s">
        <v>12</v>
      </c>
      <c r="B12" s="280" t="s">
        <v>202</v>
      </c>
      <c r="C12" s="264"/>
      <c r="D12" s="264"/>
      <c r="E12" s="264"/>
      <c r="F12" s="264"/>
      <c r="G12" s="264"/>
      <c r="H12" s="264"/>
      <c r="I12" s="264"/>
      <c r="J12" s="264"/>
    </row>
    <row r="13" spans="1:13" customHeight="1" ht="20.1" s="188" customFormat="1">
      <c r="A13" s="272"/>
      <c r="B13" s="280"/>
      <c r="C13" s="264"/>
      <c r="D13" s="264"/>
      <c r="E13" s="264"/>
      <c r="F13" s="264"/>
      <c r="G13" s="264"/>
      <c r="H13" s="264"/>
      <c r="I13" s="264"/>
      <c r="J13" s="264"/>
    </row>
    <row r="14" spans="1:13" customHeight="1" ht="20.1" s="39" customFormat="1">
      <c r="A14" s="265"/>
      <c r="B14" s="503" t="s">
        <v>203</v>
      </c>
      <c r="C14" s="503"/>
      <c r="D14" s="503"/>
      <c r="E14" s="503"/>
      <c r="F14" s="503"/>
      <c r="G14" s="503"/>
      <c r="H14" s="503"/>
      <c r="I14" s="280"/>
      <c r="J14" s="264"/>
    </row>
    <row r="15" spans="1:13" customHeight="1" ht="20.1" s="188" customFormat="1">
      <c r="B15" s="504" t="s">
        <v>204</v>
      </c>
      <c r="C15" s="504"/>
      <c r="D15" s="504"/>
      <c r="E15" s="504"/>
      <c r="F15" s="504"/>
      <c r="G15" s="504"/>
      <c r="H15" s="504"/>
      <c r="I15" s="504"/>
      <c r="J15" s="504"/>
      <c r="K15" s="297"/>
    </row>
    <row r="16" spans="1:13" customHeight="1" ht="20.1" s="39" customFormat="1">
      <c r="A16" s="272" t="s">
        <v>12</v>
      </c>
      <c r="B16" s="469" t="s">
        <v>128</v>
      </c>
      <c r="C16" s="469"/>
      <c r="D16" s="469"/>
      <c r="E16" s="469"/>
      <c r="F16" s="469"/>
      <c r="G16" s="469"/>
      <c r="H16" s="469"/>
      <c r="I16" s="469"/>
      <c r="J16" s="469"/>
      <c r="K16" s="296"/>
    </row>
    <row r="17" spans="1:13" customHeight="1" ht="20.1" s="187" customFormat="1">
      <c r="A17" s="272" t="s">
        <v>12</v>
      </c>
      <c r="B17" s="469" t="s">
        <v>129</v>
      </c>
      <c r="C17" s="469"/>
      <c r="D17" s="469"/>
      <c r="E17" s="469"/>
      <c r="F17" s="469"/>
      <c r="G17" s="469"/>
      <c r="H17" s="469"/>
      <c r="I17" s="469"/>
      <c r="J17" s="469"/>
      <c r="K17" s="296"/>
    </row>
    <row r="18" spans="1:13" customHeight="1" ht="20.1" s="39" customFormat="1">
      <c r="A18" s="272" t="s">
        <v>12</v>
      </c>
      <c r="B18" s="469" t="s">
        <v>205</v>
      </c>
      <c r="C18" s="469"/>
      <c r="D18" s="469"/>
      <c r="E18" s="469"/>
      <c r="F18" s="469"/>
      <c r="G18" s="469"/>
      <c r="H18" s="469"/>
      <c r="I18" s="469"/>
      <c r="J18" s="469"/>
      <c r="K18" s="296"/>
    </row>
    <row r="19" spans="1:13" customHeight="1" ht="21" s="188" customFormat="1">
      <c r="B19" s="504" t="s">
        <v>206</v>
      </c>
      <c r="C19" s="504"/>
      <c r="D19" s="504"/>
      <c r="E19" s="504"/>
      <c r="F19" s="504"/>
      <c r="G19" s="504"/>
      <c r="H19" s="504"/>
      <c r="I19" s="504"/>
      <c r="J19" s="504"/>
      <c r="K19" s="297"/>
    </row>
    <row r="20" spans="1:13" customHeight="1" ht="21.75" s="188" customFormat="1">
      <c r="A20" s="272" t="s">
        <v>12</v>
      </c>
      <c r="B20" s="469" t="s">
        <v>131</v>
      </c>
      <c r="C20" s="469"/>
      <c r="D20" s="469"/>
      <c r="E20" s="469"/>
      <c r="F20" s="469"/>
      <c r="G20" s="469"/>
      <c r="H20" s="469"/>
      <c r="I20" s="469"/>
      <c r="J20" s="469"/>
      <c r="K20" s="296"/>
    </row>
    <row r="21" spans="1:13" customHeight="1" ht="21.75" s="188" customFormat="1">
      <c r="A21" s="332" t="s">
        <v>12</v>
      </c>
      <c r="B21" s="469" t="s">
        <v>132</v>
      </c>
      <c r="C21" s="469"/>
      <c r="D21" s="469"/>
      <c r="E21" s="469"/>
      <c r="F21" s="469"/>
      <c r="G21" s="469"/>
      <c r="H21" s="469"/>
      <c r="I21" s="469"/>
      <c r="J21" s="469"/>
      <c r="K21" s="296"/>
    </row>
    <row r="22" spans="1:13" customHeight="1" ht="37.5" s="188" customFormat="1">
      <c r="A22" s="281"/>
      <c r="B22" s="496" t="s">
        <v>207</v>
      </c>
      <c r="C22" s="496"/>
      <c r="D22" s="496"/>
      <c r="E22" s="496"/>
      <c r="F22" s="496"/>
      <c r="G22" s="496"/>
      <c r="H22" s="496"/>
      <c r="I22" s="496"/>
      <c r="J22" s="496"/>
      <c r="K22" s="496"/>
      <c r="L22" s="496"/>
    </row>
    <row r="23" spans="1:13" customHeight="1" ht="24.75" s="188" customFormat="1">
      <c r="A23" s="248" t="s">
        <v>208</v>
      </c>
      <c r="B23" s="497" t="s">
        <v>209</v>
      </c>
      <c r="C23" s="497"/>
      <c r="D23" s="497"/>
      <c r="E23" s="497"/>
      <c r="F23" s="497"/>
      <c r="G23" s="497"/>
      <c r="H23" s="498"/>
      <c r="I23" s="498"/>
      <c r="J23" s="56"/>
      <c r="K23" s="39"/>
    </row>
    <row r="24" spans="1:13" customHeight="1" ht="24.75" s="188" customFormat="1">
      <c r="A24" s="511" t="s">
        <v>25</v>
      </c>
      <c r="B24" s="509" t="s">
        <v>26</v>
      </c>
      <c r="C24" s="511" t="s">
        <v>27</v>
      </c>
      <c r="D24" s="509" t="s">
        <v>28</v>
      </c>
      <c r="E24" s="511" t="s">
        <v>29</v>
      </c>
      <c r="F24" s="509" t="s">
        <v>30</v>
      </c>
      <c r="G24" s="507" t="s">
        <v>31</v>
      </c>
      <c r="H24" s="506" t="s">
        <v>32</v>
      </c>
      <c r="I24" s="506"/>
      <c r="J24" s="513" t="s">
        <v>33</v>
      </c>
      <c r="K24" s="513"/>
      <c r="L24" s="513"/>
    </row>
    <row r="25" spans="1:13" customHeight="1" ht="47.25" s="188" customFormat="1">
      <c r="A25" s="512"/>
      <c r="B25" s="510"/>
      <c r="C25" s="512"/>
      <c r="D25" s="510"/>
      <c r="E25" s="512"/>
      <c r="F25" s="510"/>
      <c r="G25" s="508"/>
      <c r="H25" s="150" t="s">
        <v>210</v>
      </c>
      <c r="I25" s="150" t="s">
        <v>211</v>
      </c>
      <c r="J25" s="150" t="s">
        <v>210</v>
      </c>
      <c r="K25" s="150" t="s">
        <v>211</v>
      </c>
      <c r="L25" s="300" t="s">
        <v>212</v>
      </c>
    </row>
    <row r="26" spans="1:13" customHeight="1" ht="20.25" s="188" customFormat="1">
      <c r="A26" s="192" t="s">
        <v>35</v>
      </c>
      <c r="B26" s="192" t="s">
        <v>36</v>
      </c>
      <c r="C26" s="192" t="s">
        <v>37</v>
      </c>
      <c r="D26" s="192" t="s">
        <v>38</v>
      </c>
      <c r="E26" s="192" t="s">
        <v>39</v>
      </c>
      <c r="F26" s="192" t="s">
        <v>40</v>
      </c>
      <c r="G26" s="192" t="s">
        <v>41</v>
      </c>
      <c r="H26" s="192" t="s">
        <v>42</v>
      </c>
      <c r="I26" s="192" t="s">
        <v>175</v>
      </c>
      <c r="J26" s="192" t="s">
        <v>213</v>
      </c>
      <c r="K26" s="192" t="s">
        <v>214</v>
      </c>
      <c r="L26" s="192" t="s">
        <v>215</v>
      </c>
    </row>
    <row r="27" spans="1:13" customHeight="1" ht="33.75" s="188" customFormat="1">
      <c r="A27" s="125" t="s">
        <v>45</v>
      </c>
      <c r="B27" s="149" t="s">
        <v>46</v>
      </c>
      <c r="C27" s="149"/>
      <c r="D27" s="149"/>
      <c r="E27" s="149"/>
      <c r="F27" s="149"/>
      <c r="G27" s="127"/>
      <c r="H27" s="127"/>
      <c r="I27" s="127"/>
      <c r="J27" s="130"/>
      <c r="K27" s="298"/>
      <c r="L27" s="298"/>
    </row>
    <row r="28" spans="1:13" customHeight="1" ht="20.1" s="188" customFormat="1">
      <c r="A28" s="132">
        <v>1</v>
      </c>
      <c r="B28" s="149" t="s">
        <v>105</v>
      </c>
      <c r="C28" s="149"/>
      <c r="D28" s="149"/>
      <c r="E28" s="149"/>
      <c r="F28" s="149"/>
      <c r="G28" s="127"/>
      <c r="H28" s="127"/>
      <c r="I28" s="127"/>
      <c r="J28" s="130"/>
      <c r="K28" s="298"/>
      <c r="L28" s="298"/>
    </row>
    <row r="29" spans="1:13" customHeight="1" ht="20.1" s="83" customFormat="1">
      <c r="A29" s="132">
        <v>2</v>
      </c>
      <c r="B29" s="149"/>
      <c r="C29" s="149"/>
      <c r="D29" s="149"/>
      <c r="E29" s="149"/>
      <c r="F29" s="149"/>
      <c r="G29" s="127"/>
      <c r="H29" s="127"/>
      <c r="I29" s="127"/>
      <c r="J29" s="130"/>
      <c r="K29" s="298"/>
      <c r="L29" s="299"/>
    </row>
    <row r="30" spans="1:13" customHeight="1" ht="20.1" s="39" customFormat="1">
      <c r="A30" s="132">
        <v>3</v>
      </c>
      <c r="B30" s="149"/>
      <c r="C30" s="149"/>
      <c r="D30" s="149"/>
      <c r="E30" s="149"/>
      <c r="F30" s="149"/>
      <c r="G30" s="127"/>
      <c r="H30" s="127"/>
      <c r="I30" s="127"/>
      <c r="J30" s="130"/>
      <c r="K30" s="298"/>
      <c r="L30" s="298"/>
    </row>
    <row r="31" spans="1:13" customHeight="1" ht="20.1" s="39" customFormat="1">
      <c r="A31" s="132">
        <v>4</v>
      </c>
      <c r="B31" s="149"/>
      <c r="C31" s="149"/>
      <c r="D31" s="149"/>
      <c r="E31" s="149"/>
      <c r="F31" s="149"/>
      <c r="G31" s="127"/>
      <c r="H31" s="127"/>
      <c r="I31" s="127"/>
      <c r="J31" s="130"/>
      <c r="K31" s="298"/>
      <c r="L31" s="298"/>
    </row>
    <row r="32" spans="1:13" customHeight="1" ht="30" s="39" customFormat="1">
      <c r="A32" s="125" t="s">
        <v>80</v>
      </c>
      <c r="B32" s="131" t="s">
        <v>81</v>
      </c>
      <c r="C32" s="131"/>
      <c r="D32" s="131"/>
      <c r="E32" s="131"/>
      <c r="F32" s="131"/>
      <c r="G32" s="127"/>
      <c r="H32" s="127"/>
      <c r="I32" s="127"/>
      <c r="J32" s="130"/>
      <c r="K32" s="298"/>
      <c r="L32" s="298"/>
    </row>
    <row r="33" spans="1:13" customHeight="1" ht="20.1" s="83" customFormat="1">
      <c r="A33" s="132"/>
      <c r="B33" s="285" t="s">
        <v>183</v>
      </c>
      <c r="C33" s="131"/>
      <c r="D33" s="131"/>
      <c r="E33" s="131"/>
      <c r="F33" s="131"/>
      <c r="G33" s="127"/>
      <c r="H33" s="127"/>
      <c r="I33" s="127"/>
      <c r="J33" s="130"/>
      <c r="K33" s="298"/>
      <c r="L33" s="299"/>
    </row>
    <row r="34" spans="1:13" customHeight="1" ht="21.75" s="39" customFormat="1">
      <c r="A34" s="133" t="s">
        <v>82</v>
      </c>
      <c r="B34" s="126" t="s">
        <v>83</v>
      </c>
      <c r="C34" s="132"/>
      <c r="D34" s="132"/>
      <c r="E34" s="132"/>
      <c r="F34" s="132"/>
      <c r="G34" s="134"/>
      <c r="H34" s="134"/>
      <c r="I34" s="134"/>
      <c r="J34" s="135"/>
      <c r="K34" s="298"/>
      <c r="L34" s="298"/>
    </row>
    <row r="35" spans="1:13" customHeight="1" ht="20.1" s="39" customFormat="1">
      <c r="A35" s="177"/>
      <c r="B35" s="285" t="s">
        <v>183</v>
      </c>
      <c r="C35" s="132"/>
      <c r="D35" s="132"/>
      <c r="E35" s="132"/>
      <c r="F35" s="132"/>
      <c r="G35" s="134"/>
      <c r="H35" s="134"/>
      <c r="I35" s="134"/>
      <c r="J35" s="135"/>
      <c r="K35" s="298"/>
      <c r="L35" s="298"/>
    </row>
    <row r="36" spans="1:13" customHeight="1" ht="20.1" s="39" customFormat="1">
      <c r="A36" s="133" t="s">
        <v>216</v>
      </c>
      <c r="B36" s="126" t="s">
        <v>217</v>
      </c>
      <c r="C36" s="132"/>
      <c r="D36" s="132"/>
      <c r="E36" s="132"/>
      <c r="F36" s="132"/>
      <c r="G36" s="134"/>
      <c r="H36" s="134"/>
      <c r="I36" s="134"/>
      <c r="J36" s="135"/>
      <c r="K36" s="299"/>
      <c r="L36" s="298"/>
    </row>
    <row r="37" spans="1:13" customHeight="1" ht="20.1" s="188" customFormat="1">
      <c r="A37" s="141"/>
      <c r="B37" s="142" t="s">
        <v>107</v>
      </c>
      <c r="C37" s="143"/>
      <c r="D37" s="143"/>
      <c r="E37" s="143"/>
      <c r="F37" s="143"/>
      <c r="G37" s="144"/>
      <c r="H37" s="144"/>
      <c r="I37" s="144"/>
      <c r="J37" s="135"/>
      <c r="K37" s="298"/>
      <c r="L37" s="298"/>
    </row>
    <row r="38" spans="1:13" customHeight="1" ht="20.1" s="39" customFormat="1">
      <c r="A38" s="145"/>
      <c r="B38" s="126" t="s">
        <v>85</v>
      </c>
      <c r="C38" s="145"/>
      <c r="D38" s="145"/>
      <c r="E38" s="145"/>
      <c r="F38" s="145"/>
      <c r="G38" s="138"/>
      <c r="H38" s="138"/>
      <c r="I38" s="138"/>
      <c r="J38" s="135">
        <f>ROUND(J37,-3)</f>
        <v>0</v>
      </c>
      <c r="K38" s="298"/>
      <c r="L38" s="298"/>
    </row>
    <row r="39" spans="1:13" customHeight="1" ht="20.25">
      <c r="A39" s="504" t="s">
        <v>218</v>
      </c>
      <c r="B39" s="504"/>
      <c r="C39" s="504"/>
      <c r="D39" s="504"/>
      <c r="E39" s="504"/>
      <c r="F39" s="504"/>
      <c r="G39" s="504"/>
      <c r="H39" s="504"/>
      <c r="I39" s="301"/>
      <c r="J39" s="301"/>
      <c r="K39" s="301"/>
      <c r="L39" s="301"/>
      <c r="M39" s="302"/>
    </row>
    <row r="40" spans="1:13" customHeight="1" ht="18.75">
      <c r="A40" s="469" t="s">
        <v>219</v>
      </c>
      <c r="B40" s="469"/>
      <c r="C40" s="469"/>
      <c r="D40" s="469"/>
      <c r="E40" s="469"/>
      <c r="F40" s="469"/>
      <c r="G40" s="469"/>
      <c r="H40" s="469"/>
      <c r="I40" s="469"/>
      <c r="J40" s="469"/>
      <c r="K40" s="469"/>
      <c r="L40" s="469"/>
      <c r="M40" s="306"/>
    </row>
    <row r="41" spans="1:13" customHeight="1" ht="18.75">
      <c r="A41" s="469" t="s">
        <v>220</v>
      </c>
      <c r="B41" s="469"/>
      <c r="C41" s="469"/>
      <c r="D41" s="469"/>
      <c r="E41" s="469"/>
      <c r="F41" s="469"/>
      <c r="G41" s="469"/>
      <c r="H41" s="469"/>
      <c r="I41" s="304"/>
      <c r="J41" s="304"/>
      <c r="K41" s="304"/>
      <c r="L41" s="304"/>
      <c r="M41" s="305"/>
    </row>
    <row r="42" spans="1:13" customHeight="1" ht="18.75">
      <c r="A42" s="469" t="s">
        <v>221</v>
      </c>
      <c r="B42" s="469"/>
      <c r="C42" s="469"/>
      <c r="D42" s="469"/>
      <c r="E42" s="469"/>
      <c r="F42" s="469"/>
      <c r="G42" s="469"/>
      <c r="H42" s="469"/>
      <c r="I42" s="304"/>
      <c r="J42" s="304"/>
      <c r="K42" s="304"/>
      <c r="L42" s="304"/>
      <c r="M42" s="305"/>
    </row>
    <row r="43" spans="1:13" customHeight="1" ht="18.75">
      <c r="A43" s="504" t="s">
        <v>222</v>
      </c>
      <c r="B43" s="504"/>
      <c r="C43" s="504"/>
      <c r="D43" s="504"/>
      <c r="E43" s="504"/>
      <c r="F43" s="504"/>
      <c r="G43" s="504"/>
      <c r="H43" s="504"/>
      <c r="I43" s="301"/>
      <c r="J43" s="301"/>
      <c r="K43" s="301"/>
      <c r="L43" s="301"/>
      <c r="M43" s="302"/>
    </row>
    <row r="44" spans="1:13" customHeight="1" ht="18.75">
      <c r="A44" s="504" t="s">
        <v>223</v>
      </c>
      <c r="B44" s="504"/>
      <c r="C44" s="504"/>
      <c r="D44" s="504"/>
      <c r="E44" s="504"/>
      <c r="F44" s="504"/>
      <c r="G44" s="504"/>
      <c r="H44" s="504"/>
      <c r="I44" s="301"/>
      <c r="J44" s="301"/>
      <c r="K44" s="301"/>
      <c r="L44" s="301"/>
      <c r="M44" s="302"/>
    </row>
    <row r="45" spans="1:13" customHeight="1" ht="18.75">
      <c r="A45" s="469" t="s">
        <v>224</v>
      </c>
      <c r="B45" s="469"/>
      <c r="C45" s="469"/>
      <c r="D45" s="469"/>
      <c r="E45" s="469"/>
      <c r="F45" s="515"/>
      <c r="G45" s="516"/>
      <c r="H45" s="306"/>
      <c r="I45" s="306"/>
      <c r="J45" s="306"/>
      <c r="K45" s="306"/>
      <c r="L45" s="306"/>
      <c r="M45" s="306"/>
    </row>
    <row r="46" spans="1:13" customHeight="1" ht="18.75">
      <c r="A46" s="469" t="s">
        <v>225</v>
      </c>
      <c r="B46" s="469"/>
      <c r="C46" s="469"/>
      <c r="D46" s="469"/>
      <c r="E46" s="469"/>
      <c r="F46" s="515"/>
      <c r="G46" s="516"/>
      <c r="H46" s="306"/>
      <c r="I46" s="306"/>
      <c r="J46" s="306"/>
      <c r="K46" s="306"/>
      <c r="L46" s="306"/>
      <c r="M46" s="306"/>
    </row>
    <row r="47" spans="1:13" customHeight="1" ht="18.75">
      <c r="A47" s="469" t="s">
        <v>226</v>
      </c>
      <c r="B47" s="469"/>
      <c r="C47" s="469"/>
      <c r="D47" s="469"/>
      <c r="E47" s="306"/>
      <c r="F47" s="515"/>
      <c r="G47" s="516"/>
      <c r="H47" s="306"/>
      <c r="I47" s="306"/>
      <c r="J47" s="306"/>
      <c r="K47" s="306"/>
      <c r="L47" s="306"/>
      <c r="M47" s="306"/>
    </row>
    <row r="48" spans="1:13" customHeight="1" ht="18.75">
      <c r="A48" s="469" t="s">
        <v>227</v>
      </c>
      <c r="B48" s="469"/>
      <c r="C48" s="469"/>
      <c r="D48" s="469"/>
      <c r="E48" s="306"/>
      <c r="F48" s="516"/>
      <c r="G48" s="516"/>
      <c r="H48" s="469" t="s">
        <v>228</v>
      </c>
      <c r="I48" s="469"/>
      <c r="J48" s="469"/>
      <c r="K48" s="469"/>
      <c r="L48" s="469"/>
      <c r="M48" s="306"/>
    </row>
    <row r="49" spans="1:13" customHeight="1" ht="18.75">
      <c r="A49" s="303"/>
      <c r="B49" s="307" t="s">
        <v>229</v>
      </c>
      <c r="C49" s="303"/>
      <c r="D49" s="303"/>
      <c r="E49" s="306"/>
      <c r="F49" s="516"/>
      <c r="G49" s="516"/>
      <c r="H49" s="303" t="s">
        <v>230</v>
      </c>
      <c r="I49" s="303"/>
      <c r="J49" s="303"/>
      <c r="K49" s="303"/>
      <c r="L49" s="303"/>
      <c r="M49" s="303"/>
    </row>
    <row r="50" spans="1:13" customHeight="1" ht="18.75">
      <c r="A50" s="303"/>
      <c r="B50" s="307" t="s">
        <v>231</v>
      </c>
      <c r="C50" s="303"/>
      <c r="D50" s="303"/>
      <c r="E50" s="306"/>
      <c r="F50" s="516"/>
      <c r="G50" s="516"/>
      <c r="H50" s="303" t="s">
        <v>230</v>
      </c>
      <c r="I50" s="303"/>
      <c r="J50" s="303"/>
      <c r="K50" s="303"/>
      <c r="L50" s="303"/>
      <c r="M50" s="303"/>
    </row>
    <row r="51" spans="1:13" customHeight="1" ht="18.75">
      <c r="A51" s="303"/>
      <c r="B51" s="307" t="s">
        <v>232</v>
      </c>
      <c r="C51" s="303"/>
      <c r="D51" s="303"/>
      <c r="E51" s="306"/>
      <c r="F51" s="516"/>
      <c r="G51" s="516"/>
      <c r="H51" s="303" t="s">
        <v>230</v>
      </c>
      <c r="I51" s="303"/>
      <c r="J51" s="303"/>
      <c r="K51" s="303"/>
      <c r="L51" s="303"/>
      <c r="M51" s="303"/>
    </row>
    <row r="52" spans="1:13" customHeight="1" ht="18.75">
      <c r="A52" s="517" t="s">
        <v>233</v>
      </c>
      <c r="B52" s="517"/>
      <c r="C52" s="517"/>
      <c r="D52" s="517"/>
      <c r="E52" s="517"/>
      <c r="F52" s="517"/>
      <c r="G52" s="517"/>
      <c r="H52" s="517"/>
      <c r="I52" s="301"/>
      <c r="J52" s="301"/>
      <c r="K52" s="301"/>
      <c r="L52" s="301"/>
      <c r="M52" s="305"/>
    </row>
    <row r="53" spans="1:13" customHeight="1" ht="18.75">
      <c r="A53" s="504" t="s">
        <v>234</v>
      </c>
      <c r="B53" s="504"/>
      <c r="C53" s="504"/>
      <c r="D53" s="504"/>
      <c r="E53" s="504"/>
      <c r="F53" s="504"/>
      <c r="G53" s="504"/>
      <c r="H53" s="504"/>
      <c r="I53" s="304"/>
      <c r="J53" s="304"/>
      <c r="K53" s="304"/>
      <c r="L53" s="304"/>
      <c r="M53" s="305"/>
    </row>
    <row r="54" spans="1:13" customHeight="1" ht="21.75">
      <c r="A54" s="518" t="s">
        <v>235</v>
      </c>
      <c r="B54" s="518"/>
      <c r="C54" s="518"/>
      <c r="D54" s="518"/>
      <c r="E54" s="518"/>
      <c r="F54" s="518"/>
      <c r="G54" s="518"/>
      <c r="H54" s="518"/>
      <c r="I54" s="518"/>
      <c r="J54" s="518"/>
      <c r="K54" s="518"/>
      <c r="L54" s="518"/>
      <c r="M54" s="291"/>
    </row>
    <row r="55" spans="1:13" customHeight="1" ht="35.25">
      <c r="A55" s="518" t="s">
        <v>236</v>
      </c>
      <c r="B55" s="518"/>
      <c r="C55" s="518"/>
      <c r="D55" s="518"/>
      <c r="E55" s="518"/>
      <c r="F55" s="518"/>
      <c r="G55" s="518"/>
      <c r="H55" s="518"/>
      <c r="I55" s="518"/>
      <c r="J55" s="518"/>
      <c r="K55" s="518"/>
      <c r="L55" s="518"/>
      <c r="M55" s="291"/>
    </row>
    <row r="56" spans="1:13" customHeight="1" ht="18.75">
      <c r="A56" s="518" t="s">
        <v>237</v>
      </c>
      <c r="B56" s="518"/>
      <c r="C56" s="518"/>
      <c r="D56" s="518"/>
      <c r="E56" s="518"/>
      <c r="F56" s="518"/>
      <c r="G56" s="518"/>
      <c r="H56" s="518"/>
      <c r="I56" s="518"/>
      <c r="J56" s="518"/>
      <c r="K56" s="518"/>
      <c r="L56" s="518"/>
      <c r="M56" s="291"/>
    </row>
    <row r="57" spans="1:13" customHeight="1" ht="20.25">
      <c r="A57" s="480" t="s">
        <v>238</v>
      </c>
      <c r="B57" s="480"/>
      <c r="C57" s="480"/>
      <c r="D57" s="480"/>
      <c r="E57" s="480"/>
      <c r="F57" s="480" t="s">
        <v>239</v>
      </c>
      <c r="G57" s="480"/>
      <c r="H57" s="480"/>
      <c r="I57" s="480"/>
      <c r="J57" s="480"/>
      <c r="K57" s="480"/>
      <c r="L57" s="480"/>
    </row>
    <row r="58" spans="1:13" customHeight="1" ht="16.5">
      <c r="A58" s="480" t="s">
        <v>148</v>
      </c>
      <c r="B58" s="480"/>
      <c r="C58" s="480" t="s">
        <v>192</v>
      </c>
      <c r="D58" s="480"/>
      <c r="E58" s="480"/>
      <c r="F58" s="480" t="s">
        <v>150</v>
      </c>
      <c r="G58" s="480"/>
      <c r="H58" s="480"/>
      <c r="I58" s="464" t="s">
        <v>193</v>
      </c>
      <c r="J58" s="464"/>
      <c r="K58" s="480" t="s">
        <v>110</v>
      </c>
      <c r="L58" s="480"/>
    </row>
    <row r="59" spans="1:13" customHeight="1" ht="16.5">
      <c r="A59" s="481" t="s">
        <v>151</v>
      </c>
      <c r="B59" s="481"/>
      <c r="C59" s="481" t="s">
        <v>151</v>
      </c>
      <c r="D59" s="481"/>
      <c r="E59" s="481"/>
      <c r="F59" s="481" t="s">
        <v>151</v>
      </c>
      <c r="G59" s="481"/>
      <c r="H59" s="481"/>
      <c r="I59" s="481" t="s">
        <v>151</v>
      </c>
      <c r="J59" s="481"/>
      <c r="K59" s="481" t="s">
        <v>112</v>
      </c>
      <c r="L59" s="481"/>
    </row>
    <row r="61" spans="1:13" customHeight="1" ht="16.5">
      <c r="C61" s="514"/>
      <c r="D61" s="514"/>
      <c r="F61" s="211"/>
      <c r="G61" s="443"/>
      <c r="H61" s="443"/>
      <c r="I61" s="271"/>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47:D47"/>
    <mergeCell ref="A42:H42"/>
    <mergeCell ref="A43:H43"/>
    <mergeCell ref="A56:L56"/>
    <mergeCell ref="F49:G49"/>
    <mergeCell ref="F50:G50"/>
    <mergeCell ref="F46:G46"/>
    <mergeCell ref="A44:H44"/>
    <mergeCell ref="K58:L58"/>
    <mergeCell ref="A53:H53"/>
    <mergeCell ref="A48:D48"/>
    <mergeCell ref="F48:G48"/>
    <mergeCell ref="H48:L48"/>
    <mergeCell ref="A54:L54"/>
    <mergeCell ref="F51:G51"/>
    <mergeCell ref="K59:L59"/>
    <mergeCell ref="C58:E58"/>
    <mergeCell ref="C59:E59"/>
    <mergeCell ref="F58:H58"/>
    <mergeCell ref="F59:H59"/>
    <mergeCell ref="A52:H52"/>
    <mergeCell ref="I58:J58"/>
    <mergeCell ref="A57:E57"/>
    <mergeCell ref="F57:L57"/>
    <mergeCell ref="A55:L55"/>
    <mergeCell ref="I59:J59"/>
    <mergeCell ref="C61:D61"/>
    <mergeCell ref="G61:H61"/>
    <mergeCell ref="A58:B58"/>
    <mergeCell ref="A59:B59"/>
    <mergeCell ref="D24:D25"/>
    <mergeCell ref="A45:E45"/>
    <mergeCell ref="F45:G45"/>
    <mergeCell ref="A46:E46"/>
    <mergeCell ref="F47:G47"/>
    <mergeCell ref="A41:H41"/>
    <mergeCell ref="A40:L40"/>
    <mergeCell ref="A39:H39"/>
    <mergeCell ref="E24:E25"/>
    <mergeCell ref="C24:C25"/>
    <mergeCell ref="A24:A25"/>
    <mergeCell ref="J24:L24"/>
    <mergeCell ref="B18:J18"/>
    <mergeCell ref="H24:I24"/>
    <mergeCell ref="G24:G25"/>
    <mergeCell ref="F24:F25"/>
    <mergeCell ref="B24:B25"/>
    <mergeCell ref="B19:J19"/>
    <mergeCell ref="B20:J20"/>
    <mergeCell ref="B21:J21"/>
    <mergeCell ref="A3:C3"/>
    <mergeCell ref="A4:C4"/>
    <mergeCell ref="B14:H14"/>
    <mergeCell ref="B15:J15"/>
    <mergeCell ref="B16:J16"/>
    <mergeCell ref="B9:L9"/>
    <mergeCell ref="B10:L10"/>
    <mergeCell ref="A5:C5"/>
    <mergeCell ref="G11:H11"/>
    <mergeCell ref="B17:J17"/>
    <mergeCell ref="D2:L2"/>
    <mergeCell ref="A2:C2"/>
    <mergeCell ref="B22:L22"/>
    <mergeCell ref="B23:I23"/>
    <mergeCell ref="H1:L1"/>
    <mergeCell ref="D3:L3"/>
    <mergeCell ref="A6:L6"/>
    <mergeCell ref="A7:L7"/>
    <mergeCell ref="A8:L8"/>
  </mergeCells>
  <printOptions gridLines="false" gridLinesSet="true"/>
  <pageMargins left="0.51181102362205" right="0.23622047244094" top="0.23622047244094" bottom="0.23622047244094" header="0.039370078740157" footer="0.039370078740157"/>
  <pageSetup paperSize="9" orientation="landscape" scale="85"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H32"/>
  <sheetViews>
    <sheetView tabSelected="0" workbookViewId="0" zoomScale="85" zoomScaleNormal="85" showGridLines="true" showRowColHeaders="1">
      <selection activeCell="I23" sqref="I23"/>
    </sheetView>
  </sheetViews>
  <sheetFormatPr customHeight="true" defaultRowHeight="16.5" defaultColWidth="9.140625" outlineLevelRow="0" outlineLevelCol="0"/>
  <cols>
    <col min="1" max="1" width="6" customWidth="true" style="2"/>
    <col min="2" max="2" width="16.7109375" customWidth="true" style="2"/>
    <col min="3" max="3" width="18.42578125" customWidth="true" style="2"/>
    <col min="4" max="4" width="20" customWidth="true" style="2"/>
    <col min="5" max="5" width="22" customWidth="true" style="2"/>
    <col min="6" max="6" width="19.85546875" customWidth="true" style="2"/>
  </cols>
  <sheetData>
    <row r="1" spans="1:8" customHeight="1" ht="16.5">
      <c r="A1" s="519" t="s">
        <v>1</v>
      </c>
      <c r="B1" s="519"/>
      <c r="C1" s="519"/>
      <c r="D1" s="153"/>
      <c r="F1" s="23" t="s">
        <v>240</v>
      </c>
    </row>
    <row r="2" spans="1:8" customHeight="1" ht="16.5">
      <c r="A2" s="520" t="s">
        <v>241</v>
      </c>
      <c r="B2" s="520"/>
      <c r="C2" s="520"/>
      <c r="D2" s="154"/>
      <c r="F2" s="3"/>
    </row>
    <row r="3" spans="1:8" customHeight="1" ht="16.5">
      <c r="A3" s="526"/>
      <c r="B3" s="526"/>
      <c r="C3" s="526"/>
      <c r="D3" s="526"/>
      <c r="F3" s="3"/>
    </row>
    <row r="4" spans="1:8" customHeight="1" ht="21">
      <c r="A4" s="527" t="s">
        <v>242</v>
      </c>
      <c r="B4" s="527"/>
      <c r="C4" s="527"/>
      <c r="D4" s="527"/>
      <c r="E4" s="527"/>
      <c r="F4" s="527"/>
    </row>
    <row r="5" spans="1:8" customHeight="1" ht="16.5">
      <c r="A5" s="521" t="s">
        <v>243</v>
      </c>
      <c r="B5" s="521"/>
      <c r="C5" s="521"/>
      <c r="D5" s="521"/>
      <c r="E5" s="521"/>
      <c r="F5" s="521"/>
    </row>
    <row r="6" spans="1:8" customHeight="1" ht="16.5">
      <c r="A6" s="5"/>
      <c r="B6" s="5"/>
      <c r="C6" s="5"/>
      <c r="D6" s="6"/>
      <c r="E6" s="4"/>
      <c r="F6" s="5"/>
    </row>
    <row r="7" spans="1:8" customHeight="1" ht="16.5">
      <c r="B7" s="155" t="s">
        <v>244</v>
      </c>
      <c r="C7" s="155"/>
      <c r="D7" s="4"/>
      <c r="E7" s="4"/>
      <c r="F7" s="4"/>
    </row>
    <row r="8" spans="1:8" customHeight="1" ht="16.5">
      <c r="B8" s="155" t="s">
        <v>245</v>
      </c>
      <c r="C8" s="155"/>
      <c r="D8" s="4"/>
      <c r="E8" s="4"/>
      <c r="F8" s="4"/>
    </row>
    <row r="9" spans="1:8" customHeight="1" ht="16.5">
      <c r="B9" s="24" t="s">
        <v>246</v>
      </c>
      <c r="C9" s="24"/>
      <c r="D9" s="4"/>
      <c r="E9" s="4"/>
      <c r="F9" s="4"/>
    </row>
    <row r="10" spans="1:8" customHeight="1" ht="16.5">
      <c r="B10" s="24"/>
      <c r="C10" s="24"/>
      <c r="D10" s="4"/>
      <c r="E10" s="4"/>
      <c r="F10" s="4"/>
    </row>
    <row r="11" spans="1:8" customHeight="1" ht="18">
      <c r="B11" s="188" t="s">
        <v>162</v>
      </c>
      <c r="C11" s="155"/>
      <c r="D11" s="287"/>
      <c r="E11" s="287"/>
      <c r="F11" s="287"/>
    </row>
    <row r="12" spans="1:8" customHeight="1" ht="19.5">
      <c r="B12" s="529" t="s">
        <v>247</v>
      </c>
      <c r="C12" s="529"/>
      <c r="D12" s="529"/>
      <c r="E12" s="529"/>
      <c r="F12" s="529"/>
    </row>
    <row r="13" spans="1:8" customHeight="1" ht="19.5">
      <c r="B13" s="308" t="s">
        <v>248</v>
      </c>
      <c r="C13" s="286"/>
      <c r="D13" s="286"/>
      <c r="E13" s="286"/>
      <c r="F13" s="286"/>
    </row>
    <row r="14" spans="1:8" customHeight="1" ht="16.5">
      <c r="D14" s="7"/>
      <c r="E14" s="7"/>
      <c r="F14" s="1"/>
      <c r="G14" s="7"/>
      <c r="H14" s="7"/>
    </row>
    <row r="15" spans="1:8" customHeight="1" ht="38.25" s="25" customFormat="1">
      <c r="A15" s="157" t="s">
        <v>249</v>
      </c>
      <c r="B15" s="157" t="s">
        <v>250</v>
      </c>
      <c r="C15" s="158" t="s">
        <v>251</v>
      </c>
      <c r="D15" s="158" t="s">
        <v>252</v>
      </c>
      <c r="E15" s="158" t="s">
        <v>253</v>
      </c>
      <c r="F15" s="157" t="s">
        <v>254</v>
      </c>
    </row>
    <row r="16" spans="1:8" customHeight="1" ht="18.75">
      <c r="A16" s="9"/>
      <c r="B16" s="9"/>
      <c r="C16" s="9"/>
      <c r="D16" s="9"/>
      <c r="E16" s="10"/>
      <c r="F16" s="11"/>
    </row>
    <row r="17" spans="1:8" customHeight="1" ht="18.75">
      <c r="A17" s="9"/>
      <c r="B17" s="9"/>
      <c r="C17" s="9"/>
      <c r="D17" s="9"/>
      <c r="E17" s="10"/>
      <c r="F17" s="8"/>
    </row>
    <row r="18" spans="1:8" customHeight="1" ht="18.75">
      <c r="A18" s="9"/>
      <c r="B18" s="9"/>
      <c r="C18" s="9"/>
      <c r="D18" s="9"/>
      <c r="E18" s="10"/>
      <c r="F18" s="8"/>
    </row>
    <row r="19" spans="1:8" customHeight="1" ht="18.75">
      <c r="A19" s="9"/>
      <c r="B19" s="9"/>
      <c r="C19" s="9"/>
      <c r="D19" s="9"/>
      <c r="E19" s="10"/>
      <c r="F19" s="8"/>
    </row>
    <row r="20" spans="1:8" customHeight="1" ht="18.75">
      <c r="A20" s="9"/>
      <c r="B20" s="9"/>
      <c r="C20" s="9"/>
      <c r="D20" s="9"/>
      <c r="E20" s="10"/>
      <c r="F20" s="8"/>
    </row>
    <row r="21" spans="1:8" customHeight="1" ht="18.75">
      <c r="A21" s="9"/>
      <c r="B21" s="9"/>
      <c r="C21" s="9"/>
      <c r="D21" s="9"/>
      <c r="E21" s="10"/>
      <c r="F21" s="8"/>
    </row>
    <row r="22" spans="1:8" customHeight="1" ht="18.75">
      <c r="A22" s="9"/>
      <c r="B22" s="9"/>
      <c r="C22" s="9"/>
      <c r="D22" s="9"/>
      <c r="E22" s="10"/>
      <c r="F22" s="8"/>
    </row>
    <row r="23" spans="1:8" customHeight="1" ht="18.75">
      <c r="A23" s="9"/>
      <c r="B23" s="9"/>
      <c r="C23" s="9"/>
      <c r="D23" s="9"/>
      <c r="E23" s="10"/>
      <c r="F23" s="8"/>
    </row>
    <row r="24" spans="1:8" customHeight="1" ht="18.75">
      <c r="A24" s="9"/>
      <c r="B24" s="9"/>
      <c r="C24" s="9"/>
      <c r="D24" s="9"/>
      <c r="E24" s="10"/>
      <c r="F24" s="8"/>
    </row>
    <row r="25" spans="1:8" customHeight="1" ht="18.75">
      <c r="A25" s="9"/>
      <c r="B25" s="9"/>
      <c r="C25" s="9"/>
      <c r="D25" s="9"/>
      <c r="E25" s="10"/>
      <c r="F25" s="8"/>
    </row>
    <row r="26" spans="1:8" customHeight="1" ht="18.75">
      <c r="A26" s="9"/>
      <c r="B26" s="9"/>
      <c r="C26" s="9"/>
      <c r="D26" s="9"/>
      <c r="E26" s="10"/>
      <c r="F26" s="8"/>
    </row>
    <row r="27" spans="1:8" customHeight="1" ht="18.75">
      <c r="A27" s="12"/>
      <c r="B27" s="12"/>
      <c r="C27" s="12"/>
      <c r="D27" s="13"/>
      <c r="E27" s="14"/>
      <c r="F27" s="15"/>
    </row>
    <row r="28" spans="1:8" customHeight="1" ht="24.75">
      <c r="A28" s="528" t="s">
        <v>255</v>
      </c>
      <c r="B28" s="528"/>
      <c r="C28" s="528"/>
      <c r="D28" s="528"/>
      <c r="E28" s="528"/>
      <c r="F28" s="528"/>
    </row>
    <row r="29" spans="1:8" customHeight="1" ht="21.75">
      <c r="A29" s="312" t="s">
        <v>256</v>
      </c>
      <c r="B29" s="289"/>
      <c r="C29" s="289"/>
      <c r="D29" s="289"/>
      <c r="E29" s="289"/>
      <c r="F29" s="289"/>
    </row>
    <row r="30" spans="1:8" customHeight="1" ht="18">
      <c r="A30" s="7"/>
      <c r="B30" s="7"/>
      <c r="C30" s="7"/>
      <c r="D30" s="4"/>
      <c r="E30" s="524" t="s">
        <v>257</v>
      </c>
      <c r="F30" s="524"/>
    </row>
    <row r="31" spans="1:8" customHeight="1" ht="20.25" s="22" customFormat="1">
      <c r="A31" s="522" t="s">
        <v>258</v>
      </c>
      <c r="B31" s="522"/>
      <c r="C31" s="522"/>
      <c r="D31" s="522"/>
      <c r="E31" s="522" t="s">
        <v>148</v>
      </c>
      <c r="F31" s="522"/>
    </row>
    <row r="32" spans="1:8" customHeight="1" ht="16.5">
      <c r="A32" s="525" t="s">
        <v>259</v>
      </c>
      <c r="B32" s="525"/>
      <c r="C32" s="525"/>
      <c r="D32" s="525"/>
      <c r="E32" s="523" t="s">
        <v>151</v>
      </c>
      <c r="F32" s="523"/>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31:D31"/>
    <mergeCell ref="B12:F12"/>
    <mergeCell ref="A1:C1"/>
    <mergeCell ref="A2:C2"/>
    <mergeCell ref="A5:F5"/>
    <mergeCell ref="E31:F31"/>
    <mergeCell ref="E32:F32"/>
    <mergeCell ref="E30:F30"/>
    <mergeCell ref="A32:D32"/>
    <mergeCell ref="A3:D3"/>
    <mergeCell ref="A4:F4"/>
    <mergeCell ref="A28:F28"/>
  </mergeCells>
  <printOptions gridLines="false" gridLinesSet="true"/>
  <pageMargins left="0.90551181102362" right="0.11811023622047" top="0.94488188976378" bottom="0.74803149606299" header="0.31496062992126" footer="0.31496062992126"/>
  <pageSetup paperSize="9" orientation="portrait" scale="85"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U176"/>
  <sheetViews>
    <sheetView tabSelected="0" workbookViewId="0" showGridLines="true" showRowColHeaders="1">
      <selection activeCell="AB6" sqref="AB6"/>
    </sheetView>
  </sheetViews>
  <sheetFormatPr customHeight="true" defaultRowHeight="12.75" defaultColWidth="9.140625" outlineLevelRow="0" outlineLevelCol="0"/>
  <cols>
    <col min="1" max="1" width="4.140625" customWidth="true" style="18"/>
    <col min="2" max="2" width="14.7109375" customWidth="true" style="16"/>
    <col min="3" max="3" width="3.42578125" customWidth="true" style="19"/>
    <col min="4" max="4" width="3.5703125" customWidth="true" style="16"/>
    <col min="5" max="5" width="3.5703125" customWidth="true" style="16"/>
    <col min="6" max="6" width="3.5703125" customWidth="true" style="16"/>
    <col min="7" max="7" width="3.5703125" customWidth="true" style="16"/>
    <col min="8" max="8" width="3.5703125" customWidth="true" style="16"/>
    <col min="9" max="9" width="3.5703125" customWidth="true" style="16"/>
    <col min="10" max="10" width="3.5703125" customWidth="true" style="16"/>
    <col min="11" max="11" width="3.5703125" customWidth="true" style="16"/>
    <col min="12" max="12" width="3.5703125" customWidth="true" style="16"/>
    <col min="13" max="13" width="3.5703125" customWidth="true" style="16"/>
    <col min="14" max="14" width="3.5703125" customWidth="true" style="16"/>
    <col min="15" max="15" width="3.5703125" customWidth="true" style="16"/>
    <col min="16" max="16" width="3.5703125" customWidth="true" style="16"/>
    <col min="17" max="17" width="3.5703125" customWidth="true" style="16"/>
    <col min="18" max="18" width="3.5703125" customWidth="true" style="16"/>
    <col min="19" max="19" width="3.5703125" customWidth="true" style="16"/>
    <col min="20" max="20" width="3.5703125" customWidth="true" style="16"/>
    <col min="21" max="21" width="3.5703125" customWidth="true" style="16"/>
    <col min="22" max="22" width="3.5703125" customWidth="true" style="16"/>
    <col min="23" max="23" width="3.5703125" customWidth="true" style="16"/>
    <col min="24" max="24" width="3.5703125" customWidth="true" style="16"/>
    <col min="25" max="25" width="3.5703125" customWidth="true" style="16"/>
    <col min="26" max="26" width="3.5703125" customWidth="true" style="16"/>
    <col min="27" max="27" width="3.5703125" customWidth="true" style="16"/>
    <col min="28" max="28" width="3.5703125" customWidth="true" style="16"/>
    <col min="29" max="29" width="3.5703125" customWidth="true" style="16"/>
    <col min="30" max="30" width="3.5703125" customWidth="true" style="16"/>
    <col min="31" max="31" width="3.5703125" customWidth="true" style="16"/>
    <col min="32" max="32" width="3.5703125" customWidth="true" style="16"/>
    <col min="33" max="33" width="3.5703125" customWidth="true" style="16"/>
    <col min="34" max="34" width="3.5703125" customWidth="true" style="16"/>
    <col min="35" max="35" width="6.28515625" customWidth="true" style="18"/>
    <col min="36" max="36" width="5.140625" hidden="true" customWidth="true" style="18"/>
    <col min="37" max="37" width="5.140625" hidden="true" customWidth="true" style="18"/>
    <col min="38" max="38" width="4.42578125" hidden="true" customWidth="true" style="18"/>
    <col min="39" max="39" width="4.28515625" hidden="true" customWidth="true" style="18"/>
    <col min="40" max="40" width="4.85546875" hidden="true" customWidth="true" style="18"/>
    <col min="41" max="41" width="4.85546875" hidden="true" customWidth="true" style="18"/>
    <col min="42" max="42" width="4.85546875" hidden="true" customWidth="true" style="18"/>
    <col min="43" max="43" width="4.28515625" hidden="true" customWidth="true" style="18"/>
    <col min="44" max="44" width="5.140625" hidden="true" customWidth="true" style="18"/>
    <col min="45" max="45" width="5.140625" customWidth="true" style="18"/>
    <col min="46" max="46" width="5.140625" customWidth="true" style="18"/>
    <col min="47" max="47" width="5.140625" customWidth="true" style="18"/>
    <col min="48" max="48" width="5.140625" customWidth="true" style="18"/>
    <col min="49" max="49" width="5.140625" customWidth="true" style="18"/>
    <col min="50" max="50" width="5.140625" customWidth="true" style="18"/>
    <col min="51" max="51" width="5.140625" customWidth="true" style="18"/>
    <col min="52" max="52" width="5.140625" customWidth="true" style="18"/>
    <col min="53" max="53" width="5.140625" customWidth="true" style="18"/>
    <col min="54" max="54" width="5.140625" customWidth="true" style="18"/>
    <col min="55" max="55" width="5.140625" customWidth="true" style="18"/>
    <col min="56" max="56" width="5.140625" customWidth="true" style="18"/>
    <col min="57" max="57" width="5.140625" customWidth="true" style="18"/>
    <col min="58" max="58" width="5.140625" customWidth="true" style="18"/>
    <col min="59" max="59" width="5.140625" customWidth="true" style="18"/>
    <col min="60" max="60" width="5.140625" customWidth="true" style="18"/>
    <col min="61" max="61" width="5.140625" customWidth="true" style="18"/>
    <col min="62" max="62" width="5.140625" customWidth="true" style="18"/>
    <col min="63" max="63" width="5.140625" customWidth="true" style="18"/>
    <col min="64" max="64" width="5.140625" customWidth="true" style="18"/>
    <col min="65" max="65" width="5.140625" customWidth="true" style="18"/>
    <col min="66" max="66" width="5.140625" customWidth="true" style="18"/>
    <col min="67" max="67" width="5.140625" customWidth="true" style="18"/>
    <col min="68" max="68" width="5.140625" customWidth="true" style="18"/>
    <col min="69" max="69" width="5.140625" customWidth="true" style="18"/>
    <col min="70" max="70" width="5.140625" customWidth="true" style="18"/>
    <col min="71" max="71" width="5.140625" customWidth="true" style="18"/>
    <col min="72" max="72" width="5.140625" customWidth="true" style="18"/>
    <col min="73" max="73" width="5.140625" customWidth="true" style="18"/>
    <col min="74" max="74" width="5.140625" customWidth="true" style="18"/>
    <col min="75" max="75" width="3.28515625" customWidth="true" style="18"/>
    <col min="76" max="76" width="3.28515625" customWidth="true" style="18"/>
    <col min="77" max="77" width="3.28515625" customWidth="true" style="18"/>
    <col min="78" max="78" width="3.28515625" customWidth="true" style="18"/>
    <col min="79" max="79" width="3.28515625" customWidth="true" style="16"/>
    <col min="80" max="80" width="3.28515625" customWidth="true" style="16"/>
    <col min="81" max="81" width="4" customWidth="true" style="16"/>
    <col min="82" max="82" width="4.28515625" customWidth="true" style="16"/>
    <col min="83" max="83" width="3.140625" customWidth="true" style="16"/>
    <col min="84" max="84" width="3.140625" customWidth="true" style="16"/>
    <col min="85" max="85" width="3.140625" customWidth="true" style="16"/>
    <col min="86" max="86" width="3.7109375" customWidth="true" style="16"/>
    <col min="87" max="87" width="3.5703125" customWidth="true" style="16"/>
    <col min="88" max="88" width="3.5703125" customWidth="true" style="16"/>
    <col min="89" max="89" width="3.7109375" customWidth="true" style="16"/>
    <col min="90" max="90" width="3.42578125" customWidth="true" style="16"/>
    <col min="91" max="91" width="3" customWidth="true" style="16"/>
    <col min="92" max="92" width="3" customWidth="true" style="16"/>
    <col min="93" max="93" width="3.140625" customWidth="true" style="16"/>
    <col min="94" max="94" width="3.140625" customWidth="true" style="16"/>
    <col min="95" max="95" width="3.7109375" customWidth="true" style="16"/>
    <col min="96" max="96" width="9.140625" style="16"/>
    <col min="97" max="97" width="9.140625" style="16"/>
    <col min="98" max="98" width="2.7109375" customWidth="true" style="18"/>
    <col min="99" max="99" width="5.7109375" customWidth="true" style="18"/>
  </cols>
  <sheetData>
    <row r="1" spans="1:99" customHeight="1" ht="15">
      <c r="A1" s="553" t="s">
        <v>1</v>
      </c>
      <c r="B1" s="553"/>
      <c r="C1" s="553"/>
      <c r="D1" s="553"/>
      <c r="E1" s="553"/>
      <c r="F1" s="553"/>
      <c r="G1" s="553"/>
      <c r="H1" s="553"/>
      <c r="I1" s="553"/>
      <c r="AF1" s="563" t="s">
        <v>260</v>
      </c>
      <c r="AG1" s="563"/>
      <c r="AH1" s="563"/>
      <c r="AI1" s="563"/>
      <c r="AR1" s="110" t="s">
        <v>260</v>
      </c>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row>
    <row r="2" spans="1:99" customHeight="1" ht="14.25">
      <c r="A2" s="554" t="s">
        <v>155</v>
      </c>
      <c r="B2" s="554"/>
      <c r="C2" s="554"/>
      <c r="D2" s="554"/>
      <c r="E2" s="554"/>
      <c r="F2" s="554"/>
      <c r="G2" s="554"/>
      <c r="H2" s="554"/>
      <c r="I2" s="554"/>
      <c r="AE2" s="18"/>
      <c r="AG2" s="18"/>
    </row>
    <row r="3" spans="1:99" customHeight="1" ht="14.25" hidden="true">
      <c r="A3" s="31"/>
      <c r="B3" s="31"/>
      <c r="C3" s="31"/>
      <c r="D3" s="31"/>
      <c r="E3" s="31"/>
      <c r="F3" s="31"/>
      <c r="G3" s="31"/>
      <c r="H3" s="31"/>
      <c r="I3" s="31"/>
      <c r="AD3" s="17"/>
      <c r="AG3" s="18"/>
      <c r="CB3" s="545"/>
      <c r="CC3" s="545"/>
      <c r="CD3" s="545"/>
      <c r="CE3" s="545"/>
      <c r="CF3" s="545"/>
      <c r="CG3" s="545"/>
      <c r="CH3" s="545"/>
      <c r="CI3" s="545"/>
      <c r="CJ3" s="545"/>
      <c r="CK3" s="545"/>
      <c r="CL3" s="545"/>
      <c r="CM3" s="545"/>
      <c r="CN3" s="545"/>
      <c r="CO3" s="545"/>
      <c r="CP3" s="545"/>
      <c r="CQ3" s="545"/>
    </row>
    <row r="4" spans="1:99" customHeight="1" ht="18.75">
      <c r="A4" s="560" t="s">
        <v>261</v>
      </c>
      <c r="B4" s="560"/>
      <c r="C4" s="560"/>
      <c r="D4" s="560"/>
      <c r="E4" s="560"/>
      <c r="F4" s="560"/>
      <c r="G4" s="560"/>
      <c r="H4" s="560"/>
      <c r="I4" s="560"/>
      <c r="J4" s="560"/>
      <c r="K4" s="560"/>
      <c r="L4" s="560"/>
      <c r="M4" s="560"/>
      <c r="N4" s="560"/>
      <c r="O4" s="560"/>
      <c r="P4" s="560"/>
      <c r="Q4" s="560"/>
      <c r="R4" s="560"/>
      <c r="S4" s="560"/>
      <c r="T4" s="560"/>
      <c r="U4" s="560"/>
      <c r="V4" s="560"/>
      <c r="W4" s="560"/>
      <c r="X4" s="560"/>
      <c r="Y4" s="560"/>
      <c r="Z4" s="560"/>
      <c r="AA4" s="560"/>
      <c r="AB4" s="560"/>
      <c r="AC4" s="560"/>
      <c r="AD4" s="560"/>
      <c r="AE4" s="560"/>
      <c r="AF4" s="560"/>
      <c r="AG4" s="560"/>
      <c r="AH4" s="560"/>
      <c r="AI4" s="560"/>
      <c r="CB4" s="545"/>
      <c r="CC4" s="545"/>
      <c r="CD4" s="545"/>
      <c r="CE4" s="545"/>
      <c r="CF4" s="545"/>
      <c r="CG4" s="545"/>
      <c r="CH4" s="545"/>
      <c r="CI4" s="545"/>
      <c r="CJ4" s="545"/>
      <c r="CK4" s="545"/>
      <c r="CL4" s="545"/>
      <c r="CM4" s="545"/>
      <c r="CN4" s="545"/>
      <c r="CO4" s="545"/>
      <c r="CP4" s="545"/>
      <c r="CQ4" s="545"/>
    </row>
    <row r="5" spans="1:99" customHeight="1" ht="15">
      <c r="R5" s="26" t="s">
        <v>262</v>
      </c>
      <c r="T5" s="247">
        <v>6</v>
      </c>
      <c r="U5" s="16" t="s">
        <v>263</v>
      </c>
      <c r="W5" s="551">
        <v>2024</v>
      </c>
      <c r="X5" s="551"/>
      <c r="AD5" s="18"/>
      <c r="AG5" s="18"/>
      <c r="CB5" s="545"/>
      <c r="CC5" s="545"/>
      <c r="CD5" s="545"/>
      <c r="CE5" s="545"/>
      <c r="CF5" s="545"/>
      <c r="CG5" s="545"/>
      <c r="CH5" s="545"/>
      <c r="CI5" s="545"/>
      <c r="CJ5" s="545"/>
      <c r="CK5" s="545"/>
      <c r="CL5" s="545"/>
      <c r="CM5" s="545"/>
      <c r="CN5" s="545"/>
      <c r="CO5" s="545"/>
      <c r="CP5" s="545"/>
      <c r="CQ5" s="545"/>
    </row>
    <row r="6" spans="1:99" customHeight="1" ht="12.75">
      <c r="A6" s="26" t="s">
        <v>264</v>
      </c>
      <c r="D6" s="215"/>
      <c r="F6" s="116" t="s">
        <v>265</v>
      </c>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14"/>
      <c r="AJ6" s="214"/>
      <c r="AK6" s="214"/>
      <c r="AL6" s="214"/>
      <c r="AM6" s="214"/>
      <c r="AN6" s="214"/>
      <c r="AO6" s="214"/>
      <c r="AP6" s="214"/>
      <c r="AQ6" s="214"/>
      <c r="AR6" s="214"/>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15"/>
      <c r="CB6" s="545"/>
      <c r="CC6" s="545"/>
      <c r="CD6" s="545"/>
      <c r="CE6" s="545"/>
      <c r="CF6" s="545"/>
      <c r="CG6" s="545"/>
      <c r="CH6" s="545"/>
      <c r="CI6" s="545"/>
      <c r="CJ6" s="545"/>
      <c r="CK6" s="545"/>
      <c r="CL6" s="545"/>
      <c r="CM6" s="545"/>
      <c r="CN6" s="545"/>
      <c r="CO6" s="545"/>
      <c r="CP6" s="545"/>
      <c r="CQ6" s="545"/>
    </row>
    <row r="7" spans="1:99" customHeight="1" ht="14.25">
      <c r="A7" s="26" t="s">
        <v>266</v>
      </c>
      <c r="D7" s="20"/>
      <c r="F7" s="117" t="s">
        <v>267</v>
      </c>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14"/>
      <c r="AJ7" s="214"/>
      <c r="AK7" s="214"/>
      <c r="AL7" s="214"/>
      <c r="AM7" s="214"/>
      <c r="AN7" s="214"/>
      <c r="AO7" s="214"/>
      <c r="AP7" s="214"/>
      <c r="AQ7" s="214"/>
      <c r="AR7" s="214"/>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15"/>
      <c r="CB7" s="545"/>
      <c r="CC7" s="545"/>
      <c r="CD7" s="545"/>
      <c r="CE7" s="545"/>
      <c r="CF7" s="545"/>
      <c r="CG7" s="545"/>
      <c r="CH7" s="545"/>
      <c r="CI7" s="545"/>
      <c r="CJ7" s="545"/>
      <c r="CK7" s="545"/>
      <c r="CL7" s="545"/>
      <c r="CM7" s="545"/>
      <c r="CN7" s="545"/>
      <c r="CO7" s="545"/>
      <c r="CP7" s="545"/>
      <c r="CQ7" s="545"/>
    </row>
    <row r="8" spans="1:99" customHeight="1" ht="12.75">
      <c r="CB8" s="545"/>
      <c r="CC8" s="545"/>
      <c r="CD8" s="545"/>
      <c r="CE8" s="545"/>
      <c r="CF8" s="545"/>
      <c r="CG8" s="545"/>
      <c r="CH8" s="545"/>
      <c r="CI8" s="545"/>
      <c r="CJ8" s="545"/>
      <c r="CK8" s="545"/>
      <c r="CL8" s="545"/>
      <c r="CM8" s="545"/>
      <c r="CN8" s="545"/>
      <c r="CO8" s="545"/>
      <c r="CP8" s="545"/>
      <c r="CQ8" s="545"/>
    </row>
    <row r="9" spans="1:99" customHeight="1" ht="20.25" s="21" customFormat="1">
      <c r="A9" s="555" t="s">
        <v>249</v>
      </c>
      <c r="B9" s="555" t="s">
        <v>250</v>
      </c>
      <c r="C9" s="556" t="s">
        <v>268</v>
      </c>
      <c r="D9" s="557" t="s">
        <v>269</v>
      </c>
      <c r="E9" s="558"/>
      <c r="F9" s="558"/>
      <c r="G9" s="558"/>
      <c r="H9" s="558"/>
      <c r="I9" s="558"/>
      <c r="J9" s="558"/>
      <c r="K9" s="558"/>
      <c r="L9" s="558"/>
      <c r="M9" s="558"/>
      <c r="N9" s="558"/>
      <c r="O9" s="558"/>
      <c r="P9" s="558"/>
      <c r="Q9" s="558"/>
      <c r="R9" s="558"/>
      <c r="S9" s="558"/>
      <c r="T9" s="558"/>
      <c r="U9" s="558"/>
      <c r="V9" s="558"/>
      <c r="W9" s="558"/>
      <c r="X9" s="558"/>
      <c r="Y9" s="558"/>
      <c r="Z9" s="558"/>
      <c r="AA9" s="558"/>
      <c r="AB9" s="558"/>
      <c r="AC9" s="558"/>
      <c r="AD9" s="558"/>
      <c r="AE9" s="558"/>
      <c r="AF9" s="558"/>
      <c r="AG9" s="558"/>
      <c r="AH9" s="558"/>
      <c r="AI9" s="559"/>
      <c r="AJ9" s="325"/>
      <c r="AK9" s="325"/>
      <c r="AL9" s="325"/>
      <c r="AM9" s="325"/>
      <c r="AN9" s="540" t="s">
        <v>270</v>
      </c>
      <c r="AO9" s="540"/>
      <c r="AP9" s="540"/>
      <c r="AQ9" s="540"/>
      <c r="AR9" s="547" t="s">
        <v>271</v>
      </c>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17"/>
      <c r="CB9" s="545"/>
      <c r="CC9" s="545"/>
      <c r="CD9" s="545"/>
      <c r="CE9" s="545"/>
      <c r="CF9" s="545"/>
      <c r="CG9" s="545"/>
      <c r="CH9" s="545"/>
      <c r="CI9" s="545"/>
      <c r="CJ9" s="545"/>
      <c r="CK9" s="545"/>
      <c r="CL9" s="545"/>
      <c r="CM9" s="545"/>
      <c r="CN9" s="545"/>
      <c r="CO9" s="545"/>
      <c r="CP9" s="545"/>
      <c r="CQ9" s="545"/>
      <c r="CT9" s="218"/>
      <c r="CU9" s="218"/>
    </row>
    <row r="10" spans="1:99" customHeight="1" ht="42.75" s="21" customFormat="1">
      <c r="A10" s="555"/>
      <c r="B10" s="555"/>
      <c r="C10" s="556"/>
      <c r="D10" s="219" t="str">
        <f>CHOOSE(WEEKDAY(D11),"C.nhật","T.Hai","T.Ba","T.Tư","T.Năm","T.Sáu","T.Bảy")</f>
        <v>T.Bảy</v>
      </c>
      <c r="E10" s="219" t="str">
        <f>CHOOSE(WEEKDAY(E11),"C.nhật","T.Hai","T.Ba","T.Tư","T.Năm","T.Sáu","T.Bảy")</f>
        <v>C.nhật</v>
      </c>
      <c r="F10" s="219" t="str">
        <f>CHOOSE(WEEKDAY(F11),"C.nhật","T.Hai","T.Ba","T.Tư","T.Năm","T.Sáu","T.Bảy")</f>
        <v>T.Hai</v>
      </c>
      <c r="G10" s="219" t="str">
        <f>CHOOSE(WEEKDAY(G11),"C.nhật","T.Hai","T.Ba","T.Tư","T.Năm","T.Sáu","T.Bảy")</f>
        <v>T.Ba</v>
      </c>
      <c r="H10" s="219" t="str">
        <f>CHOOSE(WEEKDAY(H11),"C.nhật","T.Hai","T.Ba","T.Tư","T.Năm","T.Sáu","T.Bảy")</f>
        <v>T.Tư</v>
      </c>
      <c r="I10" s="219" t="str">
        <f>CHOOSE(WEEKDAY(I11),"C.nhật","T.Hai","T.Ba","T.Tư","T.Năm","T.Sáu","T.Bảy")</f>
        <v>T.Năm</v>
      </c>
      <c r="J10" s="219" t="str">
        <f>CHOOSE(WEEKDAY(J11),"C.nhật","T.Hai","T.Ba","T.Tư","T.Năm","T.Sáu","T.Bảy")</f>
        <v>T.Sáu</v>
      </c>
      <c r="K10" s="219" t="str">
        <f>CHOOSE(WEEKDAY(K11),"C.nhật","T.Hai","T.Ba","T.Tư","T.Năm","T.Sáu","T.Bảy")</f>
        <v>T.Bảy</v>
      </c>
      <c r="L10" s="219" t="str">
        <f>CHOOSE(WEEKDAY(L11),"C.nhật","T.Hai","T.Ba","T.Tư","T.Năm","T.Sáu","T.Bảy")</f>
        <v>C.nhật</v>
      </c>
      <c r="M10" s="219" t="str">
        <f>CHOOSE(WEEKDAY(M11),"C.nhật","T.Hai","T.Ba","T.Tư","T.Năm","T.Sáu","T.Bảy")</f>
        <v>T.Hai</v>
      </c>
      <c r="N10" s="219" t="str">
        <f>CHOOSE(WEEKDAY(N11),"C.nhật","T.Hai","T.Ba","T.Tư","T.Năm","T.Sáu","T.Bảy")</f>
        <v>T.Ba</v>
      </c>
      <c r="O10" s="219" t="str">
        <f>CHOOSE(WEEKDAY(O11),"C.nhật","T.Hai","T.Ba","T.Tư","T.Năm","T.Sáu","T.Bảy")</f>
        <v>T.Tư</v>
      </c>
      <c r="P10" s="219" t="str">
        <f>CHOOSE(WEEKDAY(P11),"C.nhật","T.Hai","T.Ba","T.Tư","T.Năm","T.Sáu","T.Bảy")</f>
        <v>T.Năm</v>
      </c>
      <c r="Q10" s="219" t="str">
        <f>CHOOSE(WEEKDAY(Q11),"C.nhật","T.Hai","T.Ba","T.Tư","T.Năm","T.Sáu","T.Bảy")</f>
        <v>T.Sáu</v>
      </c>
      <c r="R10" s="219" t="str">
        <f>CHOOSE(WEEKDAY(R11),"C.nhật","T.Hai","T.Ba","T.Tư","T.Năm","T.Sáu","T.Bảy")</f>
        <v>T.Bảy</v>
      </c>
      <c r="S10" s="219" t="str">
        <f>CHOOSE(WEEKDAY(S11),"C.nhật","T.Hai","T.Ba","T.Tư","T.Năm","T.Sáu","T.Bảy")</f>
        <v>C.nhật</v>
      </c>
      <c r="T10" s="219" t="str">
        <f>CHOOSE(WEEKDAY(T11),"C.nhật","T.Hai","T.Ba","T.Tư","T.Năm","T.Sáu","T.Bảy")</f>
        <v>T.Hai</v>
      </c>
      <c r="U10" s="219" t="str">
        <f>CHOOSE(WEEKDAY(U11),"C.nhật","T.Hai","T.Ba","T.Tư","T.Năm","T.Sáu","T.Bảy")</f>
        <v>T.Ba</v>
      </c>
      <c r="V10" s="219" t="str">
        <f>CHOOSE(WEEKDAY(V11),"C.nhật","T.Hai","T.Ba","T.Tư","T.Năm","T.Sáu","T.Bảy")</f>
        <v>T.Tư</v>
      </c>
      <c r="W10" s="219" t="str">
        <f>CHOOSE(WEEKDAY(W11),"C.nhật","T.Hai","T.Ba","T.Tư","T.Năm","T.Sáu","T.Bảy")</f>
        <v>T.Năm</v>
      </c>
      <c r="X10" s="219" t="str">
        <f>CHOOSE(WEEKDAY(X11),"C.nhật","T.Hai","T.Ba","T.Tư","T.Năm","T.Sáu","T.Bảy")</f>
        <v>T.Sáu</v>
      </c>
      <c r="Y10" s="219" t="str">
        <f>CHOOSE(WEEKDAY(Y11),"C.nhật","T.Hai","T.Ba","T.Tư","T.Năm","T.Sáu","T.Bảy")</f>
        <v>T.Bảy</v>
      </c>
      <c r="Z10" s="219" t="str">
        <f>CHOOSE(WEEKDAY(Z11),"C.nhật","T.Hai","T.Ba","T.Tư","T.Năm","T.Sáu","T.Bảy")</f>
        <v>C.nhật</v>
      </c>
      <c r="AA10" s="219" t="str">
        <f>CHOOSE(WEEKDAY(AA11),"C.nhật","T.Hai","T.Ba","T.Tư","T.Năm","T.Sáu","T.Bảy")</f>
        <v>T.Hai</v>
      </c>
      <c r="AB10" s="219" t="str">
        <f>CHOOSE(WEEKDAY(AB11),"C.nhật","T.Hai","T.Ba","T.Tư","T.Năm","T.Sáu","T.Bảy")</f>
        <v>T.Ba</v>
      </c>
      <c r="AC10" s="219" t="str">
        <f>CHOOSE(WEEKDAY(AC11),"C.nhật","T.Hai","T.Ba","T.Tư","T.Năm","T.Sáu","T.Bảy")</f>
        <v>T.Tư</v>
      </c>
      <c r="AD10" s="219" t="str">
        <f>CHOOSE(WEEKDAY(AD11),"C.nhật","T.Hai","T.Ba","T.Tư","T.Năm","T.Sáu","T.Bảy")</f>
        <v>T.Năm</v>
      </c>
      <c r="AE10" s="219" t="str">
        <f>CHOOSE(WEEKDAY(AE11),"C.nhật","T.Hai","T.Ba","T.Tư","T.Năm","T.Sáu","T.Bảy")</f>
        <v>T.Sáu</v>
      </c>
      <c r="AF10" s="219" t="str">
        <f>CHOOSE(WEEKDAY(AF11),"C.nhật","T.Hai","T.Ba","T.Tư","T.Năm","T.Sáu","T.Bảy")</f>
        <v>T.Bảy</v>
      </c>
      <c r="AG10" s="219" t="str">
        <f>CHOOSE(WEEKDAY(AG11),"C.nhật","T.Hai","T.Ba","T.Tư","T.Năm","T.Sáu","T.Bảy")</f>
        <v>C.nhật</v>
      </c>
      <c r="AH10" s="219" t="str">
        <f>CHOOSE(WEEKDAY(AH11),"C.nhật","T.Hai","T.Ba","T.Tư","T.Năm","T.Sáu","T.Bảy")</f>
        <v>T.Hai</v>
      </c>
      <c r="AI10" s="540" t="s">
        <v>272</v>
      </c>
      <c r="AJ10" s="323"/>
      <c r="AK10" s="323"/>
      <c r="AL10" s="324"/>
      <c r="AM10" s="326" t="s">
        <v>273</v>
      </c>
      <c r="AN10" s="552" t="s">
        <v>274</v>
      </c>
      <c r="AO10" s="552" t="s">
        <v>275</v>
      </c>
      <c r="AP10" s="552" t="s">
        <v>276</v>
      </c>
      <c r="AQ10" s="556" t="s">
        <v>277</v>
      </c>
      <c r="AR10" s="548"/>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17"/>
      <c r="CB10" s="546"/>
      <c r="CC10" s="546"/>
      <c r="CD10" s="546"/>
      <c r="CE10" s="546"/>
      <c r="CF10" s="546"/>
      <c r="CG10" s="546"/>
      <c r="CH10" s="546"/>
      <c r="CI10" s="546"/>
      <c r="CJ10" s="546"/>
      <c r="CK10" s="546"/>
      <c r="CL10" s="546"/>
      <c r="CM10" s="546"/>
      <c r="CN10" s="546"/>
      <c r="CO10" s="546"/>
      <c r="CP10" s="546"/>
      <c r="CQ10" s="546"/>
      <c r="CT10" s="218"/>
      <c r="CU10" s="218"/>
    </row>
    <row r="11" spans="1:99" customHeight="1" ht="38.25" s="21" customFormat="1">
      <c r="A11" s="555"/>
      <c r="B11" s="555"/>
      <c r="C11" s="556"/>
      <c r="D11" s="334">
        <f>DATE(W5,T5,1)</f>
        <v>45444</v>
      </c>
      <c r="E11" s="334">
        <f>D11+1</f>
        <v>45445</v>
      </c>
      <c r="F11" s="334">
        <f>E11+1</f>
        <v>45446</v>
      </c>
      <c r="G11" s="334">
        <f>F11+1</f>
        <v>45447</v>
      </c>
      <c r="H11" s="334">
        <f>G11+1</f>
        <v>45448</v>
      </c>
      <c r="I11" s="334">
        <f>H11+1</f>
        <v>45449</v>
      </c>
      <c r="J11" s="334">
        <f>I11+1</f>
        <v>45450</v>
      </c>
      <c r="K11" s="334">
        <f>J11+1</f>
        <v>45451</v>
      </c>
      <c r="L11" s="334">
        <f>K11+1</f>
        <v>45452</v>
      </c>
      <c r="M11" s="334">
        <f>L11+1</f>
        <v>45453</v>
      </c>
      <c r="N11" s="334">
        <f>M11+1</f>
        <v>45454</v>
      </c>
      <c r="O11" s="334">
        <f>N11+1</f>
        <v>45455</v>
      </c>
      <c r="P11" s="334">
        <f>O11+1</f>
        <v>45456</v>
      </c>
      <c r="Q11" s="334">
        <f>P11+1</f>
        <v>45457</v>
      </c>
      <c r="R11" s="334">
        <f>Q11+1</f>
        <v>45458</v>
      </c>
      <c r="S11" s="334">
        <f>R11+1</f>
        <v>45459</v>
      </c>
      <c r="T11" s="334">
        <f>S11+1</f>
        <v>45460</v>
      </c>
      <c r="U11" s="334">
        <f>T11+1</f>
        <v>45461</v>
      </c>
      <c r="V11" s="334">
        <f>U11+1</f>
        <v>45462</v>
      </c>
      <c r="W11" s="334">
        <f>V11+1</f>
        <v>45463</v>
      </c>
      <c r="X11" s="334">
        <f>W11+1</f>
        <v>45464</v>
      </c>
      <c r="Y11" s="334">
        <f>X11+1</f>
        <v>45465</v>
      </c>
      <c r="Z11" s="334">
        <f>Y11+1</f>
        <v>45466</v>
      </c>
      <c r="AA11" s="334">
        <f>Z11+1</f>
        <v>45467</v>
      </c>
      <c r="AB11" s="334">
        <f>AA11+1</f>
        <v>45468</v>
      </c>
      <c r="AC11" s="334">
        <f>AB11+1</f>
        <v>45469</v>
      </c>
      <c r="AD11" s="334">
        <f>AC11+1</f>
        <v>45470</v>
      </c>
      <c r="AE11" s="334">
        <f>AD11+1</f>
        <v>45471</v>
      </c>
      <c r="AF11" s="334">
        <f>AE11+1</f>
        <v>45472</v>
      </c>
      <c r="AG11" s="334">
        <f>AF11+1</f>
        <v>45473</v>
      </c>
      <c r="AH11" s="334">
        <f>AG11+1</f>
        <v>45474</v>
      </c>
      <c r="AI11" s="540"/>
      <c r="AJ11" s="327" t="s">
        <v>278</v>
      </c>
      <c r="AK11" s="216" t="s">
        <v>279</v>
      </c>
      <c r="AL11" s="216" t="s">
        <v>280</v>
      </c>
      <c r="AM11" s="326"/>
      <c r="AN11" s="552"/>
      <c r="AO11" s="552"/>
      <c r="AP11" s="552"/>
      <c r="AQ11" s="556"/>
      <c r="AR11" s="54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17"/>
      <c r="CB11" s="220" t="s">
        <v>281</v>
      </c>
      <c r="CC11" s="220" t="s">
        <v>282</v>
      </c>
      <c r="CD11" s="220" t="s">
        <v>283</v>
      </c>
      <c r="CE11" s="220" t="s">
        <v>284</v>
      </c>
      <c r="CF11" s="220" t="s">
        <v>285</v>
      </c>
      <c r="CG11" s="220" t="s">
        <v>286</v>
      </c>
      <c r="CH11" s="220" t="s">
        <v>287</v>
      </c>
      <c r="CI11" s="220" t="s">
        <v>288</v>
      </c>
      <c r="CJ11" s="220" t="s">
        <v>289</v>
      </c>
      <c r="CK11" s="220" t="s">
        <v>290</v>
      </c>
      <c r="CL11" s="220" t="s">
        <v>291</v>
      </c>
      <c r="CM11" s="220" t="s">
        <v>292</v>
      </c>
      <c r="CN11" s="220" t="s">
        <v>293</v>
      </c>
      <c r="CO11" s="220" t="s">
        <v>294</v>
      </c>
      <c r="CP11" s="220" t="s">
        <v>295</v>
      </c>
      <c r="CQ11" s="220" t="s">
        <v>296</v>
      </c>
      <c r="CT11" s="221" t="s">
        <v>25</v>
      </c>
      <c r="CU11" s="221" t="s">
        <v>297</v>
      </c>
    </row>
    <row r="12" spans="1:99" customHeight="1" ht="14.25" s="21" customFormat="1">
      <c r="A12" s="537">
        <v>1</v>
      </c>
      <c r="B12" s="541" t="s">
        <v>298</v>
      </c>
      <c r="C12" s="222" t="s">
        <v>299</v>
      </c>
      <c r="D12" s="336"/>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c r="AE12" s="201"/>
      <c r="AF12" s="201"/>
      <c r="AG12" s="201"/>
      <c r="AH12" s="201"/>
      <c r="AI12" s="550">
        <f>(CB12+CB13+CC12+CC13+CH12+CH13+CI12+CI13+CO12+CO13+CQ12+CQ13)/2</f>
        <v>0</v>
      </c>
      <c r="AJ12" s="534"/>
      <c r="AK12" s="534">
        <f>AJ14+AI12</f>
        <v>2.5</v>
      </c>
      <c r="AL12" s="533">
        <f>(CL12+CL13)/2</f>
        <v>0</v>
      </c>
      <c r="AM12" s="533">
        <f>(CK12+CK13)/2</f>
        <v>0</v>
      </c>
      <c r="AN12" s="533">
        <f>(CE12+CE13+CF12+CF13+CG12+CG13)/2</f>
        <v>0</v>
      </c>
      <c r="AO12" s="533">
        <f>(CH12+CH13+CQ12+CQ13)/2</f>
        <v>0</v>
      </c>
      <c r="AP12" s="533">
        <f>(CI12+CI13)/2</f>
        <v>0</v>
      </c>
      <c r="AQ12" s="533">
        <f>(CD12+CD13)/2</f>
        <v>0</v>
      </c>
      <c r="AR12" s="533">
        <f>ROUNDDOWN((CB12+CC12+CH12+CI12+CB13+CC13+CH13+CI13+CO12+CO13+CQ12+CQ13)/2,0)</f>
        <v>-1</v>
      </c>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223"/>
      <c r="CB12" s="224">
        <f>COUNTIF($D12:$AH12,CB$11)</f>
        <v>0</v>
      </c>
      <c r="CC12" s="224">
        <f>COUNTIF($D12:$AH12,CC$11)</f>
        <v>0</v>
      </c>
      <c r="CD12" s="225">
        <f>COUNTIF($D12:$AH12,CD$11)</f>
        <v>0</v>
      </c>
      <c r="CE12" s="224">
        <f>COUNTIF($D12:$AH12,CE$11)</f>
        <v>0</v>
      </c>
      <c r="CF12" s="224">
        <f>COUNTIF($D12:$AH12,CF$11)</f>
        <v>0</v>
      </c>
      <c r="CG12" s="224">
        <f>COUNTIF($D12:$AH12,CG$11)</f>
        <v>0</v>
      </c>
      <c r="CH12" s="224">
        <f>COUNTIF($D12:$AH12,CH$11)</f>
        <v>0</v>
      </c>
      <c r="CI12" s="224">
        <f>COUNTIF($D12:$AH12,CI$11)</f>
        <v>0</v>
      </c>
      <c r="CJ12" s="224">
        <f>COUNTIF($D12:$AH12,CJ$11)</f>
        <v>0</v>
      </c>
      <c r="CK12" s="224">
        <f>COUNTIF($D12:$AH12,CK$11)</f>
        <v>0</v>
      </c>
      <c r="CL12" s="224">
        <f>COUNTIF($D12:$AH12,CL$11)</f>
        <v>0</v>
      </c>
      <c r="CM12" s="224">
        <f>COUNTIF($D12:$AH12,CM$11)</f>
        <v>0</v>
      </c>
      <c r="CN12" s="224">
        <f>COUNTIF($D12:$AH12,CN$11)</f>
        <v>0</v>
      </c>
      <c r="CO12" s="224">
        <f>COUNTIF($D12:$AH12,CO$11)</f>
        <v>0</v>
      </c>
      <c r="CP12" s="224">
        <f>COUNTIF($D12:$AH12,CP$11)</f>
        <v>0</v>
      </c>
      <c r="CQ12" s="224">
        <f>COUNTIF($D12:$AH12,CQ$11)</f>
        <v>0</v>
      </c>
      <c r="CT12" s="226">
        <v>1</v>
      </c>
      <c r="CU12" s="226" t="s">
        <v>281</v>
      </c>
    </row>
    <row r="13" spans="1:99" customHeight="1" ht="14.25" s="21" customFormat="1">
      <c r="A13" s="538"/>
      <c r="B13" s="542"/>
      <c r="C13" s="222" t="s">
        <v>300</v>
      </c>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1"/>
      <c r="AF13" s="201"/>
      <c r="AG13" s="201"/>
      <c r="AH13" s="201"/>
      <c r="AI13" s="550"/>
      <c r="AJ13" s="535"/>
      <c r="AK13" s="544"/>
      <c r="AL13" s="533"/>
      <c r="AM13" s="533"/>
      <c r="AN13" s="533"/>
      <c r="AO13" s="533"/>
      <c r="AP13" s="533"/>
      <c r="AQ13" s="533"/>
      <c r="AR13" s="533"/>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227"/>
      <c r="CB13" s="224">
        <f>COUNTIF($D13:$AH13,CB$11)</f>
        <v>0</v>
      </c>
      <c r="CC13" s="224">
        <f>COUNTIF($D13:$AH13,CC$11)</f>
        <v>0</v>
      </c>
      <c r="CD13" s="225">
        <f>COUNTIF($D13:$AH13,CD$11)</f>
        <v>0</v>
      </c>
      <c r="CE13" s="224">
        <f>COUNTIF($D13:$AH13,CE$11)</f>
        <v>0</v>
      </c>
      <c r="CF13" s="224">
        <f>COUNTIF($D13:$AH13,CF$11)</f>
        <v>0</v>
      </c>
      <c r="CG13" s="224">
        <f>COUNTIF($D13:$AH13,CG$11)</f>
        <v>0</v>
      </c>
      <c r="CH13" s="224">
        <f>COUNTIF($D13:$AH13,CH$11)</f>
        <v>0</v>
      </c>
      <c r="CI13" s="224">
        <f>COUNTIF($D13:$AH13,CI$11)</f>
        <v>0</v>
      </c>
      <c r="CJ13" s="224">
        <f>COUNTIF($D13:$AH13,CJ$11)</f>
        <v>0</v>
      </c>
      <c r="CK13" s="224">
        <f>COUNTIF($D13:$AH13,CK$11)</f>
        <v>0</v>
      </c>
      <c r="CL13" s="224">
        <f>COUNTIF($D13:$AH13,CL$11)</f>
        <v>0</v>
      </c>
      <c r="CM13" s="224">
        <f>COUNTIF($D13:$AH13,CM$11)</f>
        <v>0</v>
      </c>
      <c r="CN13" s="224">
        <f>COUNTIF($D13:$AH13,CN$11)</f>
        <v>0</v>
      </c>
      <c r="CO13" s="224">
        <f>COUNTIF($D13:$AH13,CO$11)</f>
        <v>0</v>
      </c>
      <c r="CP13" s="224">
        <f>COUNTIF($D13:$AH13,CP$11)</f>
        <v>0</v>
      </c>
      <c r="CQ13" s="224">
        <f>COUNTIF($D13:$AH13,CQ$11)</f>
        <v>0</v>
      </c>
      <c r="CT13" s="226">
        <v>2</v>
      </c>
      <c r="CU13" s="228" t="s">
        <v>282</v>
      </c>
    </row>
    <row r="14" spans="1:99" customHeight="1" ht="14.25" s="21" customFormat="1">
      <c r="A14" s="539"/>
      <c r="B14" s="543"/>
      <c r="C14" s="201" t="s">
        <v>301</v>
      </c>
      <c r="D14" s="201"/>
      <c r="E14" s="201"/>
      <c r="F14" s="201"/>
      <c r="G14" s="201"/>
      <c r="H14" s="196">
        <v>2</v>
      </c>
      <c r="I14" s="196"/>
      <c r="J14" s="196"/>
      <c r="K14" s="196"/>
      <c r="L14" s="196"/>
      <c r="M14" s="196">
        <v>2</v>
      </c>
      <c r="N14" s="196"/>
      <c r="O14" s="196"/>
      <c r="P14" s="196"/>
      <c r="Q14" s="196"/>
      <c r="R14" s="196"/>
      <c r="S14" s="196"/>
      <c r="T14" s="196"/>
      <c r="U14" s="196">
        <v>2</v>
      </c>
      <c r="V14" s="196"/>
      <c r="W14" s="196"/>
      <c r="X14" s="196"/>
      <c r="Y14" s="196"/>
      <c r="Z14" s="196">
        <v>2</v>
      </c>
      <c r="AA14" s="196"/>
      <c r="AB14" s="196"/>
      <c r="AC14" s="196"/>
      <c r="AD14" s="196"/>
      <c r="AE14" s="196"/>
      <c r="AF14" s="196"/>
      <c r="AG14" s="196">
        <v>2</v>
      </c>
      <c r="AH14" s="201"/>
      <c r="AI14" s="335">
        <f>SUM(D14:AG14)/8</f>
        <v>1.25</v>
      </c>
      <c r="AJ14" s="189">
        <f>SUM(D14:AH14)/4</f>
        <v>2.5</v>
      </c>
      <c r="AK14" s="535"/>
      <c r="AL14" s="189"/>
      <c r="AM14" s="189"/>
      <c r="AN14" s="189"/>
      <c r="AO14" s="189"/>
      <c r="AP14" s="189"/>
      <c r="AQ14" s="189"/>
      <c r="AR14" s="189"/>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227"/>
      <c r="CB14" s="224"/>
      <c r="CC14" s="224"/>
      <c r="CD14" s="225"/>
      <c r="CE14" s="224"/>
      <c r="CF14" s="224"/>
      <c r="CG14" s="224"/>
      <c r="CH14" s="224"/>
      <c r="CI14" s="224"/>
      <c r="CJ14" s="224"/>
      <c r="CK14" s="224"/>
      <c r="CL14" s="224"/>
      <c r="CM14" s="224"/>
      <c r="CN14" s="224"/>
      <c r="CO14" s="224"/>
      <c r="CP14" s="224"/>
      <c r="CQ14" s="224"/>
      <c r="CT14" s="226"/>
      <c r="CU14" s="228"/>
    </row>
    <row r="15" spans="1:99" customHeight="1" ht="14.25" s="21" customFormat="1">
      <c r="A15" s="537">
        <v>2</v>
      </c>
      <c r="B15" s="541" t="s">
        <v>302</v>
      </c>
      <c r="C15" s="222" t="s">
        <v>299</v>
      </c>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c r="AE15" s="201"/>
      <c r="AF15" s="201"/>
      <c r="AG15" s="201"/>
      <c r="AH15" s="201"/>
      <c r="AI15" s="533">
        <f>(CB15+CB16+CC15+CC16+CH15+CH16+CI15+CI16+CO15+CO16+CQ15+CQ16)/2</f>
        <v>0</v>
      </c>
      <c r="AJ15" s="534"/>
      <c r="AK15" s="530">
        <f>AJ17+AI15</f>
        <v>0</v>
      </c>
      <c r="AL15" s="533">
        <f>(CL15+CL16)/2</f>
        <v>0</v>
      </c>
      <c r="AM15" s="533">
        <f>(CK15+CK16)/2</f>
        <v>0</v>
      </c>
      <c r="AN15" s="533">
        <f>(CE15+CE16+CF15+CF16+CG15+CG16)/2</f>
        <v>0</v>
      </c>
      <c r="AO15" s="533">
        <f>(CH15+CH16+CQ15+CQ16)/2</f>
        <v>0</v>
      </c>
      <c r="AP15" s="533">
        <f>(CI15+CI16)/2</f>
        <v>0</v>
      </c>
      <c r="AQ15" s="533">
        <f>(CD15+CD16)/2</f>
        <v>0</v>
      </c>
      <c r="AR15" s="533">
        <f>ROUNDDOWN((CB15+CC15+CH15+CI15+CB16+CC16+CH16+CI16+CO15+CO16+CQ15+CQ16)/2,0)</f>
        <v>-1</v>
      </c>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229"/>
      <c r="CB15" s="224">
        <f>COUNTIF($D15:$AH15,CB$11)</f>
        <v>0</v>
      </c>
      <c r="CC15" s="224">
        <f>COUNTIF($D15:$AH15,CC$11)</f>
        <v>0</v>
      </c>
      <c r="CD15" s="224">
        <f>COUNTIF($D15:$AH15,CD$11)</f>
        <v>0</v>
      </c>
      <c r="CE15" s="224">
        <f>COUNTIF($D15:$AH15,CE$11)</f>
        <v>0</v>
      </c>
      <c r="CF15" s="224">
        <f>COUNTIF($D15:$AH15,CF$11)</f>
        <v>0</v>
      </c>
      <c r="CG15" s="224">
        <f>COUNTIF($D15:$AH15,CG$11)</f>
        <v>0</v>
      </c>
      <c r="CH15" s="224">
        <f>COUNTIF($D15:$AH15,CH$11)</f>
        <v>0</v>
      </c>
      <c r="CI15" s="224">
        <f>COUNTIF($D15:$AH15,CI$11)</f>
        <v>0</v>
      </c>
      <c r="CJ15" s="224">
        <f>COUNTIF($D15:$AH15,CJ$11)</f>
        <v>0</v>
      </c>
      <c r="CK15" s="224">
        <f>COUNTIF($D15:$AH15,CK$11)</f>
        <v>0</v>
      </c>
      <c r="CL15" s="224">
        <f>COUNTIF($D15:$AH15,CL$11)</f>
        <v>0</v>
      </c>
      <c r="CM15" s="224">
        <f>COUNTIF($D15:$AH15,CM$11)</f>
        <v>0</v>
      </c>
      <c r="CN15" s="224">
        <f>COUNTIF($D15:$AH15,CN$11)</f>
        <v>0</v>
      </c>
      <c r="CO15" s="224">
        <f>COUNTIF($D15:$AH15,CO$11)</f>
        <v>0</v>
      </c>
      <c r="CP15" s="224">
        <f>COUNTIF($D15:$AH15,CP$11)</f>
        <v>0</v>
      </c>
      <c r="CQ15" s="224">
        <f>COUNTIF($D15:$AH15,CQ$11)</f>
        <v>0</v>
      </c>
      <c r="CT15" s="226">
        <v>3</v>
      </c>
      <c r="CU15" s="226" t="s">
        <v>283</v>
      </c>
    </row>
    <row r="16" spans="1:99" customHeight="1" ht="14.25" s="21" customFormat="1">
      <c r="A16" s="538"/>
      <c r="B16" s="542"/>
      <c r="C16" s="222" t="s">
        <v>300</v>
      </c>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c r="AE16" s="201"/>
      <c r="AF16" s="201"/>
      <c r="AG16" s="201"/>
      <c r="AH16" s="201"/>
      <c r="AI16" s="533"/>
      <c r="AJ16" s="535"/>
      <c r="AK16" s="531"/>
      <c r="AL16" s="533"/>
      <c r="AM16" s="533"/>
      <c r="AN16" s="533"/>
      <c r="AO16" s="533"/>
      <c r="AP16" s="533"/>
      <c r="AQ16" s="533"/>
      <c r="AR16" s="533"/>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229"/>
      <c r="CB16" s="224">
        <f>COUNTIF($D16:$AH16,CB$11)</f>
        <v>0</v>
      </c>
      <c r="CC16" s="224">
        <f>COUNTIF($D16:$AH16,CC$11)</f>
        <v>0</v>
      </c>
      <c r="CD16" s="224">
        <f>COUNTIF($D16:$AH16,CD$11)</f>
        <v>0</v>
      </c>
      <c r="CE16" s="224">
        <f>COUNTIF($D16:$AH16,CE$11)</f>
        <v>0</v>
      </c>
      <c r="CF16" s="224">
        <f>COUNTIF($D16:$AH16,CF$11)</f>
        <v>0</v>
      </c>
      <c r="CG16" s="224">
        <f>COUNTIF($D16:$AH16,CG$11)</f>
        <v>0</v>
      </c>
      <c r="CH16" s="224">
        <f>COUNTIF($D16:$AH16,CH$11)</f>
        <v>0</v>
      </c>
      <c r="CI16" s="224">
        <f>COUNTIF($D16:$AH16,CI$11)</f>
        <v>0</v>
      </c>
      <c r="CJ16" s="224">
        <f>COUNTIF($D16:$AH16,CJ$11)</f>
        <v>0</v>
      </c>
      <c r="CK16" s="224">
        <f>COUNTIF($D16:$AH16,CK$11)</f>
        <v>0</v>
      </c>
      <c r="CL16" s="224">
        <f>COUNTIF($D16:$AH16,CL$11)</f>
        <v>0</v>
      </c>
      <c r="CM16" s="224">
        <f>COUNTIF($D16:$AH16,CM$11)</f>
        <v>0</v>
      </c>
      <c r="CN16" s="224">
        <f>COUNTIF($D16:$AH16,CN$11)</f>
        <v>0</v>
      </c>
      <c r="CO16" s="224">
        <f>COUNTIF($D16:$AH16,CO$11)</f>
        <v>0</v>
      </c>
      <c r="CP16" s="224">
        <f>COUNTIF($D16:$AH16,CP$11)</f>
        <v>0</v>
      </c>
      <c r="CQ16" s="224">
        <f>COUNTIF($D16:$AH16,CQ$11)</f>
        <v>0</v>
      </c>
      <c r="CT16" s="226">
        <v>4</v>
      </c>
      <c r="CU16" s="226" t="s">
        <v>284</v>
      </c>
    </row>
    <row r="17" spans="1:99" customHeight="1" ht="14.25" s="21" customFormat="1">
      <c r="A17" s="539"/>
      <c r="B17" s="543"/>
      <c r="C17" s="201" t="s">
        <v>301</v>
      </c>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c r="AE17" s="201"/>
      <c r="AF17" s="201"/>
      <c r="AG17" s="201"/>
      <c r="AH17" s="201"/>
      <c r="AI17" s="189"/>
      <c r="AJ17" s="241">
        <f>SUM(D17:AH17)/4</f>
        <v>0</v>
      </c>
      <c r="AK17" s="532"/>
      <c r="AL17" s="189"/>
      <c r="AM17" s="189"/>
      <c r="AN17" s="189"/>
      <c r="AO17" s="189"/>
      <c r="AP17" s="189"/>
      <c r="AQ17" s="189"/>
      <c r="AR17" s="189"/>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229"/>
      <c r="CB17" s="224"/>
      <c r="CC17" s="224"/>
      <c r="CD17" s="224"/>
      <c r="CE17" s="224"/>
      <c r="CF17" s="224"/>
      <c r="CG17" s="224"/>
      <c r="CH17" s="224"/>
      <c r="CI17" s="224"/>
      <c r="CJ17" s="224"/>
      <c r="CK17" s="224"/>
      <c r="CL17" s="224"/>
      <c r="CM17" s="224"/>
      <c r="CN17" s="224"/>
      <c r="CO17" s="224"/>
      <c r="CP17" s="224"/>
      <c r="CQ17" s="224"/>
      <c r="CT17" s="226"/>
      <c r="CU17" s="226"/>
    </row>
    <row r="18" spans="1:99" customHeight="1" ht="14.25" s="21" customFormat="1">
      <c r="A18" s="537">
        <v>3</v>
      </c>
      <c r="B18" s="541" t="s">
        <v>302</v>
      </c>
      <c r="C18" s="222" t="s">
        <v>299</v>
      </c>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c r="AE18" s="201"/>
      <c r="AF18" s="201"/>
      <c r="AG18" s="201"/>
      <c r="AH18" s="201"/>
      <c r="AI18" s="533">
        <f>(CB18+CB19+CC18+CC19+CH18+CH19+CI18+CI19+CO18+CO19+CQ18+CQ19)/2</f>
        <v>0</v>
      </c>
      <c r="AJ18" s="534"/>
      <c r="AK18" s="561">
        <f>AJ20+AI18</f>
        <v>0</v>
      </c>
      <c r="AL18" s="533">
        <f>(CL18+CL19)/2</f>
        <v>0</v>
      </c>
      <c r="AM18" s="533">
        <f>(CK18+CK19)/2</f>
        <v>0</v>
      </c>
      <c r="AN18" s="533">
        <f>(CE18+CE19+CF18+CF19+CG18+CG19)/2</f>
        <v>0</v>
      </c>
      <c r="AO18" s="533">
        <f>(CH18+CH19+CQ18+CQ19)/2</f>
        <v>0</v>
      </c>
      <c r="AP18" s="533">
        <f>(CI18+CI19)/2</f>
        <v>0</v>
      </c>
      <c r="AQ18" s="533">
        <f>(CD18+CD19)/2</f>
        <v>0</v>
      </c>
      <c r="AR18" s="533">
        <f>ROUNDDOWN((CB18+CC18+CH18+CI18+CB19+CC19+CH19+CI19+CO18+CO19+CQ18+CQ19)/2,0)</f>
        <v>-1</v>
      </c>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229"/>
      <c r="CB18" s="224">
        <f>COUNTIF($D18:$AH18,CB$11)</f>
        <v>0</v>
      </c>
      <c r="CC18" s="224">
        <f>COUNTIF($D18:$AH18,CC$11)</f>
        <v>0</v>
      </c>
      <c r="CD18" s="224">
        <f>COUNTIF($D18:$AH18,CD$11)</f>
        <v>0</v>
      </c>
      <c r="CE18" s="224">
        <f>COUNTIF($D18:$AH18,CE$11)</f>
        <v>0</v>
      </c>
      <c r="CF18" s="224">
        <f>COUNTIF($D18:$AH18,CF$11)</f>
        <v>0</v>
      </c>
      <c r="CG18" s="224">
        <f>COUNTIF($D18:$AH18,CG$11)</f>
        <v>0</v>
      </c>
      <c r="CH18" s="224">
        <f>COUNTIF($D18:$AH18,CH$11)</f>
        <v>0</v>
      </c>
      <c r="CI18" s="224">
        <f>COUNTIF($D18:$AH18,CI$11)</f>
        <v>0</v>
      </c>
      <c r="CJ18" s="224">
        <f>COUNTIF($D18:$AH18,CJ$11)</f>
        <v>0</v>
      </c>
      <c r="CK18" s="224">
        <f>COUNTIF($D18:$AH18,CK$11)</f>
        <v>0</v>
      </c>
      <c r="CL18" s="224">
        <f>COUNTIF($D18:$AH18,CL$11)</f>
        <v>0</v>
      </c>
      <c r="CM18" s="224">
        <f>COUNTIF($D18:$AH18,CM$11)</f>
        <v>0</v>
      </c>
      <c r="CN18" s="224">
        <f>COUNTIF($D18:$AH18,CN$11)</f>
        <v>0</v>
      </c>
      <c r="CO18" s="224">
        <f>COUNTIF($D18:$AH18,CO$11)</f>
        <v>0</v>
      </c>
      <c r="CP18" s="224">
        <f>COUNTIF($D18:$AH18,CP$11)</f>
        <v>0</v>
      </c>
      <c r="CQ18" s="224">
        <f>COUNTIF($D18:$AH18,CQ$11)</f>
        <v>0</v>
      </c>
      <c r="CT18" s="226">
        <v>5</v>
      </c>
      <c r="CU18" s="226" t="s">
        <v>285</v>
      </c>
    </row>
    <row r="19" spans="1:99" customHeight="1" ht="14.25" s="21" customFormat="1">
      <c r="A19" s="538"/>
      <c r="B19" s="542"/>
      <c r="C19" s="222" t="s">
        <v>300</v>
      </c>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c r="AE19" s="201"/>
      <c r="AF19" s="201"/>
      <c r="AG19" s="201"/>
      <c r="AH19" s="201"/>
      <c r="AI19" s="533"/>
      <c r="AJ19" s="535"/>
      <c r="AK19" s="561"/>
      <c r="AL19" s="533"/>
      <c r="AM19" s="533"/>
      <c r="AN19" s="533"/>
      <c r="AO19" s="533"/>
      <c r="AP19" s="533"/>
      <c r="AQ19" s="533"/>
      <c r="AR19" s="533"/>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229"/>
      <c r="CB19" s="224">
        <f>COUNTIF($D19:$AH19,CB$11)</f>
        <v>0</v>
      </c>
      <c r="CC19" s="224">
        <f>COUNTIF($D19:$AH19,CC$11)</f>
        <v>0</v>
      </c>
      <c r="CD19" s="224">
        <f>COUNTIF($D19:$AH19,CD$11)</f>
        <v>0</v>
      </c>
      <c r="CE19" s="224">
        <f>COUNTIF($D19:$AH19,CE$11)</f>
        <v>0</v>
      </c>
      <c r="CF19" s="224">
        <f>COUNTIF($D19:$AH19,CF$11)</f>
        <v>0</v>
      </c>
      <c r="CG19" s="224">
        <f>COUNTIF($D19:$AH19,CG$11)</f>
        <v>0</v>
      </c>
      <c r="CH19" s="224">
        <f>COUNTIF($D19:$AH19,CH$11)</f>
        <v>0</v>
      </c>
      <c r="CI19" s="224">
        <f>COUNTIF($D19:$AH19,CI$11)</f>
        <v>0</v>
      </c>
      <c r="CJ19" s="224">
        <f>COUNTIF($D19:$AH19,CJ$11)</f>
        <v>0</v>
      </c>
      <c r="CK19" s="224">
        <f>COUNTIF($D19:$AH19,CK$11)</f>
        <v>0</v>
      </c>
      <c r="CL19" s="224">
        <f>COUNTIF($D19:$AH19,CL$11)</f>
        <v>0</v>
      </c>
      <c r="CM19" s="224">
        <f>COUNTIF($D19:$AH19,CM$11)</f>
        <v>0</v>
      </c>
      <c r="CN19" s="224">
        <f>COUNTIF($D19:$AH19,CN$11)</f>
        <v>0</v>
      </c>
      <c r="CO19" s="224">
        <f>COUNTIF($D19:$AH19,CO$11)</f>
        <v>0</v>
      </c>
      <c r="CP19" s="224">
        <f>COUNTIF($D19:$AH19,CP$11)</f>
        <v>0</v>
      </c>
      <c r="CQ19" s="224">
        <f>COUNTIF($D19:$AH19,CQ$11)</f>
        <v>0</v>
      </c>
      <c r="CT19" s="226">
        <v>6</v>
      </c>
      <c r="CU19" s="226" t="s">
        <v>286</v>
      </c>
    </row>
    <row r="20" spans="1:99" customHeight="1" ht="14.25" s="21" customFormat="1">
      <c r="A20" s="539"/>
      <c r="B20" s="543"/>
      <c r="C20" s="201" t="s">
        <v>301</v>
      </c>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c r="AE20" s="201"/>
      <c r="AF20" s="201"/>
      <c r="AG20" s="201"/>
      <c r="AH20" s="201"/>
      <c r="AI20" s="189"/>
      <c r="AJ20" s="241">
        <f>SUM(D20:AH20)/4</f>
        <v>0</v>
      </c>
      <c r="AK20" s="561"/>
      <c r="AL20" s="189"/>
      <c r="AM20" s="189"/>
      <c r="AN20" s="189"/>
      <c r="AO20" s="189"/>
      <c r="AP20" s="189"/>
      <c r="AQ20" s="189"/>
      <c r="AR20" s="189"/>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229"/>
      <c r="CB20" s="224"/>
      <c r="CC20" s="224"/>
      <c r="CD20" s="224"/>
      <c r="CE20" s="224"/>
      <c r="CF20" s="224"/>
      <c r="CG20" s="224"/>
      <c r="CH20" s="224"/>
      <c r="CI20" s="224"/>
      <c r="CJ20" s="224"/>
      <c r="CK20" s="224"/>
      <c r="CL20" s="224"/>
      <c r="CM20" s="224"/>
      <c r="CN20" s="224"/>
      <c r="CO20" s="224"/>
      <c r="CP20" s="224"/>
      <c r="CQ20" s="224"/>
      <c r="CT20" s="226"/>
      <c r="CU20" s="226"/>
    </row>
    <row r="21" spans="1:99" customHeight="1" ht="14.25" hidden="true" s="21" customFormat="1">
      <c r="A21" s="537">
        <v>4</v>
      </c>
      <c r="B21" s="537"/>
      <c r="C21" s="222" t="s">
        <v>299</v>
      </c>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533">
        <f>(CB21+CB22+CC21+CC22+CH21+CH22+CI21+CI22+CO21+CO22+CQ21+CQ22)/2</f>
        <v>0</v>
      </c>
      <c r="AJ21" s="189"/>
      <c r="AK21" s="530">
        <f>AJ23+AI21</f>
        <v>0</v>
      </c>
      <c r="AL21" s="534">
        <f>(CL21+CL22)/2</f>
        <v>0</v>
      </c>
      <c r="AM21" s="534">
        <f>(CK21+CK22)/2</f>
        <v>0</v>
      </c>
      <c r="AN21" s="534">
        <f>(CE21+CE22+CF21+CF22+CG21+CG22)/2</f>
        <v>0</v>
      </c>
      <c r="AO21" s="534">
        <f>(CH21+CH22+CQ21+CQ22)/2</f>
        <v>0</v>
      </c>
      <c r="AP21" s="534">
        <f>(CI21+CI22)/2</f>
        <v>0</v>
      </c>
      <c r="AQ21" s="534">
        <f>(CD21+CD22)/2</f>
        <v>0</v>
      </c>
      <c r="AR21" s="534">
        <f>ROUNDDOWN((CB21+CC21+CH21+CI21+CB22+CC22+CH22+CI22+CO21+CO22+CQ21+CQ22)/2,0)</f>
        <v>-1</v>
      </c>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229"/>
      <c r="CB21" s="224">
        <f>COUNTIF($D21:$AH21,CB$11)</f>
        <v>0</v>
      </c>
      <c r="CC21" s="224">
        <f>COUNTIF($D21:$AH21,CC$11)</f>
        <v>0</v>
      </c>
      <c r="CD21" s="224">
        <f>COUNTIF($D21:$AH21,CD$11)</f>
        <v>0</v>
      </c>
      <c r="CE21" s="224">
        <f>COUNTIF($D21:$AH21,CE$11)</f>
        <v>0</v>
      </c>
      <c r="CF21" s="224">
        <f>COUNTIF($D21:$AH21,CF$11)</f>
        <v>0</v>
      </c>
      <c r="CG21" s="224">
        <f>COUNTIF($D21:$AH21,CG$11)</f>
        <v>0</v>
      </c>
      <c r="CH21" s="224">
        <f>COUNTIF($D21:$AH21,CH$11)</f>
        <v>0</v>
      </c>
      <c r="CI21" s="224">
        <f>COUNTIF($D21:$AH21,CI$11)</f>
        <v>0</v>
      </c>
      <c r="CJ21" s="224">
        <f>COUNTIF($D21:$AH21,CJ$11)</f>
        <v>0</v>
      </c>
      <c r="CK21" s="224">
        <f>COUNTIF($D21:$AH21,CK$11)</f>
        <v>0</v>
      </c>
      <c r="CL21" s="224">
        <f>COUNTIF($D21:$AH21,CL$11)</f>
        <v>0</v>
      </c>
      <c r="CM21" s="224">
        <f>COUNTIF($D21:$AH21,CM$11)</f>
        <v>0</v>
      </c>
      <c r="CN21" s="224">
        <f>COUNTIF($D21:$AH21,CN$11)</f>
        <v>0</v>
      </c>
      <c r="CO21" s="224">
        <f>COUNTIF($D21:$AH21,CO$11)</f>
        <v>0</v>
      </c>
      <c r="CP21" s="224">
        <f>COUNTIF($D21:$AH21,CP$11)</f>
        <v>0</v>
      </c>
      <c r="CQ21" s="224">
        <f>COUNTIF($D21:$AH21,CQ$11)</f>
        <v>0</v>
      </c>
      <c r="CT21" s="226">
        <v>7</v>
      </c>
      <c r="CU21" s="226" t="s">
        <v>287</v>
      </c>
    </row>
    <row r="22" spans="1:99" customHeight="1" ht="14.25" hidden="true" s="21" customFormat="1">
      <c r="A22" s="538"/>
      <c r="B22" s="538"/>
      <c r="C22" s="222" t="s">
        <v>300</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533"/>
      <c r="AJ22" s="189"/>
      <c r="AK22" s="531"/>
      <c r="AL22" s="535"/>
      <c r="AM22" s="535"/>
      <c r="AN22" s="535"/>
      <c r="AO22" s="535"/>
      <c r="AP22" s="535"/>
      <c r="AQ22" s="535"/>
      <c r="AR22" s="535"/>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229"/>
      <c r="CB22" s="224">
        <f>COUNTIF($D22:$AH22,CB$11)</f>
        <v>0</v>
      </c>
      <c r="CC22" s="224">
        <f>COUNTIF($D22:$AH22,CC$11)</f>
        <v>0</v>
      </c>
      <c r="CD22" s="224">
        <f>COUNTIF($D22:$AH22,CD$11)</f>
        <v>0</v>
      </c>
      <c r="CE22" s="224">
        <f>COUNTIF($D22:$AH22,CE$11)</f>
        <v>0</v>
      </c>
      <c r="CF22" s="224">
        <f>COUNTIF($D22:$AH22,CF$11)</f>
        <v>0</v>
      </c>
      <c r="CG22" s="224">
        <f>COUNTIF($D22:$AH22,CG$11)</f>
        <v>0</v>
      </c>
      <c r="CH22" s="224">
        <f>COUNTIF($D22:$AH22,CH$11)</f>
        <v>0</v>
      </c>
      <c r="CI22" s="224">
        <f>COUNTIF($D22:$AH22,CI$11)</f>
        <v>0</v>
      </c>
      <c r="CJ22" s="224">
        <f>COUNTIF($D22:$AH22,CJ$11)</f>
        <v>0</v>
      </c>
      <c r="CK22" s="224">
        <f>COUNTIF($D22:$AH22,CK$11)</f>
        <v>0</v>
      </c>
      <c r="CL22" s="224">
        <f>COUNTIF($D22:$AH22,CL$11)</f>
        <v>0</v>
      </c>
      <c r="CM22" s="224">
        <f>COUNTIF($D22:$AH22,CM$11)</f>
        <v>0</v>
      </c>
      <c r="CN22" s="224">
        <f>COUNTIF($D22:$AH22,CN$11)</f>
        <v>0</v>
      </c>
      <c r="CO22" s="224">
        <f>COUNTIF($D22:$AH22,CO$11)</f>
        <v>0</v>
      </c>
      <c r="CP22" s="224">
        <f>COUNTIF($D22:$AH22,CP$11)</f>
        <v>0</v>
      </c>
      <c r="CQ22" s="224">
        <f>COUNTIF($D22:$AH22,CQ$11)</f>
        <v>0</v>
      </c>
      <c r="CT22" s="226">
        <v>8</v>
      </c>
      <c r="CU22" s="226" t="s">
        <v>288</v>
      </c>
    </row>
    <row r="23" spans="1:99" customHeight="1" ht="14.25" hidden="true" s="21" customFormat="1">
      <c r="A23" s="539"/>
      <c r="B23" s="539"/>
      <c r="C23" s="201" t="s">
        <v>301</v>
      </c>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189"/>
      <c r="AJ23" s="241">
        <f>SUM(D23:AH23)/4</f>
        <v>0</v>
      </c>
      <c r="AK23" s="532"/>
      <c r="AL23" s="240"/>
      <c r="AM23" s="240"/>
      <c r="AN23" s="240"/>
      <c r="AO23" s="240"/>
      <c r="AP23" s="240"/>
      <c r="AQ23" s="240"/>
      <c r="AR23" s="24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229"/>
      <c r="CB23" s="224"/>
      <c r="CC23" s="224"/>
      <c r="CD23" s="224"/>
      <c r="CE23" s="224"/>
      <c r="CF23" s="224"/>
      <c r="CG23" s="224"/>
      <c r="CH23" s="224"/>
      <c r="CI23" s="224"/>
      <c r="CJ23" s="224"/>
      <c r="CK23" s="224"/>
      <c r="CL23" s="224"/>
      <c r="CM23" s="224"/>
      <c r="CN23" s="224"/>
      <c r="CO23" s="224"/>
      <c r="CP23" s="224"/>
      <c r="CQ23" s="224"/>
      <c r="CT23" s="226"/>
      <c r="CU23" s="226"/>
    </row>
    <row r="24" spans="1:99" customHeight="1" ht="14.25" hidden="true" s="21" customFormat="1">
      <c r="A24" s="537">
        <v>5</v>
      </c>
      <c r="B24" s="537"/>
      <c r="C24" s="222" t="s">
        <v>299</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533">
        <f>(CB24+CB25+CC24+CC25+CH24+CH25+CI24+CI25+CO24+CO25+CQ24+CQ25)/2</f>
        <v>0</v>
      </c>
      <c r="AJ24" s="189"/>
      <c r="AK24" s="530">
        <f>AJ26+AI24</f>
        <v>0</v>
      </c>
      <c r="AL24" s="534">
        <f>(CL24+CL25)/2</f>
        <v>0</v>
      </c>
      <c r="AM24" s="534">
        <f>(CK24+CK25)/2</f>
        <v>0</v>
      </c>
      <c r="AN24" s="534">
        <f>(CE24+CE25+CF24+CF25+CG24+CG25)/2</f>
        <v>0</v>
      </c>
      <c r="AO24" s="534">
        <f>(CH24+CH25+CQ24+CQ25)/2</f>
        <v>0</v>
      </c>
      <c r="AP24" s="534">
        <f>(CI24+CI25)/2</f>
        <v>0</v>
      </c>
      <c r="AQ24" s="534">
        <f>(CD24+CD25)/2</f>
        <v>0</v>
      </c>
      <c r="AR24" s="534">
        <f>ROUNDDOWN((CB24+CC24+CH24+CI24+CB25+CC25+CH25+CI25+CO24+CO25+CQ24+CQ25)/2,0)</f>
        <v>-1</v>
      </c>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229"/>
      <c r="CB24" s="224">
        <f>COUNTIF($D24:$AH24,CB$11)</f>
        <v>0</v>
      </c>
      <c r="CC24" s="224">
        <f>COUNTIF($D24:$AH24,CC$11)</f>
        <v>0</v>
      </c>
      <c r="CD24" s="224">
        <f>COUNTIF($D24:$AH24,CD$11)</f>
        <v>0</v>
      </c>
      <c r="CE24" s="224">
        <f>COUNTIF($D24:$AH24,CE$11)</f>
        <v>0</v>
      </c>
      <c r="CF24" s="224">
        <f>COUNTIF($D24:$AH24,CF$11)</f>
        <v>0</v>
      </c>
      <c r="CG24" s="224">
        <f>COUNTIF($D24:$AH24,CG$11)</f>
        <v>0</v>
      </c>
      <c r="CH24" s="224">
        <f>COUNTIF($D24:$AH24,CH$11)</f>
        <v>0</v>
      </c>
      <c r="CI24" s="224">
        <f>COUNTIF($D24:$AH24,CI$11)</f>
        <v>0</v>
      </c>
      <c r="CJ24" s="224">
        <f>COUNTIF($D24:$AH24,CJ$11)</f>
        <v>0</v>
      </c>
      <c r="CK24" s="224">
        <f>COUNTIF($D24:$AH24,CK$11)</f>
        <v>0</v>
      </c>
      <c r="CL24" s="224">
        <f>COUNTIF($D24:$AH24,CL$11)</f>
        <v>0</v>
      </c>
      <c r="CM24" s="224">
        <f>COUNTIF($D24:$AH24,CM$11)</f>
        <v>0</v>
      </c>
      <c r="CN24" s="224">
        <f>COUNTIF($D24:$AH24,CN$11)</f>
        <v>0</v>
      </c>
      <c r="CO24" s="224">
        <f>COUNTIF($D24:$AH24,CO$11)</f>
        <v>0</v>
      </c>
      <c r="CP24" s="224">
        <f>COUNTIF($D24:$AH24,CP$11)</f>
        <v>0</v>
      </c>
      <c r="CQ24" s="224">
        <f>COUNTIF($D24:$AH24,CQ$11)</f>
        <v>0</v>
      </c>
      <c r="CT24" s="226">
        <v>9</v>
      </c>
      <c r="CU24" s="226" t="s">
        <v>289</v>
      </c>
    </row>
    <row r="25" spans="1:99" customHeight="1" ht="14.25" hidden="true" s="21" customFormat="1">
      <c r="A25" s="538"/>
      <c r="B25" s="538"/>
      <c r="C25" s="222" t="s">
        <v>300</v>
      </c>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533"/>
      <c r="AJ25" s="189"/>
      <c r="AK25" s="531"/>
      <c r="AL25" s="535"/>
      <c r="AM25" s="535"/>
      <c r="AN25" s="535"/>
      <c r="AO25" s="535"/>
      <c r="AP25" s="535"/>
      <c r="AQ25" s="535"/>
      <c r="AR25" s="535"/>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229"/>
      <c r="CB25" s="224">
        <f>COUNTIF($D25:$AH25,CB$11)</f>
        <v>0</v>
      </c>
      <c r="CC25" s="224">
        <f>COUNTIF($D25:$AH25,CC$11)</f>
        <v>0</v>
      </c>
      <c r="CD25" s="224">
        <f>COUNTIF($D25:$AH25,CD$11)</f>
        <v>0</v>
      </c>
      <c r="CE25" s="224">
        <f>COUNTIF($D25:$AH25,CE$11)</f>
        <v>0</v>
      </c>
      <c r="CF25" s="224">
        <f>COUNTIF($D25:$AH25,CF$11)</f>
        <v>0</v>
      </c>
      <c r="CG25" s="224">
        <f>COUNTIF($D25:$AH25,CG$11)</f>
        <v>0</v>
      </c>
      <c r="CH25" s="224">
        <f>COUNTIF($D25:$AH25,CH$11)</f>
        <v>0</v>
      </c>
      <c r="CI25" s="224">
        <f>COUNTIF($D25:$AH25,CI$11)</f>
        <v>0</v>
      </c>
      <c r="CJ25" s="224">
        <f>COUNTIF($D25:$AH25,CJ$11)</f>
        <v>0</v>
      </c>
      <c r="CK25" s="224">
        <f>COUNTIF($D25:$AH25,CK$11)</f>
        <v>0</v>
      </c>
      <c r="CL25" s="224">
        <f>COUNTIF($D25:$AH25,CL$11)</f>
        <v>0</v>
      </c>
      <c r="CM25" s="224">
        <f>COUNTIF($D25:$AH25,CM$11)</f>
        <v>0</v>
      </c>
      <c r="CN25" s="224">
        <f>COUNTIF($D25:$AH25,CN$11)</f>
        <v>0</v>
      </c>
      <c r="CO25" s="224">
        <f>COUNTIF($D25:$AH25,CO$11)</f>
        <v>0</v>
      </c>
      <c r="CP25" s="224">
        <f>COUNTIF($D25:$AH25,CP$11)</f>
        <v>0</v>
      </c>
      <c r="CQ25" s="224">
        <f>COUNTIF($D25:$AH25,CQ$11)</f>
        <v>0</v>
      </c>
      <c r="CT25" s="226">
        <v>10</v>
      </c>
      <c r="CU25" s="226" t="s">
        <v>290</v>
      </c>
    </row>
    <row r="26" spans="1:99" customHeight="1" ht="14.25" hidden="true" s="21" customFormat="1">
      <c r="A26" s="539"/>
      <c r="B26" s="539"/>
      <c r="C26" s="201" t="s">
        <v>301</v>
      </c>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189"/>
      <c r="AJ26" s="241">
        <f>SUM(D26:AH26)/4</f>
        <v>0</v>
      </c>
      <c r="AK26" s="532"/>
      <c r="AL26" s="240"/>
      <c r="AM26" s="240"/>
      <c r="AN26" s="240"/>
      <c r="AO26" s="240"/>
      <c r="AP26" s="240"/>
      <c r="AQ26" s="240"/>
      <c r="AR26" s="24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229"/>
      <c r="CB26" s="224"/>
      <c r="CC26" s="224"/>
      <c r="CD26" s="224"/>
      <c r="CE26" s="224"/>
      <c r="CF26" s="224"/>
      <c r="CG26" s="224"/>
      <c r="CH26" s="224"/>
      <c r="CI26" s="224"/>
      <c r="CJ26" s="224"/>
      <c r="CK26" s="224"/>
      <c r="CL26" s="224"/>
      <c r="CM26" s="224"/>
      <c r="CN26" s="224"/>
      <c r="CO26" s="224"/>
      <c r="CP26" s="224"/>
      <c r="CQ26" s="224"/>
      <c r="CT26" s="226"/>
      <c r="CU26" s="226"/>
    </row>
    <row r="27" spans="1:99" customHeight="1" ht="14.25" hidden="true" s="21" customFormat="1">
      <c r="A27" s="537">
        <v>6</v>
      </c>
      <c r="B27" s="537"/>
      <c r="C27" s="222" t="s">
        <v>299</v>
      </c>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533">
        <f>(CB27+CB28+CC27+CC28+CH27+CH28+CI27+CI28+CO27+CO28+CQ27+CQ28)/2</f>
        <v>0</v>
      </c>
      <c r="AJ27" s="189"/>
      <c r="AK27" s="530">
        <f>AJ29+AI27</f>
        <v>0</v>
      </c>
      <c r="AL27" s="534">
        <f>(CL27+CL28)/2</f>
        <v>0</v>
      </c>
      <c r="AM27" s="534">
        <f>(CK27+CK28)/2</f>
        <v>0</v>
      </c>
      <c r="AN27" s="534">
        <f>(CE27+CE28+CF27+CF28+CG27+CG28)/2</f>
        <v>0</v>
      </c>
      <c r="AO27" s="534">
        <f>(CH27+CH28+CQ27+CQ28)/2</f>
        <v>0</v>
      </c>
      <c r="AP27" s="534">
        <f>(CI27+CI28)/2</f>
        <v>0</v>
      </c>
      <c r="AQ27" s="534">
        <f>(CD27+CD28)/2</f>
        <v>0</v>
      </c>
      <c r="AR27" s="534">
        <f>ROUNDDOWN((CB27+CC27+CH27+CI27+CB28+CC28+CH28+CI28+CO27+CO28+CQ27+CQ28)/2,0)</f>
        <v>-1</v>
      </c>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229"/>
      <c r="CB27" s="224">
        <f>COUNTIF($D27:$AH27,CB$11)</f>
        <v>0</v>
      </c>
      <c r="CC27" s="224">
        <f>COUNTIF($D27:$AH27,CC$11)</f>
        <v>0</v>
      </c>
      <c r="CD27" s="224">
        <f>COUNTIF($D27:$AH27,CD$11)</f>
        <v>0</v>
      </c>
      <c r="CE27" s="224">
        <f>COUNTIF($D27:$AH27,CE$11)</f>
        <v>0</v>
      </c>
      <c r="CF27" s="224">
        <f>COUNTIF($D27:$AH27,CF$11)</f>
        <v>0</v>
      </c>
      <c r="CG27" s="224">
        <f>COUNTIF($D27:$AH27,CG$11)</f>
        <v>0</v>
      </c>
      <c r="CH27" s="224">
        <f>COUNTIF($D27:$AH27,CH$11)</f>
        <v>0</v>
      </c>
      <c r="CI27" s="224">
        <f>COUNTIF($D27:$AH27,CI$11)</f>
        <v>0</v>
      </c>
      <c r="CJ27" s="224">
        <f>COUNTIF($D27:$AH27,CJ$11)</f>
        <v>0</v>
      </c>
      <c r="CK27" s="224">
        <f>COUNTIF($D27:$AH27,CK$11)</f>
        <v>0</v>
      </c>
      <c r="CL27" s="224">
        <f>COUNTIF($D27:$AH27,CL$11)</f>
        <v>0</v>
      </c>
      <c r="CM27" s="224">
        <f>COUNTIF($D27:$AH27,CM$11)</f>
        <v>0</v>
      </c>
      <c r="CN27" s="224">
        <f>COUNTIF($D27:$AH27,CN$11)</f>
        <v>0</v>
      </c>
      <c r="CO27" s="224">
        <f>COUNTIF($D27:$AH27,CO$11)</f>
        <v>0</v>
      </c>
      <c r="CP27" s="224">
        <f>COUNTIF($D27:$AH27,CP$11)</f>
        <v>0</v>
      </c>
      <c r="CQ27" s="224">
        <f>COUNTIF($D27:$AH27,CQ$11)</f>
        <v>0</v>
      </c>
      <c r="CT27" s="226">
        <v>11</v>
      </c>
      <c r="CU27" s="226" t="s">
        <v>291</v>
      </c>
    </row>
    <row r="28" spans="1:99" customHeight="1" ht="14.25" hidden="true" s="21" customFormat="1">
      <c r="A28" s="538"/>
      <c r="B28" s="538"/>
      <c r="C28" s="222" t="s">
        <v>300</v>
      </c>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533"/>
      <c r="AJ28" s="189"/>
      <c r="AK28" s="531"/>
      <c r="AL28" s="535"/>
      <c r="AM28" s="535"/>
      <c r="AN28" s="535"/>
      <c r="AO28" s="535"/>
      <c r="AP28" s="535"/>
      <c r="AQ28" s="535"/>
      <c r="AR28" s="535"/>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229"/>
      <c r="CB28" s="224">
        <f>COUNTIF($D28:$AH28,CB$11)</f>
        <v>0</v>
      </c>
      <c r="CC28" s="224">
        <f>COUNTIF($D28:$AH28,CC$11)</f>
        <v>0</v>
      </c>
      <c r="CD28" s="224">
        <f>COUNTIF($D28:$AH28,CD$11)</f>
        <v>0</v>
      </c>
      <c r="CE28" s="224">
        <f>COUNTIF($D28:$AH28,CE$11)</f>
        <v>0</v>
      </c>
      <c r="CF28" s="224">
        <f>COUNTIF($D28:$AH28,CF$11)</f>
        <v>0</v>
      </c>
      <c r="CG28" s="224">
        <f>COUNTIF($D28:$AH28,CG$11)</f>
        <v>0</v>
      </c>
      <c r="CH28" s="224">
        <f>COUNTIF($D28:$AH28,CH$11)</f>
        <v>0</v>
      </c>
      <c r="CI28" s="224">
        <f>COUNTIF($D28:$AH28,CI$11)</f>
        <v>0</v>
      </c>
      <c r="CJ28" s="224">
        <f>COUNTIF($D28:$AH28,CJ$11)</f>
        <v>0</v>
      </c>
      <c r="CK28" s="224">
        <f>COUNTIF($D28:$AH28,CK$11)</f>
        <v>0</v>
      </c>
      <c r="CL28" s="224">
        <f>COUNTIF($D28:$AH28,CL$11)</f>
        <v>0</v>
      </c>
      <c r="CM28" s="224">
        <f>COUNTIF($D28:$AH28,CM$11)</f>
        <v>0</v>
      </c>
      <c r="CN28" s="224">
        <f>COUNTIF($D28:$AH28,CN$11)</f>
        <v>0</v>
      </c>
      <c r="CO28" s="224">
        <f>COUNTIF($D28:$AH28,CO$11)</f>
        <v>0</v>
      </c>
      <c r="CP28" s="224">
        <f>COUNTIF($D28:$AH28,CP$11)</f>
        <v>0</v>
      </c>
      <c r="CQ28" s="224">
        <f>COUNTIF($D28:$AH28,CQ$11)</f>
        <v>0</v>
      </c>
      <c r="CT28" s="226">
        <v>12</v>
      </c>
      <c r="CU28" s="226" t="s">
        <v>292</v>
      </c>
    </row>
    <row r="29" spans="1:99" customHeight="1" ht="14.25" hidden="true" s="21" customFormat="1">
      <c r="A29" s="539"/>
      <c r="B29" s="539"/>
      <c r="C29" s="201" t="s">
        <v>301</v>
      </c>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189"/>
      <c r="AJ29" s="241">
        <f>SUM(D29:AH29)/4</f>
        <v>0</v>
      </c>
      <c r="AK29" s="532"/>
      <c r="AL29" s="240"/>
      <c r="AM29" s="240"/>
      <c r="AN29" s="240"/>
      <c r="AO29" s="240"/>
      <c r="AP29" s="240"/>
      <c r="AQ29" s="240"/>
      <c r="AR29" s="24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229"/>
      <c r="CB29" s="224"/>
      <c r="CC29" s="224"/>
      <c r="CD29" s="224"/>
      <c r="CE29" s="224"/>
      <c r="CF29" s="224"/>
      <c r="CG29" s="224"/>
      <c r="CH29" s="224"/>
      <c r="CI29" s="224"/>
      <c r="CJ29" s="224"/>
      <c r="CK29" s="224"/>
      <c r="CL29" s="224"/>
      <c r="CM29" s="224"/>
      <c r="CN29" s="224"/>
      <c r="CO29" s="224"/>
      <c r="CP29" s="224"/>
      <c r="CQ29" s="224"/>
      <c r="CT29" s="226"/>
      <c r="CU29" s="226"/>
    </row>
    <row r="30" spans="1:99" customHeight="1" ht="14.25" hidden="true" s="21" customFormat="1">
      <c r="A30" s="537">
        <v>7</v>
      </c>
      <c r="B30" s="537"/>
      <c r="C30" s="222" t="s">
        <v>299</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533">
        <f>(CB30+CB31+CC30+CC31+CH30+CH31+CI30+CI31+CO30+CO31+CQ30+CQ31)/2</f>
        <v>0</v>
      </c>
      <c r="AJ30" s="189"/>
      <c r="AK30" s="530">
        <f>AJ32+AI30</f>
        <v>0</v>
      </c>
      <c r="AL30" s="534">
        <f>(CL30+CL31)/2</f>
        <v>0</v>
      </c>
      <c r="AM30" s="534">
        <f>(CK30+CK31)/2</f>
        <v>0</v>
      </c>
      <c r="AN30" s="534">
        <f>(CE30+CE31+CF30+CF31+CG30+CG31)/2</f>
        <v>0</v>
      </c>
      <c r="AO30" s="534">
        <f>(CH30+CH31+CQ30+CQ31)/2</f>
        <v>0</v>
      </c>
      <c r="AP30" s="534">
        <f>(CI30+CI31)/2</f>
        <v>0</v>
      </c>
      <c r="AQ30" s="534">
        <f>(CD30+CD31)/2</f>
        <v>0</v>
      </c>
      <c r="AR30" s="534">
        <f>ROUNDDOWN((CB30+CC30+CH30+CI30+CB31+CC31+CH31+CI31+CO30+CO31+CQ30+CQ31)/2,0)</f>
        <v>-1</v>
      </c>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229"/>
      <c r="CB30" s="224">
        <f>COUNTIF($D30:$AH30,CB$11)</f>
        <v>0</v>
      </c>
      <c r="CC30" s="224">
        <f>COUNTIF($D30:$AH30,CC$11)</f>
        <v>0</v>
      </c>
      <c r="CD30" s="224">
        <f>COUNTIF($D30:$AH30,CD$11)</f>
        <v>0</v>
      </c>
      <c r="CE30" s="224">
        <f>COUNTIF($D30:$AH30,CE$11)</f>
        <v>0</v>
      </c>
      <c r="CF30" s="224">
        <f>COUNTIF($D30:$AH30,CF$11)</f>
        <v>0</v>
      </c>
      <c r="CG30" s="224">
        <f>COUNTIF($D30:$AH30,CG$11)</f>
        <v>0</v>
      </c>
      <c r="CH30" s="224">
        <f>COUNTIF($D30:$AH30,CH$11)</f>
        <v>0</v>
      </c>
      <c r="CI30" s="224">
        <f>COUNTIF($D30:$AH30,CI$11)</f>
        <v>0</v>
      </c>
      <c r="CJ30" s="224">
        <f>COUNTIF($D30:$AH30,CJ$11)</f>
        <v>0</v>
      </c>
      <c r="CK30" s="224">
        <f>COUNTIF($D30:$AH30,CK$11)</f>
        <v>0</v>
      </c>
      <c r="CL30" s="224">
        <f>COUNTIF($D30:$AH30,CL$11)</f>
        <v>0</v>
      </c>
      <c r="CM30" s="224">
        <f>COUNTIF($D30:$AH30,CM$11)</f>
        <v>0</v>
      </c>
      <c r="CN30" s="224">
        <f>COUNTIF($D30:$AH30,CN$11)</f>
        <v>0</v>
      </c>
      <c r="CO30" s="224">
        <f>COUNTIF($D30:$AH30,CO$11)</f>
        <v>0</v>
      </c>
      <c r="CP30" s="224">
        <f>COUNTIF($D30:$AH30,CP$11)</f>
        <v>0</v>
      </c>
      <c r="CQ30" s="224">
        <f>COUNTIF($D30:$AH30,CQ$11)</f>
        <v>0</v>
      </c>
      <c r="CT30" s="226">
        <v>13</v>
      </c>
      <c r="CU30" s="226" t="s">
        <v>293</v>
      </c>
    </row>
    <row r="31" spans="1:99" customHeight="1" ht="14.25" hidden="true" s="21" customFormat="1">
      <c r="A31" s="538"/>
      <c r="B31" s="538"/>
      <c r="C31" s="222" t="s">
        <v>300</v>
      </c>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533"/>
      <c r="AJ31" s="189"/>
      <c r="AK31" s="531"/>
      <c r="AL31" s="535"/>
      <c r="AM31" s="535"/>
      <c r="AN31" s="535"/>
      <c r="AO31" s="535"/>
      <c r="AP31" s="535"/>
      <c r="AQ31" s="535"/>
      <c r="AR31" s="535"/>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229"/>
      <c r="CB31" s="224">
        <f>COUNTIF($D31:$AH31,CB$11)</f>
        <v>0</v>
      </c>
      <c r="CC31" s="224">
        <f>COUNTIF($D31:$AH31,CC$11)</f>
        <v>0</v>
      </c>
      <c r="CD31" s="224">
        <f>COUNTIF($D31:$AH31,CD$11)</f>
        <v>0</v>
      </c>
      <c r="CE31" s="224">
        <f>COUNTIF($D31:$AH31,CE$11)</f>
        <v>0</v>
      </c>
      <c r="CF31" s="224">
        <f>COUNTIF($D31:$AH31,CF$11)</f>
        <v>0</v>
      </c>
      <c r="CG31" s="224">
        <f>COUNTIF($D31:$AH31,CG$11)</f>
        <v>0</v>
      </c>
      <c r="CH31" s="224">
        <f>COUNTIF($D31:$AH31,CH$11)</f>
        <v>0</v>
      </c>
      <c r="CI31" s="224">
        <f>COUNTIF($D31:$AH31,CI$11)</f>
        <v>0</v>
      </c>
      <c r="CJ31" s="224">
        <f>COUNTIF($D31:$AH31,CJ$11)</f>
        <v>0</v>
      </c>
      <c r="CK31" s="224">
        <f>COUNTIF($D31:$AH31,CK$11)</f>
        <v>0</v>
      </c>
      <c r="CL31" s="224">
        <f>COUNTIF($D31:$AH31,CL$11)</f>
        <v>0</v>
      </c>
      <c r="CM31" s="224">
        <f>COUNTIF($D31:$AH31,CM$11)</f>
        <v>0</v>
      </c>
      <c r="CN31" s="224">
        <f>COUNTIF($D31:$AH31,CN$11)</f>
        <v>0</v>
      </c>
      <c r="CO31" s="224">
        <f>COUNTIF($D31:$AH31,CO$11)</f>
        <v>0</v>
      </c>
      <c r="CP31" s="224">
        <f>COUNTIF($D31:$AH31,CP$11)</f>
        <v>0</v>
      </c>
      <c r="CQ31" s="224">
        <f>COUNTIF($D31:$AH31,CQ$11)</f>
        <v>0</v>
      </c>
      <c r="CT31" s="226">
        <v>14</v>
      </c>
      <c r="CU31" s="226" t="s">
        <v>301</v>
      </c>
    </row>
    <row r="32" spans="1:99" customHeight="1" ht="14.25" hidden="true" s="21" customFormat="1">
      <c r="A32" s="539"/>
      <c r="B32" s="539"/>
      <c r="C32" s="201" t="s">
        <v>301</v>
      </c>
      <c r="D32" s="27"/>
      <c r="E32" s="27"/>
      <c r="F32" s="27"/>
      <c r="G32" s="27"/>
      <c r="H32" s="27"/>
      <c r="I32" s="27"/>
      <c r="J32" s="27"/>
      <c r="K32" s="27"/>
      <c r="L32" s="27"/>
      <c r="M32" s="196"/>
      <c r="N32" s="196"/>
      <c r="O32" s="196"/>
      <c r="P32" s="196"/>
      <c r="Q32" s="27"/>
      <c r="R32" s="27"/>
      <c r="S32" s="27"/>
      <c r="T32" s="27"/>
      <c r="U32" s="27"/>
      <c r="V32" s="27"/>
      <c r="W32" s="27"/>
      <c r="X32" s="27"/>
      <c r="Y32" s="27"/>
      <c r="Z32" s="27"/>
      <c r="AA32" s="27"/>
      <c r="AB32" s="27"/>
      <c r="AC32" s="27"/>
      <c r="AD32" s="27"/>
      <c r="AE32" s="27"/>
      <c r="AF32" s="27"/>
      <c r="AG32" s="27"/>
      <c r="AH32" s="27"/>
      <c r="AI32" s="189"/>
      <c r="AJ32" s="241">
        <f>SUM(D32:AH32)/4</f>
        <v>0</v>
      </c>
      <c r="AK32" s="532"/>
      <c r="AL32" s="240"/>
      <c r="AM32" s="240"/>
      <c r="AN32" s="240"/>
      <c r="AO32" s="240"/>
      <c r="AP32" s="240"/>
      <c r="AQ32" s="240"/>
      <c r="AR32" s="24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229"/>
      <c r="CB32" s="224"/>
      <c r="CC32" s="224"/>
      <c r="CD32" s="224"/>
      <c r="CE32" s="224"/>
      <c r="CF32" s="224"/>
      <c r="CG32" s="224"/>
      <c r="CH32" s="224"/>
      <c r="CI32" s="224"/>
      <c r="CJ32" s="224"/>
      <c r="CK32" s="224"/>
      <c r="CL32" s="224"/>
      <c r="CM32" s="224"/>
      <c r="CN32" s="224"/>
      <c r="CO32" s="224"/>
      <c r="CP32" s="224"/>
      <c r="CQ32" s="224"/>
      <c r="CT32" s="226"/>
      <c r="CU32" s="226"/>
    </row>
    <row r="33" spans="1:99" customHeight="1" ht="14.25" hidden="true" s="21" customFormat="1">
      <c r="A33" s="537">
        <v>8</v>
      </c>
      <c r="B33" s="537"/>
      <c r="C33" s="222" t="s">
        <v>299</v>
      </c>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533">
        <f>(CB33+CB34+CC33+CC34+CH33+CH34+CI33+CI34+CO33+CO34+CQ33+CQ34)/2</f>
        <v>0</v>
      </c>
      <c r="AJ33" s="189"/>
      <c r="AK33" s="530">
        <f>AJ35+AI33</f>
        <v>0</v>
      </c>
      <c r="AL33" s="534">
        <f>(CL33+CL34)/2</f>
        <v>0</v>
      </c>
      <c r="AM33" s="534">
        <f>(CK33+CK34)/2</f>
        <v>0</v>
      </c>
      <c r="AN33" s="534">
        <f>(CE33+CE34+CF33+CF34+CG33+CG34)/2</f>
        <v>0</v>
      </c>
      <c r="AO33" s="534">
        <f>(CH33+CH34+CQ33+CQ34)/2</f>
        <v>0</v>
      </c>
      <c r="AP33" s="534">
        <f>(CI33+CI34)/2</f>
        <v>0</v>
      </c>
      <c r="AQ33" s="534">
        <f>(CD33+CD34)/2</f>
        <v>0</v>
      </c>
      <c r="AR33" s="534">
        <f>ROUNDDOWN((CB33+CC33+CH33+CI33+CB34+CC34+CH34+CI34+CO33+CO34+CQ33+CQ34)/2,0)</f>
        <v>-1</v>
      </c>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229"/>
      <c r="CB33" s="224">
        <f>COUNTIF($D33:$AH33,CB$11)</f>
        <v>0</v>
      </c>
      <c r="CC33" s="224">
        <f>COUNTIF($D33:$AH33,CC$11)</f>
        <v>0</v>
      </c>
      <c r="CD33" s="224">
        <f>COUNTIF($D33:$AH33,CD$11)</f>
        <v>0</v>
      </c>
      <c r="CE33" s="224">
        <f>COUNTIF($D33:$AH33,CE$11)</f>
        <v>0</v>
      </c>
      <c r="CF33" s="224">
        <f>COUNTIF($D33:$AH33,CF$11)</f>
        <v>0</v>
      </c>
      <c r="CG33" s="224">
        <f>COUNTIF($D33:$AH33,CG$11)</f>
        <v>0</v>
      </c>
      <c r="CH33" s="224">
        <f>COUNTIF($D33:$AH33,CH$11)</f>
        <v>0</v>
      </c>
      <c r="CI33" s="224">
        <f>COUNTIF($D33:$AH33,CI$11)</f>
        <v>0</v>
      </c>
      <c r="CJ33" s="224">
        <f>COUNTIF($D33:$AH33,CJ$11)</f>
        <v>0</v>
      </c>
      <c r="CK33" s="224">
        <f>COUNTIF($D33:$AH33,CK$11)</f>
        <v>0</v>
      </c>
      <c r="CL33" s="224">
        <f>COUNTIF($D33:$AH33,CL$11)</f>
        <v>0</v>
      </c>
      <c r="CM33" s="224">
        <f>COUNTIF($D33:$AH33,CM$11)</f>
        <v>0</v>
      </c>
      <c r="CN33" s="224">
        <f>COUNTIF($D33:$AH33,CN$11)</f>
        <v>0</v>
      </c>
      <c r="CO33" s="224">
        <f>COUNTIF($D33:$AH33,CO$11)</f>
        <v>0</v>
      </c>
      <c r="CP33" s="224">
        <f>COUNTIF($D33:$AH33,CP$11)</f>
        <v>0</v>
      </c>
      <c r="CQ33" s="224">
        <f>COUNTIF($D33:$AH33,CQ$11)</f>
        <v>0</v>
      </c>
      <c r="CT33" s="226">
        <v>15</v>
      </c>
      <c r="CU33" s="226" t="s">
        <v>303</v>
      </c>
    </row>
    <row r="34" spans="1:99" customHeight="1" ht="14.25" hidden="true" s="21" customFormat="1">
      <c r="A34" s="538"/>
      <c r="B34" s="538"/>
      <c r="C34" s="222" t="s">
        <v>300</v>
      </c>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533"/>
      <c r="AJ34" s="189"/>
      <c r="AK34" s="531"/>
      <c r="AL34" s="535"/>
      <c r="AM34" s="535"/>
      <c r="AN34" s="535"/>
      <c r="AO34" s="535"/>
      <c r="AP34" s="535"/>
      <c r="AQ34" s="535"/>
      <c r="AR34" s="535"/>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229"/>
      <c r="CB34" s="224">
        <f>COUNTIF($D34:$AH34,CB$11)</f>
        <v>0</v>
      </c>
      <c r="CC34" s="224">
        <f>COUNTIF($D34:$AH34,CC$11)</f>
        <v>0</v>
      </c>
      <c r="CD34" s="224">
        <f>COUNTIF($D34:$AH34,CD$11)</f>
        <v>0</v>
      </c>
      <c r="CE34" s="224">
        <f>COUNTIF($D34:$AH34,CE$11)</f>
        <v>0</v>
      </c>
      <c r="CF34" s="224">
        <f>COUNTIF($D34:$AH34,CF$11)</f>
        <v>0</v>
      </c>
      <c r="CG34" s="224">
        <f>COUNTIF($D34:$AH34,CG$11)</f>
        <v>0</v>
      </c>
      <c r="CH34" s="224">
        <f>COUNTIF($D34:$AH34,CH$11)</f>
        <v>0</v>
      </c>
      <c r="CI34" s="224">
        <f>COUNTIF($D34:$AH34,CI$11)</f>
        <v>0</v>
      </c>
      <c r="CJ34" s="224">
        <f>COUNTIF($D34:$AH34,CJ$11)</f>
        <v>0</v>
      </c>
      <c r="CK34" s="224">
        <f>COUNTIF($D34:$AH34,CK$11)</f>
        <v>0</v>
      </c>
      <c r="CL34" s="224">
        <f>COUNTIF($D34:$AH34,CL$11)</f>
        <v>0</v>
      </c>
      <c r="CM34" s="224">
        <f>COUNTIF($D34:$AH34,CM$11)</f>
        <v>0</v>
      </c>
      <c r="CN34" s="224">
        <f>COUNTIF($D34:$AH34,CN$11)</f>
        <v>0</v>
      </c>
      <c r="CO34" s="224">
        <f>COUNTIF($D34:$AH34,CO$11)</f>
        <v>0</v>
      </c>
      <c r="CP34" s="224">
        <f>COUNTIF($D34:$AH34,CP$11)</f>
        <v>0</v>
      </c>
      <c r="CQ34" s="224">
        <f>COUNTIF($D34:$AH34,CQ$11)</f>
        <v>0</v>
      </c>
      <c r="CT34" s="226">
        <v>16</v>
      </c>
      <c r="CU34" s="226" t="s">
        <v>296</v>
      </c>
    </row>
    <row r="35" spans="1:99" customHeight="1" ht="14.25" hidden="true" s="21" customFormat="1">
      <c r="A35" s="539"/>
      <c r="B35" s="539"/>
      <c r="C35" s="201" t="s">
        <v>301</v>
      </c>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189"/>
      <c r="AJ35" s="241">
        <f>SUM(D35:AH35)/4</f>
        <v>0</v>
      </c>
      <c r="AK35" s="532"/>
      <c r="AL35" s="240"/>
      <c r="AM35" s="240"/>
      <c r="AN35" s="240"/>
      <c r="AO35" s="240"/>
      <c r="AP35" s="240"/>
      <c r="AQ35" s="240"/>
      <c r="AR35" s="24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229"/>
      <c r="CB35" s="224"/>
      <c r="CC35" s="224"/>
      <c r="CD35" s="224"/>
      <c r="CE35" s="224"/>
      <c r="CF35" s="224"/>
      <c r="CG35" s="224"/>
      <c r="CH35" s="224"/>
      <c r="CI35" s="224"/>
      <c r="CJ35" s="224"/>
      <c r="CK35" s="224"/>
      <c r="CL35" s="224"/>
      <c r="CM35" s="224"/>
      <c r="CN35" s="224"/>
      <c r="CO35" s="224"/>
      <c r="CP35" s="224"/>
      <c r="CQ35" s="224"/>
      <c r="CT35" s="28"/>
      <c r="CU35" s="28"/>
    </row>
    <row r="36" spans="1:99" customHeight="1" ht="14.25" hidden="true" s="21" customFormat="1">
      <c r="A36" s="537">
        <v>9</v>
      </c>
      <c r="B36" s="537"/>
      <c r="C36" s="222" t="s">
        <v>299</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533">
        <f>(CB36+CB37+CC36+CC37+CH36+CH37+CI36+CI37+CO36+CO37+CQ36+CQ37)/2</f>
        <v>0</v>
      </c>
      <c r="AJ36" s="189"/>
      <c r="AK36" s="530">
        <f>AJ38+AI36</f>
        <v>0</v>
      </c>
      <c r="AL36" s="534">
        <f>(CL36+CL37)/2</f>
        <v>0</v>
      </c>
      <c r="AM36" s="534">
        <f>(CK36+CK37)/2</f>
        <v>0</v>
      </c>
      <c r="AN36" s="534">
        <f>(CE36+CE37+CF36+CF37+CG36+CG37)/2</f>
        <v>0</v>
      </c>
      <c r="AO36" s="534">
        <f>(CH36+CH37+CQ36+CQ37)/2</f>
        <v>0</v>
      </c>
      <c r="AP36" s="534">
        <f>(CI36+CI37)/2</f>
        <v>0</v>
      </c>
      <c r="AQ36" s="534">
        <f>(CD36+CD37)/2</f>
        <v>0</v>
      </c>
      <c r="AR36" s="534">
        <f>ROUNDDOWN((CB36+CC36+CH36+CI36+CB37+CC37+CH37+CI37+CO36+CO37+CQ36+CQ37)/2,0)</f>
        <v>-1</v>
      </c>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229"/>
      <c r="CB36" s="224">
        <f>COUNTIF($D36:$AH36,CB$11)</f>
        <v>0</v>
      </c>
      <c r="CC36" s="224">
        <f>COUNTIF($D36:$AH36,CC$11)</f>
        <v>0</v>
      </c>
      <c r="CD36" s="224">
        <f>COUNTIF($D36:$AH36,CD$11)</f>
        <v>0</v>
      </c>
      <c r="CE36" s="224">
        <f>COUNTIF($D36:$AH36,CE$11)</f>
        <v>0</v>
      </c>
      <c r="CF36" s="224">
        <f>COUNTIF($D36:$AH36,CF$11)</f>
        <v>0</v>
      </c>
      <c r="CG36" s="224">
        <f>COUNTIF($D36:$AH36,CG$11)</f>
        <v>0</v>
      </c>
      <c r="CH36" s="224">
        <f>COUNTIF($D36:$AH36,CH$11)</f>
        <v>0</v>
      </c>
      <c r="CI36" s="224">
        <f>COUNTIF($D36:$AH36,CI$11)</f>
        <v>0</v>
      </c>
      <c r="CJ36" s="224">
        <f>COUNTIF($D36:$AH36,CJ$11)</f>
        <v>0</v>
      </c>
      <c r="CK36" s="224">
        <f>COUNTIF($D36:$AH36,CK$11)</f>
        <v>0</v>
      </c>
      <c r="CL36" s="224">
        <f>COUNTIF($D36:$AH36,CL$11)</f>
        <v>0</v>
      </c>
      <c r="CM36" s="224">
        <f>COUNTIF($D36:$AH36,CM$11)</f>
        <v>0</v>
      </c>
      <c r="CN36" s="224">
        <f>COUNTIF($D36:$AH36,CN$11)</f>
        <v>0</v>
      </c>
      <c r="CO36" s="224">
        <f>COUNTIF($D36:$AH36,CO$11)</f>
        <v>0</v>
      </c>
      <c r="CP36" s="224">
        <f>COUNTIF($D36:$AH36,CP$11)</f>
        <v>0</v>
      </c>
      <c r="CQ36" s="224">
        <f>COUNTIF($D36:$AH36,CQ$11)</f>
        <v>0</v>
      </c>
      <c r="CT36" s="218"/>
      <c r="CU36" s="218"/>
    </row>
    <row r="37" spans="1:99" customHeight="1" ht="14.25" hidden="true" s="21" customFormat="1">
      <c r="A37" s="538"/>
      <c r="B37" s="538"/>
      <c r="C37" s="222" t="s">
        <v>300</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533"/>
      <c r="AJ37" s="189"/>
      <c r="AK37" s="531"/>
      <c r="AL37" s="535"/>
      <c r="AM37" s="535"/>
      <c r="AN37" s="535"/>
      <c r="AO37" s="535"/>
      <c r="AP37" s="535"/>
      <c r="AQ37" s="535"/>
      <c r="AR37" s="535"/>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229"/>
      <c r="CB37" s="224">
        <f>COUNTIF($D37:$AH37,CB$11)</f>
        <v>0</v>
      </c>
      <c r="CC37" s="224">
        <f>COUNTIF($D37:$AH37,CC$11)</f>
        <v>0</v>
      </c>
      <c r="CD37" s="224">
        <f>COUNTIF($D37:$AH37,CD$11)</f>
        <v>0</v>
      </c>
      <c r="CE37" s="224">
        <f>COUNTIF($D37:$AH37,CE$11)</f>
        <v>0</v>
      </c>
      <c r="CF37" s="224">
        <f>COUNTIF($D37:$AH37,CF$11)</f>
        <v>0</v>
      </c>
      <c r="CG37" s="224">
        <f>COUNTIF($D37:$AH37,CG$11)</f>
        <v>0</v>
      </c>
      <c r="CH37" s="224">
        <f>COUNTIF($D37:$AH37,CH$11)</f>
        <v>0</v>
      </c>
      <c r="CI37" s="224">
        <f>COUNTIF($D37:$AH37,CI$11)</f>
        <v>0</v>
      </c>
      <c r="CJ37" s="224">
        <f>COUNTIF($D37:$AH37,CJ$11)</f>
        <v>0</v>
      </c>
      <c r="CK37" s="224">
        <f>COUNTIF($D37:$AH37,CK$11)</f>
        <v>0</v>
      </c>
      <c r="CL37" s="224">
        <f>COUNTIF($D37:$AH37,CL$11)</f>
        <v>0</v>
      </c>
      <c r="CM37" s="224">
        <f>COUNTIF($D37:$AH37,CM$11)</f>
        <v>0</v>
      </c>
      <c r="CN37" s="224">
        <f>COUNTIF($D37:$AH37,CN$11)</f>
        <v>0</v>
      </c>
      <c r="CO37" s="224">
        <f>COUNTIF($D37:$AH37,CO$11)</f>
        <v>0</v>
      </c>
      <c r="CP37" s="224">
        <f>COUNTIF($D37:$AH37,CP$11)</f>
        <v>0</v>
      </c>
      <c r="CQ37" s="224">
        <f>COUNTIF($D37:$AH37,CQ$11)</f>
        <v>0</v>
      </c>
      <c r="CT37" s="218"/>
      <c r="CU37" s="218"/>
    </row>
    <row r="38" spans="1:99" customHeight="1" ht="14.25" hidden="true" s="21" customFormat="1">
      <c r="A38" s="539"/>
      <c r="B38" s="539"/>
      <c r="C38" s="201" t="s">
        <v>301</v>
      </c>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189"/>
      <c r="AJ38" s="241">
        <f>SUM(D38:AH38)/4</f>
        <v>0</v>
      </c>
      <c r="AK38" s="532"/>
      <c r="AL38" s="240"/>
      <c r="AM38" s="240"/>
      <c r="AN38" s="240"/>
      <c r="AO38" s="240"/>
      <c r="AP38" s="240"/>
      <c r="AQ38" s="240"/>
      <c r="AR38" s="24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229"/>
      <c r="CB38" s="224"/>
      <c r="CC38" s="224"/>
      <c r="CD38" s="224"/>
      <c r="CE38" s="224"/>
      <c r="CF38" s="224"/>
      <c r="CG38" s="224"/>
      <c r="CH38" s="224"/>
      <c r="CI38" s="224"/>
      <c r="CJ38" s="224"/>
      <c r="CK38" s="224"/>
      <c r="CL38" s="224"/>
      <c r="CM38" s="224"/>
      <c r="CN38" s="224"/>
      <c r="CO38" s="224"/>
      <c r="CP38" s="224"/>
      <c r="CQ38" s="224"/>
      <c r="CT38" s="218"/>
      <c r="CU38" s="218"/>
    </row>
    <row r="39" spans="1:99" customHeight="1" ht="14.25" hidden="true" s="21" customFormat="1">
      <c r="A39" s="540">
        <v>10</v>
      </c>
      <c r="B39" s="540"/>
      <c r="C39" s="222" t="s">
        <v>299</v>
      </c>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533">
        <f>(CB39+CB40+CC39+CC40+CH39+CH40+CI39+CI40+CO39+CO40+CQ39+CQ40)/2</f>
        <v>0</v>
      </c>
      <c r="AJ39" s="189"/>
      <c r="AK39" s="530">
        <f>AJ41+AI39</f>
        <v>0</v>
      </c>
      <c r="AL39" s="533">
        <f>(CL39+CL40)/2</f>
        <v>0</v>
      </c>
      <c r="AM39" s="533">
        <f>(CK39+CK40)/2</f>
        <v>0</v>
      </c>
      <c r="AN39" s="533">
        <f>(CE39+CE40+CF39+CF40+CG39+CG40)/2</f>
        <v>0</v>
      </c>
      <c r="AO39" s="533">
        <f>(CH39+CH40+CQ39+CQ40)/2</f>
        <v>0</v>
      </c>
      <c r="AP39" s="533">
        <f>(CI39+CI40)/2</f>
        <v>0</v>
      </c>
      <c r="AQ39" s="533">
        <f>(CD39+CD40)/2</f>
        <v>0</v>
      </c>
      <c r="AR39" s="533">
        <f>ROUNDDOWN((CB39+CC39+CH39+CI39+CB40+CC40+CH40+CI40+CO39+CO40+CQ39+CQ40)/2,0)</f>
        <v>-1</v>
      </c>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229"/>
      <c r="CB39" s="224">
        <f>COUNTIF($D39:$AH39,CB$11)</f>
        <v>0</v>
      </c>
      <c r="CC39" s="224">
        <f>COUNTIF($D39:$AH39,CC$11)</f>
        <v>0</v>
      </c>
      <c r="CD39" s="224">
        <f>COUNTIF($D39:$AH39,CD$11)</f>
        <v>0</v>
      </c>
      <c r="CE39" s="224">
        <f>COUNTIF($D39:$AH39,CE$11)</f>
        <v>0</v>
      </c>
      <c r="CF39" s="224">
        <f>COUNTIF($D39:$AH39,CF$11)</f>
        <v>0</v>
      </c>
      <c r="CG39" s="224">
        <f>COUNTIF($D39:$AH39,CG$11)</f>
        <v>0</v>
      </c>
      <c r="CH39" s="224">
        <f>COUNTIF($D39:$AH39,CH$11)</f>
        <v>0</v>
      </c>
      <c r="CI39" s="224">
        <f>COUNTIF($D39:$AH39,CI$11)</f>
        <v>0</v>
      </c>
      <c r="CJ39" s="224">
        <f>COUNTIF($D39:$AH39,CJ$11)</f>
        <v>0</v>
      </c>
      <c r="CK39" s="224">
        <f>COUNTIF($D39:$AH39,CK$11)</f>
        <v>0</v>
      </c>
      <c r="CL39" s="224">
        <f>COUNTIF($D39:$AH39,CL$11)</f>
        <v>0</v>
      </c>
      <c r="CM39" s="224">
        <f>COUNTIF($D39:$AH39,CM$11)</f>
        <v>0</v>
      </c>
      <c r="CN39" s="224">
        <f>COUNTIF($D39:$AH39,CN$11)</f>
        <v>0</v>
      </c>
      <c r="CO39" s="224">
        <f>COUNTIF($D39:$AH39,CO$11)</f>
        <v>0</v>
      </c>
      <c r="CP39" s="224">
        <f>COUNTIF($D39:$AH39,CP$11)</f>
        <v>0</v>
      </c>
      <c r="CQ39" s="224">
        <f>COUNTIF($D39:$AH39,CQ$11)</f>
        <v>0</v>
      </c>
      <c r="CT39" s="218"/>
      <c r="CU39" s="218"/>
    </row>
    <row r="40" spans="1:99" customHeight="1" ht="14.25" hidden="true" s="21" customFormat="1">
      <c r="A40" s="540"/>
      <c r="B40" s="540"/>
      <c r="C40" s="222" t="s">
        <v>300</v>
      </c>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533"/>
      <c r="AJ40" s="189"/>
      <c r="AK40" s="531"/>
      <c r="AL40" s="533"/>
      <c r="AM40" s="533"/>
      <c r="AN40" s="533"/>
      <c r="AO40" s="533"/>
      <c r="AP40" s="533"/>
      <c r="AQ40" s="533"/>
      <c r="AR40" s="533"/>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229"/>
      <c r="CB40" s="224">
        <f>COUNTIF($D40:$AH40,CB$11)</f>
        <v>0</v>
      </c>
      <c r="CC40" s="224">
        <f>COUNTIF($D40:$AH40,CC$11)</f>
        <v>0</v>
      </c>
      <c r="CD40" s="224">
        <f>COUNTIF($D40:$AH40,CD$11)</f>
        <v>0</v>
      </c>
      <c r="CE40" s="224">
        <f>COUNTIF($D40:$AH40,CE$11)</f>
        <v>0</v>
      </c>
      <c r="CF40" s="224">
        <f>COUNTIF($D40:$AH40,CF$11)</f>
        <v>0</v>
      </c>
      <c r="CG40" s="224">
        <f>COUNTIF($D40:$AH40,CG$11)</f>
        <v>0</v>
      </c>
      <c r="CH40" s="224">
        <f>COUNTIF($D40:$AH40,CH$11)</f>
        <v>0</v>
      </c>
      <c r="CI40" s="224">
        <f>COUNTIF($D40:$AH40,CI$11)</f>
        <v>0</v>
      </c>
      <c r="CJ40" s="224">
        <f>COUNTIF($D40:$AH40,CJ$11)</f>
        <v>0</v>
      </c>
      <c r="CK40" s="224">
        <f>COUNTIF($D40:$AH40,CK$11)</f>
        <v>0</v>
      </c>
      <c r="CL40" s="224">
        <f>COUNTIF($D40:$AH40,CL$11)</f>
        <v>0</v>
      </c>
      <c r="CM40" s="224">
        <f>COUNTIF($D40:$AH40,CM$11)</f>
        <v>0</v>
      </c>
      <c r="CN40" s="224">
        <f>COUNTIF($D40:$AH40,CN$11)</f>
        <v>0</v>
      </c>
      <c r="CO40" s="224">
        <f>COUNTIF($D40:$AH40,CO$11)</f>
        <v>0</v>
      </c>
      <c r="CP40" s="224">
        <f>COUNTIF($D40:$AH40,CP$11)</f>
        <v>0</v>
      </c>
      <c r="CQ40" s="224">
        <f>COUNTIF($D40:$AH40,CQ$11)</f>
        <v>0</v>
      </c>
      <c r="CT40" s="218"/>
      <c r="CU40" s="218"/>
    </row>
    <row r="41" spans="1:99" customHeight="1" ht="14.25" hidden="true" s="21" customFormat="1">
      <c r="A41" s="540"/>
      <c r="B41" s="540"/>
      <c r="C41" s="201" t="s">
        <v>301</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189"/>
      <c r="AJ41" s="241">
        <f>SUM(D41:AH41)/4</f>
        <v>0</v>
      </c>
      <c r="AK41" s="532"/>
      <c r="AL41" s="189"/>
      <c r="AM41" s="189"/>
      <c r="AN41" s="189"/>
      <c r="AO41" s="189"/>
      <c r="AP41" s="189"/>
      <c r="AQ41" s="189"/>
      <c r="AR41" s="189"/>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229"/>
      <c r="CB41" s="242"/>
      <c r="CC41" s="242"/>
      <c r="CD41" s="242"/>
      <c r="CE41" s="242"/>
      <c r="CF41" s="242"/>
      <c r="CG41" s="242"/>
      <c r="CH41" s="242"/>
      <c r="CI41" s="242"/>
      <c r="CJ41" s="242"/>
      <c r="CK41" s="242"/>
      <c r="CL41" s="242"/>
      <c r="CM41" s="242"/>
      <c r="CN41" s="242"/>
      <c r="CO41" s="242"/>
      <c r="CP41" s="242"/>
      <c r="CQ41" s="242"/>
      <c r="CT41" s="218"/>
      <c r="CU41" s="218"/>
    </row>
    <row r="42" spans="1:99" customHeight="1" ht="14.25" s="19" customFormat="1">
      <c r="A42" s="230" t="s">
        <v>304</v>
      </c>
      <c r="B42" s="231"/>
      <c r="C42" s="231" t="s">
        <v>305</v>
      </c>
      <c r="D42" s="231"/>
      <c r="E42" s="231"/>
      <c r="F42" s="231"/>
      <c r="G42" s="232" t="s">
        <v>306</v>
      </c>
      <c r="H42" s="336"/>
      <c r="I42" s="329" t="s">
        <v>307</v>
      </c>
      <c r="J42" s="329"/>
      <c r="K42" s="330" t="s">
        <v>306</v>
      </c>
      <c r="L42" s="329" t="s">
        <v>284</v>
      </c>
      <c r="M42" s="329" t="s">
        <v>308</v>
      </c>
      <c r="N42" s="329"/>
      <c r="O42" s="329"/>
      <c r="P42" s="329"/>
      <c r="Q42" s="329"/>
      <c r="R42" s="330" t="s">
        <v>306</v>
      </c>
      <c r="S42" s="329" t="s">
        <v>287</v>
      </c>
      <c r="T42" s="329" t="s">
        <v>309</v>
      </c>
      <c r="U42" s="329"/>
      <c r="V42" s="329"/>
      <c r="W42" s="330" t="s">
        <v>306</v>
      </c>
      <c r="X42" s="329" t="s">
        <v>290</v>
      </c>
      <c r="Y42" s="329" t="s">
        <v>310</v>
      </c>
      <c r="Z42" s="329"/>
      <c r="AA42" s="329"/>
      <c r="AB42" s="330" t="s">
        <v>306</v>
      </c>
      <c r="AC42" s="329" t="s">
        <v>293</v>
      </c>
      <c r="AD42" s="329" t="s">
        <v>311</v>
      </c>
      <c r="AE42" s="329"/>
      <c r="AF42" s="329"/>
      <c r="AG42" s="330" t="s">
        <v>306</v>
      </c>
      <c r="AH42" s="329" t="s">
        <v>296</v>
      </c>
      <c r="AI42" s="233"/>
      <c r="AJ42" s="233"/>
      <c r="AK42" s="233"/>
      <c r="AL42" s="233"/>
      <c r="AM42" s="233"/>
      <c r="AN42" s="233"/>
      <c r="AO42" s="564"/>
      <c r="AP42" s="234"/>
      <c r="AQ42" s="564"/>
      <c r="AR42" s="564"/>
      <c r="AS42" s="234"/>
      <c r="AT42" s="234"/>
      <c r="AU42" s="234"/>
      <c r="AV42" s="234"/>
      <c r="AW42" s="234"/>
      <c r="AX42" s="234"/>
      <c r="AY42" s="234"/>
      <c r="AZ42" s="234"/>
      <c r="BA42" s="234"/>
      <c r="BB42" s="234"/>
      <c r="BC42" s="234"/>
      <c r="BD42" s="234"/>
      <c r="BE42" s="234"/>
      <c r="BF42" s="234"/>
      <c r="BG42" s="234"/>
      <c r="BH42" s="234"/>
      <c r="BI42" s="234"/>
      <c r="BJ42" s="234"/>
      <c r="BK42" s="234"/>
      <c r="BL42" s="234"/>
      <c r="BM42" s="234"/>
      <c r="BN42" s="234"/>
      <c r="BO42" s="234"/>
      <c r="BP42" s="234"/>
      <c r="BQ42" s="234"/>
      <c r="BR42" s="234"/>
      <c r="BS42" s="234"/>
      <c r="BT42" s="234"/>
      <c r="BU42" s="234"/>
      <c r="BV42" s="234"/>
      <c r="BW42" s="234"/>
      <c r="BX42" s="234"/>
      <c r="BY42" s="234"/>
      <c r="BZ42" s="234"/>
      <c r="CA42" s="234"/>
      <c r="CT42" s="235"/>
      <c r="CU42" s="235"/>
    </row>
    <row r="43" spans="1:99" customHeight="1" ht="14.25" s="19" customFormat="1">
      <c r="A43" s="230"/>
      <c r="B43" s="231"/>
      <c r="C43" s="231" t="s">
        <v>312</v>
      </c>
      <c r="D43" s="231"/>
      <c r="E43" s="231"/>
      <c r="F43" s="231"/>
      <c r="G43" s="232" t="s">
        <v>306</v>
      </c>
      <c r="H43" s="331" t="s">
        <v>313</v>
      </c>
      <c r="I43" s="329"/>
      <c r="J43" s="329"/>
      <c r="K43" s="330"/>
      <c r="L43" s="329"/>
      <c r="M43" s="329"/>
      <c r="N43" s="329"/>
      <c r="O43" s="329"/>
      <c r="P43" s="329"/>
      <c r="Q43" s="329"/>
      <c r="R43" s="330"/>
      <c r="S43" s="329"/>
      <c r="T43" s="329"/>
      <c r="U43" s="329"/>
      <c r="V43" s="329"/>
      <c r="W43" s="330"/>
      <c r="X43" s="329"/>
      <c r="Y43" s="329"/>
      <c r="Z43" s="329"/>
      <c r="AA43" s="329"/>
      <c r="AB43" s="330"/>
      <c r="AC43" s="329"/>
      <c r="AD43" s="329"/>
      <c r="AE43" s="329"/>
      <c r="AF43" s="329"/>
      <c r="AG43" s="330"/>
      <c r="AH43" s="329"/>
      <c r="AI43" s="233"/>
      <c r="AJ43" s="233"/>
      <c r="AK43" s="233"/>
      <c r="AL43" s="233"/>
      <c r="AM43" s="233"/>
      <c r="AN43" s="233"/>
      <c r="AO43" s="565"/>
      <c r="AP43" s="234"/>
      <c r="AQ43" s="565"/>
      <c r="AR43" s="565"/>
      <c r="AS43" s="234"/>
      <c r="AT43" s="234"/>
      <c r="AU43" s="234"/>
      <c r="AV43" s="234"/>
      <c r="AW43" s="234"/>
      <c r="AX43" s="234"/>
      <c r="AY43" s="234"/>
      <c r="AZ43" s="234"/>
      <c r="BA43" s="234"/>
      <c r="BB43" s="234"/>
      <c r="BC43" s="234"/>
      <c r="BD43" s="234"/>
      <c r="BE43" s="234"/>
      <c r="BF43" s="234"/>
      <c r="BG43" s="234"/>
      <c r="BH43" s="234"/>
      <c r="BI43" s="234"/>
      <c r="BJ43" s="234"/>
      <c r="BK43" s="234"/>
      <c r="BL43" s="234"/>
      <c r="BM43" s="234"/>
      <c r="BN43" s="234"/>
      <c r="BO43" s="234"/>
      <c r="BP43" s="234"/>
      <c r="BQ43" s="234"/>
      <c r="BR43" s="234"/>
      <c r="BS43" s="234"/>
      <c r="BT43" s="234"/>
      <c r="BU43" s="234"/>
      <c r="BV43" s="234"/>
      <c r="BW43" s="234"/>
      <c r="BX43" s="234"/>
      <c r="BY43" s="234"/>
      <c r="BZ43" s="234"/>
      <c r="CA43" s="234"/>
      <c r="CT43" s="235"/>
      <c r="CU43" s="235"/>
    </row>
    <row r="44" spans="1:99" customHeight="1" ht="14.25" hidden="true" s="19" customFormat="1">
      <c r="A44" s="233"/>
      <c r="B44" s="231"/>
      <c r="C44" s="231" t="s">
        <v>314</v>
      </c>
      <c r="D44" s="231"/>
      <c r="E44" s="231"/>
      <c r="F44" s="231"/>
      <c r="G44" s="232" t="s">
        <v>306</v>
      </c>
      <c r="H44" s="231" t="s">
        <v>282</v>
      </c>
      <c r="I44" s="231" t="s">
        <v>315</v>
      </c>
      <c r="J44" s="231"/>
      <c r="K44" s="232" t="s">
        <v>306</v>
      </c>
      <c r="L44" s="231" t="s">
        <v>285</v>
      </c>
      <c r="M44" s="231" t="s">
        <v>316</v>
      </c>
      <c r="N44" s="231"/>
      <c r="O44" s="231"/>
      <c r="P44" s="231"/>
      <c r="Q44" s="231"/>
      <c r="R44" s="232" t="s">
        <v>306</v>
      </c>
      <c r="S44" s="231" t="s">
        <v>288</v>
      </c>
      <c r="T44" s="231" t="s">
        <v>317</v>
      </c>
      <c r="U44" s="231"/>
      <c r="V44" s="231"/>
      <c r="W44" s="232" t="s">
        <v>306</v>
      </c>
      <c r="X44" s="236" t="s">
        <v>291</v>
      </c>
      <c r="Y44" s="236" t="s">
        <v>318</v>
      </c>
      <c r="Z44" s="236"/>
      <c r="AA44" s="236"/>
      <c r="AB44" s="237" t="s">
        <v>306</v>
      </c>
      <c r="AC44" s="236" t="s">
        <v>294</v>
      </c>
      <c r="AD44" s="231"/>
      <c r="AE44" s="231"/>
      <c r="AF44" s="231"/>
      <c r="AG44" s="232" t="s">
        <v>306</v>
      </c>
      <c r="AH44" s="238"/>
      <c r="AI44" s="239"/>
      <c r="AJ44" s="239"/>
      <c r="AK44" s="239"/>
      <c r="AL44" s="239"/>
      <c r="AM44" s="239"/>
      <c r="AN44" s="239"/>
      <c r="AO44" s="565"/>
      <c r="AP44" s="234"/>
      <c r="AQ44" s="565"/>
      <c r="AR44" s="565"/>
      <c r="AS44" s="234"/>
      <c r="AT44" s="234"/>
      <c r="AU44" s="234"/>
      <c r="AV44" s="234"/>
      <c r="AW44" s="234"/>
      <c r="AX44" s="234"/>
      <c r="AY44" s="234"/>
      <c r="AZ44" s="234"/>
      <c r="BA44" s="234"/>
      <c r="BB44" s="234"/>
      <c r="BC44" s="234"/>
      <c r="BD44" s="234"/>
      <c r="BE44" s="234"/>
      <c r="BF44" s="234"/>
      <c r="BG44" s="234"/>
      <c r="BH44" s="234"/>
      <c r="BI44" s="234"/>
      <c r="BJ44" s="234"/>
      <c r="BK44" s="234"/>
      <c r="BL44" s="234"/>
      <c r="BM44" s="234"/>
      <c r="BN44" s="234"/>
      <c r="BO44" s="234"/>
      <c r="BP44" s="234"/>
      <c r="BQ44" s="234"/>
      <c r="BR44" s="234"/>
      <c r="BS44" s="234"/>
      <c r="BT44" s="234"/>
      <c r="BU44" s="234"/>
      <c r="BV44" s="234"/>
      <c r="BW44" s="234"/>
      <c r="BX44" s="234"/>
      <c r="BY44" s="234"/>
      <c r="BZ44" s="234"/>
      <c r="CA44" s="234"/>
      <c r="CT44" s="235"/>
      <c r="CU44" s="235"/>
    </row>
    <row r="45" spans="1:99" customHeight="1" ht="14.25" hidden="true" s="19" customFormat="1">
      <c r="A45" s="233"/>
      <c r="B45" s="231"/>
      <c r="C45" s="231" t="s">
        <v>319</v>
      </c>
      <c r="D45" s="231"/>
      <c r="E45" s="231"/>
      <c r="F45" s="231"/>
      <c r="G45" s="232" t="s">
        <v>306</v>
      </c>
      <c r="H45" s="231" t="s">
        <v>283</v>
      </c>
      <c r="I45" s="231" t="s">
        <v>320</v>
      </c>
      <c r="J45" s="231"/>
      <c r="K45" s="232" t="s">
        <v>306</v>
      </c>
      <c r="L45" s="231" t="s">
        <v>286</v>
      </c>
      <c r="M45" s="231" t="s">
        <v>321</v>
      </c>
      <c r="N45" s="231"/>
      <c r="O45" s="231"/>
      <c r="P45" s="231"/>
      <c r="Q45" s="231"/>
      <c r="R45" s="232" t="s">
        <v>306</v>
      </c>
      <c r="S45" s="231" t="s">
        <v>289</v>
      </c>
      <c r="T45" s="231" t="s">
        <v>322</v>
      </c>
      <c r="U45" s="231"/>
      <c r="V45" s="231"/>
      <c r="W45" s="232" t="s">
        <v>306</v>
      </c>
      <c r="X45" s="231" t="s">
        <v>292</v>
      </c>
      <c r="Y45" s="231" t="s">
        <v>323</v>
      </c>
      <c r="Z45" s="231"/>
      <c r="AA45" s="231"/>
      <c r="AB45" s="232" t="s">
        <v>306</v>
      </c>
      <c r="AC45" s="231" t="s">
        <v>303</v>
      </c>
      <c r="AD45" s="231"/>
      <c r="AE45" s="231"/>
      <c r="AF45" s="231"/>
      <c r="AG45" s="232" t="s">
        <v>306</v>
      </c>
      <c r="AH45" s="231"/>
      <c r="AI45" s="233"/>
      <c r="AJ45" s="233"/>
      <c r="AK45" s="233"/>
      <c r="AL45" s="233"/>
      <c r="AM45" s="233"/>
      <c r="AN45" s="233"/>
      <c r="AO45" s="565"/>
      <c r="AP45" s="234"/>
      <c r="AQ45" s="565"/>
      <c r="AR45" s="565"/>
      <c r="AS45" s="234"/>
      <c r="AT45" s="234"/>
      <c r="AU45" s="234"/>
      <c r="AV45" s="234"/>
      <c r="AW45" s="234"/>
      <c r="AX45" s="234"/>
      <c r="AY45" s="234"/>
      <c r="AZ45" s="234"/>
      <c r="BA45" s="234"/>
      <c r="BB45" s="234"/>
      <c r="BC45" s="234"/>
      <c r="BD45" s="234"/>
      <c r="BE45" s="234"/>
      <c r="BF45" s="234"/>
      <c r="BG45" s="234"/>
      <c r="BH45" s="234"/>
      <c r="BI45" s="234"/>
      <c r="BJ45" s="234"/>
      <c r="BK45" s="234"/>
      <c r="BL45" s="234"/>
      <c r="BM45" s="234"/>
      <c r="BN45" s="234"/>
      <c r="BO45" s="234"/>
      <c r="BP45" s="234"/>
      <c r="BQ45" s="234"/>
      <c r="BR45" s="234"/>
      <c r="BS45" s="234"/>
      <c r="BT45" s="234"/>
      <c r="BU45" s="234"/>
      <c r="BV45" s="234"/>
      <c r="BW45" s="234"/>
      <c r="BX45" s="234"/>
      <c r="BY45" s="234"/>
      <c r="BZ45" s="234"/>
      <c r="CA45" s="234"/>
      <c r="CT45" s="235"/>
      <c r="CU45" s="235"/>
    </row>
    <row r="46" spans="1:99" customHeight="1" ht="14.25" s="19" customFormat="1">
      <c r="B46" s="203" t="s">
        <v>324</v>
      </c>
      <c r="C46" s="204" t="s">
        <v>325</v>
      </c>
      <c r="D46" s="205"/>
      <c r="E46" s="205"/>
      <c r="F46" s="205"/>
      <c r="G46" s="205"/>
      <c r="H46" s="205"/>
      <c r="I46" s="205"/>
      <c r="J46" s="205"/>
      <c r="K46" s="205"/>
      <c r="L46" s="205"/>
      <c r="M46" s="205"/>
      <c r="N46" s="205"/>
      <c r="O46" s="205"/>
      <c r="P46" s="205"/>
      <c r="Q46" s="205"/>
      <c r="R46" s="205"/>
      <c r="S46" s="205"/>
      <c r="T46" s="205"/>
      <c r="U46" s="205"/>
      <c r="V46" s="205"/>
      <c r="W46" s="205"/>
      <c r="X46" s="205"/>
      <c r="Y46" s="205"/>
      <c r="Z46" s="202"/>
      <c r="AA46" s="202"/>
      <c r="AB46" s="232"/>
      <c r="AC46" s="231"/>
      <c r="AD46" s="231"/>
      <c r="AE46" s="231"/>
      <c r="AF46" s="231"/>
      <c r="AG46" s="232"/>
      <c r="AH46" s="231"/>
      <c r="AI46" s="233"/>
      <c r="AJ46" s="233"/>
      <c r="AK46" s="233"/>
      <c r="AL46" s="233"/>
      <c r="AM46" s="233"/>
      <c r="AN46" s="233"/>
      <c r="AO46" s="234"/>
      <c r="AP46" s="234"/>
      <c r="AQ46" s="234"/>
      <c r="AR46" s="234"/>
      <c r="AS46" s="234"/>
      <c r="AT46" s="234"/>
      <c r="AU46" s="234"/>
      <c r="AV46" s="234"/>
      <c r="AW46" s="234"/>
      <c r="AX46" s="234"/>
      <c r="AY46" s="234"/>
      <c r="AZ46" s="234"/>
      <c r="BA46" s="234"/>
      <c r="BB46" s="234"/>
      <c r="BC46" s="234"/>
      <c r="BD46" s="234"/>
      <c r="BE46" s="234"/>
      <c r="BF46" s="234"/>
      <c r="BG46" s="234"/>
      <c r="BH46" s="234"/>
      <c r="BI46" s="234"/>
      <c r="BJ46" s="234"/>
      <c r="BK46" s="234"/>
      <c r="BL46" s="234"/>
      <c r="BM46" s="234"/>
      <c r="BN46" s="234"/>
      <c r="BO46" s="234"/>
      <c r="BP46" s="234"/>
      <c r="BQ46" s="234"/>
      <c r="BR46" s="234"/>
      <c r="BS46" s="234"/>
      <c r="BT46" s="234"/>
      <c r="BU46" s="234"/>
      <c r="BV46" s="234"/>
      <c r="BW46" s="234"/>
      <c r="BX46" s="234"/>
      <c r="BY46" s="234"/>
      <c r="BZ46" s="234"/>
      <c r="CA46" s="234"/>
      <c r="CT46" s="235"/>
      <c r="CU46" s="235"/>
    </row>
    <row r="47" spans="1:99" customHeight="1" ht="14.25" s="19" customFormat="1">
      <c r="B47" s="202"/>
      <c r="C47" s="204" t="s">
        <v>326</v>
      </c>
      <c r="D47" s="205"/>
      <c r="E47" s="205"/>
      <c r="F47" s="205"/>
      <c r="G47" s="205"/>
      <c r="H47" s="205"/>
      <c r="I47" s="205"/>
      <c r="J47" s="205"/>
      <c r="K47" s="205"/>
      <c r="L47" s="205"/>
      <c r="M47" s="205"/>
      <c r="N47" s="205"/>
      <c r="O47" s="205"/>
      <c r="P47" s="205"/>
      <c r="Q47" s="205"/>
      <c r="R47" s="205"/>
      <c r="S47" s="205"/>
      <c r="T47" s="205"/>
      <c r="U47" s="205"/>
      <c r="V47" s="205"/>
      <c r="W47" s="205"/>
      <c r="X47" s="205"/>
      <c r="Y47" s="205"/>
      <c r="Z47" s="202"/>
      <c r="AA47" s="202"/>
      <c r="AB47" s="232"/>
      <c r="AC47" s="231"/>
      <c r="AD47" s="231"/>
      <c r="AE47" s="231"/>
      <c r="AF47" s="231"/>
      <c r="AG47" s="232"/>
      <c r="AH47" s="231"/>
      <c r="AI47" s="233"/>
      <c r="AJ47" s="233"/>
      <c r="AK47" s="233"/>
      <c r="AL47" s="233"/>
      <c r="AM47" s="233"/>
      <c r="AN47" s="233"/>
      <c r="AO47" s="234"/>
      <c r="AP47" s="234"/>
      <c r="AQ47" s="234"/>
      <c r="AR47" s="234"/>
      <c r="AS47" s="234"/>
      <c r="AT47" s="234"/>
      <c r="AU47" s="234"/>
      <c r="AV47" s="234"/>
      <c r="AW47" s="234"/>
      <c r="AX47" s="234"/>
      <c r="AY47" s="234"/>
      <c r="AZ47" s="234"/>
      <c r="BA47" s="234"/>
      <c r="BB47" s="234"/>
      <c r="BC47" s="234"/>
      <c r="BD47" s="234"/>
      <c r="BE47" s="234"/>
      <c r="BF47" s="234"/>
      <c r="BG47" s="234"/>
      <c r="BH47" s="234"/>
      <c r="BI47" s="234"/>
      <c r="BJ47" s="234"/>
      <c r="BK47" s="234"/>
      <c r="BL47" s="234"/>
      <c r="BM47" s="234"/>
      <c r="BN47" s="234"/>
      <c r="BO47" s="234"/>
      <c r="BP47" s="234"/>
      <c r="BQ47" s="234"/>
      <c r="BR47" s="234"/>
      <c r="BS47" s="234"/>
      <c r="BT47" s="234"/>
      <c r="BU47" s="234"/>
      <c r="BV47" s="234"/>
      <c r="BW47" s="234"/>
      <c r="BX47" s="234"/>
      <c r="BY47" s="234"/>
      <c r="BZ47" s="234"/>
      <c r="CA47" s="234"/>
      <c r="CT47" s="235"/>
      <c r="CU47" s="235"/>
    </row>
    <row r="48" spans="1:99" customHeight="1" ht="14.25" s="19" customFormat="1">
      <c r="B48" s="202"/>
      <c r="C48" s="566" t="s">
        <v>327</v>
      </c>
      <c r="D48" s="566"/>
      <c r="E48" s="566"/>
      <c r="F48" s="566"/>
      <c r="G48" s="566"/>
      <c r="H48" s="566"/>
      <c r="I48" s="566"/>
      <c r="J48" s="566"/>
      <c r="K48" s="566"/>
      <c r="L48" s="566"/>
      <c r="M48" s="566"/>
      <c r="N48" s="566"/>
      <c r="O48" s="566"/>
      <c r="P48" s="566"/>
      <c r="Q48" s="566"/>
      <c r="R48" s="566"/>
      <c r="S48" s="566"/>
      <c r="T48" s="566"/>
      <c r="U48" s="566"/>
      <c r="V48" s="566"/>
      <c r="W48" s="566"/>
      <c r="X48" s="566"/>
      <c r="Y48" s="566"/>
      <c r="Z48" s="566"/>
      <c r="AA48" s="566"/>
      <c r="AB48" s="566"/>
      <c r="AC48" s="566"/>
      <c r="AD48" s="566"/>
      <c r="AE48" s="566"/>
      <c r="AF48" s="566"/>
      <c r="AG48" s="566"/>
      <c r="AH48" s="566"/>
      <c r="AI48" s="566"/>
      <c r="AJ48" s="233"/>
      <c r="AK48" s="233"/>
      <c r="AL48" s="233"/>
      <c r="AM48" s="233"/>
      <c r="AN48" s="233"/>
      <c r="AO48" s="234"/>
      <c r="AP48" s="234"/>
      <c r="AQ48" s="234"/>
      <c r="AR48" s="234"/>
      <c r="AS48" s="234"/>
      <c r="AT48" s="234"/>
      <c r="AU48" s="234"/>
      <c r="AV48" s="234"/>
      <c r="AW48" s="234"/>
      <c r="AX48" s="234"/>
      <c r="AY48" s="234"/>
      <c r="AZ48" s="234"/>
      <c r="BA48" s="234"/>
      <c r="BB48" s="234"/>
      <c r="BC48" s="234"/>
      <c r="BD48" s="234"/>
      <c r="BE48" s="234"/>
      <c r="BF48" s="234"/>
      <c r="BG48" s="234"/>
      <c r="BH48" s="234"/>
      <c r="BI48" s="234"/>
      <c r="BJ48" s="234"/>
      <c r="BK48" s="234"/>
      <c r="BL48" s="234"/>
      <c r="BM48" s="234"/>
      <c r="BN48" s="234"/>
      <c r="BO48" s="234"/>
      <c r="BP48" s="234"/>
      <c r="BQ48" s="234"/>
      <c r="BR48" s="234"/>
      <c r="BS48" s="234"/>
      <c r="BT48" s="234"/>
      <c r="BU48" s="234"/>
      <c r="BV48" s="234"/>
      <c r="BW48" s="234"/>
      <c r="BX48" s="234"/>
      <c r="BY48" s="234"/>
      <c r="BZ48" s="234"/>
      <c r="CA48" s="234"/>
      <c r="CT48" s="235"/>
      <c r="CU48" s="235"/>
    </row>
    <row r="49" spans="1:99" customHeight="1" ht="14.25" s="19" customFormat="1">
      <c r="B49" s="202"/>
      <c r="C49" s="206" t="s">
        <v>328</v>
      </c>
      <c r="D49" s="205"/>
      <c r="E49" s="205"/>
      <c r="F49" s="205"/>
      <c r="G49" s="205"/>
      <c r="H49" s="205"/>
      <c r="I49" s="205"/>
      <c r="J49" s="205"/>
      <c r="K49" s="205"/>
      <c r="L49" s="205"/>
      <c r="M49" s="205"/>
      <c r="N49" s="205"/>
      <c r="O49" s="205"/>
      <c r="P49" s="205"/>
      <c r="Q49" s="205"/>
      <c r="R49" s="205"/>
      <c r="S49" s="205"/>
      <c r="T49" s="205"/>
      <c r="U49" s="205"/>
      <c r="V49" s="205"/>
      <c r="W49" s="205"/>
      <c r="X49" s="205"/>
      <c r="Y49" s="205"/>
      <c r="Z49" s="202"/>
      <c r="AA49" s="202"/>
      <c r="AB49" s="232"/>
      <c r="AC49" s="231"/>
      <c r="AD49" s="231"/>
      <c r="AE49" s="231"/>
      <c r="AF49" s="231"/>
      <c r="AG49" s="232"/>
      <c r="AH49" s="231"/>
      <c r="AI49" s="233"/>
      <c r="AJ49" s="233"/>
      <c r="AK49" s="233"/>
      <c r="AL49" s="233"/>
      <c r="AM49" s="233"/>
      <c r="AN49" s="233"/>
      <c r="AO49" s="234"/>
      <c r="AP49" s="234"/>
      <c r="AQ49" s="234"/>
      <c r="AR49" s="234"/>
      <c r="AS49" s="234"/>
      <c r="AT49" s="234"/>
      <c r="AU49" s="234"/>
      <c r="AV49" s="234"/>
      <c r="AW49" s="234"/>
      <c r="AX49" s="234"/>
      <c r="AY49" s="234"/>
      <c r="AZ49" s="234"/>
      <c r="BA49" s="234"/>
      <c r="BB49" s="234"/>
      <c r="BC49" s="234"/>
      <c r="BD49" s="234"/>
      <c r="BE49" s="234"/>
      <c r="BF49" s="234"/>
      <c r="BG49" s="234"/>
      <c r="BH49" s="234"/>
      <c r="BI49" s="234"/>
      <c r="BJ49" s="234"/>
      <c r="BK49" s="234"/>
      <c r="BL49" s="234"/>
      <c r="BM49" s="234"/>
      <c r="BN49" s="234"/>
      <c r="BO49" s="234"/>
      <c r="BP49" s="234"/>
      <c r="BQ49" s="234"/>
      <c r="BR49" s="234"/>
      <c r="BS49" s="234"/>
      <c r="BT49" s="234"/>
      <c r="BU49" s="234"/>
      <c r="BV49" s="234"/>
      <c r="BW49" s="234"/>
      <c r="BX49" s="234"/>
      <c r="BY49" s="234"/>
      <c r="BZ49" s="234"/>
      <c r="CA49" s="234"/>
      <c r="CT49" s="235"/>
      <c r="CU49" s="235"/>
    </row>
    <row r="50" spans="1:99" customHeight="1" ht="14.25" s="19" customFormat="1">
      <c r="B50" s="16"/>
      <c r="C50" s="198" t="s">
        <v>329</v>
      </c>
      <c r="D50" s="199"/>
      <c r="E50" s="199"/>
      <c r="F50" s="199"/>
      <c r="G50" s="199"/>
      <c r="H50" s="199"/>
      <c r="I50" s="199"/>
      <c r="J50" s="199"/>
      <c r="K50" s="199"/>
      <c r="L50" s="199"/>
      <c r="M50" s="199"/>
      <c r="N50" s="199"/>
      <c r="O50" s="199"/>
      <c r="P50" s="199"/>
      <c r="Q50" s="199"/>
      <c r="R50" s="199"/>
      <c r="S50" s="199"/>
      <c r="T50" s="199"/>
      <c r="U50" s="199"/>
      <c r="V50" s="199"/>
      <c r="W50" s="199"/>
      <c r="X50" s="199"/>
      <c r="Y50" s="199"/>
      <c r="Z50" s="200"/>
      <c r="AA50" s="197"/>
      <c r="AB50" s="232"/>
      <c r="AC50" s="231"/>
      <c r="AD50" s="231"/>
      <c r="AE50" s="231"/>
      <c r="AF50" s="231"/>
      <c r="AG50" s="232"/>
      <c r="AH50" s="231"/>
      <c r="AI50" s="233"/>
      <c r="AJ50" s="233"/>
      <c r="AK50" s="233"/>
      <c r="AL50" s="233"/>
      <c r="AM50" s="233"/>
      <c r="AN50" s="233"/>
      <c r="AO50" s="234"/>
      <c r="AP50" s="234"/>
      <c r="AQ50" s="234"/>
      <c r="AR50" s="234"/>
      <c r="AS50" s="234"/>
      <c r="AT50" s="234"/>
      <c r="AU50" s="234"/>
      <c r="AV50" s="234"/>
      <c r="AW50" s="234"/>
      <c r="AX50" s="234"/>
      <c r="AY50" s="234"/>
      <c r="AZ50" s="234"/>
      <c r="BA50" s="234"/>
      <c r="BB50" s="234"/>
      <c r="BC50" s="234"/>
      <c r="BD50" s="234"/>
      <c r="BE50" s="234"/>
      <c r="BF50" s="234"/>
      <c r="BG50" s="234"/>
      <c r="BH50" s="234"/>
      <c r="BI50" s="234"/>
      <c r="BJ50" s="234"/>
      <c r="BK50" s="234"/>
      <c r="BL50" s="234"/>
      <c r="BM50" s="234"/>
      <c r="BN50" s="234"/>
      <c r="BO50" s="234"/>
      <c r="BP50" s="234"/>
      <c r="BQ50" s="234"/>
      <c r="BR50" s="234"/>
      <c r="BS50" s="234"/>
      <c r="BT50" s="234"/>
      <c r="BU50" s="234"/>
      <c r="BV50" s="234"/>
      <c r="BW50" s="234"/>
      <c r="BX50" s="234"/>
      <c r="BY50" s="234"/>
      <c r="BZ50" s="234"/>
      <c r="CA50" s="234"/>
      <c r="CT50" s="235"/>
      <c r="CU50" s="235"/>
    </row>
    <row r="51" spans="1:99" customHeight="1" ht="14.25" s="19" customFormat="1">
      <c r="B51" s="16"/>
      <c r="C51" s="198"/>
      <c r="D51" s="199"/>
      <c r="E51" s="199"/>
      <c r="F51" s="199"/>
      <c r="G51" s="199"/>
      <c r="H51" s="199"/>
      <c r="I51" s="199"/>
      <c r="J51" s="199"/>
      <c r="K51" s="199"/>
      <c r="L51" s="199"/>
      <c r="M51" s="199"/>
      <c r="N51" s="199"/>
      <c r="O51" s="199"/>
      <c r="P51" s="199"/>
      <c r="Q51" s="199"/>
      <c r="R51" s="199"/>
      <c r="S51" s="199"/>
      <c r="T51" s="199"/>
      <c r="U51" s="199"/>
      <c r="V51" s="199"/>
      <c r="W51" s="199"/>
      <c r="X51" s="199"/>
      <c r="Y51" s="199"/>
      <c r="Z51" s="200"/>
      <c r="AA51" s="197"/>
      <c r="AB51" s="232"/>
      <c r="AC51" s="231"/>
      <c r="AD51" s="231"/>
      <c r="AE51" s="231"/>
      <c r="AF51" s="231"/>
      <c r="AG51" s="232"/>
      <c r="AH51" s="231"/>
      <c r="AI51" s="233"/>
      <c r="AJ51" s="233"/>
      <c r="AK51" s="233"/>
      <c r="AL51" s="536"/>
      <c r="AM51" s="536"/>
      <c r="AN51" s="536"/>
      <c r="AO51" s="536"/>
      <c r="AP51" s="536"/>
      <c r="AQ51" s="536"/>
      <c r="AR51" s="536"/>
      <c r="AS51" s="234"/>
      <c r="AT51" s="234"/>
      <c r="AU51" s="234"/>
      <c r="AV51" s="234"/>
      <c r="AW51" s="234"/>
      <c r="AX51" s="234"/>
      <c r="AY51" s="234"/>
      <c r="AZ51" s="234"/>
      <c r="BA51" s="234"/>
      <c r="BB51" s="234"/>
      <c r="BC51" s="234"/>
      <c r="BD51" s="234"/>
      <c r="BE51" s="234"/>
      <c r="BF51" s="234"/>
      <c r="BG51" s="234"/>
      <c r="BH51" s="234"/>
      <c r="BI51" s="234"/>
      <c r="BJ51" s="234"/>
      <c r="BK51" s="234"/>
      <c r="BL51" s="234"/>
      <c r="BM51" s="234"/>
      <c r="BN51" s="234"/>
      <c r="BO51" s="234"/>
      <c r="BP51" s="234"/>
      <c r="BQ51" s="234"/>
      <c r="BR51" s="234"/>
      <c r="BS51" s="234"/>
      <c r="BT51" s="234"/>
      <c r="BU51" s="234"/>
      <c r="BV51" s="234"/>
      <c r="BW51" s="234"/>
      <c r="BX51" s="234"/>
      <c r="BY51" s="234"/>
      <c r="BZ51" s="234"/>
      <c r="CA51" s="234"/>
      <c r="CT51" s="235"/>
      <c r="CU51" s="235"/>
    </row>
    <row r="52" spans="1:99" customHeight="1" ht="13.5" s="245" customFormat="1">
      <c r="A52" s="567" t="s">
        <v>330</v>
      </c>
      <c r="B52" s="567"/>
      <c r="C52" s="567"/>
      <c r="D52" s="567"/>
      <c r="E52" s="567"/>
      <c r="F52" s="567"/>
      <c r="G52" s="567"/>
      <c r="H52" s="567"/>
      <c r="I52" s="567"/>
      <c r="J52" s="567"/>
      <c r="K52" s="567"/>
      <c r="L52" s="567"/>
      <c r="M52" s="567"/>
      <c r="N52" s="567"/>
      <c r="O52" s="567"/>
      <c r="P52" s="567"/>
      <c r="Q52" s="567"/>
      <c r="R52" s="567"/>
      <c r="S52" s="567"/>
      <c r="T52" s="567"/>
      <c r="U52" s="567"/>
      <c r="V52" s="567"/>
      <c r="W52" s="567"/>
      <c r="X52" s="567"/>
      <c r="Y52" s="567"/>
      <c r="Z52" s="567"/>
      <c r="AA52" s="567"/>
      <c r="AB52" s="567"/>
      <c r="AC52" s="567"/>
      <c r="AD52" s="567"/>
      <c r="AE52" s="567"/>
      <c r="AF52" s="567"/>
      <c r="AG52" s="567"/>
      <c r="AH52" s="567"/>
      <c r="AI52" s="567"/>
      <c r="AJ52" s="328"/>
      <c r="AK52" s="328"/>
      <c r="AL52" s="328"/>
      <c r="AM52" s="328"/>
      <c r="AN52" s="328"/>
      <c r="AO52" s="328"/>
      <c r="AP52" s="328"/>
      <c r="AQ52" s="328"/>
      <c r="AR52" s="328"/>
      <c r="AS52" s="244"/>
      <c r="AT52" s="244"/>
      <c r="AU52" s="244"/>
      <c r="AV52" s="244"/>
      <c r="AW52" s="244"/>
      <c r="AX52" s="244"/>
      <c r="AY52" s="244"/>
      <c r="AZ52" s="244"/>
      <c r="BA52" s="244"/>
      <c r="BB52" s="244"/>
      <c r="BC52" s="244"/>
      <c r="BD52" s="244"/>
      <c r="BE52" s="244"/>
      <c r="BF52" s="244"/>
      <c r="BG52" s="244"/>
      <c r="BH52" s="244"/>
      <c r="BI52" s="244"/>
      <c r="BJ52" s="244"/>
      <c r="BK52" s="244"/>
      <c r="BL52" s="244"/>
      <c r="BM52" s="244"/>
      <c r="BN52" s="244"/>
      <c r="BO52" s="244"/>
      <c r="BP52" s="244"/>
      <c r="BQ52" s="244"/>
      <c r="BR52" s="244"/>
      <c r="BS52" s="244"/>
      <c r="BT52" s="244"/>
      <c r="BU52" s="244"/>
      <c r="BV52" s="244"/>
      <c r="BW52" s="244"/>
      <c r="BX52" s="244"/>
      <c r="BY52" s="244"/>
      <c r="BZ52" s="244"/>
      <c r="CT52" s="244"/>
      <c r="CU52" s="244"/>
    </row>
    <row r="53" spans="1:99" customHeight="1" ht="15" s="197" customFormat="1">
      <c r="A53" s="243"/>
      <c r="B53" s="246"/>
      <c r="C53" s="562" t="s">
        <v>151</v>
      </c>
      <c r="D53" s="562"/>
      <c r="E53" s="562"/>
      <c r="F53" s="562"/>
      <c r="G53" s="562"/>
      <c r="H53" s="562"/>
      <c r="I53" s="246"/>
      <c r="J53" s="246"/>
      <c r="K53" s="246"/>
      <c r="L53" s="246"/>
      <c r="M53" s="246"/>
      <c r="N53" s="562" t="s">
        <v>331</v>
      </c>
      <c r="O53" s="562"/>
      <c r="P53" s="562"/>
      <c r="Q53" s="562"/>
      <c r="R53" s="562"/>
      <c r="S53" s="562"/>
      <c r="T53" s="246"/>
      <c r="U53" s="246"/>
      <c r="W53" s="246"/>
      <c r="X53" s="246"/>
      <c r="Y53" s="246"/>
      <c r="Z53" s="246"/>
      <c r="AA53" s="562" t="s">
        <v>153</v>
      </c>
      <c r="AB53" s="562"/>
      <c r="AC53" s="562"/>
      <c r="AD53" s="562"/>
      <c r="AE53" s="562"/>
      <c r="AF53" s="246"/>
      <c r="AG53" s="246"/>
      <c r="AH53" s="246"/>
      <c r="AI53" s="243"/>
      <c r="AK53" s="246" t="s">
        <v>332</v>
      </c>
      <c r="AL53" s="246"/>
      <c r="AM53" s="246"/>
      <c r="AN53" s="246"/>
      <c r="AO53" s="246"/>
      <c r="AP53" s="213"/>
      <c r="AQ53" s="213"/>
      <c r="AR53" s="213"/>
      <c r="AS53" s="213"/>
      <c r="AT53" s="213"/>
      <c r="AU53" s="213"/>
      <c r="AV53" s="213"/>
      <c r="AW53" s="213"/>
      <c r="AX53" s="213"/>
      <c r="AY53" s="213"/>
      <c r="AZ53" s="213"/>
      <c r="BA53" s="213"/>
      <c r="BB53" s="213"/>
      <c r="BC53" s="213"/>
      <c r="BD53" s="213"/>
      <c r="BE53" s="213"/>
      <c r="BF53" s="213"/>
      <c r="BG53" s="213"/>
      <c r="BH53" s="213"/>
      <c r="BI53" s="213"/>
      <c r="BJ53" s="213"/>
      <c r="BK53" s="213"/>
      <c r="BL53" s="213"/>
      <c r="BM53" s="213"/>
      <c r="BN53" s="213"/>
      <c r="BO53" s="213"/>
      <c r="BP53" s="213"/>
      <c r="BQ53" s="213"/>
      <c r="BR53" s="213"/>
      <c r="BS53" s="213"/>
      <c r="BT53" s="213"/>
      <c r="BU53" s="213"/>
      <c r="BV53" s="213"/>
      <c r="BW53" s="213"/>
      <c r="BX53" s="213"/>
      <c r="BY53" s="213"/>
      <c r="BZ53" s="213"/>
      <c r="CT53" s="213"/>
      <c r="CU53" s="213"/>
    </row>
    <row r="176" spans="1:99" customHeight="1" ht="12.75">
      <c r="P176" s="16" t="s">
        <v>333</v>
      </c>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AF1:AI1"/>
    <mergeCell ref="AR42:AR45"/>
    <mergeCell ref="AQ42:AQ45"/>
    <mergeCell ref="AO42:AO45"/>
    <mergeCell ref="C48:AI48"/>
    <mergeCell ref="A52:AI52"/>
    <mergeCell ref="A15:A17"/>
    <mergeCell ref="AJ18:AJ19"/>
    <mergeCell ref="AI15:AI16"/>
    <mergeCell ref="AL15:AL16"/>
    <mergeCell ref="AM15:AM16"/>
    <mergeCell ref="AN10:AN11"/>
    <mergeCell ref="C53:H53"/>
    <mergeCell ref="AK15:AK17"/>
    <mergeCell ref="AJ12:AJ13"/>
    <mergeCell ref="AJ15:AJ16"/>
    <mergeCell ref="AN18:AN19"/>
    <mergeCell ref="AM18:AM19"/>
    <mergeCell ref="N53:S53"/>
    <mergeCell ref="AA53:AE53"/>
    <mergeCell ref="AK18:AK20"/>
    <mergeCell ref="AL12:AL13"/>
    <mergeCell ref="AM12:AM13"/>
    <mergeCell ref="CD3:CD10"/>
    <mergeCell ref="AQ10:AQ11"/>
    <mergeCell ref="AP18:AP19"/>
    <mergeCell ref="AQ18:AQ19"/>
    <mergeCell ref="AR12:AR13"/>
    <mergeCell ref="AO12:AO13"/>
    <mergeCell ref="AQ15:AQ16"/>
    <mergeCell ref="AR15:AR16"/>
    <mergeCell ref="CE3:CE10"/>
    <mergeCell ref="A1:I1"/>
    <mergeCell ref="A2:I2"/>
    <mergeCell ref="A9:A11"/>
    <mergeCell ref="B9:B11"/>
    <mergeCell ref="C9:C11"/>
    <mergeCell ref="D9:AI9"/>
    <mergeCell ref="AI10:AI11"/>
    <mergeCell ref="A4:AI4"/>
    <mergeCell ref="W5:X5"/>
    <mergeCell ref="CJ3:CJ10"/>
    <mergeCell ref="CK3:CK10"/>
    <mergeCell ref="CL3:CL10"/>
    <mergeCell ref="CM3:CM10"/>
    <mergeCell ref="CF3:CF10"/>
    <mergeCell ref="AO10:AO11"/>
    <mergeCell ref="AP10:AP11"/>
    <mergeCell ref="CG3:CG10"/>
    <mergeCell ref="CB3:CB10"/>
    <mergeCell ref="CC3:CC10"/>
    <mergeCell ref="AI12:AI13"/>
    <mergeCell ref="AN12:AN13"/>
    <mergeCell ref="CN3:CN10"/>
    <mergeCell ref="CO3:CO10"/>
    <mergeCell ref="CP3:CP10"/>
    <mergeCell ref="CQ3:CQ10"/>
    <mergeCell ref="AN9:AQ9"/>
    <mergeCell ref="AR9:AR11"/>
    <mergeCell ref="CH3:CH10"/>
    <mergeCell ref="CI3:CI10"/>
    <mergeCell ref="AN15:AN16"/>
    <mergeCell ref="AP12:AP13"/>
    <mergeCell ref="AQ12:AQ13"/>
    <mergeCell ref="AO15:AO16"/>
    <mergeCell ref="AP15:AP16"/>
    <mergeCell ref="AR21:AR22"/>
    <mergeCell ref="AO18:AO19"/>
    <mergeCell ref="AQ27:AQ28"/>
    <mergeCell ref="AR27:AR28"/>
    <mergeCell ref="AO21:AO22"/>
    <mergeCell ref="AP21:AP22"/>
    <mergeCell ref="AR18:AR19"/>
    <mergeCell ref="AM24:AM25"/>
    <mergeCell ref="AN24:AN25"/>
    <mergeCell ref="AO24:AO25"/>
    <mergeCell ref="AP24:AP25"/>
    <mergeCell ref="AQ30:AQ31"/>
    <mergeCell ref="AQ21:AQ22"/>
    <mergeCell ref="AR30:AR31"/>
    <mergeCell ref="AQ24:AQ25"/>
    <mergeCell ref="AR24:AR25"/>
    <mergeCell ref="AI27:AI28"/>
    <mergeCell ref="AL27:AL28"/>
    <mergeCell ref="AM27:AM28"/>
    <mergeCell ref="AN27:AN28"/>
    <mergeCell ref="AO27:AO28"/>
    <mergeCell ref="AP27:AP28"/>
    <mergeCell ref="AL24:AL25"/>
    <mergeCell ref="AP33:AP34"/>
    <mergeCell ref="AN33:AN34"/>
    <mergeCell ref="AN30:AN31"/>
    <mergeCell ref="AR33:AR34"/>
    <mergeCell ref="AI36:AI37"/>
    <mergeCell ref="AL36:AL37"/>
    <mergeCell ref="AM36:AM37"/>
    <mergeCell ref="AN36:AN37"/>
    <mergeCell ref="AO30:AO31"/>
    <mergeCell ref="AP30:AP31"/>
    <mergeCell ref="AL33:AL34"/>
    <mergeCell ref="AQ39:AQ40"/>
    <mergeCell ref="AR39:AR40"/>
    <mergeCell ref="AO36:AO37"/>
    <mergeCell ref="AP36:AP37"/>
    <mergeCell ref="AQ36:AQ37"/>
    <mergeCell ref="AL39:AL40"/>
    <mergeCell ref="AM39:AM40"/>
    <mergeCell ref="AN39:AN40"/>
    <mergeCell ref="AO33:AO34"/>
    <mergeCell ref="B12:B14"/>
    <mergeCell ref="A12:A14"/>
    <mergeCell ref="AK12:AK14"/>
    <mergeCell ref="AN21:AN22"/>
    <mergeCell ref="AM21:AM22"/>
    <mergeCell ref="AL21:AL22"/>
    <mergeCell ref="AI21:AI22"/>
    <mergeCell ref="AI18:AI19"/>
    <mergeCell ref="AL18:AL19"/>
    <mergeCell ref="B15:B17"/>
    <mergeCell ref="A21:A23"/>
    <mergeCell ref="A24:A26"/>
    <mergeCell ref="A27:A29"/>
    <mergeCell ref="B18:B20"/>
    <mergeCell ref="A18:A20"/>
    <mergeCell ref="B21:B23"/>
    <mergeCell ref="B24:B26"/>
    <mergeCell ref="B27:B29"/>
    <mergeCell ref="B33:B35"/>
    <mergeCell ref="A36:A38"/>
    <mergeCell ref="B36:B38"/>
    <mergeCell ref="A39:A41"/>
    <mergeCell ref="B39:B41"/>
    <mergeCell ref="AI30:AI31"/>
    <mergeCell ref="A30:A32"/>
    <mergeCell ref="AI33:AI34"/>
    <mergeCell ref="B30:B32"/>
    <mergeCell ref="A33:A35"/>
    <mergeCell ref="AM33:AM34"/>
    <mergeCell ref="AL30:AL31"/>
    <mergeCell ref="AM30:AM31"/>
    <mergeCell ref="AL51:AR51"/>
    <mergeCell ref="AK36:AK38"/>
    <mergeCell ref="AK39:AK41"/>
    <mergeCell ref="AR36:AR37"/>
    <mergeCell ref="AO39:AO40"/>
    <mergeCell ref="AP39:AP40"/>
    <mergeCell ref="AQ33:AQ34"/>
    <mergeCell ref="AK21:AK23"/>
    <mergeCell ref="AK24:AK26"/>
    <mergeCell ref="AK27:AK29"/>
    <mergeCell ref="AK30:AK32"/>
    <mergeCell ref="AK33:AK35"/>
    <mergeCell ref="AI39:AI40"/>
    <mergeCell ref="AI24:AI25"/>
  </mergeCells>
  <printOptions gridLines="false" gridLinesSet="true"/>
  <pageMargins left="0.39370078740157" right="0.31496062992126" top="0.94488188976378" bottom="0.5511811023622" header="0.31496062992126" footer="0.31496062992126"/>
  <pageSetup paperSize="9" orientation="landscape"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48"/>
  <sheetViews>
    <sheetView tabSelected="0" workbookViewId="0" showGridLines="true" showRowColHeaders="1">
      <selection activeCell="Q17" sqref="Q17"/>
    </sheetView>
  </sheetViews>
  <sheetFormatPr customHeight="true" defaultRowHeight="16.5" defaultColWidth="9.140625" outlineLevelRow="0" outlineLevelCol="0"/>
  <cols>
    <col min="1" max="1" width="4.28515625" customWidth="true" style="34"/>
    <col min="2" max="2" width="16.42578125" customWidth="true" style="34"/>
    <col min="3" max="3" width="10.85546875" customWidth="true" style="34"/>
    <col min="4" max="4" width="10.85546875" customWidth="true" style="34"/>
    <col min="5" max="5" width="11.42578125" customWidth="true" style="34"/>
    <col min="6" max="6" width="12.7109375" customWidth="true" style="36"/>
    <col min="7" max="7" width="10.85546875" customWidth="true" style="37"/>
    <col min="8" max="8" width="13.85546875" customWidth="true" style="71"/>
    <col min="9" max="9" width="10.5703125" customWidth="true" style="71"/>
    <col min="10" max="10" width="11.140625" customWidth="true" style="71"/>
    <col min="11" max="11" width="8.7109375" customWidth="true" style="34"/>
    <col min="12" max="12" width="10.85546875" customWidth="true" style="34"/>
    <col min="13" max="13" width="10.85546875" customWidth="true" style="34"/>
    <col min="14" max="14" width="11.7109375" customWidth="true" style="35"/>
    <col min="15" max="15" width="9" customWidth="true" style="34"/>
    <col min="16" max="16" width="7.42578125" customWidth="true" style="34"/>
    <col min="17" max="17" width="14.5703125" customWidth="true" style="58"/>
  </cols>
  <sheetData>
    <row r="1" spans="1:17" customHeight="1" ht="13.5">
      <c r="F1" s="65"/>
      <c r="G1" s="71"/>
      <c r="O1" s="72" t="s">
        <v>334</v>
      </c>
    </row>
    <row r="2" spans="1:17" customHeight="1" ht="16.5">
      <c r="A2" s="486" t="s">
        <v>1</v>
      </c>
      <c r="B2" s="486"/>
      <c r="C2" s="486"/>
      <c r="D2" s="486"/>
      <c r="E2" s="486"/>
      <c r="F2" s="486"/>
      <c r="G2" s="577" t="s">
        <v>115</v>
      </c>
      <c r="H2" s="577"/>
      <c r="I2" s="577"/>
      <c r="J2" s="577"/>
      <c r="K2" s="577"/>
      <c r="L2" s="577"/>
      <c r="M2" s="577"/>
      <c r="N2" s="577"/>
      <c r="O2" s="577"/>
    </row>
    <row r="3" spans="1:17" customHeight="1" ht="16.5">
      <c r="A3" s="578" t="s">
        <v>95</v>
      </c>
      <c r="B3" s="578"/>
      <c r="C3" s="578"/>
      <c r="D3" s="578"/>
      <c r="E3" s="578"/>
      <c r="F3" s="578"/>
      <c r="G3" s="578" t="s">
        <v>117</v>
      </c>
      <c r="H3" s="578"/>
      <c r="I3" s="578"/>
      <c r="J3" s="578"/>
      <c r="K3" s="578"/>
      <c r="L3" s="578"/>
      <c r="M3" s="578"/>
      <c r="N3" s="578"/>
      <c r="O3" s="578"/>
    </row>
    <row r="4" spans="1:17" customHeight="1" ht="16.5">
      <c r="A4" s="578"/>
      <c r="B4" s="578"/>
      <c r="C4" s="578"/>
      <c r="D4" s="578"/>
      <c r="E4" s="578"/>
      <c r="F4" s="578"/>
      <c r="G4" s="47"/>
      <c r="H4" s="47"/>
      <c r="I4" s="47"/>
      <c r="J4" s="47"/>
      <c r="K4" s="456" t="s">
        <v>335</v>
      </c>
      <c r="L4" s="579"/>
      <c r="M4" s="579"/>
      <c r="N4" s="579"/>
      <c r="O4" s="579"/>
    </row>
    <row r="5" spans="1:17" customHeight="1" ht="12.75">
      <c r="A5" s="571"/>
      <c r="B5" s="571"/>
      <c r="C5" s="571"/>
      <c r="D5" s="571"/>
      <c r="E5" s="571"/>
      <c r="F5" s="571"/>
      <c r="O5" s="44"/>
    </row>
    <row r="6" spans="1:17" customHeight="1" ht="22.5" s="39" customFormat="1">
      <c r="A6" s="480" t="s">
        <v>336</v>
      </c>
      <c r="B6" s="480"/>
      <c r="C6" s="480"/>
      <c r="D6" s="480"/>
      <c r="E6" s="480"/>
      <c r="F6" s="480"/>
      <c r="G6" s="480"/>
      <c r="H6" s="480"/>
      <c r="I6" s="480"/>
      <c r="J6" s="480"/>
      <c r="K6" s="480"/>
      <c r="L6" s="480"/>
      <c r="M6" s="480"/>
      <c r="N6" s="480"/>
      <c r="O6" s="480"/>
      <c r="Q6" s="93"/>
    </row>
    <row r="7" spans="1:17" customHeight="1" ht="18" s="39" customFormat="1">
      <c r="A7" s="580" t="s">
        <v>121</v>
      </c>
      <c r="B7" s="580"/>
      <c r="C7" s="580"/>
      <c r="D7" s="580"/>
      <c r="E7" s="580"/>
      <c r="F7" s="580"/>
      <c r="G7" s="580"/>
      <c r="H7" s="580"/>
      <c r="I7" s="580"/>
      <c r="J7" s="580"/>
      <c r="K7" s="580"/>
      <c r="L7" s="580"/>
      <c r="M7" s="580"/>
      <c r="N7" s="580"/>
      <c r="O7" s="580"/>
      <c r="P7" s="91"/>
      <c r="Q7" s="93"/>
    </row>
    <row r="8" spans="1:17" customHeight="1" ht="22.5" s="39" customFormat="1">
      <c r="A8" s="580" t="s">
        <v>337</v>
      </c>
      <c r="B8" s="580"/>
      <c r="C8" s="580"/>
      <c r="D8" s="580"/>
      <c r="E8" s="580"/>
      <c r="F8" s="580"/>
      <c r="G8" s="580"/>
      <c r="H8" s="580"/>
      <c r="I8" s="580"/>
      <c r="J8" s="580"/>
      <c r="K8" s="580"/>
      <c r="L8" s="580"/>
      <c r="M8" s="580"/>
      <c r="N8" s="580"/>
      <c r="O8" s="580"/>
      <c r="P8" s="92"/>
      <c r="Q8" s="93"/>
    </row>
    <row r="9" spans="1:17" customHeight="1" ht="21.95" s="39" customFormat="1">
      <c r="A9" s="94" t="s">
        <v>12</v>
      </c>
      <c r="B9" s="574" t="s">
        <v>338</v>
      </c>
      <c r="C9" s="574"/>
      <c r="D9" s="574"/>
      <c r="E9" s="574"/>
      <c r="F9" s="574"/>
      <c r="G9" s="574"/>
      <c r="H9" s="574"/>
      <c r="I9" s="574"/>
      <c r="J9" s="574"/>
      <c r="K9" s="574"/>
      <c r="L9" s="574"/>
      <c r="M9" s="95"/>
      <c r="N9" s="41"/>
      <c r="Q9" s="93"/>
    </row>
    <row r="10" spans="1:17" customHeight="1" ht="21.95" s="188" customFormat="1">
      <c r="A10" s="94" t="s">
        <v>12</v>
      </c>
      <c r="B10" s="333" t="s">
        <v>339</v>
      </c>
      <c r="C10" s="333"/>
      <c r="D10" s="333"/>
      <c r="E10" s="333"/>
      <c r="F10" s="333"/>
      <c r="G10" s="333"/>
      <c r="H10" s="333"/>
      <c r="I10" s="333"/>
      <c r="J10" s="333"/>
      <c r="K10" s="333"/>
      <c r="L10" s="333"/>
      <c r="M10" s="95"/>
      <c r="N10" s="41"/>
      <c r="Q10" s="93"/>
    </row>
    <row r="11" spans="1:17" customHeight="1" ht="16.5" s="61" customFormat="1">
      <c r="A11" s="59"/>
      <c r="B11" s="75"/>
      <c r="C11" s="75"/>
      <c r="D11" s="75"/>
      <c r="E11" s="75"/>
      <c r="F11" s="73"/>
      <c r="K11" s="73"/>
      <c r="L11" s="73"/>
      <c r="M11" s="73"/>
      <c r="N11" s="590" t="s">
        <v>340</v>
      </c>
      <c r="O11" s="591"/>
      <c r="Q11" s="60"/>
    </row>
    <row r="12" spans="1:17" customHeight="1" ht="16.5" hidden="true" s="61" customFormat="1">
      <c r="A12" s="59"/>
      <c r="B12" s="75"/>
      <c r="C12" s="75"/>
      <c r="D12" s="75"/>
      <c r="E12" s="75"/>
      <c r="F12" s="73"/>
      <c r="J12" s="592" t="s">
        <v>341</v>
      </c>
      <c r="K12" s="592"/>
      <c r="L12" s="592"/>
      <c r="M12" s="315"/>
      <c r="N12" s="316" t="s">
        <v>342</v>
      </c>
      <c r="O12" s="317"/>
      <c r="Q12" s="60"/>
    </row>
    <row r="13" spans="1:17" customHeight="1" ht="16.5" hidden="true" s="61" customFormat="1">
      <c r="A13" s="59"/>
      <c r="B13" s="75"/>
      <c r="C13" s="75"/>
      <c r="D13" s="75"/>
      <c r="E13" s="75"/>
      <c r="F13" s="73"/>
      <c r="J13" s="318"/>
      <c r="K13" s="319" t="s">
        <v>343</v>
      </c>
      <c r="L13" s="318"/>
      <c r="M13" s="320" t="s">
        <v>344</v>
      </c>
      <c r="N13" s="321"/>
      <c r="O13" s="322"/>
      <c r="Q13" s="60"/>
    </row>
    <row r="14" spans="1:17" customHeight="1" ht="21.95" s="80" customFormat="1">
      <c r="A14" s="479" t="s">
        <v>25</v>
      </c>
      <c r="B14" s="576" t="s">
        <v>250</v>
      </c>
      <c r="C14" s="575" t="s">
        <v>345</v>
      </c>
      <c r="D14" s="595" t="s">
        <v>346</v>
      </c>
      <c r="E14" s="596"/>
      <c r="F14" s="596"/>
      <c r="G14" s="596"/>
      <c r="H14" s="596"/>
      <c r="I14" s="597"/>
      <c r="J14" s="593" t="s">
        <v>347</v>
      </c>
      <c r="K14" s="479" t="s">
        <v>348</v>
      </c>
      <c r="L14" s="479"/>
      <c r="M14" s="479"/>
      <c r="N14" s="479"/>
      <c r="O14" s="576" t="s">
        <v>254</v>
      </c>
      <c r="P14" s="97" t="s">
        <v>349</v>
      </c>
      <c r="Q14" s="98"/>
    </row>
    <row r="15" spans="1:17" customHeight="1" ht="65.25" s="80" customFormat="1">
      <c r="A15" s="479"/>
      <c r="B15" s="576"/>
      <c r="C15" s="575"/>
      <c r="D15" s="309" t="s">
        <v>350</v>
      </c>
      <c r="E15" s="169" t="s">
        <v>351</v>
      </c>
      <c r="F15" s="169" t="s">
        <v>252</v>
      </c>
      <c r="G15" s="169" t="s">
        <v>251</v>
      </c>
      <c r="H15" s="150" t="s">
        <v>352</v>
      </c>
      <c r="I15" s="150" t="s">
        <v>353</v>
      </c>
      <c r="J15" s="594"/>
      <c r="K15" s="162" t="s">
        <v>354</v>
      </c>
      <c r="L15" s="162" t="s">
        <v>355</v>
      </c>
      <c r="M15" s="162" t="s">
        <v>356</v>
      </c>
      <c r="N15" s="77" t="s">
        <v>107</v>
      </c>
      <c r="O15" s="576"/>
      <c r="P15" s="97"/>
      <c r="Q15" s="98"/>
    </row>
    <row r="16" spans="1:17" customHeight="1" ht="30" s="80" customFormat="1">
      <c r="A16" s="156" t="s">
        <v>35</v>
      </c>
      <c r="B16" s="156" t="s">
        <v>36</v>
      </c>
      <c r="C16" s="156" t="s">
        <v>37</v>
      </c>
      <c r="D16" s="156" t="s">
        <v>38</v>
      </c>
      <c r="E16" s="156" t="s">
        <v>39</v>
      </c>
      <c r="F16" s="156" t="s">
        <v>40</v>
      </c>
      <c r="G16" s="156" t="s">
        <v>41</v>
      </c>
      <c r="H16" s="156" t="s">
        <v>42</v>
      </c>
      <c r="I16" s="156" t="s">
        <v>357</v>
      </c>
      <c r="J16" s="156" t="s">
        <v>44</v>
      </c>
      <c r="K16" s="156" t="s">
        <v>176</v>
      </c>
      <c r="L16" s="156" t="s">
        <v>358</v>
      </c>
      <c r="M16" s="156" t="s">
        <v>359</v>
      </c>
      <c r="N16" s="156" t="s">
        <v>360</v>
      </c>
      <c r="O16" s="156" t="s">
        <v>361</v>
      </c>
      <c r="P16" s="97"/>
      <c r="Q16" s="98"/>
    </row>
    <row r="17" spans="1:17" customHeight="1" ht="17.25" s="80" customFormat="1">
      <c r="A17" s="78">
        <v>1</v>
      </c>
      <c r="B17" s="82" t="s">
        <v>362</v>
      </c>
      <c r="C17" s="82"/>
      <c r="D17" s="82"/>
      <c r="E17" s="82"/>
      <c r="F17" s="173"/>
      <c r="G17" s="174"/>
      <c r="H17" s="174"/>
      <c r="I17" s="174"/>
      <c r="J17" s="174"/>
      <c r="K17" s="175"/>
      <c r="L17" s="175"/>
      <c r="M17" s="175"/>
      <c r="N17" s="176"/>
      <c r="O17" s="82"/>
      <c r="P17" s="79"/>
      <c r="Q17" s="99"/>
    </row>
    <row r="18" spans="1:17" customHeight="1" ht="17.25" s="80" customFormat="1">
      <c r="A18" s="78">
        <v>2</v>
      </c>
      <c r="B18" s="82"/>
      <c r="C18" s="82"/>
      <c r="D18" s="82"/>
      <c r="E18" s="82"/>
      <c r="F18" s="173"/>
      <c r="G18" s="174"/>
      <c r="H18" s="174"/>
      <c r="I18" s="174"/>
      <c r="J18" s="174"/>
      <c r="K18" s="175"/>
      <c r="L18" s="175"/>
      <c r="M18" s="175"/>
      <c r="N18" s="176"/>
      <c r="O18" s="82"/>
      <c r="Q18" s="98"/>
    </row>
    <row r="19" spans="1:17" customHeight="1" ht="17.25" s="80" customFormat="1">
      <c r="A19" s="78">
        <v>3</v>
      </c>
      <c r="B19" s="82"/>
      <c r="C19" s="82"/>
      <c r="D19" s="82"/>
      <c r="E19" s="82"/>
      <c r="F19" s="173"/>
      <c r="G19" s="174"/>
      <c r="H19" s="174"/>
      <c r="I19" s="174"/>
      <c r="J19" s="174"/>
      <c r="K19" s="175"/>
      <c r="L19" s="175"/>
      <c r="M19" s="175"/>
      <c r="N19" s="176"/>
      <c r="O19" s="82"/>
      <c r="Q19" s="98"/>
    </row>
    <row r="20" spans="1:17" customHeight="1" ht="17.25" s="80" customFormat="1">
      <c r="A20" s="78">
        <v>4</v>
      </c>
      <c r="B20" s="82"/>
      <c r="C20" s="82"/>
      <c r="D20" s="82"/>
      <c r="E20" s="82"/>
      <c r="F20" s="173"/>
      <c r="G20" s="174"/>
      <c r="H20" s="174"/>
      <c r="I20" s="174"/>
      <c r="J20" s="174"/>
      <c r="K20" s="175"/>
      <c r="L20" s="175"/>
      <c r="M20" s="175"/>
      <c r="N20" s="176"/>
      <c r="O20" s="82"/>
      <c r="Q20" s="98"/>
    </row>
    <row r="21" spans="1:17" customHeight="1" ht="21.95" s="80" customFormat="1">
      <c r="A21" s="168"/>
      <c r="B21" s="81" t="s">
        <v>107</v>
      </c>
      <c r="C21" s="81"/>
      <c r="D21" s="81"/>
      <c r="E21" s="81"/>
      <c r="F21" s="100"/>
      <c r="G21" s="101"/>
      <c r="H21" s="101"/>
      <c r="I21" s="101" t="s">
        <v>363</v>
      </c>
      <c r="J21" s="101"/>
      <c r="K21" s="102"/>
      <c r="L21" s="102"/>
      <c r="M21" s="102"/>
      <c r="N21" s="102"/>
      <c r="O21" s="102"/>
      <c r="Q21" s="98"/>
    </row>
    <row r="22" spans="1:17" customHeight="1" ht="19.5" s="39" customFormat="1">
      <c r="A22" s="69"/>
      <c r="C22" s="165"/>
      <c r="D22" s="188"/>
      <c r="F22" s="69"/>
      <c r="H22" s="152"/>
      <c r="I22" s="112"/>
      <c r="J22" s="188"/>
      <c r="K22" s="572" t="s">
        <v>364</v>
      </c>
      <c r="L22" s="573"/>
      <c r="M22" s="573"/>
      <c r="N22" s="573"/>
      <c r="O22" s="573"/>
      <c r="Q22" s="93"/>
    </row>
    <row r="23" spans="1:17" customHeight="1" ht="18.75" s="56" customFormat="1">
      <c r="A23" s="449" t="s">
        <v>365</v>
      </c>
      <c r="B23" s="449"/>
      <c r="C23" s="449"/>
      <c r="D23" s="449"/>
      <c r="E23" s="449"/>
      <c r="F23" s="449"/>
      <c r="G23" s="449"/>
      <c r="H23" s="449"/>
      <c r="I23" s="449"/>
      <c r="J23" s="449"/>
      <c r="K23" s="449"/>
      <c r="L23" s="449"/>
      <c r="M23" s="449"/>
      <c r="N23" s="449"/>
      <c r="O23" s="449"/>
      <c r="Q23" s="96"/>
    </row>
    <row r="24" spans="1:17" customHeight="1" ht="22.5" s="56" customFormat="1">
      <c r="A24" s="70"/>
      <c r="B24" s="570" t="s">
        <v>366</v>
      </c>
      <c r="C24" s="570"/>
      <c r="D24" s="570"/>
      <c r="E24" s="570"/>
      <c r="F24" s="570" t="s">
        <v>367</v>
      </c>
      <c r="G24" s="570"/>
      <c r="H24" s="570"/>
      <c r="I24" s="569" t="s">
        <v>368</v>
      </c>
      <c r="J24" s="569"/>
      <c r="K24" s="569"/>
      <c r="L24" s="267"/>
      <c r="M24" s="570" t="s">
        <v>369</v>
      </c>
      <c r="N24" s="570"/>
      <c r="O24" s="267"/>
      <c r="Q24" s="96"/>
    </row>
    <row r="25" spans="1:17" customHeight="1" ht="18.75" s="38" customFormat="1">
      <c r="A25" s="589" t="s">
        <v>370</v>
      </c>
      <c r="B25" s="589"/>
      <c r="C25" s="170"/>
      <c r="D25" s="170"/>
      <c r="E25" s="170"/>
      <c r="F25" s="170"/>
      <c r="G25" s="170"/>
      <c r="H25" s="170"/>
      <c r="I25" s="170"/>
      <c r="J25" s="170"/>
      <c r="K25" s="171"/>
      <c r="L25" s="170"/>
      <c r="M25" s="66"/>
      <c r="N25" s="66"/>
      <c r="O25" s="66"/>
      <c r="Q25" s="62"/>
    </row>
    <row r="26" spans="1:17" customHeight="1" ht="18.75" s="38" customFormat="1">
      <c r="A26" s="172"/>
      <c r="B26" s="581" t="s">
        <v>371</v>
      </c>
      <c r="C26" s="581"/>
      <c r="D26" s="581"/>
      <c r="E26" s="581"/>
      <c r="F26" s="581"/>
      <c r="G26" s="581"/>
      <c r="H26" s="581"/>
      <c r="I26" s="581"/>
      <c r="J26" s="581"/>
      <c r="K26" s="581"/>
      <c r="L26" s="581"/>
      <c r="M26" s="581"/>
      <c r="N26" s="581"/>
      <c r="O26" s="581"/>
      <c r="Q26" s="62"/>
    </row>
    <row r="27" spans="1:17" customHeight="1" ht="33.75" s="38" customFormat="1">
      <c r="A27" s="123"/>
      <c r="B27" s="568" t="s">
        <v>372</v>
      </c>
      <c r="C27" s="568"/>
      <c r="D27" s="568"/>
      <c r="E27" s="568"/>
      <c r="F27" s="568"/>
      <c r="G27" s="568"/>
      <c r="H27" s="568"/>
      <c r="I27" s="568"/>
      <c r="J27" s="568"/>
      <c r="K27" s="568"/>
      <c r="L27" s="568"/>
      <c r="M27" s="568"/>
      <c r="N27" s="568"/>
      <c r="O27" s="568"/>
      <c r="Q27" s="62"/>
    </row>
    <row r="28" spans="1:17" customHeight="1" ht="19.5" s="38" customFormat="1">
      <c r="A28" s="170"/>
      <c r="B28" s="581" t="s">
        <v>373</v>
      </c>
      <c r="C28" s="581"/>
      <c r="D28" s="581"/>
      <c r="E28" s="581"/>
      <c r="F28" s="581"/>
      <c r="G28" s="581"/>
      <c r="H28" s="581"/>
      <c r="I28" s="581"/>
      <c r="J28" s="581"/>
      <c r="K28" s="581"/>
      <c r="L28" s="581"/>
      <c r="M28" s="581"/>
      <c r="N28" s="581"/>
      <c r="O28" s="581"/>
      <c r="Q28" s="62"/>
    </row>
    <row r="29" spans="1:17" customHeight="1" ht="19.5" s="38" customFormat="1">
      <c r="A29" s="170"/>
      <c r="B29" s="269" t="s">
        <v>374</v>
      </c>
      <c r="C29" s="269"/>
      <c r="D29" s="269"/>
      <c r="E29" s="269"/>
      <c r="F29" s="269"/>
      <c r="G29" s="269"/>
      <c r="H29" s="269"/>
      <c r="I29" s="269"/>
      <c r="J29" s="269"/>
      <c r="K29" s="269"/>
      <c r="L29" s="269"/>
      <c r="M29" s="269"/>
      <c r="N29" s="269"/>
      <c r="O29" s="269"/>
      <c r="Q29" s="62"/>
    </row>
    <row r="30" spans="1:17" customHeight="1" ht="19.5" s="38" customFormat="1">
      <c r="A30" s="66"/>
      <c r="B30" s="568" t="s">
        <v>375</v>
      </c>
      <c r="C30" s="568"/>
      <c r="D30" s="568"/>
      <c r="E30" s="568"/>
      <c r="F30" s="568"/>
      <c r="G30" s="568"/>
      <c r="H30" s="568"/>
      <c r="I30" s="568"/>
      <c r="J30" s="568"/>
      <c r="K30" s="568"/>
      <c r="L30" s="568"/>
      <c r="M30" s="568"/>
      <c r="N30" s="568"/>
      <c r="O30" s="568"/>
      <c r="Q30" s="62"/>
    </row>
    <row r="31" spans="1:17" customHeight="1" ht="19.5" s="38" customFormat="1">
      <c r="A31" s="66"/>
      <c r="B31" s="568" t="s">
        <v>376</v>
      </c>
      <c r="C31" s="568"/>
      <c r="D31" s="568"/>
      <c r="E31" s="568"/>
      <c r="F31" s="568"/>
      <c r="G31" s="568"/>
      <c r="H31" s="568"/>
      <c r="I31" s="568"/>
      <c r="J31" s="568"/>
      <c r="K31" s="568"/>
      <c r="L31" s="568"/>
      <c r="M31" s="568"/>
      <c r="N31" s="568"/>
      <c r="O31" s="568"/>
      <c r="Q31" s="62"/>
    </row>
    <row r="32" spans="1:17" customHeight="1" ht="22.5" s="38" customFormat="1">
      <c r="A32" s="66"/>
      <c r="B32" s="311"/>
      <c r="C32" s="161"/>
      <c r="D32" s="268"/>
      <c r="E32" s="66"/>
      <c r="F32" s="66"/>
      <c r="G32" s="66"/>
      <c r="H32" s="151"/>
      <c r="I32" s="111"/>
      <c r="J32" s="268"/>
      <c r="K32" s="66"/>
      <c r="L32" s="66"/>
      <c r="M32" s="66"/>
      <c r="N32" s="66"/>
      <c r="O32" s="66"/>
      <c r="Q32" s="62"/>
    </row>
    <row r="33" spans="1:17" customHeight="1" ht="22.5">
      <c r="F33" s="65"/>
      <c r="G33" s="71"/>
    </row>
    <row r="34" spans="1:17" customHeight="1" ht="207" hidden="true">
      <c r="F34" s="65"/>
      <c r="G34" s="71"/>
    </row>
    <row r="35" spans="1:17" customHeight="1" ht="16.5" hidden="true"/>
    <row r="36" spans="1:17" customHeight="1" ht="16.5" hidden="true"/>
    <row r="37" spans="1:17" customHeight="1" ht="16.5" hidden="true"/>
    <row r="38" spans="1:17" customHeight="1" ht="12.75" hidden="true" s="43" customFormat="1">
      <c r="A38" s="43" t="s">
        <v>377</v>
      </c>
      <c r="F38" s="48"/>
      <c r="G38" s="49"/>
      <c r="H38" s="49"/>
      <c r="I38" s="49"/>
      <c r="J38" s="49"/>
      <c r="N38" s="103"/>
      <c r="Q38" s="104"/>
    </row>
    <row r="39" spans="1:17" customHeight="1" ht="16.5" hidden="true" s="89" customFormat="1">
      <c r="B39" s="105" t="s">
        <v>378</v>
      </c>
      <c r="C39" s="105"/>
      <c r="D39" s="105"/>
      <c r="E39" s="582" t="s">
        <v>379</v>
      </c>
      <c r="F39" s="583"/>
      <c r="G39" s="583"/>
      <c r="H39" s="113"/>
      <c r="I39" s="113"/>
      <c r="J39" s="113"/>
      <c r="K39" s="106"/>
      <c r="L39" s="106"/>
      <c r="M39" s="106"/>
      <c r="N39" s="106"/>
      <c r="O39" s="107"/>
    </row>
    <row r="40" spans="1:17" customHeight="1" ht="16.5" hidden="true" s="89" customFormat="1">
      <c r="B40" s="584" t="s">
        <v>380</v>
      </c>
      <c r="C40" s="166"/>
      <c r="D40" s="166"/>
      <c r="E40" s="586" t="s">
        <v>381</v>
      </c>
      <c r="F40" s="586"/>
      <c r="G40" s="586"/>
      <c r="H40" s="114"/>
      <c r="I40" s="114"/>
      <c r="J40" s="114"/>
      <c r="K40" s="106"/>
      <c r="L40" s="106"/>
      <c r="M40" s="106"/>
      <c r="N40" s="106"/>
      <c r="O40" s="107"/>
    </row>
    <row r="41" spans="1:17" customHeight="1" ht="4.5" hidden="true" s="89" customFormat="1">
      <c r="B41" s="585"/>
      <c r="C41" s="167"/>
      <c r="D41" s="167"/>
      <c r="E41" s="587"/>
      <c r="F41" s="587"/>
      <c r="G41" s="587"/>
      <c r="H41" s="106"/>
      <c r="I41" s="106"/>
      <c r="J41" s="106"/>
      <c r="K41" s="106"/>
      <c r="L41" s="106"/>
      <c r="M41" s="106"/>
      <c r="N41" s="106"/>
      <c r="O41" s="107"/>
    </row>
    <row r="42" spans="1:17" customHeight="1" ht="16.5" hidden="true" s="89" customFormat="1">
      <c r="B42" s="585"/>
      <c r="C42" s="167"/>
      <c r="D42" s="167"/>
      <c r="E42" s="588" t="s">
        <v>382</v>
      </c>
      <c r="F42" s="588"/>
      <c r="G42" s="588"/>
      <c r="H42" s="115"/>
      <c r="I42" s="115"/>
      <c r="J42" s="115"/>
      <c r="K42" s="106"/>
      <c r="L42" s="106"/>
      <c r="M42" s="106"/>
      <c r="N42" s="106"/>
      <c r="O42" s="107"/>
    </row>
    <row r="43" spans="1:17" customHeight="1" ht="12.75" hidden="true" s="89" customFormat="1">
      <c r="F43" s="106"/>
      <c r="G43" s="107"/>
      <c r="H43" s="107"/>
      <c r="I43" s="107"/>
      <c r="J43" s="107"/>
      <c r="N43" s="108"/>
      <c r="Q43" s="109"/>
    </row>
    <row r="44" spans="1:17" customHeight="1" ht="12.75" hidden="true" s="89" customFormat="1">
      <c r="B44" s="32" t="s">
        <v>383</v>
      </c>
      <c r="C44" s="32"/>
      <c r="D44" s="32"/>
      <c r="F44" s="106"/>
      <c r="G44" s="107"/>
      <c r="H44" s="107"/>
      <c r="I44" s="107"/>
      <c r="J44" s="107"/>
      <c r="N44" s="108"/>
      <c r="Q44" s="109"/>
    </row>
    <row r="45" spans="1:17" customHeight="1" ht="12.75" hidden="true" s="89" customFormat="1">
      <c r="B45" s="32" t="s">
        <v>384</v>
      </c>
      <c r="C45" s="32"/>
      <c r="D45" s="32"/>
      <c r="F45" s="106"/>
      <c r="G45" s="107"/>
      <c r="H45" s="107"/>
      <c r="I45" s="107"/>
      <c r="J45" s="107"/>
      <c r="N45" s="108"/>
      <c r="Q45" s="109"/>
    </row>
    <row r="46" spans="1:17" customHeight="1" ht="12.75" hidden="true" s="89" customFormat="1">
      <c r="B46" s="32" t="s">
        <v>385</v>
      </c>
      <c r="C46" s="32"/>
      <c r="D46" s="32"/>
      <c r="F46" s="106"/>
      <c r="G46" s="107"/>
      <c r="H46" s="107"/>
      <c r="I46" s="107"/>
      <c r="J46" s="107"/>
      <c r="N46" s="108"/>
      <c r="Q46" s="109"/>
    </row>
    <row r="47" spans="1:17" customHeight="1" ht="12.75" hidden="true" s="89" customFormat="1">
      <c r="B47" s="32" t="s">
        <v>386</v>
      </c>
      <c r="C47" s="32"/>
      <c r="D47" s="32"/>
      <c r="F47" s="106"/>
      <c r="G47" s="107"/>
      <c r="H47" s="107"/>
      <c r="I47" s="107"/>
      <c r="J47" s="107"/>
      <c r="N47" s="108"/>
      <c r="Q47" s="109"/>
    </row>
    <row r="48" spans="1:17" customHeight="1" ht="12.75" hidden="true" s="89" customFormat="1">
      <c r="B48" s="32" t="s">
        <v>387</v>
      </c>
      <c r="C48" s="32"/>
      <c r="D48" s="32"/>
      <c r="F48" s="106"/>
      <c r="G48" s="107"/>
      <c r="H48" s="107"/>
      <c r="I48" s="107"/>
      <c r="J48" s="107"/>
      <c r="N48" s="108"/>
      <c r="Q48" s="109"/>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mergeCells>
    <mergeCell ref="N11:O11"/>
    <mergeCell ref="A14:A15"/>
    <mergeCell ref="A23:O23"/>
    <mergeCell ref="B14:B15"/>
    <mergeCell ref="J12:L12"/>
    <mergeCell ref="J14:J15"/>
    <mergeCell ref="D14:I14"/>
    <mergeCell ref="E39:G39"/>
    <mergeCell ref="B40:B42"/>
    <mergeCell ref="E40:G40"/>
    <mergeCell ref="E41:G41"/>
    <mergeCell ref="E42:G42"/>
    <mergeCell ref="B24:E24"/>
    <mergeCell ref="B27:O27"/>
    <mergeCell ref="B28:O28"/>
    <mergeCell ref="F24:H24"/>
    <mergeCell ref="A25:B25"/>
    <mergeCell ref="B30:O30"/>
    <mergeCell ref="A2:F2"/>
    <mergeCell ref="G2:O2"/>
    <mergeCell ref="A3:F3"/>
    <mergeCell ref="G3:O3"/>
    <mergeCell ref="A4:F4"/>
    <mergeCell ref="K4:O4"/>
    <mergeCell ref="A8:O8"/>
    <mergeCell ref="A7:O7"/>
    <mergeCell ref="B26:O26"/>
    <mergeCell ref="B31:O31"/>
    <mergeCell ref="I24:K24"/>
    <mergeCell ref="M24:N24"/>
    <mergeCell ref="A5:F5"/>
    <mergeCell ref="K22:O22"/>
    <mergeCell ref="B9:L9"/>
    <mergeCell ref="C14:C15"/>
    <mergeCell ref="O14:O15"/>
    <mergeCell ref="K14:N14"/>
    <mergeCell ref="A6:O6"/>
  </mergeCells>
  <printOptions gridLines="false" gridLinesSet="true"/>
  <pageMargins left="0.35433070866142" right="0" top="0.70866141732283" bottom="0.2755905511811" header="0" footer="0"/>
  <pageSetup paperSize="9" orientation="landscape" scale="85"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Import</vt:lpstr>
      <vt:lpstr>1B. Giao khoán KP</vt:lpstr>
      <vt:lpstr>2A.Biên bản NTSP</vt:lpstr>
      <vt:lpstr>2B.Xác nhận KLTT</vt:lpstr>
      <vt:lpstr>2C.Thanh Lý PGK</vt:lpstr>
      <vt:lpstr>2D.Bình xét</vt:lpstr>
      <vt:lpstr>2E.Chấm công</vt:lpstr>
      <vt:lpstr>2G.Bảng lương</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Binh</dc:creator>
  <cp:lastModifiedBy>IT-TMV-Nguyen Thao</cp:lastModifiedBy>
  <dcterms:created xsi:type="dcterms:W3CDTF">2012-09-14T16:24:04+03:00</dcterms:created>
  <dcterms:modified xsi:type="dcterms:W3CDTF">2024-10-04T11:53:32+03:00</dcterms:modified>
  <dc:title>Untitled Spreadsheet</dc:title>
  <dc:description/>
  <dc:subject/>
  <cp:keywords/>
  <cp:category/>
</cp:coreProperties>
</file>