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2D8B8822-1FDF-47FF-90ED-1725C14D2F52}" xr6:coauthVersionLast="47" xr6:coauthVersionMax="47" xr10:uidLastSave="{00000000-0000-0000-0000-000000000000}"/>
  <bookViews>
    <workbookView xWindow="-120" yWindow="-120" windowWidth="29040" windowHeight="15720" xr2:uid="{00000000-000D-0000-FFFF-FFFF00000000}"/>
  </bookViews>
  <sheets>
    <sheet name="日記" sheetId="4" r:id="rId1"/>
    <sheet name="メモ帳" sheetId="5" r:id="rId2"/>
    <sheet name="アルファ" sheetId="1" r:id="rId3"/>
    <sheet name="ベータ" sheetId="2" r:id="rId4"/>
    <sheet name="マスタ"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<sst xmlns="http://schemas.openxmlformats.org/spreadsheetml/2006/main" count="241" uniqueCount="156">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</sst>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0" xfId="0"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amemakers.jp/article/2024_04_12_66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7" zoomScale="85" zoomScaleNormal="85" workbookViewId="0">
      <selection activeCell="C18" sqref="C18"/>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3" t="s">
        <v>111</v>
      </c>
      <c r="C7" s="35">
        <v>15.5</v>
      </c>
      <c r="D7" s="25" t="s">
        <v>113</v>
      </c>
      <c r="E7" s="13">
        <f t="shared" si="0"/>
        <v>36.5</v>
      </c>
    </row>
    <row r="8" spans="2:5">
      <c r="B8" s="34"/>
      <c r="C8" s="36"/>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c r="E22" s="13">
        <f t="shared" si="0"/>
        <v>43</v>
      </c>
    </row>
    <row r="23" spans="2:5">
      <c r="B23" s="15">
        <v>45607</v>
      </c>
      <c r="C23" s="13"/>
      <c r="D23" s="18"/>
      <c r="E23" s="13">
        <f t="shared" si="0"/>
        <v>43</v>
      </c>
    </row>
    <row r="24" spans="2:5">
      <c r="B24" s="15">
        <v>45608</v>
      </c>
      <c r="C24" s="13"/>
      <c r="D24" s="18"/>
      <c r="E24" s="13">
        <f t="shared" si="0"/>
        <v>43</v>
      </c>
    </row>
    <row r="25" spans="2:5">
      <c r="B25" s="15">
        <v>45609</v>
      </c>
      <c r="C25" s="13"/>
      <c r="D25" s="18"/>
      <c r="E25" s="13">
        <f t="shared" si="0"/>
        <v>43</v>
      </c>
    </row>
    <row r="26" spans="2:5">
      <c r="B26" s="15">
        <v>45610</v>
      </c>
      <c r="C26" s="13"/>
      <c r="D26" s="18"/>
      <c r="E26" s="13">
        <f t="shared" si="0"/>
        <v>43</v>
      </c>
    </row>
    <row r="27" spans="2:5">
      <c r="B27" s="15">
        <v>45611</v>
      </c>
      <c r="C27" s="13"/>
      <c r="D27" s="18"/>
      <c r="E27" s="13">
        <f t="shared" si="0"/>
        <v>43</v>
      </c>
    </row>
    <row r="28" spans="2:5">
      <c r="B28" s="15">
        <v>45612</v>
      </c>
      <c r="C28" s="13"/>
      <c r="D28" s="18"/>
      <c r="E28" s="13">
        <f t="shared" si="0"/>
        <v>43</v>
      </c>
    </row>
    <row r="29" spans="2:5">
      <c r="B29" s="15">
        <v>45613</v>
      </c>
      <c r="C29" s="13"/>
      <c r="D29" s="18"/>
      <c r="E29" s="13">
        <f t="shared" si="0"/>
        <v>43</v>
      </c>
    </row>
    <row r="30" spans="2:5">
      <c r="B30" s="15">
        <v>45614</v>
      </c>
      <c r="C30" s="13"/>
      <c r="D30" s="18"/>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39"/>
  <sheetViews>
    <sheetView topLeftCell="A25" workbookViewId="0">
      <selection activeCell="D29" sqref="D29"/>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16" zoomScale="115" zoomScaleNormal="115" workbookViewId="0">
      <selection activeCell="F3" sqref="F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44</v>
      </c>
      <c r="J3" t="s">
        <v>114</v>
      </c>
      <c r="K3" t="s">
        <v>115</v>
      </c>
    </row>
    <row r="4" spans="1:11">
      <c r="A4" s="23" t="s">
        <v>5</v>
      </c>
      <c r="B4">
        <v>6</v>
      </c>
      <c r="D4" t="s">
        <v>86</v>
      </c>
      <c r="F4" s="4" t="s">
        <v>70</v>
      </c>
      <c r="G4">
        <f ca="1">NETWORKDAYS(G5,G6)</f>
        <v>30</v>
      </c>
      <c r="H4" t="s">
        <v>75</v>
      </c>
      <c r="I4" s="28">
        <f ca="1" xml:space="preserve"> G3 / G4</f>
        <v>1.4666666666666666</v>
      </c>
      <c r="J4">
        <f ca="1">_xlfn.DAYS(G6,G5)</f>
        <v>39</v>
      </c>
      <c r="K4" s="28">
        <f ca="1">G3/J4</f>
        <v>1.1282051282051282</v>
      </c>
    </row>
    <row r="5" spans="1:11">
      <c r="A5" s="23" t="s">
        <v>6</v>
      </c>
      <c r="F5" s="6" t="s">
        <v>71</v>
      </c>
      <c r="G5" s="29">
        <f>DATE(2024,9,30)</f>
        <v>45565</v>
      </c>
    </row>
    <row r="6" spans="1:11">
      <c r="A6" t="s">
        <v>87</v>
      </c>
      <c r="B6">
        <v>2</v>
      </c>
      <c r="D6" t="s">
        <v>86</v>
      </c>
      <c r="F6" s="7" t="s">
        <v>72</v>
      </c>
      <c r="G6" s="29">
        <f ca="1">TODAY()</f>
        <v>45604</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31</v>
      </c>
      <c r="I9" s="28">
        <f ca="1">($G$2 - $G$3) / H9</f>
        <v>3.3225806451612905</v>
      </c>
      <c r="J9">
        <f ca="1">_xlfn.DAYS(G9,$G6)</f>
        <v>42</v>
      </c>
      <c r="K9" s="28">
        <f ca="1">($G$2 - $G$3) / J9</f>
        <v>2.4523809523809526</v>
      </c>
    </row>
    <row r="10" spans="1:11">
      <c r="A10" t="s">
        <v>90</v>
      </c>
      <c r="B10">
        <v>1</v>
      </c>
      <c r="D10" t="s">
        <v>86</v>
      </c>
      <c r="F10" s="2" t="s">
        <v>8</v>
      </c>
      <c r="G10" s="1">
        <f>DATE(2025,1,17)</f>
        <v>45674</v>
      </c>
      <c r="H10" s="8">
        <f t="shared" ref="H10:H11" ca="1" si="0">NETWORKDAYS(TODAY(),G10)</f>
        <v>51</v>
      </c>
      <c r="I10" s="28">
        <f t="shared" ref="I10:I11" ca="1" si="1">($G$2 - $G$3) / H10</f>
        <v>2.0196078431372548</v>
      </c>
      <c r="J10">
        <f ca="1">_xlfn.DAYS(G10,$G$6)</f>
        <v>70</v>
      </c>
      <c r="K10" s="28">
        <f ca="1">($G$2 - $G$3) / J10</f>
        <v>1.4714285714285715</v>
      </c>
    </row>
    <row r="11" spans="1:11">
      <c r="A11" t="s">
        <v>11</v>
      </c>
      <c r="B11">
        <v>2</v>
      </c>
      <c r="D11" t="s">
        <v>86</v>
      </c>
      <c r="F11" s="4" t="s">
        <v>10</v>
      </c>
      <c r="G11" s="1">
        <f>DATE(2025,2,3)</f>
        <v>45691</v>
      </c>
      <c r="H11" s="8">
        <f t="shared" ca="1" si="0"/>
        <v>62</v>
      </c>
      <c r="I11" s="28">
        <f t="shared" ca="1" si="1"/>
        <v>1.6612903225806452</v>
      </c>
      <c r="J11">
        <f ca="1">_xlfn.DAYS(G11,$G$6)</f>
        <v>87</v>
      </c>
      <c r="K11" s="28">
        <f ca="1">($G$2 - $G$3) / J11</f>
        <v>1.1839080459770115</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37">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日記</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2024-11-08T05:56:29Z</dcterms:modified>
  <cp:category/>
  <cp:contentStatus/>
</cp:coreProperties>
</file>