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498CADE0-3486-4254-9E6F-4E88ACE97E96}" xr6:coauthVersionLast="47" xr6:coauthVersionMax="47" xr10:uidLastSave="{00000000-0000-0000-0000-000000000000}"/>
  <bookViews>
    <workbookView xWindow="-120" yWindow="-16320" windowWidth="29040" windowHeight="15720" activeTab="2"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<sst xmlns="http://schemas.openxmlformats.org/spreadsheetml/2006/main" count="264" uniqueCount="179">
  <si>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</si>
  <si>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</si>
  <si>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</si>
  <si>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</si>
  <si>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</si>
  <si>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</si>
  <si>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</si>
  <si>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</si>
  <si>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</si>
  <si>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</si>
  <si>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</si>
  <si>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</si>
  <si>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</si>
  <si>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</si>
  <si>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</si>
  <si>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</si>
  <si>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</si>
  <si>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</si>
  <si>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</si>
  <si>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</si>
  <si>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</si>
  <si>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</si>
  <si>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</si>
  <si>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</si>
  <si>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</si>
  <si>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</si>
  <si>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</si>
  <si>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</si>
  <si>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</si>
  <si>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</si>
  <si>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</si>
  <si>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</si>
  <si>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</si>
  <si>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</si>
  <si>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</si>
  <si>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</si>
  <si>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</si>
  <si>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</si>
  <si>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</si>
  <si>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</si>
  <si>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</si>
  <si>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</si>
  <si>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</si>
  <si>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</si>
  <si>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</si>
  <si>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</si>
  <si>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</si>
  <si>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</si>
  <si>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</si>
  <si>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</si>
  <si>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</si>
  <si>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</si>
  <si>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</si>
  <si>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</si>
  <si>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</si>
  <si>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</si>
  <si>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</si>
  <si>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</si>
  <si>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</si>
  <si>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</si>
  <si>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</si>
  <si>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</si>
  <si>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</si>
  <si>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</si>
  <si>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</si>
  <si>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</si>
  <si>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</si>
  <si>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</si>
  <si>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</si>
  <si>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</si>
  <si>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</si>
  <si>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</si>
  <si>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</si>
  <si>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</si>
  <si>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</si>
  <si>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</si>
  <si>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</si>
  <si>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</si>
  <si>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</si>
  <si>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</si>
  <si>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</si>
  <si>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</si>
  <si>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</si>
  <si>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</si>
  <si>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</si>
  <si>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</si>
  <si>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</si>
  <si>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</si>
  <si>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</si>
  <si>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</si>
  <si>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</si>
  <si>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</si>
  <si>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</si>
  <si>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</si>
  <si>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</si>
  <si>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</si>
  <si>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</si>
  <si>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</si>
  <si>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</si>
  <si>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</si>
  <si>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</si>
  <si>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</si>
  <si>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</si>
  <si>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</si>
  <si>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</si>
  <si>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</si>
  <si>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</si>
  <si>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</si>
  <si>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</si>
  <si>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</si>
  <si>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</si>
  <si>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</si>
  <si>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</si>
  <si>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</si>
  <si>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</si>
  <si>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</si>
  <si>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</si>
  <si>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</si>
  <si>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</si>
  <si>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</si>
  <si>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</si>
  <si>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</si>
  <si>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</si>
  <si>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</si>
  <si>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</si>
  <si>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</si>
  <si>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</si>
  <si>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</si>
  <si>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</si>
  <si>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</si>
  <si>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</si>
  <si>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</si>
  <si>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</si>
  <si>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</si>
  <si>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</si>
  <si>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</si>
  <si>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</si>
  <si>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</si>
  <si>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</si>
  <si>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</si>
  <si>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</si>
  <si>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</si>
  <si>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</si>
  <si>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</si>
  <si>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</si>
  <si>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</si>
  <si>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</si>
  <si>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</si>
  <si>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</si>
  <si>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</si>
  <si>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</si>
  <si>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</si>
  <si>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</si>
  <si>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</si>
  <si>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</si>
  <si>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</si>
  <si>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</si>
  <si>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</si>
  <si>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</si>
  <si>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</si>
  <si>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</si>
  <si>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</si>
  <si>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</si>
  <si>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</si>
  <si>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</si>
  <si>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</si>
  <si>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</si>
  <si>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</si>
  <si>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</si>
  <si>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</si>
  <si>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</si>
  <si>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</si>
  <si>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</si>
  <si>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プレイヤーが向いている方向と、群れクラスの当たり判定でレイキャストして、当たっていたらメンバーにヘッドショット判定を出すように要請。</t>
    <rPh sb="15" eb="16">
      <t>ム</t>
    </rPh>
    <rPh sb="21" eb="22">
      <t>ア</t>
    </rPh>
    <rPh sb="24" eb="26">
      <t>ハンテイ</t>
    </rPh>
    <rPh sb="36" eb="37">
      <t>ア</t>
    </rPh>
    <rPh sb="55" eb="57">
      <t>ハンテイ</t>
    </rPh>
    <rPh sb="58" eb="59">
      <t>ダ</t>
    </rPh>
    <rPh sb="63" eb="65">
      <t>ヨウセイ</t>
    </rPh>
    <phoneticPr fontId="1"/>
  </si>
  <si>
    <t>当たっていなかったら、ヘッドショット判定を消しておくように要請する</t>
    <rPh sb="0" eb="1">
      <t>ア</t>
    </rPh>
    <rPh sb="18" eb="20">
      <t>ハンテイ</t>
    </rPh>
    <rPh sb="21" eb="22">
      <t>ケ</t>
    </rPh>
    <rPh sb="29" eb="31">
      <t>ヨウセイ</t>
    </rPh>
    <phoneticPr fontId="1"/>
  </si>
  <si>
    <t>当たり判定は常に出しておいて地形との当たり判定や、ほかオブジェクトとの当たり判定、トラップからの被弾判定ができる</t>
    <rPh sb="0" eb="1">
      <t>ア</t>
    </rPh>
    <rPh sb="3" eb="5">
      <t>ハンテイ</t>
    </rPh>
    <rPh sb="6" eb="7">
      <t>ツネ</t>
    </rPh>
    <rPh sb="8" eb="9">
      <t>ダ</t>
    </rPh>
    <rPh sb="14" eb="16">
      <t>チケイ</t>
    </rPh>
    <rPh sb="18" eb="19">
      <t>ア</t>
    </rPh>
    <rPh sb="21" eb="23">
      <t>ハンテイ</t>
    </rPh>
    <rPh sb="35" eb="36">
      <t>ア</t>
    </rPh>
    <rPh sb="38" eb="40">
      <t>ハンテイ</t>
    </rPh>
    <rPh sb="48" eb="52">
      <t>ヒダンハンテイ</t>
    </rPh>
    <phoneticPr fontId="1"/>
  </si>
  <si>
    <t>上の二つで判定を追加したり削除したりを動的にすることで処理を軽くできるか見てみたい。</t>
    <rPh sb="0" eb="1">
      <t>ウエ</t>
    </rPh>
    <rPh sb="2" eb="3">
      <t>フタ</t>
    </rPh>
    <rPh sb="5" eb="7">
      <t>ハンテイ</t>
    </rPh>
    <rPh sb="8" eb="10">
      <t>ツイカ</t>
    </rPh>
    <rPh sb="13" eb="15">
      <t>サクジョ</t>
    </rPh>
    <rPh sb="19" eb="21">
      <t>ドウテキ</t>
    </rPh>
    <rPh sb="27" eb="29">
      <t>ショリ</t>
    </rPh>
    <rPh sb="30" eb="31">
      <t>カル</t>
    </rPh>
    <rPh sb="36" eb="37">
      <t>ミ</t>
    </rPh>
    <phoneticPr fontId="1"/>
  </si>
  <si>
    <t>必要なこと</t>
    <rPh sb="0" eb="2">
      <t>ヒツヨウ</t>
    </rPh>
    <phoneticPr fontId="1"/>
  </si>
  <si>
    <t>群れクラスの実装</t>
    <rPh sb="0" eb="1">
      <t>ム</t>
    </rPh>
    <rPh sb="6" eb="8">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</si>
</sst>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0" borderId="0" xfId="0" applyFill="1"/>
    <xf numFmtId="0" fontId="0" fillId="16"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D7" zoomScale="85" zoomScaleNormal="85" workbookViewId="0">
      <selection activeCell="D25" sqref="D25"/>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5" t="s">
        <v>111</v>
      </c>
      <c r="C7" s="37">
        <v>15.5</v>
      </c>
      <c r="D7" s="25" t="s">
        <v>113</v>
      </c>
      <c r="E7" s="13">
        <f t="shared" si="0"/>
        <v>36.5</v>
      </c>
    </row>
    <row r="8" spans="2:5">
      <c r="B8" s="36"/>
      <c r="C8" s="38"/>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c r="E26" s="13">
        <f t="shared" si="0"/>
        <v>43</v>
      </c>
    </row>
    <row r="27" spans="2:5">
      <c r="B27" s="15">
        <v>45611</v>
      </c>
      <c r="C27" s="13"/>
      <c r="D27" s="18"/>
      <c r="E27" s="13">
        <f t="shared" si="0"/>
        <v>43</v>
      </c>
    </row>
    <row r="28" spans="2:5">
      <c r="B28" s="15">
        <v>45612</v>
      </c>
      <c r="C28" s="13"/>
      <c r="D28" s="18"/>
      <c r="E28" s="13">
        <f t="shared" si="0"/>
        <v>43</v>
      </c>
    </row>
    <row r="29" spans="2:5">
      <c r="B29" s="15">
        <v>45613</v>
      </c>
      <c r="C29" s="13"/>
      <c r="D29" s="18"/>
      <c r="E29" s="13">
        <f t="shared" si="0"/>
        <v>43</v>
      </c>
    </row>
    <row r="30" spans="2:5">
      <c r="B30" s="15">
        <v>45614</v>
      </c>
      <c r="C30" s="13"/>
      <c r="D30" s="18"/>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80"/>
  <sheetViews>
    <sheetView tabSelected="1" topLeftCell="A61" zoomScaleNormal="100" workbookViewId="0">
      <selection activeCell="S76" sqref="S76"/>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4" customFormat="1">
      <c r="A49" s="34" t="s">
        <v>171</v>
      </c>
    </row>
    <row r="58" spans="1:3">
      <c r="B58" t="s">
        <v>162</v>
      </c>
    </row>
    <row r="59" spans="1:3">
      <c r="C59" t="s">
        <v>163</v>
      </c>
    </row>
    <row r="61" spans="1:3">
      <c r="B61" t="s">
        <v>164</v>
      </c>
    </row>
    <row r="62" spans="1:3">
      <c r="B62" t="s">
        <v>165</v>
      </c>
    </row>
    <row r="63" spans="1:3">
      <c r="B63" t="s">
        <v>166</v>
      </c>
    </row>
    <row r="64" spans="1:3">
      <c r="B64" t="s">
        <v>167</v>
      </c>
    </row>
    <row r="66" spans="1:3">
      <c r="B66" t="s">
        <v>170</v>
      </c>
    </row>
    <row r="67" spans="1:3">
      <c r="B67" t="s">
        <v>168</v>
      </c>
    </row>
    <row r="68" spans="1:3">
      <c r="B68" t="s">
        <v>169</v>
      </c>
    </row>
    <row r="70" spans="1:3" s="34" customFormat="1">
      <c r="A70" s="34" t="s">
        <v>172</v>
      </c>
    </row>
    <row r="71" spans="1:3">
      <c r="B71" t="s">
        <v>173</v>
      </c>
    </row>
    <row r="72" spans="1:3">
      <c r="C72" t="s">
        <v>174</v>
      </c>
    </row>
    <row r="75" spans="1:3">
      <c r="A75" t="s">
        <v>175</v>
      </c>
    </row>
    <row r="76" spans="1:3">
      <c r="B76" t="s">
        <v>176</v>
      </c>
    </row>
    <row r="79" spans="1:3">
      <c r="A79" t="s">
        <v>177</v>
      </c>
    </row>
    <row r="80" spans="1:3">
      <c r="A80" t="s">
        <v>178</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7" zoomScale="115" zoomScaleNormal="115" workbookViewId="0">
      <selection activeCell="F21" sqref="F21"/>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47</v>
      </c>
      <c r="J3" t="s">
        <v>114</v>
      </c>
      <c r="K3" t="s">
        <v>115</v>
      </c>
    </row>
    <row r="4" spans="1:11">
      <c r="A4" s="23" t="s">
        <v>5</v>
      </c>
      <c r="B4">
        <v>6</v>
      </c>
      <c r="D4" t="s">
        <v>86</v>
      </c>
      <c r="F4" s="4" t="s">
        <v>70</v>
      </c>
      <c r="G4">
        <f ca="1">NETWORKDAYS(G5,G6)</f>
        <v>34</v>
      </c>
      <c r="H4" t="s">
        <v>75</v>
      </c>
      <c r="I4" s="28">
        <f ca="1" xml:space="preserve"> G3 / G4</f>
        <v>1.3823529411764706</v>
      </c>
      <c r="J4">
        <f ca="1">_xlfn.DAYS(G6,G5)</f>
        <v>45</v>
      </c>
      <c r="K4" s="28">
        <f ca="1">G3/J4</f>
        <v>1.0444444444444445</v>
      </c>
    </row>
    <row r="5" spans="1:11">
      <c r="A5" s="23" t="s">
        <v>6</v>
      </c>
      <c r="F5" s="6" t="s">
        <v>71</v>
      </c>
      <c r="G5" s="29">
        <f>DATE(2024,9,30)</f>
        <v>45565</v>
      </c>
    </row>
    <row r="6" spans="1:11">
      <c r="A6" t="s">
        <v>87</v>
      </c>
      <c r="B6">
        <v>2</v>
      </c>
      <c r="D6" t="s">
        <v>86</v>
      </c>
      <c r="F6" s="7" t="s">
        <v>72</v>
      </c>
      <c r="G6" s="29">
        <f ca="1">TODAY()</f>
        <v>45610</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27</v>
      </c>
      <c r="I9" s="28">
        <f ca="1">($G$2 - $G$3) / H9</f>
        <v>3.7037037037037037</v>
      </c>
      <c r="J9">
        <f ca="1">_xlfn.DAYS(G9,$G6)</f>
        <v>36</v>
      </c>
      <c r="K9" s="28">
        <f ca="1">($G$2 - $G$3) / J9</f>
        <v>2.7777777777777777</v>
      </c>
    </row>
    <row r="10" spans="1:11">
      <c r="A10" t="s">
        <v>90</v>
      </c>
      <c r="B10">
        <v>1</v>
      </c>
      <c r="D10" t="s">
        <v>86</v>
      </c>
      <c r="F10" s="2" t="s">
        <v>8</v>
      </c>
      <c r="G10" s="1">
        <f>DATE(2025,1,17)</f>
        <v>45674</v>
      </c>
      <c r="H10" s="8">
        <f t="shared" ref="H10:H11" ca="1" si="0">NETWORKDAYS(TODAY(),G10)</f>
        <v>47</v>
      </c>
      <c r="I10" s="28">
        <f t="shared" ref="I10:I11" ca="1" si="1">($G$2 - $G$3) / H10</f>
        <v>2.1276595744680851</v>
      </c>
      <c r="J10">
        <f ca="1">_xlfn.DAYS(G10,$G$6)</f>
        <v>64</v>
      </c>
      <c r="K10" s="28">
        <f ca="1">($G$2 - $G$3) / J10</f>
        <v>1.5625</v>
      </c>
    </row>
    <row r="11" spans="1:11">
      <c r="A11" t="s">
        <v>11</v>
      </c>
      <c r="B11">
        <v>2</v>
      </c>
      <c r="D11" t="s">
        <v>86</v>
      </c>
      <c r="F11" s="4" t="s">
        <v>10</v>
      </c>
      <c r="G11" s="1">
        <f>DATE(2025,2,3)</f>
        <v>45691</v>
      </c>
      <c r="H11" s="8">
        <f t="shared" ca="1" si="0"/>
        <v>58</v>
      </c>
      <c r="I11" s="28">
        <f t="shared" ca="1" si="1"/>
        <v>1.7241379310344827</v>
      </c>
      <c r="J11">
        <f ca="1">_xlfn.DAYS(G11,$G$6)</f>
        <v>81</v>
      </c>
      <c r="K11" s="28">
        <f ca="1">($G$2 - $G$3) / J11</f>
        <v>1.2345679012345678</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33">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2024-11-14T01:36:14Z</dcterms:modified>
  <cp:category/>
  <cp:contentStatus/>
</cp:coreProperties>
</file>