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fko2347087\Desktop\Github\EmploymentWorks\"/>
    </mc:Choice>
  </mc:AlternateContent>
  <xr:revisionPtr revIDLastSave="0" documentId="13_ncr:1_{233B53BB-4BC4-46A0-B4EF-F755E58B603E}" xr6:coauthVersionLast="47" xr6:coauthVersionMax="47" xr10:uidLastSave="{00000000-0000-0000-0000-000000000000}"/>
  <bookViews>
    <workbookView xWindow="-120" yWindow="-120" windowWidth="29040" windowHeight="15720" xr2:uid="{00000000-000D-0000-FFFF-FFFF00000000}"/>
  </bookViews>
  <sheets>
    <sheet name="日記" sheetId="4" r:id="rId1"/>
    <sheet name="アルファ" sheetId="1" r:id="rId2"/>
    <sheet name="ベータ" sheetId="2" r:id="rId3"/>
    <sheet name="マスタ" sheetId="3"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1" l="1"/>
  <c r="G2" i="1"/>
  <c r="G11" i="1" l="1"/>
  <c r="G10" i="1"/>
  <c r="G9" i="1"/>
  <c r="G5" i="1"/>
  <c r="H11" i="1"/>
  <c r="I11" i="1" s="1"/>
  <c r="H10" i="1"/>
  <c r="I10" i="1" s="1"/>
  <c r="H9" i="1"/>
  <c r="I9" i="1" s="1"/>
  <c r="G6" i="1"/>
  <c r="G4" i="1" s="1"/>
  <c r="I4" i="1" s="1"/>
</calcChain>
</file>

<file path=xl/sharedStrings.xml><?xml version="1.0" encoding="utf-8"?>
<sst xmlns="http://schemas.openxmlformats.org/spreadsheetml/2006/main" count="194" uniqueCount="109">
  <si>
    <t>1コスト:3時間 (1日は基本2コスト)</t>
  </si>
  <si>
    <t>アルファ</t>
    <phoneticPr fontId="1"/>
  </si>
  <si>
    <t>コスト</t>
    <phoneticPr fontId="1"/>
  </si>
  <si>
    <t>判定</t>
    <rPh sb="0" eb="2">
      <t>ハンテイ</t>
    </rPh>
    <phoneticPr fontId="1"/>
  </si>
  <si>
    <t>総コスト</t>
    <rPh sb="0" eb="1">
      <t>ソウ</t>
    </rPh>
    <phoneticPr fontId="1"/>
  </si>
  <si>
    <t>・クラス設計</t>
    <rPh sb="4" eb="6">
      <t>セッケイ</t>
    </rPh>
    <phoneticPr fontId="1"/>
  </si>
  <si>
    <t>消化コスト</t>
    <rPh sb="0" eb="2">
      <t>ショウカ</t>
    </rPh>
    <phoneticPr fontId="1"/>
  </si>
  <si>
    <t>・ライブラリ設計</t>
    <rPh sb="6" eb="8">
      <t>セッケイ</t>
    </rPh>
    <phoneticPr fontId="1"/>
  </si>
  <si>
    <t>・アルファ素材集め</t>
    <rPh sb="5" eb="7">
      <t>ソザイ</t>
    </rPh>
    <rPh sb="7" eb="8">
      <t>アツ</t>
    </rPh>
    <phoneticPr fontId="1"/>
  </si>
  <si>
    <t>　ー　モデル</t>
    <phoneticPr fontId="1"/>
  </si>
  <si>
    <t>理想</t>
    <rPh sb="0" eb="2">
      <t>リソウ</t>
    </rPh>
    <phoneticPr fontId="1"/>
  </si>
  <si>
    <t>　ー　モーション</t>
    <phoneticPr fontId="1"/>
  </si>
  <si>
    <t>デッドライン</t>
    <phoneticPr fontId="1"/>
  </si>
  <si>
    <t>　ー　UI素材</t>
    <rPh sb="5" eb="7">
      <t>ソザイ</t>
    </rPh>
    <phoneticPr fontId="1"/>
  </si>
  <si>
    <t>真実のデッドライン</t>
    <rPh sb="0" eb="2">
      <t>シンジツ</t>
    </rPh>
    <phoneticPr fontId="1"/>
  </si>
  <si>
    <t>　ー　SE</t>
    <phoneticPr fontId="1"/>
  </si>
  <si>
    <t>　ー　BGM</t>
    <phoneticPr fontId="1"/>
  </si>
  <si>
    <t>　ー　マップ素材</t>
    <rPh sb="6" eb="8">
      <t>ソザイ</t>
    </rPh>
    <phoneticPr fontId="1"/>
  </si>
  <si>
    <t>　ー　エフェクト</t>
    <phoneticPr fontId="1"/>
  </si>
  <si>
    <t>・当たり判定</t>
    <rPh sb="1" eb="2">
      <t>ア</t>
    </rPh>
    <rPh sb="4" eb="6">
      <t>ハンテイ</t>
    </rPh>
    <phoneticPr fontId="1"/>
  </si>
  <si>
    <t>　－　球と球の当たり判定</t>
    <rPh sb="3" eb="4">
      <t>キュウ</t>
    </rPh>
    <rPh sb="5" eb="6">
      <t>キュウ</t>
    </rPh>
    <rPh sb="7" eb="8">
      <t>ア</t>
    </rPh>
    <rPh sb="10" eb="12">
      <t>ハンテイ</t>
    </rPh>
    <phoneticPr fontId="1"/>
  </si>
  <si>
    <t>　ー　球とカプセルの当たり判定</t>
    <rPh sb="3" eb="4">
      <t>キュウ</t>
    </rPh>
    <rPh sb="10" eb="11">
      <t>ア</t>
    </rPh>
    <rPh sb="13" eb="15">
      <t>ハンテイ</t>
    </rPh>
    <phoneticPr fontId="1"/>
  </si>
  <si>
    <t>　ー　カプセルとカプセルの当たり判定</t>
    <rPh sb="13" eb="14">
      <t>ア</t>
    </rPh>
    <rPh sb="16" eb="18">
      <t>ハンテイ</t>
    </rPh>
    <phoneticPr fontId="1"/>
  </si>
  <si>
    <t>　ー　カプセルとマップの当たり判定</t>
    <rPh sb="12" eb="13">
      <t>ア</t>
    </rPh>
    <rPh sb="15" eb="17">
      <t>ハンテイ</t>
    </rPh>
    <phoneticPr fontId="1"/>
  </si>
  <si>
    <t>・プレイヤー</t>
    <phoneticPr fontId="1"/>
  </si>
  <si>
    <t>　―　ステータス</t>
    <phoneticPr fontId="1"/>
  </si>
  <si>
    <t>　―　待機</t>
    <rPh sb="3" eb="5">
      <t>タイキ</t>
    </rPh>
    <phoneticPr fontId="1"/>
  </si>
  <si>
    <t>　―　移動</t>
    <phoneticPr fontId="1"/>
  </si>
  <si>
    <t>　―　ジャンプ</t>
    <phoneticPr fontId="1"/>
  </si>
  <si>
    <t>　―　ダッシュ</t>
    <phoneticPr fontId="1"/>
  </si>
  <si>
    <t>　―　空中</t>
    <rPh sb="3" eb="5">
      <t>クウチュウ</t>
    </rPh>
    <phoneticPr fontId="1"/>
  </si>
  <si>
    <t>　－　死亡</t>
    <rPh sb="3" eb="5">
      <t>シボウ</t>
    </rPh>
    <phoneticPr fontId="1"/>
  </si>
  <si>
    <t>　－　アニメーション実装</t>
    <rPh sb="10" eb="12">
      <t>ジッソウ</t>
    </rPh>
    <phoneticPr fontId="1"/>
  </si>
  <si>
    <t>・敵</t>
    <rPh sb="1" eb="2">
      <t>テキ</t>
    </rPh>
    <phoneticPr fontId="1"/>
  </si>
  <si>
    <t>・アニメーション処理</t>
    <rPh sb="8" eb="10">
      <t>ショリ</t>
    </rPh>
    <phoneticPr fontId="1"/>
  </si>
  <si>
    <t>　ー　再生</t>
    <rPh sb="3" eb="5">
      <t>サイセイ</t>
    </rPh>
    <phoneticPr fontId="1"/>
  </si>
  <si>
    <t>　ー　ブレンド有り再生</t>
    <rPh sb="7" eb="8">
      <t>アリ</t>
    </rPh>
    <rPh sb="9" eb="11">
      <t>サイセイ</t>
    </rPh>
    <phoneticPr fontId="1"/>
  </si>
  <si>
    <t>　ー　ブレンド有り切り替え</t>
    <rPh sb="7" eb="8">
      <t>アリ</t>
    </rPh>
    <rPh sb="9" eb="10">
      <t>キ</t>
    </rPh>
    <rPh sb="11" eb="12">
      <t>カ</t>
    </rPh>
    <phoneticPr fontId="1"/>
  </si>
  <si>
    <t>　ー　再生速度調整</t>
    <rPh sb="3" eb="5">
      <t>サイセイ</t>
    </rPh>
    <rPh sb="5" eb="7">
      <t>ソクド</t>
    </rPh>
    <rPh sb="7" eb="9">
      <t>チョウセイ</t>
    </rPh>
    <phoneticPr fontId="1"/>
  </si>
  <si>
    <t>・カメラ</t>
    <phoneticPr fontId="1"/>
  </si>
  <si>
    <t>　ー　移動</t>
  </si>
  <si>
    <t>　ー　回転</t>
  </si>
  <si>
    <t>　ー　追随</t>
  </si>
  <si>
    <t>　ー　勝利敗北演出</t>
    <rPh sb="3" eb="9">
      <t>ショウリハイボクエンシュツ</t>
    </rPh>
    <phoneticPr fontId="1"/>
  </si>
  <si>
    <t>・マップ</t>
    <phoneticPr fontId="1"/>
  </si>
  <si>
    <t>　－　マップ設計</t>
  </si>
  <si>
    <t>　ー　配置データの保存</t>
  </si>
  <si>
    <t>　ー　配置データの読み込み</t>
  </si>
  <si>
    <t>　ー　マップ実装</t>
  </si>
  <si>
    <t>　ー　BGM再生</t>
    <phoneticPr fontId="1"/>
  </si>
  <si>
    <t>　ー　SE再生</t>
  </si>
  <si>
    <t>　ー　音量調整の処理</t>
  </si>
  <si>
    <t>　ー　音実装</t>
  </si>
  <si>
    <t>・UI</t>
    <phoneticPr fontId="1"/>
  </si>
  <si>
    <t>　ー　タイトル画面</t>
    <phoneticPr fontId="1"/>
  </si>
  <si>
    <t>　ー　オプション画面</t>
    <phoneticPr fontId="1"/>
  </si>
  <si>
    <t>・UX</t>
    <phoneticPr fontId="1"/>
  </si>
  <si>
    <t>　ー　カーソル移動</t>
  </si>
  <si>
    <t>　ー　決定処理</t>
  </si>
  <si>
    <t>　ー　画面遷移</t>
  </si>
  <si>
    <t>　ー　プレイヤー操作</t>
  </si>
  <si>
    <t>　ー　カメラ操作</t>
  </si>
  <si>
    <t>・エフェクト</t>
  </si>
  <si>
    <t>　ー　エフェクト再生</t>
  </si>
  <si>
    <t>　ー　エフェクト停止</t>
  </si>
  <si>
    <t>　ー　座標回転と拡大</t>
  </si>
  <si>
    <t>　ー　エフェクト実装</t>
  </si>
  <si>
    <t>・ビルドテスト</t>
    <phoneticPr fontId="1"/>
  </si>
  <si>
    <t>未完</t>
    <phoneticPr fontId="1"/>
  </si>
  <si>
    <t>　－　被ダメージ</t>
    <rPh sb="3" eb="4">
      <t>ヒ</t>
    </rPh>
    <phoneticPr fontId="1"/>
  </si>
  <si>
    <t>　－　復活</t>
    <rPh sb="3" eb="5">
      <t>フッカツ</t>
    </rPh>
    <phoneticPr fontId="1"/>
  </si>
  <si>
    <t>　－　回復</t>
    <rPh sb="3" eb="5">
      <t>カイフク</t>
    </rPh>
    <phoneticPr fontId="1"/>
  </si>
  <si>
    <t>　―　地形との当たり判定</t>
    <rPh sb="3" eb="5">
      <t>チケイ</t>
    </rPh>
    <rPh sb="7" eb="8">
      <t>ア</t>
    </rPh>
    <rPh sb="10" eb="12">
      <t>ハンテイ</t>
    </rPh>
    <phoneticPr fontId="1"/>
  </si>
  <si>
    <t>　ー　ゲーム画面</t>
    <rPh sb="6" eb="8">
      <t>ガメン</t>
    </rPh>
    <phoneticPr fontId="1"/>
  </si>
  <si>
    <t>　―　罠強化画面</t>
    <rPh sb="3" eb="4">
      <t>ワナ</t>
    </rPh>
    <rPh sb="4" eb="8">
      <t>キョウカガメン</t>
    </rPh>
    <phoneticPr fontId="1"/>
  </si>
  <si>
    <t>　―　ポーズ画面</t>
    <rPh sb="6" eb="8">
      <t>ガメン</t>
    </rPh>
    <phoneticPr fontId="1"/>
  </si>
  <si>
    <t>　―　リザルト画面</t>
    <rPh sb="7" eb="9">
      <t>ガメン</t>
    </rPh>
    <phoneticPr fontId="1"/>
  </si>
  <si>
    <t>　―　ランキング画面</t>
    <rPh sb="8" eb="10">
      <t>ガメン</t>
    </rPh>
    <phoneticPr fontId="1"/>
  </si>
  <si>
    <t>・罠</t>
    <rPh sb="1" eb="2">
      <t>ワナ</t>
    </rPh>
    <phoneticPr fontId="1"/>
  </si>
  <si>
    <t>　ー　ステータス</t>
    <phoneticPr fontId="1"/>
  </si>
  <si>
    <t>　ー　索敵</t>
    <rPh sb="3" eb="5">
      <t>サクテキ</t>
    </rPh>
    <phoneticPr fontId="1"/>
  </si>
  <si>
    <t>　ー　攻撃</t>
    <phoneticPr fontId="1"/>
  </si>
  <si>
    <t>　ー　罠設置/解除</t>
    <rPh sb="3" eb="6">
      <t>ワナセッチ</t>
    </rPh>
    <rPh sb="7" eb="9">
      <t>カイジョ</t>
    </rPh>
    <phoneticPr fontId="1"/>
  </si>
  <si>
    <t>・ポーション</t>
    <phoneticPr fontId="1"/>
  </si>
  <si>
    <t>　ー　装備切り替え</t>
    <rPh sb="3" eb="6">
      <t>ソウビキ</t>
    </rPh>
    <rPh sb="7" eb="8">
      <t>カ</t>
    </rPh>
    <phoneticPr fontId="1"/>
  </si>
  <si>
    <t>　ー　当たり判定</t>
    <rPh sb="3" eb="4">
      <t>ア</t>
    </rPh>
    <rPh sb="6" eb="8">
      <t>ハンテイ</t>
    </rPh>
    <phoneticPr fontId="1"/>
  </si>
  <si>
    <t>　―　生成/破棄</t>
    <rPh sb="3" eb="5">
      <t>セイセイ</t>
    </rPh>
    <rPh sb="6" eb="8">
      <t>ハキ</t>
    </rPh>
    <phoneticPr fontId="1"/>
  </si>
  <si>
    <t>・クリスタル</t>
    <phoneticPr fontId="1"/>
  </si>
  <si>
    <t>　ー　HP管理</t>
    <rPh sb="5" eb="7">
      <t>カンリ</t>
    </rPh>
    <phoneticPr fontId="1"/>
  </si>
  <si>
    <t>　―　アニメーション(物理)</t>
    <rPh sb="11" eb="13">
      <t>ブツリ</t>
    </rPh>
    <phoneticPr fontId="1"/>
  </si>
  <si>
    <t>・音処理</t>
    <phoneticPr fontId="1"/>
  </si>
  <si>
    <t>　―　球とマップの当たり判定</t>
    <rPh sb="3" eb="4">
      <t>キュウ</t>
    </rPh>
    <rPh sb="9" eb="10">
      <t>ア</t>
    </rPh>
    <rPh sb="12" eb="14">
      <t>ハンテイ</t>
    </rPh>
    <phoneticPr fontId="1"/>
  </si>
  <si>
    <t>　ー　攻撃</t>
    <rPh sb="3" eb="5">
      <t>コウゲキ</t>
    </rPh>
    <phoneticPr fontId="1"/>
  </si>
  <si>
    <t>　ー　ステージセレクト画面</t>
    <rPh sb="11" eb="13">
      <t>ガメン</t>
    </rPh>
    <phoneticPr fontId="1"/>
  </si>
  <si>
    <t>　―　固有行動</t>
    <rPh sb="3" eb="7">
      <t>コユウコウドウ</t>
    </rPh>
    <phoneticPr fontId="1"/>
  </si>
  <si>
    <t>完了コスト</t>
    <rPh sb="0" eb="2">
      <t>カンリョウ</t>
    </rPh>
    <phoneticPr fontId="1"/>
  </si>
  <si>
    <t>現在の日数(土日除く)</t>
    <rPh sb="0" eb="2">
      <t>ゲンザイ</t>
    </rPh>
    <rPh sb="3" eb="5">
      <t>ニッスウ</t>
    </rPh>
    <rPh sb="6" eb="8">
      <t>ドニチ</t>
    </rPh>
    <rPh sb="8" eb="9">
      <t>ノゾ</t>
    </rPh>
    <phoneticPr fontId="1"/>
  </si>
  <si>
    <t>開始日</t>
    <rPh sb="0" eb="3">
      <t>カイシビ</t>
    </rPh>
    <phoneticPr fontId="1"/>
  </si>
  <si>
    <t>今日の日付</t>
    <rPh sb="0" eb="2">
      <t>キョウ</t>
    </rPh>
    <rPh sb="3" eb="5">
      <t>ヒヅケ</t>
    </rPh>
    <phoneticPr fontId="1"/>
  </si>
  <si>
    <t>残り日数(土日除く)</t>
    <rPh sb="0" eb="1">
      <t>ノコ</t>
    </rPh>
    <rPh sb="2" eb="4">
      <t>ニッスウ</t>
    </rPh>
    <rPh sb="5" eb="7">
      <t>ドニチ</t>
    </rPh>
    <rPh sb="7" eb="8">
      <t>ノゾ</t>
    </rPh>
    <phoneticPr fontId="1"/>
  </si>
  <si>
    <t>一日の消費コスト</t>
    <rPh sb="0" eb="2">
      <t>イチニチ</t>
    </rPh>
    <rPh sb="3" eb="5">
      <t>ショウヒ</t>
    </rPh>
    <phoneticPr fontId="1"/>
  </si>
  <si>
    <t>消費コスト / 日数</t>
    <rPh sb="0" eb="2">
      <t>ショウヒ</t>
    </rPh>
    <rPh sb="8" eb="10">
      <t>ニッスウ</t>
    </rPh>
    <phoneticPr fontId="1"/>
  </si>
  <si>
    <t>完了</t>
    <rPh sb="0" eb="2">
      <t>カンリョウ</t>
    </rPh>
    <phoneticPr fontId="1"/>
  </si>
  <si>
    <t>進捗コスト表の作成。コピペである程度済むとはいえタスク量がとんでもなさそう。</t>
    <rPh sb="0" eb="2">
      <t>シンチョク</t>
    </rPh>
    <rPh sb="5" eb="6">
      <t>ヒョウ</t>
    </rPh>
    <rPh sb="7" eb="9">
      <t>サクセイ</t>
    </rPh>
    <rPh sb="16" eb="18">
      <t>テイド</t>
    </rPh>
    <rPh sb="18" eb="19">
      <t>ス</t>
    </rPh>
    <rPh sb="27" eb="28">
      <t>リョウ</t>
    </rPh>
    <phoneticPr fontId="1"/>
  </si>
  <si>
    <t>廣本のコードを見てステートパターンを実装した。今後問題が出てくる可能性があるけど。</t>
    <rPh sb="0" eb="2">
      <t>ヒロモト</t>
    </rPh>
    <rPh sb="7" eb="8">
      <t>ミ</t>
    </rPh>
    <rPh sb="18" eb="20">
      <t>ジッソウ</t>
    </rPh>
    <rPh sb="23" eb="27">
      <t>コンゴモンダイ</t>
    </rPh>
    <rPh sb="28" eb="29">
      <t>デ</t>
    </rPh>
    <rPh sb="32" eb="35">
      <t>カノウセイ</t>
    </rPh>
    <phoneticPr fontId="1"/>
  </si>
  <si>
    <t>進捗7.5コスト</t>
    <rPh sb="0" eb="2">
      <t>シンチョク</t>
    </rPh>
    <phoneticPr fontId="1"/>
  </si>
  <si>
    <t>完了</t>
    <phoneticPr fontId="1"/>
  </si>
  <si>
    <t>当たり判定やポーションを追加した。当たったかどうかはとれるようになったけど位置補正がめんどくさそう。</t>
    <rPh sb="0" eb="1">
      <t>ア</t>
    </rPh>
    <rPh sb="3" eb="5">
      <t>ハンテイ</t>
    </rPh>
    <rPh sb="12" eb="14">
      <t>ツイカ</t>
    </rPh>
    <rPh sb="17" eb="18">
      <t>ア</t>
    </rPh>
    <rPh sb="37" eb="41">
      <t>イチホセイ</t>
    </rPh>
    <phoneticPr fontId="1"/>
  </si>
  <si>
    <t>ステージハンドルをゲームシーンで取得したうえでポーションに当たるとなぜかメモリが大量に残ったままになるバグが発生。理由不明。</t>
    <rPh sb="16" eb="18">
      <t>シュトク</t>
    </rPh>
    <rPh sb="29" eb="30">
      <t>ア</t>
    </rPh>
    <rPh sb="40" eb="42">
      <t>タイリョウ</t>
    </rPh>
    <rPh sb="43" eb="44">
      <t>ノコ</t>
    </rPh>
    <rPh sb="54" eb="56">
      <t>ハッセイ</t>
    </rPh>
    <rPh sb="57" eb="61">
      <t>リユウフメイ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</si>
</sst>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0.000"/>
  </numFmts>
  <fonts count="3">
    <font>
      <sz val="11"/>
      <color theme="1"/>
      <name val="Yu Gothic"/>
      <family val="2"/>
      <scheme val="minor"/>
    </font>
    <font>
      <sz val="6"/>
      <name val="Yu Gothic"/>
      <family val="3"/>
      <charset val="128"/>
      <scheme val="minor"/>
    </font>
    <font>
      <b/>
      <sz val="11"/>
      <color theme="1"/>
      <name val="Yu Gothic"/>
      <family val="3"/>
      <charset val="128"/>
      <scheme val="minor"/>
    </font>
  </fonts>
  <fills count="13">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4" tint="0.59999389629810485"/>
        <bgColor indexed="64"/>
      </patternFill>
    </fill>
    <fill>
      <patternFill patternType="solid">
        <fgColor theme="7"/>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theme="7" tint="0.79998168889431442"/>
        <bgColor indexed="64"/>
      </patternFill>
    </fill>
    <fill>
      <patternFill patternType="solid">
        <fgColor theme="9"/>
        <bgColor indexed="64"/>
      </patternFill>
    </fill>
    <fill>
      <patternFill patternType="solid">
        <fgColor theme="5" tint="0.39997558519241921"/>
        <bgColor indexed="64"/>
      </patternFill>
    </fill>
    <fill>
      <patternFill patternType="solid">
        <fgColor theme="2" tint="-9.9978637043366805E-2"/>
        <bgColor indexed="64"/>
      </patternFill>
    </fill>
  </fills>
  <borders count="1">
    <border>
      <left/>
      <right/>
      <top/>
      <bottom/>
      <diagonal/>
    </border>
  </borders>
  <cellStyleXfs count="1">
    <xf numFmtId="0" fontId="0" fillId="0" borderId="0"/>
  </cellStyleXfs>
  <cellXfs count="16">
    <xf numFmtId="0" fontId="0" fillId="0" borderId="0" xfId="0"/>
    <xf numFmtId="0" fontId="2" fillId="2" borderId="0" xfId="0" applyFont="1" applyFill="1"/>
    <xf numFmtId="0" fontId="2" fillId="3" borderId="0" xfId="0" applyFont="1" applyFill="1"/>
    <xf numFmtId="0" fontId="0" fillId="4" borderId="0" xfId="0" applyFill="1"/>
    <xf numFmtId="56" fontId="0" fillId="0" borderId="0" xfId="0" applyNumberFormat="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2" fillId="10" borderId="0" xfId="0" applyFont="1" applyFill="1"/>
    <xf numFmtId="0" fontId="0" fillId="11" borderId="0" xfId="0" applyFill="1"/>
    <xf numFmtId="0" fontId="0" fillId="12" borderId="0" xfId="0" applyFill="1"/>
    <xf numFmtId="14" fontId="0" fillId="0" borderId="0" xfId="0" applyNumberFormat="1"/>
    <xf numFmtId="176" fontId="0" fillId="0" borderId="0" xfId="0" applyNumberFormat="1"/>
    <xf numFmtId="177" fontId="0" fillId="0" borderId="0" xfId="0" applyNumberForma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0511F-411A-45D9-B355-96C9DA45960D}">
  <dimension ref="B2:D8"/>
  <sheetViews>
    <sheetView tabSelected="1" workbookViewId="0">
      <selection activeCell="S4" sqref="S4"/>
    </sheetView>
  </sheetViews>
  <sheetFormatPr defaultRowHeight="18.75"/>
  <cols>
    <col min="2" max="2" width="9.25" bestFit="1" customWidth="1"/>
  </cols>
  <sheetData>
    <row r="2" spans="2:4">
      <c r="B2" s="4">
        <v>45587</v>
      </c>
      <c r="D2" t="s">
        <v>105</v>
      </c>
    </row>
    <row r="3" spans="2:4">
      <c r="B3" t="s">
        <v>103</v>
      </c>
    </row>
    <row r="4" spans="2:4">
      <c r="B4" t="s">
        <v>104</v>
      </c>
    </row>
    <row r="6" spans="2:4">
      <c r="B6" s="4">
        <v>45588</v>
      </c>
      <c r="D6" t="s">
        <v>105</v>
      </c>
    </row>
    <row r="7" spans="2:4">
      <c r="B7" t="s">
        <v>107</v>
      </c>
    </row>
    <row r="8" spans="2:4">
      <c r="B8" t="s">
        <v>108</v>
      </c>
    </row>
  </sheetData>
  <phoneticPr fontId="1"/>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95"/>
  <sheetViews>
    <sheetView zoomScale="115" zoomScaleNormal="115" workbookViewId="0">
      <selection activeCell="G3" sqref="G3"/>
    </sheetView>
  </sheetViews>
  <sheetFormatPr defaultRowHeight="18.75"/>
  <cols>
    <col min="1" max="1" width="45" customWidth="1"/>
    <col min="2" max="3" width="12.375" customWidth="1"/>
    <col min="4" max="4" width="12.625" customWidth="1"/>
    <col min="5" max="5" width="8.875" customWidth="1"/>
    <col min="6" max="6" width="17.625" customWidth="1"/>
    <col min="7" max="7" width="14.375" customWidth="1"/>
    <col min="8" max="8" width="18.875" bestFit="1" customWidth="1"/>
    <col min="9" max="9" width="17.25" bestFit="1" customWidth="1"/>
  </cols>
  <sheetData>
    <row r="1" spans="1:9">
      <c r="A1" t="s">
        <v>0</v>
      </c>
    </row>
    <row r="2" spans="1:9">
      <c r="A2" s="3" t="s">
        <v>1</v>
      </c>
      <c r="B2" s="1" t="s">
        <v>2</v>
      </c>
      <c r="C2" s="10" t="s">
        <v>95</v>
      </c>
      <c r="D2" s="2" t="s">
        <v>3</v>
      </c>
      <c r="F2" s="6" t="s">
        <v>4</v>
      </c>
      <c r="G2">
        <f>SUM(B3:B300)</f>
        <v>159</v>
      </c>
    </row>
    <row r="3" spans="1:9">
      <c r="A3" s="9" t="s">
        <v>5</v>
      </c>
      <c r="B3">
        <v>3</v>
      </c>
      <c r="D3" t="s">
        <v>68</v>
      </c>
      <c r="F3" s="8" t="s">
        <v>6</v>
      </c>
      <c r="G3">
        <f>SUMIF(D3:D300,"完了",B3:B300)</f>
        <v>19</v>
      </c>
    </row>
    <row r="4" spans="1:9">
      <c r="A4" s="9" t="s">
        <v>7</v>
      </c>
      <c r="B4">
        <v>8</v>
      </c>
      <c r="D4" t="s">
        <v>68</v>
      </c>
      <c r="F4" s="7" t="s">
        <v>96</v>
      </c>
      <c r="G4">
        <f ca="1">NETWORKDAYS(G5,G6)</f>
        <v>19</v>
      </c>
      <c r="H4" t="s">
        <v>101</v>
      </c>
      <c r="I4" s="15">
        <f ca="1" xml:space="preserve"> G3 / G4</f>
        <v>1</v>
      </c>
    </row>
    <row r="5" spans="1:9">
      <c r="A5" s="9" t="s">
        <v>8</v>
      </c>
      <c r="F5" s="11" t="s">
        <v>97</v>
      </c>
      <c r="G5" s="13">
        <f>DATE(2024,9,30)</f>
        <v>45565</v>
      </c>
    </row>
    <row r="6" spans="1:9">
      <c r="A6" t="s">
        <v>9</v>
      </c>
      <c r="B6">
        <v>3</v>
      </c>
      <c r="D6" t="s">
        <v>68</v>
      </c>
      <c r="F6" s="12" t="s">
        <v>98</v>
      </c>
      <c r="G6" s="13">
        <f ca="1">TODAY()</f>
        <v>45589</v>
      </c>
    </row>
    <row r="7" spans="1:9">
      <c r="A7" t="s">
        <v>11</v>
      </c>
      <c r="B7">
        <v>5</v>
      </c>
      <c r="D7" t="s">
        <v>68</v>
      </c>
    </row>
    <row r="8" spans="1:9">
      <c r="A8" t="s">
        <v>13</v>
      </c>
      <c r="B8">
        <v>2</v>
      </c>
      <c r="D8" t="s">
        <v>68</v>
      </c>
      <c r="H8" t="s">
        <v>99</v>
      </c>
      <c r="I8" t="s">
        <v>100</v>
      </c>
    </row>
    <row r="9" spans="1:9">
      <c r="A9" t="s">
        <v>15</v>
      </c>
      <c r="B9">
        <v>2</v>
      </c>
      <c r="D9" t="s">
        <v>68</v>
      </c>
      <c r="F9" s="6" t="s">
        <v>10</v>
      </c>
      <c r="G9" s="4">
        <f>DATE(2024,12,20)</f>
        <v>45646</v>
      </c>
      <c r="H9" s="14">
        <f ca="1">NETWORKDAYS(TODAY(),G9)</f>
        <v>42</v>
      </c>
      <c r="I9" s="15">
        <f ca="1">($G$2 - $G$3) / H9</f>
        <v>3.3333333333333335</v>
      </c>
    </row>
    <row r="10" spans="1:9">
      <c r="A10" t="s">
        <v>16</v>
      </c>
      <c r="B10">
        <v>1</v>
      </c>
      <c r="D10" t="s">
        <v>68</v>
      </c>
      <c r="F10" s="5" t="s">
        <v>12</v>
      </c>
      <c r="G10" s="4">
        <f>DATE(2025,1,17)</f>
        <v>45674</v>
      </c>
      <c r="H10" s="14">
        <f t="shared" ref="H10:H11" ca="1" si="0">NETWORKDAYS(TODAY(),G10)</f>
        <v>62</v>
      </c>
      <c r="I10" s="15">
        <f t="shared" ref="I10:I11" ca="1" si="1">($G$2 - $G$3) / H10</f>
        <v>2.2580645161290325</v>
      </c>
    </row>
    <row r="11" spans="1:9">
      <c r="A11" t="s">
        <v>17</v>
      </c>
      <c r="B11">
        <v>2</v>
      </c>
      <c r="D11" t="s">
        <v>68</v>
      </c>
      <c r="F11" s="7" t="s">
        <v>14</v>
      </c>
      <c r="G11" s="4">
        <f>DATE(2025,2,3)</f>
        <v>45691</v>
      </c>
      <c r="H11" s="14">
        <f t="shared" ca="1" si="0"/>
        <v>73</v>
      </c>
      <c r="I11" s="15">
        <f t="shared" ca="1" si="1"/>
        <v>1.9178082191780821</v>
      </c>
    </row>
    <row r="12" spans="1:9">
      <c r="A12" t="s">
        <v>18</v>
      </c>
      <c r="B12">
        <v>5</v>
      </c>
      <c r="D12" t="s">
        <v>68</v>
      </c>
    </row>
    <row r="13" spans="1:9">
      <c r="A13" s="9" t="s">
        <v>19</v>
      </c>
    </row>
    <row r="14" spans="1:9">
      <c r="A14" t="s">
        <v>20</v>
      </c>
      <c r="B14">
        <v>1</v>
      </c>
      <c r="D14" t="s">
        <v>102</v>
      </c>
    </row>
    <row r="15" spans="1:9">
      <c r="A15" t="s">
        <v>21</v>
      </c>
      <c r="B15">
        <v>2</v>
      </c>
      <c r="D15" t="s">
        <v>102</v>
      </c>
    </row>
    <row r="16" spans="1:9">
      <c r="A16" t="s">
        <v>91</v>
      </c>
      <c r="B16">
        <v>1</v>
      </c>
      <c r="D16" t="s">
        <v>68</v>
      </c>
    </row>
    <row r="17" spans="1:4">
      <c r="A17" t="s">
        <v>22</v>
      </c>
      <c r="B17">
        <v>2</v>
      </c>
      <c r="D17" t="s">
        <v>102</v>
      </c>
    </row>
    <row r="18" spans="1:4">
      <c r="A18" t="s">
        <v>23</v>
      </c>
      <c r="B18">
        <v>2</v>
      </c>
      <c r="D18" t="s">
        <v>68</v>
      </c>
    </row>
    <row r="19" spans="1:4">
      <c r="A19" s="9" t="s">
        <v>24</v>
      </c>
    </row>
    <row r="20" spans="1:4">
      <c r="A20" t="s">
        <v>25</v>
      </c>
      <c r="B20">
        <v>0.5</v>
      </c>
      <c r="D20" t="s">
        <v>102</v>
      </c>
    </row>
    <row r="21" spans="1:4">
      <c r="A21" t="s">
        <v>26</v>
      </c>
      <c r="B21">
        <v>0.5</v>
      </c>
      <c r="D21" t="s">
        <v>102</v>
      </c>
    </row>
    <row r="22" spans="1:4">
      <c r="A22" t="s">
        <v>27</v>
      </c>
      <c r="B22">
        <v>1</v>
      </c>
      <c r="D22" t="s">
        <v>102</v>
      </c>
    </row>
    <row r="23" spans="1:4">
      <c r="A23" t="s">
        <v>92</v>
      </c>
      <c r="B23">
        <v>2</v>
      </c>
      <c r="D23" t="s">
        <v>68</v>
      </c>
    </row>
    <row r="24" spans="1:4">
      <c r="A24" t="s">
        <v>28</v>
      </c>
      <c r="B24">
        <v>2</v>
      </c>
      <c r="D24" t="s">
        <v>68</v>
      </c>
    </row>
    <row r="25" spans="1:4">
      <c r="A25" t="s">
        <v>29</v>
      </c>
      <c r="B25">
        <v>2</v>
      </c>
      <c r="D25" t="s">
        <v>68</v>
      </c>
    </row>
    <row r="26" spans="1:4">
      <c r="A26" t="s">
        <v>30</v>
      </c>
      <c r="B26">
        <v>1</v>
      </c>
      <c r="D26" t="s">
        <v>68</v>
      </c>
    </row>
    <row r="27" spans="1:4">
      <c r="A27" t="s">
        <v>31</v>
      </c>
      <c r="B27">
        <v>2</v>
      </c>
      <c r="D27" t="s">
        <v>68</v>
      </c>
    </row>
    <row r="28" spans="1:4">
      <c r="A28" t="s">
        <v>69</v>
      </c>
      <c r="B28">
        <v>1</v>
      </c>
      <c r="D28" t="s">
        <v>68</v>
      </c>
    </row>
    <row r="29" spans="1:4">
      <c r="A29" t="s">
        <v>70</v>
      </c>
      <c r="B29">
        <v>0.5</v>
      </c>
      <c r="D29" t="s">
        <v>68</v>
      </c>
    </row>
    <row r="30" spans="1:4">
      <c r="A30" t="s">
        <v>71</v>
      </c>
      <c r="B30">
        <v>1</v>
      </c>
      <c r="D30" t="s">
        <v>102</v>
      </c>
    </row>
    <row r="31" spans="1:4">
      <c r="A31" t="s">
        <v>84</v>
      </c>
      <c r="B31">
        <v>0.5</v>
      </c>
      <c r="D31" t="s">
        <v>68</v>
      </c>
    </row>
    <row r="32" spans="1:4">
      <c r="A32" t="s">
        <v>82</v>
      </c>
      <c r="B32">
        <v>1</v>
      </c>
      <c r="D32" t="s">
        <v>68</v>
      </c>
    </row>
    <row r="33" spans="1:4">
      <c r="A33" t="s">
        <v>32</v>
      </c>
      <c r="B33">
        <v>4</v>
      </c>
      <c r="D33" t="s">
        <v>68</v>
      </c>
    </row>
    <row r="34" spans="1:4">
      <c r="A34" s="9" t="s">
        <v>33</v>
      </c>
    </row>
    <row r="35" spans="1:4">
      <c r="A35" t="s">
        <v>25</v>
      </c>
      <c r="B35">
        <v>1</v>
      </c>
      <c r="D35" t="s">
        <v>68</v>
      </c>
    </row>
    <row r="36" spans="1:4">
      <c r="A36" t="s">
        <v>26</v>
      </c>
      <c r="B36">
        <v>0.5</v>
      </c>
      <c r="D36" t="s">
        <v>68</v>
      </c>
    </row>
    <row r="37" spans="1:4">
      <c r="A37" t="s">
        <v>27</v>
      </c>
      <c r="B37">
        <v>2</v>
      </c>
      <c r="D37" t="s">
        <v>68</v>
      </c>
    </row>
    <row r="38" spans="1:4">
      <c r="A38" t="s">
        <v>92</v>
      </c>
      <c r="B38">
        <v>2</v>
      </c>
      <c r="D38" t="s">
        <v>68</v>
      </c>
    </row>
    <row r="39" spans="1:4">
      <c r="A39" t="s">
        <v>31</v>
      </c>
      <c r="B39">
        <v>2</v>
      </c>
      <c r="D39" t="s">
        <v>68</v>
      </c>
    </row>
    <row r="40" spans="1:4">
      <c r="A40" t="s">
        <v>69</v>
      </c>
      <c r="B40">
        <v>0.5</v>
      </c>
      <c r="D40" t="s">
        <v>68</v>
      </c>
    </row>
    <row r="41" spans="1:4">
      <c r="A41" t="s">
        <v>32</v>
      </c>
      <c r="B41">
        <v>4</v>
      </c>
      <c r="D41" t="s">
        <v>68</v>
      </c>
    </row>
    <row r="42" spans="1:4">
      <c r="A42" t="s">
        <v>94</v>
      </c>
      <c r="B42">
        <v>6</v>
      </c>
      <c r="D42" t="s">
        <v>68</v>
      </c>
    </row>
    <row r="43" spans="1:4">
      <c r="A43" s="9" t="s">
        <v>34</v>
      </c>
    </row>
    <row r="44" spans="1:4">
      <c r="A44" t="s">
        <v>35</v>
      </c>
      <c r="B44">
        <v>1</v>
      </c>
      <c r="D44" t="s">
        <v>68</v>
      </c>
    </row>
    <row r="45" spans="1:4">
      <c r="A45" t="s">
        <v>36</v>
      </c>
      <c r="B45">
        <v>1</v>
      </c>
      <c r="D45" t="s">
        <v>68</v>
      </c>
    </row>
    <row r="46" spans="1:4">
      <c r="A46" t="s">
        <v>37</v>
      </c>
      <c r="B46">
        <v>1</v>
      </c>
      <c r="D46" t="s">
        <v>68</v>
      </c>
    </row>
    <row r="47" spans="1:4">
      <c r="A47" t="s">
        <v>38</v>
      </c>
      <c r="B47">
        <v>0.5</v>
      </c>
      <c r="D47" t="s">
        <v>68</v>
      </c>
    </row>
    <row r="48" spans="1:4">
      <c r="A48" s="9" t="s">
        <v>78</v>
      </c>
    </row>
    <row r="49" spans="1:4">
      <c r="A49" t="s">
        <v>79</v>
      </c>
      <c r="B49">
        <v>1</v>
      </c>
      <c r="D49" t="s">
        <v>68</v>
      </c>
    </row>
    <row r="50" spans="1:4">
      <c r="A50" t="s">
        <v>80</v>
      </c>
      <c r="B50">
        <v>2</v>
      </c>
      <c r="D50" t="s">
        <v>68</v>
      </c>
    </row>
    <row r="51" spans="1:4">
      <c r="A51" t="s">
        <v>81</v>
      </c>
      <c r="B51">
        <v>2</v>
      </c>
      <c r="D51" t="s">
        <v>68</v>
      </c>
    </row>
    <row r="52" spans="1:4">
      <c r="A52" s="9" t="s">
        <v>83</v>
      </c>
    </row>
    <row r="53" spans="1:4">
      <c r="A53" t="s">
        <v>85</v>
      </c>
      <c r="B53">
        <v>1</v>
      </c>
      <c r="D53" t="s">
        <v>102</v>
      </c>
    </row>
    <row r="54" spans="1:4">
      <c r="A54" t="s">
        <v>89</v>
      </c>
      <c r="B54">
        <v>1</v>
      </c>
      <c r="D54" t="s">
        <v>106</v>
      </c>
    </row>
    <row r="55" spans="1:4">
      <c r="A55" t="s">
        <v>86</v>
      </c>
      <c r="B55">
        <v>1</v>
      </c>
      <c r="D55" t="s">
        <v>102</v>
      </c>
    </row>
    <row r="56" spans="1:4">
      <c r="A56" s="9" t="s">
        <v>87</v>
      </c>
    </row>
    <row r="57" spans="1:4">
      <c r="A57" t="s">
        <v>88</v>
      </c>
      <c r="B57">
        <v>1</v>
      </c>
      <c r="D57" t="s">
        <v>68</v>
      </c>
    </row>
    <row r="58" spans="1:4">
      <c r="A58" t="s">
        <v>89</v>
      </c>
      <c r="B58">
        <v>1</v>
      </c>
      <c r="D58" t="s">
        <v>68</v>
      </c>
    </row>
    <row r="59" spans="1:4">
      <c r="A59" s="9" t="s">
        <v>39</v>
      </c>
    </row>
    <row r="60" spans="1:4">
      <c r="A60" t="s">
        <v>40</v>
      </c>
      <c r="B60">
        <v>2</v>
      </c>
      <c r="D60" t="s">
        <v>102</v>
      </c>
    </row>
    <row r="61" spans="1:4">
      <c r="A61" t="s">
        <v>41</v>
      </c>
      <c r="B61">
        <v>2</v>
      </c>
      <c r="D61" t="s">
        <v>102</v>
      </c>
    </row>
    <row r="62" spans="1:4">
      <c r="A62" t="s">
        <v>42</v>
      </c>
      <c r="B62">
        <v>2</v>
      </c>
      <c r="D62" t="s">
        <v>102</v>
      </c>
    </row>
    <row r="63" spans="1:4">
      <c r="A63" t="s">
        <v>43</v>
      </c>
      <c r="B63">
        <v>1</v>
      </c>
      <c r="D63" t="s">
        <v>68</v>
      </c>
    </row>
    <row r="64" spans="1:4">
      <c r="A64" t="s">
        <v>72</v>
      </c>
      <c r="B64">
        <v>2</v>
      </c>
      <c r="D64" t="s">
        <v>68</v>
      </c>
    </row>
    <row r="65" spans="1:7">
      <c r="A65" s="9" t="s">
        <v>44</v>
      </c>
    </row>
    <row r="66" spans="1:7">
      <c r="A66" t="s">
        <v>45</v>
      </c>
      <c r="B66">
        <v>12</v>
      </c>
      <c r="D66" t="s">
        <v>68</v>
      </c>
    </row>
    <row r="67" spans="1:7">
      <c r="A67" t="s">
        <v>46</v>
      </c>
      <c r="B67">
        <v>1</v>
      </c>
      <c r="D67" t="s">
        <v>102</v>
      </c>
    </row>
    <row r="68" spans="1:7">
      <c r="A68" t="s">
        <v>47</v>
      </c>
      <c r="B68">
        <v>1</v>
      </c>
      <c r="D68" t="s">
        <v>102</v>
      </c>
    </row>
    <row r="69" spans="1:7">
      <c r="A69" t="s">
        <v>48</v>
      </c>
      <c r="B69">
        <v>4</v>
      </c>
      <c r="D69" t="s">
        <v>68</v>
      </c>
      <c r="G69" s="4"/>
    </row>
    <row r="70" spans="1:7">
      <c r="A70" s="9" t="s">
        <v>90</v>
      </c>
      <c r="G70" s="4"/>
    </row>
    <row r="71" spans="1:7">
      <c r="A71" t="s">
        <v>49</v>
      </c>
      <c r="B71">
        <v>0.5</v>
      </c>
      <c r="D71" t="s">
        <v>68</v>
      </c>
      <c r="G71" s="4"/>
    </row>
    <row r="72" spans="1:7">
      <c r="A72" t="s">
        <v>50</v>
      </c>
      <c r="B72">
        <v>0.5</v>
      </c>
      <c r="D72" t="s">
        <v>68</v>
      </c>
      <c r="G72" s="4"/>
    </row>
    <row r="73" spans="1:7">
      <c r="A73" t="s">
        <v>51</v>
      </c>
      <c r="B73">
        <v>0.5</v>
      </c>
      <c r="D73" t="s">
        <v>68</v>
      </c>
    </row>
    <row r="74" spans="1:7">
      <c r="A74" t="s">
        <v>52</v>
      </c>
      <c r="B74">
        <v>2</v>
      </c>
      <c r="D74" t="s">
        <v>68</v>
      </c>
    </row>
    <row r="75" spans="1:7">
      <c r="A75" s="9" t="s">
        <v>53</v>
      </c>
    </row>
    <row r="76" spans="1:7">
      <c r="A76" t="s">
        <v>54</v>
      </c>
      <c r="B76">
        <v>2</v>
      </c>
      <c r="D76" t="s">
        <v>68</v>
      </c>
    </row>
    <row r="77" spans="1:7">
      <c r="A77" t="s">
        <v>93</v>
      </c>
      <c r="B77">
        <v>2</v>
      </c>
      <c r="D77" t="s">
        <v>68</v>
      </c>
    </row>
    <row r="78" spans="1:7">
      <c r="A78" t="s">
        <v>74</v>
      </c>
      <c r="B78">
        <v>3</v>
      </c>
      <c r="D78" t="s">
        <v>68</v>
      </c>
    </row>
    <row r="79" spans="1:7">
      <c r="A79" t="s">
        <v>73</v>
      </c>
      <c r="B79">
        <v>4</v>
      </c>
      <c r="D79" t="s">
        <v>68</v>
      </c>
    </row>
    <row r="80" spans="1:7">
      <c r="A80" t="s">
        <v>75</v>
      </c>
      <c r="B80">
        <v>1</v>
      </c>
      <c r="D80" t="s">
        <v>68</v>
      </c>
    </row>
    <row r="81" spans="1:4">
      <c r="A81" t="s">
        <v>55</v>
      </c>
      <c r="B81">
        <v>2</v>
      </c>
      <c r="D81" t="s">
        <v>68</v>
      </c>
    </row>
    <row r="82" spans="1:4">
      <c r="A82" t="s">
        <v>76</v>
      </c>
      <c r="B82">
        <v>2</v>
      </c>
      <c r="D82" t="s">
        <v>68</v>
      </c>
    </row>
    <row r="83" spans="1:4">
      <c r="A83" t="s">
        <v>77</v>
      </c>
      <c r="B83">
        <v>3</v>
      </c>
      <c r="D83" t="s">
        <v>68</v>
      </c>
    </row>
    <row r="84" spans="1:4">
      <c r="A84" s="9" t="s">
        <v>56</v>
      </c>
    </row>
    <row r="85" spans="1:4">
      <c r="A85" t="s">
        <v>57</v>
      </c>
      <c r="B85">
        <v>1</v>
      </c>
      <c r="D85" t="s">
        <v>68</v>
      </c>
    </row>
    <row r="86" spans="1:4">
      <c r="A86" t="s">
        <v>58</v>
      </c>
      <c r="B86">
        <v>1</v>
      </c>
      <c r="D86" t="s">
        <v>68</v>
      </c>
    </row>
    <row r="87" spans="1:4">
      <c r="A87" t="s">
        <v>59</v>
      </c>
      <c r="B87">
        <v>1</v>
      </c>
      <c r="D87" t="s">
        <v>68</v>
      </c>
    </row>
    <row r="88" spans="1:4">
      <c r="A88" t="s">
        <v>60</v>
      </c>
      <c r="B88">
        <v>4</v>
      </c>
      <c r="D88" t="s">
        <v>68</v>
      </c>
    </row>
    <row r="89" spans="1:4">
      <c r="A89" t="s">
        <v>61</v>
      </c>
      <c r="B89">
        <v>3</v>
      </c>
      <c r="D89" t="s">
        <v>68</v>
      </c>
    </row>
    <row r="90" spans="1:4">
      <c r="A90" s="9" t="s">
        <v>62</v>
      </c>
    </row>
    <row r="91" spans="1:4">
      <c r="A91" t="s">
        <v>63</v>
      </c>
      <c r="B91">
        <v>1</v>
      </c>
      <c r="D91" t="s">
        <v>68</v>
      </c>
    </row>
    <row r="92" spans="1:4">
      <c r="A92" t="s">
        <v>64</v>
      </c>
      <c r="B92">
        <v>1</v>
      </c>
      <c r="D92" t="s">
        <v>68</v>
      </c>
    </row>
    <row r="93" spans="1:4">
      <c r="A93" t="s">
        <v>65</v>
      </c>
      <c r="B93">
        <v>4</v>
      </c>
      <c r="D93" t="s">
        <v>68</v>
      </c>
    </row>
    <row r="94" spans="1:4">
      <c r="A94" t="s">
        <v>66</v>
      </c>
      <c r="B94">
        <v>2</v>
      </c>
      <c r="D94" t="s">
        <v>68</v>
      </c>
    </row>
    <row r="95" spans="1:4">
      <c r="A95" s="9" t="s">
        <v>67</v>
      </c>
      <c r="B95">
        <v>2</v>
      </c>
      <c r="D95" t="s">
        <v>68</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4416D-9062-4DAF-A047-57AB4A8BE771}">
  <dimension ref="A1"/>
  <sheetViews>
    <sheetView workbookViewId="0">
      <selection activeCell="C27" sqref="C27"/>
    </sheetView>
  </sheetViews>
  <sheetFormatPr defaultRowHeight="18.75"/>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D2C22-999A-42D4-BD4F-8D4FC0E5041D}">
  <dimension ref="A1"/>
  <sheetViews>
    <sheetView workbookViewId="0">
      <selection activeCell="D27" sqref="D27"/>
    </sheetView>
  </sheetViews>
  <sheetFormatPr defaultRowHeight="18.75"/>
  <sheetData/>
  <phoneticPr fontId="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534661B278935E44B366872DF9464E45" ma:contentTypeVersion="15" ma:contentTypeDescription="新しいドキュメントを作成します。" ma:contentTypeScope="" ma:versionID="87be336555b78707b8880fee16249c2c">
  <xsd:schema xmlns:xsd="http://www.w3.org/2001/XMLSchema" xmlns:xs="http://www.w3.org/2001/XMLSchema" xmlns:p="http://schemas.microsoft.com/office/2006/metadata/properties" xmlns:ns2="56f67181-167d-4f85-a438-a55f61d398e9" xmlns:ns3="c2562f78-638f-4b8f-b708-acdd87129c74" targetNamespace="http://schemas.microsoft.com/office/2006/metadata/properties" ma:root="true" ma:fieldsID="b22ecc2f48af7f73de819eeebf1146e0" ns2:_="" ns3:_="">
    <xsd:import namespace="56f67181-167d-4f85-a438-a55f61d398e9"/>
    <xsd:import namespace="c2562f78-638f-4b8f-b708-acdd87129c7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Location"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f67181-167d-4f85-a438-a55f61d398e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画像タグ" ma:readOnly="false" ma:fieldId="{5cf76f15-5ced-4ddc-b409-7134ff3c332f}" ma:taxonomyMulti="true" ma:sspId="c7b788f1-635f-435b-a825-11a9aec0b64e"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Location" ma:index="18" nillable="true" ma:displayName="Location" ma:indexed="true" ma:internalName="MediaServiceLocation"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2562f78-638f-4b8f-b708-acdd87129c74"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1fa207a8-dc4c-48c7-9959-f59fd9d8478d}" ma:internalName="TaxCatchAll" ma:showField="CatchAllData" ma:web="c2562f78-638f-4b8f-b708-acdd87129c74">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1190CBB-BB0C-4724-8D0C-40D036F01BF3}">
  <ds:schemaRefs>
    <ds:schemaRef ds:uri="http://schemas.microsoft.com/sharepoint/v3/contenttype/forms"/>
  </ds:schemaRefs>
</ds:datastoreItem>
</file>

<file path=customXml/itemProps2.xml><?xml version="1.0" encoding="utf-8"?>
<ds:datastoreItem xmlns:ds="http://schemas.openxmlformats.org/officeDocument/2006/customXml" ds:itemID="{22D4B94D-3C2D-4C37-8BEA-C78ED4B786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f67181-167d-4f85-a438-a55f61d398e9"/>
    <ds:schemaRef ds:uri="c2562f78-638f-4b8f-b708-acdd87129c7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日記</vt:lpstr>
      <vt:lpstr>アルファ</vt:lpstr>
      <vt:lpstr>ベータ</vt:lpstr>
      <vt:lpstr>マスタ</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teacherM</dc:creator>
  <cp:keywords/>
  <dc:description/>
  <cp:lastModifiedBy>仲田　伊織</cp:lastModifiedBy>
  <cp:revision/>
  <dcterms:created xsi:type="dcterms:W3CDTF">2015-06-05T18:19:34Z</dcterms:created>
  <dcterms:modified xsi:type="dcterms:W3CDTF">2024-10-24T03:59:46Z</dcterms:modified>
  <cp:category/>
  <cp:contentStatus/>
</cp:coreProperties>
</file>