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A1D408A4-BC8A-9541-A52D-F0A914325FBD}" xr6:coauthVersionLast="36" xr6:coauthVersionMax="36" xr10:uidLastSave="{00000000-0000-0000-0000-000000000000}"/>
  <bookViews>
    <workbookView xWindow="39200" yWindow="4800" windowWidth="21860" windowHeight="21760" xr2:uid="{A7CB0FC0-7D6F-C64F-B4F8-E718264E9B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C18" i="1" s="1"/>
  <c r="B18" i="1"/>
  <c r="D18" i="1" l="1"/>
  <c r="D14" i="1"/>
</calcChain>
</file>

<file path=xl/sharedStrings.xml><?xml version="1.0" encoding="utf-8"?>
<sst xmlns="http://schemas.openxmlformats.org/spreadsheetml/2006/main" count="13" uniqueCount="13">
  <si>
    <t>Calculation of anomalous magnetic moment</t>
  </si>
  <si>
    <t>Value</t>
  </si>
  <si>
    <t>Error</t>
  </si>
  <si>
    <t>QED</t>
  </si>
  <si>
    <t>EW</t>
  </si>
  <si>
    <t>HVP, LO</t>
  </si>
  <si>
    <t>HVP, NLO</t>
  </si>
  <si>
    <t>HVP, NNLO</t>
  </si>
  <si>
    <t>HLbL</t>
  </si>
  <si>
    <t>SM</t>
  </si>
  <si>
    <t>Experiment</t>
  </si>
  <si>
    <t>Diff</t>
  </si>
  <si>
    <t>HLbL, NLO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</si>
</sst>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7F34-A297-5241-B731-BC31C572E725}">
  <dimension ref="A1:D18"/>
  <sheetViews>
    <sheetView tabSelected="1" workbookViewId="0">
      <selection activeCell="F30" sqref="F30"/>
    </sheetView>
  </sheetViews>
  <sheetFormatPr baseColWidth="10" defaultRowHeight="16" x14ac:dyDescent="0.2"/>
  <cols>
    <col min="1" max="1" width="11.6640625" customWidth="1"/>
    <col min="2" max="2" width="14.1640625" customWidth="1"/>
    <col min="4" max="4" width="11.1640625" bestFit="1" customWidth="1"/>
  </cols>
  <sheetData>
    <row r="1" spans="1:4" x14ac:dyDescent="0.2">
      <c r="A1" t="s">
        <v>0</v>
      </c>
    </row>
    <row r="4" spans="1:4" x14ac:dyDescent="0.2">
      <c r="B4" t="s">
        <v>1</v>
      </c>
      <c r="C4" t="s">
        <v>2</v>
      </c>
    </row>
    <row r="6" spans="1:4" x14ac:dyDescent="0.2">
      <c r="A6" t="s">
        <v>3</v>
      </c>
      <c r="B6">
        <v>11658471.8971</v>
      </c>
      <c r="C6">
        <v>6.9999999999999999E-4</v>
      </c>
    </row>
    <row r="7" spans="1:4" x14ac:dyDescent="0.2">
      <c r="A7" t="s">
        <v>4</v>
      </c>
      <c r="B7">
        <v>15.29</v>
      </c>
      <c r="C7">
        <v>0.1</v>
      </c>
    </row>
    <row r="8" spans="1:4" x14ac:dyDescent="0.2">
      <c r="A8" t="s">
        <v>5</v>
      </c>
      <c r="B8">
        <v>692.78</v>
      </c>
      <c r="C8">
        <v>2.42</v>
      </c>
    </row>
    <row r="9" spans="1:4" x14ac:dyDescent="0.2">
      <c r="A9" t="s">
        <v>6</v>
      </c>
      <c r="B9">
        <v>-9.83</v>
      </c>
      <c r="C9">
        <v>0.04</v>
      </c>
    </row>
    <row r="10" spans="1:4" x14ac:dyDescent="0.2">
      <c r="A10" t="s">
        <v>7</v>
      </c>
      <c r="B10">
        <v>1.24</v>
      </c>
      <c r="C10">
        <v>0.01</v>
      </c>
    </row>
    <row r="11" spans="1:4" x14ac:dyDescent="0.2">
      <c r="A11" t="s">
        <v>8</v>
      </c>
      <c r="B11">
        <v>9.34</v>
      </c>
      <c r="C11">
        <v>2.92</v>
      </c>
    </row>
    <row r="12" spans="1:4" x14ac:dyDescent="0.2">
      <c r="A12" t="s">
        <v>12</v>
      </c>
      <c r="B12">
        <v>0.3</v>
      </c>
      <c r="C12">
        <v>0.2</v>
      </c>
    </row>
    <row r="14" spans="1:4" x14ac:dyDescent="0.2">
      <c r="A14" t="s">
        <v>9</v>
      </c>
      <c r="B14">
        <f>SUM(B6:B12)</f>
        <v>11659181.017099999</v>
      </c>
      <c r="C14">
        <f>SQRT(SUMSQ(C6:C12))</f>
        <v>3.7992763113519392</v>
      </c>
      <c r="D14">
        <f>C14/B14 * 1000000000</f>
        <v>325.86133672508475</v>
      </c>
    </row>
    <row r="16" spans="1:4" x14ac:dyDescent="0.2">
      <c r="A16" t="s">
        <v>10</v>
      </c>
      <c r="B16">
        <v>11659208.9</v>
      </c>
      <c r="C16">
        <v>6.3</v>
      </c>
    </row>
    <row r="18" spans="1:4" x14ac:dyDescent="0.2">
      <c r="A18" t="s">
        <v>11</v>
      </c>
      <c r="B18">
        <f>B16-B14</f>
        <v>27.882900001481175</v>
      </c>
      <c r="C18">
        <f>SQRT(SUMSQ(C16,C14))</f>
        <v>7.3569355366212088</v>
      </c>
      <c r="D18">
        <f>B18/C18</f>
        <v>3.7900155387642349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2019-11-20T20:33:01Z</dcterms:created>
  <dcterms:modified xsi:type="dcterms:W3CDTF">2019-11-20T21:50:10Z</dcterms:modified>
</cp:coreProperties>
</file>