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<sst xmlns="http://schemas.openxmlformats.org/spreadsheetml/2006/main" count="79" uniqueCount="46">
  <si>
    <t>Account #</t>
  </si>
  <si>
    <t>Account Name</t>
  </si>
  <si>
    <t>Account Short Code</t>
  </si>
  <si>
    <t>Amount</t>
  </si>
  <si>
    <t>Master Data</t>
  </si>
  <si>
    <t>5.1.1</t>
  </si>
  <si>
    <t>Acct Nr</t>
  </si>
  <si>
    <t>Column1</t>
  </si>
  <si>
    <t>Column2</t>
  </si>
  <si>
    <t>Column3</t>
  </si>
  <si>
    <t>COGS</t>
  </si>
  <si>
    <t>Cost Of Goods Sold</t>
  </si>
  <si>
    <t>5.2.1</t>
  </si>
  <si>
    <t>5.1.2</t>
  </si>
  <si>
    <t>SGAAE</t>
  </si>
  <si>
    <t>Selling, General And Administrative Expenses</t>
  </si>
  <si>
    <t>5.2.2</t>
  </si>
  <si>
    <t>MMSAU</t>
  </si>
  <si>
    <t>Merchandise, Material, Supplies And Utilities</t>
  </si>
  <si>
    <t>ERE</t>
  </si>
  <si>
    <t>Employee Related Expenses</t>
  </si>
  <si>
    <t>5.2.3</t>
  </si>
  <si>
    <t>S</t>
  </si>
  <si>
    <t>Services</t>
  </si>
  <si>
    <t>5.2.4</t>
  </si>
  <si>
    <t>RDA</t>
  </si>
  <si>
    <t>Rent, Depreciation, and Amortization</t>
  </si>
  <si>
    <t>6.1.3</t>
  </si>
  <si>
    <t>RIN</t>
  </si>
  <si>
    <t>Rental Income, Nonoperating</t>
  </si>
  <si>
    <t>6.1.7</t>
  </si>
  <si>
    <t>OL</t>
  </si>
  <si>
    <t>Operating Lease</t>
  </si>
  <si>
    <t>Account Number</t>
  </si>
  <si>
    <t>6.8.1</t>
  </si>
  <si>
    <t>ONI</t>
  </si>
  <si>
    <t>Other Nonoperating Income</t>
  </si>
  <si>
    <t>6.8.2</t>
  </si>
  <si>
    <t>ONE</t>
  </si>
  <si>
    <t>Other Nonoperating Expense</t>
  </si>
  <si>
    <t>7.1.1</t>
  </si>
  <si>
    <t>IE</t>
  </si>
  <si>
    <t>Interest Expense</t>
  </si>
  <si>
    <t>9.4.1</t>
  </si>
  <si>
    <t>CFD</t>
  </si>
  <si>
    <t>Customs Fees and Duties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</si>
</sst>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H3:J15" totalsRowShown="0">
  <autoFilter ref="H3:J1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H19" sqref="H19"/>
    </sheetView>
  </sheetViews>
  <sheetFormatPr defaultRowHeight="15" x14ac:dyDescent="0.25"/>
  <cols>
    <col min="1" max="1" width="9.140625" bestFit="1" customWidth="1"/>
    <col min="2" max="2" width="36.5703125" bestFit="1" customWidth="1"/>
    <col min="3" max="3" width="17.7109375" bestFit="1" customWidth="1"/>
    <col min="4" max="4" width="10.85546875" style="5" bestFit="1" customWidth="1"/>
    <col min="5" max="5" width="2.7109375" customWidth="1"/>
    <col min="6" max="7" width="3.7109375" customWidth="1"/>
    <col min="8" max="8" width="11.5703125" bestFit="1" customWidth="1"/>
    <col min="9" max="9" width="17.42578125" bestFit="1" customWidth="1"/>
    <col min="10" max="10" width="38.7109375" bestFit="1" customWidth="1"/>
    <col min="11" max="11" width="18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H1" s="3" t="s">
        <v>4</v>
      </c>
      <c r="J1" s="4"/>
    </row>
    <row r="2" spans="1:11" x14ac:dyDescent="0.25">
      <c r="A2" t="s">
        <v>5</v>
      </c>
      <c r="B2" t="str">
        <f>VLOOKUP(A2,Table2[],3,TRUE)</f>
        <v>Cost Of Goods Sold</v>
      </c>
      <c r="C2" t="str">
        <f>VLOOKUP(A2,Table2[[Column1]:[Column2]],2,TRUE)</f>
        <v>COGS</v>
      </c>
      <c r="D2" s="5">
        <v>17813</v>
      </c>
      <c r="H2" s="6" t="s">
        <v>6</v>
      </c>
      <c r="I2" t="s">
        <v>2</v>
      </c>
      <c r="J2" s="6" t="s">
        <v>1</v>
      </c>
    </row>
    <row r="3" spans="1:11" x14ac:dyDescent="0.25">
      <c r="A3" t="s">
        <v>5</v>
      </c>
      <c r="B3" t="str">
        <f>VLOOKUP(A3,Table2[],3,TRUE)</f>
        <v>Cost Of Goods Sold</v>
      </c>
      <c r="C3" t="str">
        <f>VLOOKUP(A3,Table2[[Column1]:[Column2]],2,TRUE)</f>
        <v>COGS</v>
      </c>
      <c r="D3" s="5">
        <v>13759</v>
      </c>
      <c r="H3" t="s">
        <v>7</v>
      </c>
      <c r="I3" t="s">
        <v>8</v>
      </c>
      <c r="J3" t="s">
        <v>9</v>
      </c>
    </row>
    <row r="4" spans="1:11" x14ac:dyDescent="0.25">
      <c r="A4" t="s">
        <v>5</v>
      </c>
      <c r="B4" t="str">
        <f>VLOOKUP(A4,Table2[],3,TRUE)</f>
        <v>Cost Of Goods Sold</v>
      </c>
      <c r="C4" t="str">
        <f>VLOOKUP(A4,Table2[[Column1]:[Column2]],2,TRUE)</f>
        <v>COGS</v>
      </c>
      <c r="D4" s="5">
        <v>10899</v>
      </c>
      <c r="H4" t="s">
        <v>5</v>
      </c>
      <c r="I4" t="s">
        <v>10</v>
      </c>
      <c r="J4" t="s">
        <v>11</v>
      </c>
    </row>
    <row r="5" spans="1:11" x14ac:dyDescent="0.25">
      <c r="A5" t="s">
        <v>12</v>
      </c>
      <c r="B5" t="str">
        <f>VLOOKUP(A5,Table2[],3,TRUE)</f>
        <v>Merchandise, Material, Supplies And Utilities</v>
      </c>
      <c r="C5" t="str">
        <f>VLOOKUP(A5,Table2[[Column1]:[Column2]],2,TRUE)</f>
        <v>MMSAU</v>
      </c>
      <c r="D5" s="5">
        <v>17883</v>
      </c>
      <c r="H5" t="s">
        <v>13</v>
      </c>
      <c r="I5" t="s">
        <v>14</v>
      </c>
      <c r="J5" t="s">
        <v>15</v>
      </c>
    </row>
    <row r="6" spans="1:11" x14ac:dyDescent="0.25">
      <c r="A6" t="s">
        <v>16</v>
      </c>
      <c r="B6" t="str">
        <f>VLOOKUP(A6,Table2[],3,TRUE)</f>
        <v>Employee Related Expenses</v>
      </c>
      <c r="C6" t="str">
        <f>VLOOKUP(A6,Table2[[Column1]:[Column2]],2,TRUE)</f>
        <v>ERE</v>
      </c>
      <c r="D6" s="5">
        <v>16024</v>
      </c>
      <c r="H6" t="s">
        <v>12</v>
      </c>
      <c r="I6" t="s">
        <v>17</v>
      </c>
      <c r="J6" t="s">
        <v>18</v>
      </c>
    </row>
    <row r="7" spans="1:11" x14ac:dyDescent="0.25">
      <c r="A7" t="s">
        <v>12</v>
      </c>
      <c r="B7" t="str">
        <f>VLOOKUP(A7,Table2[],3,TRUE)</f>
        <v>Merchandise, Material, Supplies And Utilities</v>
      </c>
      <c r="C7" t="str">
        <f>VLOOKUP(A7,Table2[[Column1]:[Column2]],2,TRUE)</f>
        <v>MMSAU</v>
      </c>
      <c r="D7" s="5">
        <v>11635</v>
      </c>
      <c r="H7" t="s">
        <v>16</v>
      </c>
      <c r="I7" t="s">
        <v>19</v>
      </c>
      <c r="J7" t="s">
        <v>20</v>
      </c>
    </row>
    <row r="8" spans="1:11" x14ac:dyDescent="0.25">
      <c r="A8" t="s">
        <v>16</v>
      </c>
      <c r="B8" t="str">
        <f>VLOOKUP(A8,Table2[],3,TRUE)</f>
        <v>Employee Related Expenses</v>
      </c>
      <c r="C8" t="str">
        <f>VLOOKUP(A8,Table2[[Column1]:[Column2]],2,TRUE)</f>
        <v>ERE</v>
      </c>
      <c r="D8" s="5">
        <v>20579</v>
      </c>
      <c r="H8" t="s">
        <v>21</v>
      </c>
      <c r="I8" t="s">
        <v>22</v>
      </c>
      <c r="J8" t="s">
        <v>23</v>
      </c>
    </row>
    <row r="9" spans="1:11" x14ac:dyDescent="0.25">
      <c r="A9" t="s">
        <v>12</v>
      </c>
      <c r="B9" t="str">
        <f>VLOOKUP(A9,Table2[],3,TRUE)</f>
        <v>Merchandise, Material, Supplies And Utilities</v>
      </c>
      <c r="C9" t="str">
        <f>VLOOKUP(A9,Table2[[Column1]:[Column2]],2,TRUE)</f>
        <v>MMSAU</v>
      </c>
      <c r="D9" s="5">
        <v>14090</v>
      </c>
      <c r="H9" t="s">
        <v>24</v>
      </c>
      <c r="I9" t="s">
        <v>25</v>
      </c>
      <c r="J9" t="s">
        <v>26</v>
      </c>
    </row>
    <row r="10" spans="1:11" x14ac:dyDescent="0.25">
      <c r="A10" t="s">
        <v>16</v>
      </c>
      <c r="B10" t="str">
        <f>VLOOKUP(A10,Table2[],3,TRUE)</f>
        <v>Employee Related Expenses</v>
      </c>
      <c r="C10" t="str">
        <f>VLOOKUP(A10,Table2[[Column1]:[Column2]],2,TRUE)</f>
        <v>ERE</v>
      </c>
      <c r="D10" s="5">
        <v>21485</v>
      </c>
      <c r="H10" t="s">
        <v>27</v>
      </c>
      <c r="I10" t="s">
        <v>28</v>
      </c>
      <c r="J10" t="s">
        <v>29</v>
      </c>
      <c r="K10" t="s">
        <v>1</v>
      </c>
    </row>
    <row r="11" spans="1:11" x14ac:dyDescent="0.25">
      <c r="A11" t="s">
        <v>21</v>
      </c>
      <c r="B11" t="str">
        <f>VLOOKUP(A11,Table2[],3,TRUE)</f>
        <v>Services</v>
      </c>
      <c r="C11" t="str">
        <f>VLOOKUP(A11,Table2[[Column1]:[Column2]],2,TRUE)</f>
        <v>S</v>
      </c>
      <c r="D11" s="5">
        <v>16730</v>
      </c>
      <c r="H11" t="s">
        <v>30</v>
      </c>
      <c r="I11" t="s">
        <v>31</v>
      </c>
      <c r="J11" t="s">
        <v>32</v>
      </c>
      <c r="K11" t="s">
        <v>33</v>
      </c>
    </row>
    <row r="12" spans="1:11" x14ac:dyDescent="0.25">
      <c r="A12" t="s">
        <v>24</v>
      </c>
      <c r="B12" t="str">
        <f>VLOOKUP(A12,Table2[],3,TRUE)</f>
        <v>Rent, Depreciation, and Amortization</v>
      </c>
      <c r="C12" t="str">
        <f>VLOOKUP(A12,Table2[[Column1]:[Column2]],2,TRUE)</f>
        <v>RDA</v>
      </c>
      <c r="D12" s="5">
        <v>14001</v>
      </c>
      <c r="H12" t="s">
        <v>34</v>
      </c>
      <c r="I12" t="s">
        <v>35</v>
      </c>
      <c r="J12" t="s">
        <v>36</v>
      </c>
      <c r="K12" t="s">
        <v>2</v>
      </c>
    </row>
    <row r="13" spans="1:11" x14ac:dyDescent="0.25">
      <c r="A13" t="s">
        <v>27</v>
      </c>
      <c r="B13" t="str">
        <f>VLOOKUP(A13,Table2[],3,TRUE)</f>
        <v>Rental Income, Nonoperating</v>
      </c>
      <c r="C13" t="str">
        <f>VLOOKUP(A13,Table2[[Column1]:[Column2]],2,TRUE)</f>
        <v>RIN</v>
      </c>
      <c r="D13" s="5">
        <v>18440</v>
      </c>
      <c r="H13" t="s">
        <v>37</v>
      </c>
      <c r="I13" t="s">
        <v>38</v>
      </c>
      <c r="J13" t="s">
        <v>39</v>
      </c>
    </row>
    <row r="14" spans="1:11" x14ac:dyDescent="0.25">
      <c r="A14" t="s">
        <v>12</v>
      </c>
      <c r="B14" t="str">
        <f>VLOOKUP(A14,Table2[],3,TRUE)</f>
        <v>Merchandise, Material, Supplies And Utilities</v>
      </c>
      <c r="C14" t="str">
        <f>VLOOKUP(A14,Table2[[Column1]:[Column2]],2,TRUE)</f>
        <v>MMSAU</v>
      </c>
      <c r="D14" s="5">
        <v>11796</v>
      </c>
      <c r="H14" t="s">
        <v>40</v>
      </c>
      <c r="I14" t="s">
        <v>41</v>
      </c>
      <c r="J14" t="s">
        <v>42</v>
      </c>
    </row>
    <row r="15" spans="1:11" x14ac:dyDescent="0.25">
      <c r="A15" t="s">
        <v>16</v>
      </c>
      <c r="B15" t="str">
        <f>VLOOKUP(A15,Table2[],3,TRUE)</f>
        <v>Employee Related Expenses</v>
      </c>
      <c r="C15" t="str">
        <f>VLOOKUP(A15,Table2[[Column1]:[Column2]],2,TRUE)</f>
        <v>ERE</v>
      </c>
      <c r="D15" s="5">
        <v>14703</v>
      </c>
      <c r="H15" t="s">
        <v>43</v>
      </c>
      <c r="I15" t="s">
        <v>44</v>
      </c>
      <c r="J15" t="s">
        <v>45</v>
      </c>
    </row>
    <row r="16" spans="1:11" x14ac:dyDescent="0.25">
      <c r="A16" t="s">
        <v>12</v>
      </c>
      <c r="B16" t="str">
        <f>VLOOKUP(A16,Table2[],3,TRUE)</f>
        <v>Merchandise, Material, Supplies And Utilities</v>
      </c>
      <c r="C16" t="str">
        <f>VLOOKUP(A16,Table2[[Column1]:[Column2]],2,TRUE)</f>
        <v>MMSAU</v>
      </c>
      <c r="D16" s="5">
        <v>16305</v>
      </c>
    </row>
    <row r="17" spans="1:4" x14ac:dyDescent="0.25">
      <c r="A17" t="s">
        <v>16</v>
      </c>
      <c r="B17" t="str">
        <f>VLOOKUP(A17,Table2[],3,TRUE)</f>
        <v>Employee Related Expenses</v>
      </c>
      <c r="C17" t="str">
        <f>VLOOKUP(A17,Table2[[Column1]:[Column2]],2,TRUE)</f>
        <v>ERE</v>
      </c>
      <c r="D17" s="5">
        <v>10592</v>
      </c>
    </row>
    <row r="18" spans="1:4" x14ac:dyDescent="0.25">
      <c r="A18" t="s">
        <v>12</v>
      </c>
      <c r="B18" t="str">
        <f>VLOOKUP(A18,Table2[],3,TRUE)</f>
        <v>Merchandise, Material, Supplies And Utilities</v>
      </c>
      <c r="C18" t="str">
        <f>VLOOKUP(A18,Table2[[Column1]:[Column2]],2,TRUE)</f>
        <v>MMSAU</v>
      </c>
      <c r="D18" s="5">
        <v>17637</v>
      </c>
    </row>
    <row r="19" spans="1:4" x14ac:dyDescent="0.25">
      <c r="A19" t="s">
        <v>16</v>
      </c>
      <c r="B19" t="str">
        <f>VLOOKUP(A19,Table2[],3,TRUE)</f>
        <v>Employee Related Expenses</v>
      </c>
      <c r="C19" t="str">
        <f>VLOOKUP(A19,Table2[[Column1]:[Column2]],2,TRUE)</f>
        <v>ERE</v>
      </c>
      <c r="D19" s="5">
        <v>17959</v>
      </c>
    </row>
    <row r="20" spans="1:4" x14ac:dyDescent="0.25">
      <c r="A20" t="s">
        <v>21</v>
      </c>
      <c r="B20" t="str">
        <f>VLOOKUP(A20,Table2[],3,TRUE)</f>
        <v>Services</v>
      </c>
      <c r="C20" t="str">
        <f>VLOOKUP(A20,Table2[[Column1]:[Column2]],2,TRUE)</f>
        <v>S</v>
      </c>
      <c r="D20" s="5">
        <v>19562</v>
      </c>
    </row>
    <row r="21" spans="1:4" x14ac:dyDescent="0.25">
      <c r="A21" t="s">
        <v>27</v>
      </c>
      <c r="B21" t="str">
        <f>VLOOKUP(A21,Table2[],3,TRUE)</f>
        <v>Rental Income, Nonoperating</v>
      </c>
      <c r="C21" t="str">
        <f>VLOOKUP(A21,Table2[[Column1]:[Column2]],2,TRUE)</f>
        <v>RIN</v>
      </c>
      <c r="D21" s="5">
        <v>18451</v>
      </c>
    </row>
    <row r="22" spans="1:4" x14ac:dyDescent="0.25">
      <c r="A22" t="s">
        <v>30</v>
      </c>
      <c r="B22" t="str">
        <f>VLOOKUP(A22,Table2[],3,TRUE)</f>
        <v>Operating Lease</v>
      </c>
      <c r="C22" t="str">
        <f>VLOOKUP(A22,Table2[[Column1]:[Column2]],2,TRUE)</f>
        <v>OL</v>
      </c>
      <c r="D22" s="5">
        <v>18667</v>
      </c>
    </row>
    <row r="23" spans="1:4" x14ac:dyDescent="0.25">
      <c r="A23" t="s">
        <v>34</v>
      </c>
      <c r="B23" t="str">
        <f>VLOOKUP(A23,Table2[],3,TRUE)</f>
        <v>Other Nonoperating Income</v>
      </c>
      <c r="C23" t="str">
        <f>VLOOKUP(A23,Table2[[Column1]:[Column2]],2,TRUE)</f>
        <v>ONI</v>
      </c>
      <c r="D23" s="5">
        <v>20572</v>
      </c>
    </row>
    <row r="24" spans="1:4" x14ac:dyDescent="0.25">
      <c r="A24" t="s">
        <v>37</v>
      </c>
      <c r="B24" t="str">
        <f>VLOOKUP(A24,Table2[],3,TRUE)</f>
        <v>Other Nonoperating Expense</v>
      </c>
      <c r="C24" t="str">
        <f>VLOOKUP(A24,Table2[[Column1]:[Column2]],2,TRUE)</f>
        <v>ONE</v>
      </c>
      <c r="D24" s="5">
        <v>20664</v>
      </c>
    </row>
    <row r="25" spans="1:4" x14ac:dyDescent="0.25">
      <c r="A25" t="s">
        <v>40</v>
      </c>
      <c r="B25" t="str">
        <f>VLOOKUP(A25,Table2[],3,TRUE)</f>
        <v>Interest Expense</v>
      </c>
      <c r="C25" t="str">
        <f>VLOOKUP(A25,Table2[[Column1]:[Column2]],2,TRUE)</f>
        <v>IE</v>
      </c>
      <c r="D25" s="5">
        <v>17704</v>
      </c>
    </row>
    <row r="26" spans="1:4" x14ac:dyDescent="0.25">
      <c r="A26" t="s">
        <v>16</v>
      </c>
      <c r="B26" t="str">
        <f>VLOOKUP(A26,Table2[],3,TRUE)</f>
        <v>Employee Related Expenses</v>
      </c>
      <c r="C26" t="str">
        <f>VLOOKUP(A26,Table2[[Column1]:[Column2]],2,TRUE)</f>
        <v>ERE</v>
      </c>
      <c r="D26" s="5">
        <v>17732</v>
      </c>
    </row>
    <row r="27" spans="1:4" x14ac:dyDescent="0.25">
      <c r="A27" t="s">
        <v>21</v>
      </c>
      <c r="B27" t="str">
        <f>VLOOKUP(A27,Table2[],3,TRUE)</f>
        <v>Services</v>
      </c>
      <c r="C27" t="str">
        <f>VLOOKUP(A27,Table2[[Column1]:[Column2]],2,TRUE)</f>
        <v>S</v>
      </c>
      <c r="D27" s="5">
        <v>18057</v>
      </c>
    </row>
    <row r="28" spans="1:4" x14ac:dyDescent="0.25">
      <c r="A28" t="s">
        <v>27</v>
      </c>
      <c r="B28" t="str">
        <f>VLOOKUP(A28,Table2[],3,TRUE)</f>
        <v>Rental Income, Nonoperating</v>
      </c>
      <c r="C28" t="str">
        <f>VLOOKUP(A28,Table2[[Column1]:[Column2]],2,TRUE)</f>
        <v>RIN</v>
      </c>
      <c r="D28" s="5">
        <v>18619</v>
      </c>
    </row>
    <row r="29" spans="1:4" x14ac:dyDescent="0.25">
      <c r="A29" t="s">
        <v>30</v>
      </c>
      <c r="B29" t="str">
        <f>VLOOKUP(A29,Table2[],3,TRUE)</f>
        <v>Operating Lease</v>
      </c>
      <c r="C29" t="str">
        <f>VLOOKUP(A29,Table2[[Column1]:[Column2]],2,TRUE)</f>
        <v>OL</v>
      </c>
      <c r="D29" s="5">
        <v>10965</v>
      </c>
    </row>
    <row r="30" spans="1:4" x14ac:dyDescent="0.25">
      <c r="A30" t="s">
        <v>34</v>
      </c>
      <c r="B30" t="str">
        <f>VLOOKUP(A30,Table2[],3,TRUE)</f>
        <v>Other Nonoperating Income</v>
      </c>
      <c r="C30" t="str">
        <f>VLOOKUP(A30,Table2[[Column1]:[Column2]],2,TRUE)</f>
        <v>ONI</v>
      </c>
      <c r="D30" s="5">
        <v>13081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2025-04-21T16:10:48Z</dcterms:created>
  <dcterms:modified xsi:type="dcterms:W3CDTF">2025-04-21T16:11:12Z</dcterms:modified>
</cp:coreProperties>
</file>