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6.08.2015. novi" sheetId="1" r:id="rId3"/>
    <sheet state="visible" name="26.08.2015." sheetId="2" r:id="rId4"/>
    <sheet state="visible" name="avg 2015" sheetId="3" r:id="rId5"/>
    <sheet state="visible" name="jun 2015" sheetId="4" r:id="rId6"/>
    <sheet state="visible" name="jun 15" sheetId="5" r:id="rId7"/>
    <sheet state="visible" name="apr 15" sheetId="6" r:id="rId8"/>
    <sheet state="visible" name="feb 2015" sheetId="7" r:id="rId9"/>
    <sheet state="visible" name="okt 2014" sheetId="8" r:id="rId10"/>
  </sheets>
  <definedNames/>
  <calcPr/>
</workbook>
</file>

<file path=xl/sharedStrings.xml><?xml version="1.0" encoding="utf-8"?>
<sst xmlns="http://schemas.openxmlformats.org/spreadsheetml/2006/main" count="307" uniqueCount="77">
  <si>
    <t>Aditiv Balkan doo</t>
  </si>
  <si>
    <t>Carice Milice 13 - Vinča</t>
  </si>
  <si>
    <t>Beograd</t>
  </si>
  <si>
    <t>OBRAČUN KURSNE RAZLIKE</t>
  </si>
  <si>
    <t xml:space="preserve"> 07/2015</t>
  </si>
  <si>
    <t>dana</t>
  </si>
  <si>
    <t>26.</t>
  </si>
  <si>
    <t>08.</t>
  </si>
  <si>
    <t>2015. godine</t>
  </si>
  <si>
    <t xml:space="preserve"> za  </t>
  </si>
  <si>
    <t>plaćanje</t>
  </si>
  <si>
    <t>26.08.2015.</t>
  </si>
  <si>
    <t>za fakturu ino dobavljača Knopp Vertriebs GmbH br. 2037276 iz 2015</t>
  </si>
  <si>
    <t>Redni broj</t>
  </si>
  <si>
    <t>Opis</t>
  </si>
  <si>
    <t>Iznos</t>
  </si>
  <si>
    <t>Fakturna vrednost</t>
  </si>
  <si>
    <t>EUR</t>
  </si>
  <si>
    <t>Obračunski kurs na dan knjiženja obaveze</t>
  </si>
  <si>
    <t>RSD/EUR</t>
  </si>
  <si>
    <t>Obaveza prema dobavljaču</t>
  </si>
  <si>
    <t>RSD</t>
  </si>
  <si>
    <t>Datum uplate</t>
  </si>
  <si>
    <t>Devizni iznos uplate</t>
  </si>
  <si>
    <t>Obračunski kurs na dan uplate</t>
  </si>
  <si>
    <t>Dinarski iznos uplate</t>
  </si>
  <si>
    <t>Dinarski iznos plaćenje obaveze</t>
  </si>
  <si>
    <t>Kursna razlika</t>
  </si>
  <si>
    <t>Provera</t>
  </si>
  <si>
    <t>Moja firma doo</t>
  </si>
  <si>
    <t>Omladinskih brigada 88</t>
  </si>
  <si>
    <t xml:space="preserve"> 06/2015</t>
  </si>
  <si>
    <t>za fakturu ino dobavljača International Consultants 3649 iz 2015</t>
  </si>
  <si>
    <t xml:space="preserve">Obračun kursne razlike po osnovu promene kursa od dana knjiženja obaveze prema dobavljaču </t>
  </si>
  <si>
    <t xml:space="preserve">po osnovu ino-fakture do dana plaćanja obaveze, delimično ili u celini. </t>
  </si>
  <si>
    <t>Popuniti polja označena plavom bojom</t>
  </si>
  <si>
    <t xml:space="preserve"> 05/2015</t>
  </si>
  <si>
    <t>11.</t>
  </si>
  <si>
    <t>11.08.2015.</t>
  </si>
  <si>
    <t>za fakturu ino dobavljača Knopp Vertriebs GmbH br. 2036494 iz 2015</t>
  </si>
  <si>
    <t xml:space="preserve"> 02/2015</t>
  </si>
  <si>
    <t>03.</t>
  </si>
  <si>
    <t>06.</t>
  </si>
  <si>
    <t>03.06.2015.</t>
  </si>
  <si>
    <t>10.</t>
  </si>
  <si>
    <t>04.</t>
  </si>
  <si>
    <t>10.04.2015.</t>
  </si>
  <si>
    <t>za fakturu ino dobavljača Knopp Vertriebs GmbH br. 2035724 od 22.10.2014.</t>
  </si>
  <si>
    <t xml:space="preserve"> 01/2015</t>
  </si>
  <si>
    <t>24.</t>
  </si>
  <si>
    <t>02.</t>
  </si>
  <si>
    <t>24.02.2015.</t>
  </si>
  <si>
    <t xml:space="preserve">OBRAČUN ZAKUPNINE </t>
  </si>
  <si>
    <t>2014. godine</t>
  </si>
  <si>
    <t>septembar</t>
  </si>
  <si>
    <t>za zakup poslovnog prostora u Beogradu, Carice Milice 13</t>
  </si>
  <si>
    <t>Ugovorena zakupnina</t>
  </si>
  <si>
    <t xml:space="preserve">Prodajni kurs RSD/EUR Banca Intesa AD </t>
  </si>
  <si>
    <t xml:space="preserve">Neto zakupnina u dinarima na dan obračuna </t>
  </si>
  <si>
    <t>Koeficijent za preračun</t>
  </si>
  <si>
    <t>Bruto zakupnina</t>
  </si>
  <si>
    <t>Stopa normiranih troškova</t>
  </si>
  <si>
    <t>Normirani troškovi</t>
  </si>
  <si>
    <t>Osnovica poreza na zakup</t>
  </si>
  <si>
    <t>Stopa poreza na zakup</t>
  </si>
  <si>
    <t>Porez na zakup</t>
  </si>
  <si>
    <t>Stav za knjizenje</t>
  </si>
  <si>
    <t>Isplata zakupnine u gotovom</t>
  </si>
  <si>
    <t>Podaci za PPPPD</t>
  </si>
  <si>
    <t>Ime I prezime</t>
  </si>
  <si>
    <t>Nemanja Mladenovic</t>
  </si>
  <si>
    <t>JMBG</t>
  </si>
  <si>
    <t>2005981710052</t>
  </si>
  <si>
    <t>Osnov</t>
  </si>
  <si>
    <t>1 11 405 000</t>
  </si>
  <si>
    <t>Opstina</t>
  </si>
  <si>
    <t>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</si>
</sst>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00000"/>
  </numFmts>
  <fonts count="10">
    <font>
      <sz val="11.0"/>
      <color rgb="FF000000"/>
      <name val="Calibri"/>
    </font>
    <font>
      <b/>
      <sz val="11.0"/>
      <color rgb="FF000000"/>
      <name val="Calibri"/>
    </font>
    <font/>
    <font>
      <sz val="10.0"/>
      <color rgb="FF000000"/>
      <name val="Calibri"/>
    </font>
    <font>
      <sz val="11.0"/>
      <name val="Calibri"/>
    </font>
    <font>
      <b/>
      <sz val="11.0"/>
      <name val="Calibri"/>
    </font>
    <font>
      <i/>
      <sz val="11.0"/>
      <color rgb="FF000000"/>
      <name val="Calibri"/>
    </font>
    <font>
      <i/>
      <sz val="11.0"/>
      <name val="Calibri"/>
    </font>
    <font>
      <i/>
      <sz val="11.0"/>
      <color rgb="FF548DD4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28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595959"/>
      </bottom>
    </border>
    <border>
      <left/>
      <right/>
      <top/>
      <bottom style="thin">
        <color rgb="FF595959"/>
      </bottom>
    </border>
    <border>
      <left/>
      <right style="thin">
        <color rgb="FF000000"/>
      </right>
      <top/>
      <bottom style="thin">
        <color rgb="FF595959"/>
      </bottom>
    </border>
    <border>
      <left style="thin">
        <color rgb="FF000000"/>
      </left>
      <right style="thin">
        <color rgb="FF595959"/>
      </right>
      <top style="thin">
        <color rgb="FF595959"/>
      </top>
      <bottom/>
    </border>
    <border>
      <left style="thin">
        <color rgb="FF595959"/>
      </left>
      <right/>
      <top style="thin">
        <color rgb="FF595959"/>
      </top>
      <bottom/>
    </border>
    <border>
      <left/>
      <right/>
      <top style="thin">
        <color rgb="FF595959"/>
      </top>
      <bottom/>
    </border>
    <border>
      <left/>
      <right style="thin">
        <color rgb="FF595959"/>
      </right>
      <top style="thin">
        <color rgb="FF595959"/>
      </top>
      <bottom/>
    </border>
    <border>
      <left style="thin">
        <color rgb="FF595959"/>
      </left>
      <right/>
      <top style="thin">
        <color rgb="FF595959"/>
      </top>
      <bottom style="thin">
        <color rgb="FF595959"/>
      </bottom>
    </border>
    <border>
      <left/>
      <right style="thin">
        <color rgb="FF000000"/>
      </right>
      <top style="thin">
        <color rgb="FF595959"/>
      </top>
      <bottom style="thin">
        <color rgb="FF595959"/>
      </bottom>
    </border>
    <border>
      <left style="thin">
        <color rgb="FF000000"/>
      </left>
      <right style="thin">
        <color rgb="FF595959"/>
      </right>
      <top style="thin">
        <color rgb="FF595959"/>
      </top>
      <bottom style="thin">
        <color rgb="FF595959"/>
      </bottom>
    </border>
    <border>
      <left/>
      <right/>
      <top style="thin">
        <color rgb="FF595959"/>
      </top>
      <bottom style="thin">
        <color rgb="FF595959"/>
      </bottom>
    </border>
    <border>
      <left/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595959"/>
      </top>
      <bottom style="thin">
        <color rgb="FF000000"/>
      </bottom>
    </border>
    <border>
      <left/>
      <right style="thin">
        <color rgb="FF000000"/>
      </right>
      <top style="thin">
        <color rgb="FF595959"/>
      </top>
      <bottom/>
    </border>
    <border>
      <left style="thin">
        <color rgb="FF595959"/>
      </left>
      <right/>
      <top style="thin">
        <color rgb="FF000000"/>
      </top>
      <bottom style="thin">
        <color rgb="FF000000"/>
      </bottom>
    </border>
    <border>
      <left/>
      <right style="thin">
        <color rgb="FF595959"/>
      </right>
      <top style="thin">
        <color rgb="FF000000"/>
      </top>
      <bottom style="thin">
        <color rgb="FF000000"/>
      </bottom>
    </border>
    <border>
      <left style="thin">
        <color rgb="FF595959"/>
      </left>
      <right/>
      <top style="thin">
        <color rgb="FF595959"/>
      </top>
      <bottom style="thin">
        <color rgb="FF000000"/>
      </bottom>
    </border>
    <border>
      <left/>
      <right style="thin">
        <color rgb="FF000000"/>
      </right>
      <top style="thin">
        <color rgb="FF595959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2" fillId="0" fontId="1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0" numFmtId="0" xfId="0" applyAlignment="1" applyFont="1">
      <alignment horizontal="left"/>
    </xf>
    <xf borderId="0" fillId="0" fontId="0" numFmtId="49" xfId="0" applyAlignment="1" applyFont="1" applyNumberFormat="1">
      <alignment horizontal="right"/>
    </xf>
    <xf borderId="0" fillId="0" fontId="0" numFmtId="49" xfId="0" applyAlignment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49" xfId="0" applyFont="1" applyNumberFormat="1"/>
    <xf borderId="5" fillId="0" fontId="0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horizontal="center"/>
    </xf>
    <xf borderId="14" fillId="0" fontId="2" numFmtId="0" xfId="0" applyBorder="1" applyFont="1"/>
    <xf borderId="15" fillId="3" fontId="0" numFmtId="0" xfId="0" applyAlignment="1" applyBorder="1" applyFill="1" applyFont="1">
      <alignment horizontal="center"/>
    </xf>
    <xf borderId="13" fillId="3" fontId="0" numFmtId="0" xfId="0" applyBorder="1" applyFont="1"/>
    <xf borderId="16" fillId="0" fontId="2" numFmtId="0" xfId="0" applyBorder="1" applyFont="1"/>
    <xf borderId="17" fillId="0" fontId="2" numFmtId="0" xfId="0" applyBorder="1" applyFont="1"/>
    <xf borderId="13" fillId="3" fontId="4" numFmtId="4" xfId="0" applyAlignment="1" applyBorder="1" applyFont="1" applyNumberFormat="1">
      <alignment horizontal="right"/>
    </xf>
    <xf borderId="14" fillId="3" fontId="0" numFmtId="0" xfId="0" applyAlignment="1" applyBorder="1" applyFont="1">
      <alignment horizontal="left"/>
    </xf>
    <xf borderId="0" fillId="0" fontId="4" numFmtId="164" xfId="0" applyFont="1" applyNumberFormat="1"/>
    <xf borderId="13" fillId="3" fontId="1" numFmtId="0" xfId="0" applyBorder="1" applyFont="1"/>
    <xf borderId="13" fillId="3" fontId="5" numFmtId="4" xfId="0" applyAlignment="1" applyBorder="1" applyFont="1" applyNumberFormat="1">
      <alignment horizontal="right"/>
    </xf>
    <xf borderId="14" fillId="3" fontId="1" numFmtId="0" xfId="0" applyAlignment="1" applyBorder="1" applyFont="1">
      <alignment horizontal="left"/>
    </xf>
    <xf borderId="13" fillId="3" fontId="4" numFmtId="165" xfId="0" applyAlignment="1" applyBorder="1" applyFont="1" applyNumberFormat="1">
      <alignment horizontal="right"/>
    </xf>
    <xf borderId="10" fillId="3" fontId="0" numFmtId="0" xfId="0" applyBorder="1" applyFont="1"/>
    <xf borderId="18" fillId="3" fontId="0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3" fontId="4" numFmtId="4" xfId="0" applyAlignment="1" applyBorder="1" applyFont="1" applyNumberFormat="1">
      <alignment horizontal="right"/>
    </xf>
    <xf borderId="22" fillId="3" fontId="0" numFmtId="0" xfId="0" applyAlignment="1" applyBorder="1" applyFont="1">
      <alignment horizontal="left"/>
    </xf>
    <xf borderId="23" fillId="0" fontId="0" numFmtId="0" xfId="0" applyBorder="1" applyFont="1"/>
    <xf borderId="24" fillId="0" fontId="2" numFmtId="0" xfId="0" applyBorder="1" applyFont="1"/>
    <xf borderId="25" fillId="3" fontId="4" numFmtId="4" xfId="0" applyAlignment="1" applyBorder="1" applyFont="1" applyNumberFormat="1">
      <alignment horizontal="right"/>
    </xf>
    <xf borderId="23" fillId="0" fontId="1" numFmtId="0" xfId="0" applyBorder="1" applyFont="1"/>
    <xf borderId="25" fillId="3" fontId="5" numFmtId="4" xfId="0" applyAlignment="1" applyBorder="1" applyFont="1" applyNumberFormat="1">
      <alignment horizontal="right"/>
    </xf>
    <xf borderId="26" fillId="3" fontId="0" numFmtId="0" xfId="0" applyAlignment="1" applyBorder="1" applyFont="1">
      <alignment horizontal="left"/>
    </xf>
    <xf borderId="23" fillId="0" fontId="6" numFmtId="0" xfId="0" applyBorder="1" applyFont="1"/>
    <xf borderId="25" fillId="3" fontId="7" numFmtId="4" xfId="0" applyAlignment="1" applyBorder="1" applyFont="1" applyNumberFormat="1">
      <alignment horizontal="right"/>
    </xf>
    <xf borderId="14" fillId="3" fontId="6" numFmtId="0" xfId="0" applyAlignment="1" applyBorder="1" applyFont="1">
      <alignment horizontal="left"/>
    </xf>
    <xf borderId="13" fillId="4" fontId="4" numFmtId="4" xfId="0" applyAlignment="1" applyBorder="1" applyFill="1" applyFont="1" applyNumberFormat="1">
      <alignment horizontal="right"/>
    </xf>
    <xf borderId="0" fillId="4" fontId="4" numFmtId="164" xfId="0" applyBorder="1" applyFont="1" applyNumberFormat="1"/>
    <xf borderId="21" fillId="4" fontId="4" numFmtId="4" xfId="0" applyAlignment="1" applyBorder="1" applyFont="1" applyNumberFormat="1">
      <alignment horizontal="right"/>
    </xf>
    <xf borderId="0" fillId="0" fontId="8" numFmtId="0" xfId="0" applyFont="1"/>
    <xf borderId="0" fillId="0" fontId="0" numFmtId="4" xfId="0" applyFont="1" applyNumberFormat="1"/>
    <xf borderId="0" fillId="0" fontId="0" numFmtId="0" xfId="0" applyFont="1"/>
    <xf borderId="1" fillId="0" fontId="1" numFmtId="0" xfId="0" applyAlignment="1" applyBorder="1" applyFont="1">
      <alignment horizontal="center"/>
    </xf>
    <xf borderId="3" fillId="0" fontId="2" numFmtId="0" xfId="0" applyBorder="1" applyFont="1"/>
    <xf borderId="11" fillId="3" fontId="4" numFmtId="4" xfId="0" applyAlignment="1" applyBorder="1" applyFont="1" applyNumberFormat="1">
      <alignment horizontal="right"/>
    </xf>
    <xf borderId="2" fillId="0" fontId="0" numFmtId="0" xfId="0" applyBorder="1" applyFont="1"/>
    <xf borderId="0" fillId="0" fontId="0" numFmtId="4" xfId="0" applyAlignment="1" applyFont="1" applyNumberFormat="1">
      <alignment horizontal="left"/>
    </xf>
    <xf borderId="27" fillId="0" fontId="0" numFmtId="0" xfId="0" applyBorder="1" applyFont="1"/>
    <xf borderId="27" fillId="0" fontId="0" numFmtId="4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4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6</v>
      </c>
      <c r="F6" s="10" t="s">
        <v>7</v>
      </c>
      <c r="G6" s="11" t="s">
        <v>8</v>
      </c>
      <c r="H6" s="11" t="s">
        <v>9</v>
      </c>
      <c r="I6" s="12" t="s">
        <v>10</v>
      </c>
      <c r="J6" s="13" t="s">
        <v>11</v>
      </c>
      <c r="K6" s="14"/>
      <c r="L6" s="1"/>
    </row>
    <row r="7">
      <c r="A7" s="1"/>
      <c r="B7" s="15" t="s">
        <v>12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364.5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120.2948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43,847.45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11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364.5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120.5904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43,955.20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43,847.45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107.75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 t="str">
        <f>(J14*J10)-(J14*J15)</f>
        <v>-107.75</v>
      </c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13:I13"/>
    <mergeCell ref="C14:I14"/>
    <mergeCell ref="C11:I11"/>
    <mergeCell ref="C10:I10"/>
    <mergeCell ref="B5:H5"/>
    <mergeCell ref="B7:K7"/>
    <mergeCell ref="C8:I8"/>
    <mergeCell ref="J8:K8"/>
    <mergeCell ref="C9:I9"/>
    <mergeCell ref="C16:I16"/>
    <mergeCell ref="C18:I18"/>
    <mergeCell ref="C19:I19"/>
    <mergeCell ref="C20:I20"/>
    <mergeCell ref="C17:I17"/>
    <mergeCell ref="C12:I12"/>
    <mergeCell ref="C15:I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31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6</v>
      </c>
      <c r="F6" s="10" t="s">
        <v>7</v>
      </c>
      <c r="G6" s="11" t="s">
        <v>8</v>
      </c>
      <c r="H6" s="11" t="s">
        <v>9</v>
      </c>
      <c r="I6" s="12" t="s">
        <v>10</v>
      </c>
      <c r="J6" s="13" t="s">
        <v>11</v>
      </c>
      <c r="K6" s="14"/>
      <c r="L6" s="1"/>
    </row>
    <row r="7">
      <c r="A7" s="1"/>
      <c r="B7" s="15" t="s">
        <v>32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50">
        <v>8947.5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51">
        <v>119.9507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1,073,258.89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50" t="s">
        <v>11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52">
        <v>753.0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51">
        <v>120.5904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90,804.57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90,322.88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481.69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 t="str">
        <f>(J14*J10)-(J14*J15)</f>
        <v>-481.69</v>
      </c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53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53" t="s">
        <v>34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53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53" t="s">
        <v>35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13:I13"/>
    <mergeCell ref="C14:I14"/>
    <mergeCell ref="C11:I11"/>
    <mergeCell ref="C10:I10"/>
    <mergeCell ref="B5:H5"/>
    <mergeCell ref="B7:K7"/>
    <mergeCell ref="C8:I8"/>
    <mergeCell ref="J8:K8"/>
    <mergeCell ref="C9:I9"/>
    <mergeCell ref="C16:I16"/>
    <mergeCell ref="C18:I18"/>
    <mergeCell ref="C19:I19"/>
    <mergeCell ref="C20:I20"/>
    <mergeCell ref="C17:I17"/>
    <mergeCell ref="C12:I12"/>
    <mergeCell ref="C15:I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36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37</v>
      </c>
      <c r="F6" s="10" t="s">
        <v>7</v>
      </c>
      <c r="G6" s="11" t="s">
        <v>8</v>
      </c>
      <c r="H6" s="11" t="s">
        <v>9</v>
      </c>
      <c r="I6" s="12" t="s">
        <v>10</v>
      </c>
      <c r="J6" s="13" t="s">
        <v>38</v>
      </c>
      <c r="K6" s="14"/>
      <c r="L6" s="1"/>
    </row>
    <row r="7">
      <c r="A7" s="1"/>
      <c r="B7" s="15" t="s">
        <v>39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8947.5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119.9507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1,073,258.89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38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1500.0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120.1478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180,221.70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179,926.05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295.65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 t="str">
        <f>(J14*J10)-(J14*J15)</f>
        <v>-295.65</v>
      </c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13:I13"/>
    <mergeCell ref="C14:I14"/>
    <mergeCell ref="C11:I11"/>
    <mergeCell ref="C10:I10"/>
    <mergeCell ref="B5:H5"/>
    <mergeCell ref="B7:K7"/>
    <mergeCell ref="C8:I8"/>
    <mergeCell ref="J8:K8"/>
    <mergeCell ref="C9:I9"/>
    <mergeCell ref="C16:I16"/>
    <mergeCell ref="C18:I18"/>
    <mergeCell ref="C19:I19"/>
    <mergeCell ref="C20:I20"/>
    <mergeCell ref="C17:I17"/>
    <mergeCell ref="C12:I12"/>
    <mergeCell ref="C15:I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40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41</v>
      </c>
      <c r="F6" s="10" t="s">
        <v>42</v>
      </c>
      <c r="G6" s="11" t="s">
        <v>8</v>
      </c>
      <c r="H6" s="11" t="s">
        <v>9</v>
      </c>
      <c r="I6" s="12" t="s">
        <v>10</v>
      </c>
      <c r="J6" s="13" t="s">
        <v>43</v>
      </c>
      <c r="K6" s="14"/>
      <c r="L6" s="1"/>
    </row>
    <row r="7">
      <c r="A7" s="1"/>
      <c r="B7" s="15" t="s">
        <v>39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8947.5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119.9507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1,073,258.89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43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3500.0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120.6626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422,319.10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419,827.45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2,491.65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/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8:I8"/>
    <mergeCell ref="J8:K8"/>
    <mergeCell ref="C15:I15"/>
    <mergeCell ref="C17:I17"/>
    <mergeCell ref="C18:I18"/>
    <mergeCell ref="C19:I19"/>
    <mergeCell ref="C20:I20"/>
    <mergeCell ref="C16:I16"/>
    <mergeCell ref="C12:I12"/>
    <mergeCell ref="C13:I13"/>
    <mergeCell ref="C14:I14"/>
    <mergeCell ref="C11:I11"/>
    <mergeCell ref="C10:I10"/>
    <mergeCell ref="B7:K7"/>
    <mergeCell ref="C9:I9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40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44</v>
      </c>
      <c r="F6" s="10" t="s">
        <v>45</v>
      </c>
      <c r="G6" s="11" t="s">
        <v>8</v>
      </c>
      <c r="H6" s="11" t="s">
        <v>9</v>
      </c>
      <c r="I6" s="12" t="s">
        <v>10</v>
      </c>
      <c r="J6" s="13" t="s">
        <v>46</v>
      </c>
      <c r="K6" s="14"/>
      <c r="L6" s="1"/>
    </row>
    <row r="7">
      <c r="A7" s="1"/>
      <c r="B7" s="15" t="s">
        <v>47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9150.0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119.5007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1,093,431.41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43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1255.0</v>
      </c>
      <c r="K14" s="40" t="s">
        <v>17</v>
      </c>
      <c r="L14" s="1"/>
      <c r="N14" s="54" t="str">
        <f>5000+2000+J14</f>
        <v>8,255.00</v>
      </c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120.0239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150,629.99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149,973.38</v>
      </c>
      <c r="K17" s="29" t="s">
        <v>21</v>
      </c>
      <c r="L17" s="1"/>
      <c r="N17" s="54" t="str">
        <f>N14-J9</f>
        <v>-895.00</v>
      </c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656.62</v>
      </c>
      <c r="K18" s="33" t="s">
        <v>21</v>
      </c>
      <c r="L18" s="1"/>
      <c r="N18" s="55" t="str">
        <f>N17*120</f>
        <v>-107400</v>
      </c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/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8:I8"/>
    <mergeCell ref="J8:K8"/>
    <mergeCell ref="C15:I15"/>
    <mergeCell ref="C17:I17"/>
    <mergeCell ref="C18:I18"/>
    <mergeCell ref="C19:I19"/>
    <mergeCell ref="C20:I20"/>
    <mergeCell ref="C16:I16"/>
    <mergeCell ref="C12:I12"/>
    <mergeCell ref="C13:I13"/>
    <mergeCell ref="C14:I14"/>
    <mergeCell ref="C11:I11"/>
    <mergeCell ref="C10:I10"/>
    <mergeCell ref="B7:K7"/>
    <mergeCell ref="C9:I9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40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44</v>
      </c>
      <c r="F6" s="10" t="s">
        <v>45</v>
      </c>
      <c r="G6" s="11" t="s">
        <v>8</v>
      </c>
      <c r="H6" s="11" t="s">
        <v>9</v>
      </c>
      <c r="I6" s="12" t="s">
        <v>10</v>
      </c>
      <c r="J6" s="13" t="s">
        <v>46</v>
      </c>
      <c r="K6" s="14"/>
      <c r="L6" s="1"/>
    </row>
    <row r="7">
      <c r="A7" s="1"/>
      <c r="B7" s="15" t="s">
        <v>47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9150.0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119.5007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1,093,431.41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46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2000.0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120.0239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240,047.80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239,001.40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1,046.40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/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8:I8"/>
    <mergeCell ref="J8:K8"/>
    <mergeCell ref="C15:I15"/>
    <mergeCell ref="C17:I17"/>
    <mergeCell ref="C18:I18"/>
    <mergeCell ref="C19:I19"/>
    <mergeCell ref="C20:I20"/>
    <mergeCell ref="C16:I16"/>
    <mergeCell ref="C12:I12"/>
    <mergeCell ref="C13:I13"/>
    <mergeCell ref="C14:I14"/>
    <mergeCell ref="C11:I11"/>
    <mergeCell ref="C10:I10"/>
    <mergeCell ref="B7:K7"/>
    <mergeCell ref="C9:I9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3" t="s">
        <v>3</v>
      </c>
      <c r="C5" s="4"/>
      <c r="D5" s="4"/>
      <c r="E5" s="4"/>
      <c r="F5" s="4"/>
      <c r="G5" s="4"/>
      <c r="H5" s="4"/>
      <c r="I5" s="5" t="s">
        <v>48</v>
      </c>
      <c r="J5" s="5"/>
      <c r="K5" s="6"/>
      <c r="L5" s="1"/>
    </row>
    <row r="6">
      <c r="A6" s="1"/>
      <c r="B6" s="7"/>
      <c r="C6" s="1"/>
      <c r="D6" s="8" t="s">
        <v>5</v>
      </c>
      <c r="E6" s="9" t="s">
        <v>49</v>
      </c>
      <c r="F6" s="10" t="s">
        <v>50</v>
      </c>
      <c r="G6" s="11" t="s">
        <v>8</v>
      </c>
      <c r="H6" s="11" t="s">
        <v>9</v>
      </c>
      <c r="I6" s="12" t="s">
        <v>10</v>
      </c>
      <c r="J6" s="13" t="s">
        <v>51</v>
      </c>
      <c r="K6" s="14"/>
      <c r="L6" s="1"/>
    </row>
    <row r="7">
      <c r="A7" s="1"/>
      <c r="B7" s="15" t="s">
        <v>47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16</v>
      </c>
      <c r="D9" s="26"/>
      <c r="E9" s="26"/>
      <c r="F9" s="26"/>
      <c r="G9" s="26"/>
      <c r="H9" s="26"/>
      <c r="I9" s="27"/>
      <c r="J9" s="28">
        <v>9150.0</v>
      </c>
      <c r="K9" s="29" t="s">
        <v>17</v>
      </c>
      <c r="L9" s="1"/>
    </row>
    <row r="10">
      <c r="A10" s="1"/>
      <c r="B10" s="24">
        <v>2.0</v>
      </c>
      <c r="C10" s="25" t="s">
        <v>18</v>
      </c>
      <c r="D10" s="26"/>
      <c r="E10" s="26"/>
      <c r="F10" s="26"/>
      <c r="G10" s="26"/>
      <c r="H10" s="26"/>
      <c r="I10" s="27"/>
      <c r="J10" s="30">
        <v>119.5007</v>
      </c>
      <c r="K10" s="29" t="s">
        <v>19</v>
      </c>
      <c r="L10" s="1"/>
    </row>
    <row r="11">
      <c r="A11" s="1"/>
      <c r="B11" s="24">
        <v>3.0</v>
      </c>
      <c r="C11" s="31" t="s">
        <v>20</v>
      </c>
      <c r="D11" s="26"/>
      <c r="E11" s="26"/>
      <c r="F11" s="26"/>
      <c r="G11" s="26"/>
      <c r="H11" s="26"/>
      <c r="I11" s="27"/>
      <c r="J11" s="32" t="str">
        <f>J10*J9</f>
        <v>1,093,431.41</v>
      </c>
      <c r="K11" s="33" t="s">
        <v>21</v>
      </c>
      <c r="L11" s="1"/>
    </row>
    <row r="12">
      <c r="A12" s="1"/>
      <c r="B12" s="24"/>
      <c r="C12" s="25"/>
      <c r="D12" s="26"/>
      <c r="E12" s="26"/>
      <c r="F12" s="26"/>
      <c r="G12" s="26"/>
      <c r="H12" s="26"/>
      <c r="I12" s="27"/>
      <c r="J12" s="34"/>
      <c r="K12" s="29"/>
      <c r="L12" s="1"/>
    </row>
    <row r="13">
      <c r="A13" s="1"/>
      <c r="B13" s="24">
        <v>4.0</v>
      </c>
      <c r="C13" s="35" t="s">
        <v>22</v>
      </c>
      <c r="D13" s="20"/>
      <c r="E13" s="20"/>
      <c r="F13" s="20"/>
      <c r="G13" s="20"/>
      <c r="H13" s="20"/>
      <c r="I13" s="21"/>
      <c r="J13" s="28" t="s">
        <v>51</v>
      </c>
      <c r="K13" s="29" t="s">
        <v>21</v>
      </c>
      <c r="L13" s="1"/>
    </row>
    <row r="14">
      <c r="A14" s="1"/>
      <c r="B14" s="24">
        <v>5.0</v>
      </c>
      <c r="C14" s="36" t="s">
        <v>23</v>
      </c>
      <c r="D14" s="37"/>
      <c r="E14" s="37"/>
      <c r="F14" s="37"/>
      <c r="G14" s="37"/>
      <c r="H14" s="37"/>
      <c r="I14" s="38"/>
      <c r="J14" s="39">
        <v>5000.0</v>
      </c>
      <c r="K14" s="40" t="s">
        <v>17</v>
      </c>
      <c r="L14" s="1"/>
    </row>
    <row r="15">
      <c r="A15" s="1"/>
      <c r="B15" s="24">
        <v>6.0</v>
      </c>
      <c r="C15" s="36" t="s">
        <v>24</v>
      </c>
      <c r="D15" s="37"/>
      <c r="E15" s="37"/>
      <c r="F15" s="37"/>
      <c r="G15" s="37"/>
      <c r="H15" s="37"/>
      <c r="I15" s="38"/>
      <c r="J15" s="30">
        <v>120.2205</v>
      </c>
      <c r="K15" s="29" t="s">
        <v>21</v>
      </c>
      <c r="L15" s="1"/>
    </row>
    <row r="16">
      <c r="A16" s="1"/>
      <c r="B16" s="24">
        <v>7.0</v>
      </c>
      <c r="C16" s="41" t="s">
        <v>25</v>
      </c>
      <c r="D16" s="37"/>
      <c r="E16" s="37"/>
      <c r="F16" s="37"/>
      <c r="G16" s="37"/>
      <c r="H16" s="37"/>
      <c r="I16" s="42"/>
      <c r="J16" s="43" t="str">
        <f>J15*J14</f>
        <v>601,102.50</v>
      </c>
      <c r="K16" s="29" t="s">
        <v>21</v>
      </c>
      <c r="L16" s="1"/>
    </row>
    <row r="17">
      <c r="A17" s="1"/>
      <c r="B17" s="24">
        <v>8.0</v>
      </c>
      <c r="C17" s="41" t="s">
        <v>26</v>
      </c>
      <c r="D17" s="37"/>
      <c r="E17" s="37"/>
      <c r="F17" s="37"/>
      <c r="G17" s="37"/>
      <c r="H17" s="37"/>
      <c r="I17" s="42"/>
      <c r="J17" s="43" t="str">
        <f>J14*J10</f>
        <v>597,503.50</v>
      </c>
      <c r="K17" s="29" t="s">
        <v>21</v>
      </c>
      <c r="L17" s="1"/>
    </row>
    <row r="18">
      <c r="A18" s="1"/>
      <c r="B18" s="24">
        <v>9.0</v>
      </c>
      <c r="C18" s="44" t="s">
        <v>27</v>
      </c>
      <c r="D18" s="37"/>
      <c r="E18" s="37"/>
      <c r="F18" s="37"/>
      <c r="G18" s="37"/>
      <c r="H18" s="37"/>
      <c r="I18" s="42"/>
      <c r="J18" s="45" t="str">
        <f>J16-J17</f>
        <v>3,599.00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/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C8:I8"/>
    <mergeCell ref="C9:I9"/>
    <mergeCell ref="C17:I17"/>
    <mergeCell ref="C18:I18"/>
    <mergeCell ref="C19:I19"/>
    <mergeCell ref="C20:I20"/>
    <mergeCell ref="C16:I16"/>
    <mergeCell ref="C11:I11"/>
    <mergeCell ref="C10:I10"/>
    <mergeCell ref="C12:I12"/>
    <mergeCell ref="C13:I13"/>
    <mergeCell ref="C14:I14"/>
    <mergeCell ref="C15:I15"/>
    <mergeCell ref="B5:H5"/>
    <mergeCell ref="B7:K7"/>
    <mergeCell ref="J8:K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8.5"/>
    <col customWidth="1" min="3" max="3" width="7.5"/>
    <col customWidth="1" min="4" max="4" width="5.75"/>
    <col customWidth="1" min="5" max="6" width="3.13"/>
    <col customWidth="1" min="7" max="7" width="10.63"/>
    <col customWidth="1" min="8" max="8" width="2.88"/>
    <col customWidth="1" min="9" max="9" width="9.5"/>
    <col customWidth="1" min="10" max="10" width="12.5"/>
    <col customWidth="1" min="11" max="11" width="9.75"/>
    <col customWidth="1" min="12" max="12" width="1.5"/>
    <col customWidth="1" min="13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56" t="s">
        <v>52</v>
      </c>
      <c r="C5" s="4"/>
      <c r="D5" s="4"/>
      <c r="E5" s="4"/>
      <c r="F5" s="4"/>
      <c r="G5" s="4"/>
      <c r="H5" s="4"/>
      <c r="I5" s="4"/>
      <c r="J5" s="4"/>
      <c r="K5" s="57"/>
      <c r="L5" s="1"/>
    </row>
    <row r="6">
      <c r="A6" s="1"/>
      <c r="B6" s="7"/>
      <c r="C6" s="1"/>
      <c r="D6" s="8" t="s">
        <v>5</v>
      </c>
      <c r="E6" s="9" t="s">
        <v>7</v>
      </c>
      <c r="F6" s="10" t="s">
        <v>44</v>
      </c>
      <c r="G6" s="11" t="s">
        <v>53</v>
      </c>
      <c r="H6" s="11" t="s">
        <v>9</v>
      </c>
      <c r="I6" s="12" t="s">
        <v>54</v>
      </c>
      <c r="J6" s="13" t="s">
        <v>53</v>
      </c>
      <c r="K6" s="14"/>
      <c r="L6" s="1"/>
    </row>
    <row r="7">
      <c r="A7" s="1"/>
      <c r="B7" s="15" t="s">
        <v>55</v>
      </c>
      <c r="C7" s="16"/>
      <c r="D7" s="16"/>
      <c r="E7" s="16"/>
      <c r="F7" s="16"/>
      <c r="G7" s="16"/>
      <c r="H7" s="16"/>
      <c r="I7" s="16"/>
      <c r="J7" s="16"/>
      <c r="K7" s="17"/>
      <c r="L7" s="1"/>
    </row>
    <row r="8">
      <c r="A8" s="1"/>
      <c r="B8" s="18" t="s">
        <v>13</v>
      </c>
      <c r="C8" s="19" t="s">
        <v>14</v>
      </c>
      <c r="D8" s="20"/>
      <c r="E8" s="20"/>
      <c r="F8" s="20"/>
      <c r="G8" s="20"/>
      <c r="H8" s="20"/>
      <c r="I8" s="21"/>
      <c r="J8" s="22" t="s">
        <v>15</v>
      </c>
      <c r="K8" s="23"/>
      <c r="L8" s="1"/>
    </row>
    <row r="9">
      <c r="A9" s="1"/>
      <c r="B9" s="24">
        <v>1.0</v>
      </c>
      <c r="C9" s="25" t="s">
        <v>56</v>
      </c>
      <c r="D9" s="26"/>
      <c r="E9" s="26"/>
      <c r="F9" s="26"/>
      <c r="G9" s="26"/>
      <c r="H9" s="26"/>
      <c r="I9" s="27"/>
      <c r="J9" s="28"/>
      <c r="K9" s="29" t="s">
        <v>17</v>
      </c>
      <c r="L9" s="1"/>
    </row>
    <row r="10">
      <c r="A10" s="1"/>
      <c r="B10" s="24">
        <v>2.0</v>
      </c>
      <c r="C10" s="25" t="s">
        <v>57</v>
      </c>
      <c r="D10" s="26"/>
      <c r="E10" s="26"/>
      <c r="F10" s="26"/>
      <c r="G10" s="26"/>
      <c r="H10" s="26"/>
      <c r="I10" s="27"/>
      <c r="J10" s="30"/>
      <c r="K10" s="29" t="s">
        <v>19</v>
      </c>
      <c r="L10" s="1"/>
    </row>
    <row r="11">
      <c r="A11" s="1"/>
      <c r="B11" s="24">
        <v>3.0</v>
      </c>
      <c r="C11" s="31" t="s">
        <v>58</v>
      </c>
      <c r="D11" s="26"/>
      <c r="E11" s="26"/>
      <c r="F11" s="26"/>
      <c r="G11" s="26"/>
      <c r="H11" s="26"/>
      <c r="I11" s="27"/>
      <c r="J11" s="32">
        <v>5000.0</v>
      </c>
      <c r="K11" s="33" t="s">
        <v>21</v>
      </c>
      <c r="L11" s="1"/>
    </row>
    <row r="12">
      <c r="A12" s="1"/>
      <c r="B12" s="24">
        <v>4.0</v>
      </c>
      <c r="C12" s="25" t="s">
        <v>59</v>
      </c>
      <c r="D12" s="26"/>
      <c r="E12" s="26"/>
      <c r="F12" s="26"/>
      <c r="G12" s="26"/>
      <c r="H12" s="26"/>
      <c r="I12" s="27"/>
      <c r="J12" s="34">
        <v>1.17647</v>
      </c>
      <c r="K12" s="29"/>
      <c r="L12" s="1"/>
    </row>
    <row r="13">
      <c r="A13" s="1"/>
      <c r="B13" s="24">
        <v>5.0</v>
      </c>
      <c r="C13" s="35" t="s">
        <v>60</v>
      </c>
      <c r="D13" s="20"/>
      <c r="E13" s="20"/>
      <c r="F13" s="20"/>
      <c r="G13" s="20"/>
      <c r="H13" s="20"/>
      <c r="I13" s="21"/>
      <c r="J13" s="28" t="str">
        <f>J11*J12</f>
        <v>5,882.35</v>
      </c>
      <c r="K13" s="29" t="s">
        <v>21</v>
      </c>
      <c r="L13" s="1"/>
    </row>
    <row r="14">
      <c r="A14" s="1"/>
      <c r="B14" s="24">
        <v>6.0</v>
      </c>
      <c r="C14" s="36" t="s">
        <v>61</v>
      </c>
      <c r="D14" s="37"/>
      <c r="E14" s="37"/>
      <c r="F14" s="37"/>
      <c r="G14" s="37"/>
      <c r="H14" s="37"/>
      <c r="I14" s="38"/>
      <c r="J14" s="58">
        <v>0.25</v>
      </c>
      <c r="K14" s="40"/>
      <c r="L14" s="1"/>
    </row>
    <row r="15">
      <c r="A15" s="1"/>
      <c r="B15" s="24">
        <v>7.0</v>
      </c>
      <c r="C15" s="36" t="s">
        <v>62</v>
      </c>
      <c r="D15" s="37"/>
      <c r="E15" s="37"/>
      <c r="F15" s="37"/>
      <c r="G15" s="37"/>
      <c r="H15" s="37"/>
      <c r="I15" s="38"/>
      <c r="J15" s="58" t="str">
        <f>J13*J14</f>
        <v>1,470.59</v>
      </c>
      <c r="K15" s="29" t="s">
        <v>21</v>
      </c>
      <c r="L15" s="1"/>
    </row>
    <row r="16">
      <c r="A16" s="1"/>
      <c r="B16" s="24">
        <v>8.0</v>
      </c>
      <c r="C16" s="41" t="s">
        <v>63</v>
      </c>
      <c r="D16" s="37"/>
      <c r="E16" s="37"/>
      <c r="F16" s="37"/>
      <c r="G16" s="37"/>
      <c r="H16" s="37"/>
      <c r="I16" s="42"/>
      <c r="J16" s="43" t="str">
        <f>J13-J15</f>
        <v>4,411.76</v>
      </c>
      <c r="K16" s="29" t="s">
        <v>21</v>
      </c>
      <c r="L16" s="1"/>
    </row>
    <row r="17">
      <c r="A17" s="1"/>
      <c r="B17" s="24">
        <v>9.0</v>
      </c>
      <c r="C17" s="41" t="s">
        <v>64</v>
      </c>
      <c r="D17" s="37"/>
      <c r="E17" s="37"/>
      <c r="F17" s="37"/>
      <c r="G17" s="37"/>
      <c r="H17" s="37"/>
      <c r="I17" s="42"/>
      <c r="J17" s="43">
        <v>0.2</v>
      </c>
      <c r="K17" s="46"/>
      <c r="L17" s="1"/>
    </row>
    <row r="18">
      <c r="A18" s="1"/>
      <c r="B18" s="24">
        <v>10.0</v>
      </c>
      <c r="C18" s="44" t="s">
        <v>65</v>
      </c>
      <c r="D18" s="37"/>
      <c r="E18" s="37"/>
      <c r="F18" s="37"/>
      <c r="G18" s="37"/>
      <c r="H18" s="37"/>
      <c r="I18" s="42"/>
      <c r="J18" s="45" t="str">
        <f>J17*J16</f>
        <v>882.35</v>
      </c>
      <c r="K18" s="33" t="s">
        <v>21</v>
      </c>
      <c r="L18" s="1"/>
    </row>
    <row r="19">
      <c r="A19" s="1"/>
      <c r="B19" s="24"/>
      <c r="C19" s="41"/>
      <c r="D19" s="37"/>
      <c r="E19" s="37"/>
      <c r="F19" s="37"/>
      <c r="G19" s="37"/>
      <c r="H19" s="37"/>
      <c r="I19" s="42"/>
      <c r="J19" s="43"/>
      <c r="K19" s="46"/>
      <c r="L19" s="1"/>
    </row>
    <row r="20">
      <c r="A20" s="1"/>
      <c r="B20" s="24"/>
      <c r="C20" s="47" t="s">
        <v>28</v>
      </c>
      <c r="D20" s="37"/>
      <c r="E20" s="37"/>
      <c r="F20" s="37"/>
      <c r="G20" s="37"/>
      <c r="H20" s="37"/>
      <c r="I20" s="42"/>
      <c r="J20" s="48" t="str">
        <f>J18+J11</f>
        <v>5,882.35</v>
      </c>
      <c r="K20" s="49" t="s">
        <v>21</v>
      </c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59"/>
      <c r="C22" s="59" t="s">
        <v>66</v>
      </c>
      <c r="D22" s="59"/>
      <c r="E22" s="59"/>
      <c r="F22" s="59"/>
      <c r="G22" s="59"/>
      <c r="H22" s="59"/>
      <c r="I22" s="59"/>
      <c r="J22" s="59"/>
      <c r="K22" s="59"/>
      <c r="L22" s="1"/>
    </row>
    <row r="23">
      <c r="A23" s="1"/>
      <c r="B23" s="11"/>
      <c r="C23" s="11">
        <v>52520.0</v>
      </c>
      <c r="D23" s="11"/>
      <c r="E23" s="11"/>
      <c r="F23" s="11"/>
      <c r="G23" s="11"/>
      <c r="H23" s="11"/>
      <c r="I23" s="11"/>
      <c r="J23" s="60" t="str">
        <f>J24+J25</f>
        <v>5,882.35</v>
      </c>
      <c r="K23" s="11"/>
      <c r="L23" s="1"/>
    </row>
    <row r="24">
      <c r="A24" s="1"/>
      <c r="B24" s="11"/>
      <c r="C24" s="11"/>
      <c r="D24" s="11">
        <v>46550.0</v>
      </c>
      <c r="E24" s="11"/>
      <c r="F24" s="11"/>
      <c r="G24" s="11"/>
      <c r="H24" s="11"/>
      <c r="I24" s="11"/>
      <c r="J24" s="54" t="str">
        <f>J11</f>
        <v>5,000.00</v>
      </c>
      <c r="K24" s="11"/>
      <c r="L24" s="1"/>
    </row>
    <row r="25">
      <c r="A25" s="1"/>
      <c r="B25" s="61"/>
      <c r="C25" s="61"/>
      <c r="D25" s="61">
        <v>48930.0</v>
      </c>
      <c r="E25" s="61"/>
      <c r="F25" s="61"/>
      <c r="G25" s="61"/>
      <c r="H25" s="61"/>
      <c r="I25" s="61"/>
      <c r="J25" s="62" t="str">
        <f>J18</f>
        <v>882.35</v>
      </c>
      <c r="K25" s="6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 t="s">
        <v>67</v>
      </c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63" t="s">
        <v>68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3" t="s">
        <v>69</v>
      </c>
      <c r="C31" s="13"/>
      <c r="D31" s="13" t="s">
        <v>70</v>
      </c>
      <c r="E31" s="13"/>
      <c r="F31" s="13"/>
      <c r="G31" s="13"/>
      <c r="H31" s="1"/>
      <c r="I31" s="1"/>
      <c r="J31" s="1"/>
      <c r="K31" s="1"/>
      <c r="L31" s="1"/>
    </row>
    <row r="32">
      <c r="A32" s="1"/>
      <c r="B32" s="13" t="s">
        <v>71</v>
      </c>
      <c r="C32" s="13"/>
      <c r="D32" s="13" t="s">
        <v>72</v>
      </c>
      <c r="E32" s="13"/>
      <c r="F32" s="13"/>
      <c r="G32" s="13"/>
      <c r="H32" s="1"/>
      <c r="I32" s="1"/>
      <c r="J32" s="1"/>
      <c r="K32" s="1"/>
      <c r="L32" s="1"/>
    </row>
    <row r="33">
      <c r="A33" s="1"/>
      <c r="B33" s="13" t="s">
        <v>73</v>
      </c>
      <c r="C33" s="13"/>
      <c r="D33" s="13" t="s">
        <v>74</v>
      </c>
      <c r="E33" s="13"/>
      <c r="F33" s="13"/>
      <c r="G33" s="13"/>
      <c r="H33" s="1"/>
      <c r="I33" s="1"/>
      <c r="J33" s="1"/>
      <c r="K33" s="1"/>
      <c r="L33" s="1"/>
    </row>
    <row r="34">
      <c r="A34" s="1"/>
      <c r="B34" s="13" t="s">
        <v>75</v>
      </c>
      <c r="C34" s="13"/>
      <c r="D34" s="13" t="s">
        <v>76</v>
      </c>
      <c r="E34" s="13"/>
      <c r="F34" s="13"/>
      <c r="G34" s="13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16">
    <mergeCell ref="B7:K7"/>
    <mergeCell ref="J8:K8"/>
    <mergeCell ref="C8:I8"/>
    <mergeCell ref="C15:I15"/>
    <mergeCell ref="C17:I17"/>
    <mergeCell ref="C18:I18"/>
    <mergeCell ref="C19:I19"/>
    <mergeCell ref="C20:I20"/>
    <mergeCell ref="C16:I16"/>
    <mergeCell ref="C12:I12"/>
    <mergeCell ref="C13:I13"/>
    <mergeCell ref="C14:I14"/>
    <mergeCell ref="C11:I11"/>
    <mergeCell ref="C10:I10"/>
    <mergeCell ref="B5:K5"/>
    <mergeCell ref="C9:I9"/>
  </mergeCells>
  <drawing r:id="rId1"/>
</worksheet>
</file>