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ЦНИИП\СХ в градостр\Модель СХ РФ\КАРТЫ\"/>
    </mc:Choice>
  </mc:AlternateContent>
  <bookViews>
    <workbookView xWindow="0" yWindow="0" windowWidth="28800" windowHeight="14100"/>
  </bookViews>
  <sheets>
    <sheet name="Sheet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2" i="1" l="1"/>
  <c r="F22" i="1"/>
  <c r="H22" i="1"/>
  <c r="J20" i="1" l="1"/>
  <c r="J21" i="1"/>
  <c r="J22" i="1"/>
  <c r="M22" i="1"/>
  <c r="M20" i="1"/>
  <c r="M21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2" i="1"/>
  <c r="I6" i="1"/>
  <c r="H20" i="1"/>
  <c r="H21" i="1"/>
  <c r="E20" i="1"/>
  <c r="I7" i="1"/>
  <c r="I20" i="1" l="1"/>
  <c r="G23" i="1"/>
  <c r="I23" i="1"/>
  <c r="H23" i="1"/>
  <c r="M23" i="1"/>
  <c r="J23" i="1"/>
  <c r="I22" i="1"/>
  <c r="I21" i="1"/>
</calcChain>
</file>

<file path=xl/sharedStrings.xml><?xml version="1.0" encoding="utf-8"?>
<sst xmlns="http://schemas.openxmlformats.org/spreadsheetml/2006/main" count="33" uniqueCount="33">
  <si>
    <t>ГТК ср</t>
  </si>
  <si>
    <t>Белгородская область</t>
  </si>
  <si>
    <t>Брянская область</t>
  </si>
  <si>
    <t>Владимирская область</t>
  </si>
  <si>
    <t>Воронежская область</t>
  </si>
  <si>
    <t>Ивановская область</t>
  </si>
  <si>
    <t>Калужская область</t>
  </si>
  <si>
    <t>Костромская область</t>
  </si>
  <si>
    <t>Курская область</t>
  </si>
  <si>
    <t>Липецкая область</t>
  </si>
  <si>
    <t>Московская область</t>
  </si>
  <si>
    <t>Орловская область</t>
  </si>
  <si>
    <t>Рязанская область</t>
  </si>
  <si>
    <t>Смоленская область</t>
  </si>
  <si>
    <t>Тамбовская область</t>
  </si>
  <si>
    <t>Тверская область</t>
  </si>
  <si>
    <t>Тульская область</t>
  </si>
  <si>
    <t>Ярославская область</t>
  </si>
  <si>
    <t>ГТК изм</t>
  </si>
  <si>
    <t>Метеопотенциал, т/га</t>
  </si>
  <si>
    <t>Агропотенциал, т/га</t>
  </si>
  <si>
    <t>Посевные площади в 2020 г, млн га</t>
  </si>
  <si>
    <t>Посевные площади в 1990 г, млн га</t>
  </si>
  <si>
    <t>Сокращение ПП, %</t>
  </si>
  <si>
    <t>Факт ур-ть зерновых 2020 г, т/га</t>
  </si>
  <si>
    <t>АКР</t>
  </si>
  <si>
    <t>Бк</t>
  </si>
  <si>
    <t>ГТК ср 2006-2019</t>
  </si>
  <si>
    <t>ГТК 2019</t>
  </si>
  <si>
    <t>ГТК 2006</t>
  </si>
  <si>
    <t>Метеопотенциал ср., т/га</t>
  </si>
  <si>
    <t>Агропотенциал ср., т/га</t>
  </si>
  <si>
    <t>ГТК изм 2006-2019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</si>
</sst>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2"/>
      <charset val="204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1" xfId="0" applyFont="1" applyBorder="1" applyAlignment="1">
      <alignment horizontal="center" vertical="top"/>
    </xf>
    <xf numFmtId="164" fontId="0" fillId="0" borderId="0" xfId="0" applyNumberFormat="1"/>
    <xf numFmtId="0" fontId="0" fillId="0" borderId="0" xfId="0" applyAlignment="1">
      <alignment wrapText="1"/>
    </xf>
    <xf numFmtId="0" fontId="2" fillId="0" borderId="1" xfId="0" applyFont="1" applyBorder="1" applyAlignment="1">
      <alignment horizontal="center" vertical="top" wrapText="1"/>
    </xf>
    <xf numFmtId="0" fontId="2" fillId="0" borderId="2" xfId="0" applyFont="1" applyFill="1" applyBorder="1" applyAlignment="1">
      <alignment horizontal="center" vertical="top" wrapText="1"/>
    </xf>
    <xf numFmtId="0" fontId="2" fillId="0" borderId="2" xfId="0" applyFont="1" applyBorder="1" applyAlignment="1">
      <alignment horizontal="center" vertical="top" wrapText="1"/>
    </xf>
    <xf numFmtId="2" fontId="0" fillId="0" borderId="0" xfId="0" applyNumberFormat="1"/>
    <xf numFmtId="9" fontId="0" fillId="0" borderId="0" xfId="1" applyFont="1"/>
    <xf numFmtId="0" fontId="2" fillId="0" borderId="0" xfId="0" applyFont="1" applyBorder="1" applyAlignment="1">
      <alignment horizontal="center" vertical="top" wrapText="1"/>
    </xf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62;&#1053;&#1048;&#1048;&#1055;/&#1057;&#1061;%20&#1074;%20&#1075;&#1088;&#1072;&#1076;&#1086;&#1089;&#1090;&#1088;/&#1052;&#1086;&#1076;&#1077;&#1083;&#1100;%20&#1057;&#1061;%20&#1056;&#1060;/&#1052;&#1054;&#1044;&#1045;&#1051;&#1068;%202021/output/agro_pivo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7">
          <cell r="J7">
            <v>4.1769448597931049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tabSelected="1" workbookViewId="0">
      <selection activeCell="C14" sqref="C14"/>
    </sheetView>
  </sheetViews>
  <sheetFormatPr defaultRowHeight="15" x14ac:dyDescent="0.25"/>
  <cols>
    <col min="1" max="1" width="24.85546875" customWidth="1"/>
    <col min="2" max="2" width="12.5703125" customWidth="1"/>
    <col min="3" max="3" width="11.28515625" customWidth="1"/>
  </cols>
  <sheetData>
    <row r="1" spans="1:13" s="3" customFormat="1" ht="75" x14ac:dyDescent="0.25">
      <c r="B1" s="4" t="s">
        <v>29</v>
      </c>
      <c r="C1" s="4" t="s">
        <v>28</v>
      </c>
      <c r="D1" s="4" t="s">
        <v>27</v>
      </c>
      <c r="E1" s="4" t="s">
        <v>32</v>
      </c>
      <c r="F1" s="4" t="s">
        <v>25</v>
      </c>
      <c r="G1" s="4" t="s">
        <v>26</v>
      </c>
      <c r="H1" s="4" t="s">
        <v>30</v>
      </c>
      <c r="I1" s="4" t="s">
        <v>31</v>
      </c>
      <c r="J1" s="6" t="s">
        <v>24</v>
      </c>
      <c r="K1" s="5" t="s">
        <v>22</v>
      </c>
      <c r="L1" s="5" t="s">
        <v>21</v>
      </c>
      <c r="M1" s="5" t="s">
        <v>23</v>
      </c>
    </row>
    <row r="2" spans="1:13" x14ac:dyDescent="0.25">
      <c r="A2" s="1" t="s">
        <v>1</v>
      </c>
      <c r="B2" s="7">
        <v>1.1040716957285119</v>
      </c>
      <c r="C2" s="7">
        <v>0.75177295595822646</v>
      </c>
      <c r="D2" s="2">
        <v>0.93353589420605865</v>
      </c>
      <c r="E2" s="2">
        <v>-0.35229873977028547</v>
      </c>
      <c r="F2" s="2">
        <v>12.7</v>
      </c>
      <c r="G2" s="2">
        <v>15.6</v>
      </c>
      <c r="H2" s="2">
        <v>2.6921299873538289</v>
      </c>
      <c r="I2" s="2">
        <v>8.2835795049193806</v>
      </c>
      <c r="J2" s="2">
        <v>5.3340648933541956</v>
      </c>
      <c r="K2" s="2">
        <v>1.58616</v>
      </c>
      <c r="L2" s="2">
        <v>1.4252100000000001</v>
      </c>
      <c r="M2" s="8">
        <f>(L2-K2)/K2</f>
        <v>-0.1014714782871841</v>
      </c>
    </row>
    <row r="3" spans="1:13" x14ac:dyDescent="0.25">
      <c r="A3" s="1" t="s">
        <v>2</v>
      </c>
      <c r="B3" s="7">
        <v>1.672948073701843</v>
      </c>
      <c r="C3" s="7">
        <v>1.012286959968292</v>
      </c>
      <c r="D3" s="2">
        <v>1.18545598046971</v>
      </c>
      <c r="E3" s="2">
        <v>-0.66066111373355096</v>
      </c>
      <c r="F3" s="2">
        <v>14.2</v>
      </c>
      <c r="G3" s="2">
        <v>6.9</v>
      </c>
      <c r="H3" s="2">
        <v>2.1838032431811549</v>
      </c>
      <c r="I3" s="2">
        <v>6.3611676646853272</v>
      </c>
      <c r="J3" s="2">
        <v>5.098587722670767</v>
      </c>
      <c r="K3" s="2">
        <v>1.2920100000000001</v>
      </c>
      <c r="L3" s="2">
        <v>0.92305999999999999</v>
      </c>
      <c r="M3" s="8">
        <f t="shared" ref="M3:M18" si="0">(L3-K3)/K3</f>
        <v>-0.28556280524144556</v>
      </c>
    </row>
    <row r="4" spans="1:13" x14ac:dyDescent="0.25">
      <c r="A4" s="1" t="s">
        <v>3</v>
      </c>
      <c r="B4" s="7">
        <v>2.3981781783364382</v>
      </c>
      <c r="C4" s="7">
        <v>1.416284814815348</v>
      </c>
      <c r="D4" s="2">
        <v>1.8357276610446409</v>
      </c>
      <c r="E4" s="2">
        <v>-0.98189336352109025</v>
      </c>
      <c r="F4" s="2">
        <v>14.2</v>
      </c>
      <c r="G4" s="2">
        <v>14</v>
      </c>
      <c r="H4" s="2">
        <v>2.182508129051516</v>
      </c>
      <c r="I4" s="2">
        <v>2.370829950109083</v>
      </c>
      <c r="J4" s="2">
        <v>3.0209867360852858</v>
      </c>
      <c r="K4" s="2">
        <v>0.64361000000000002</v>
      </c>
      <c r="L4" s="2">
        <v>0.29016999999999998</v>
      </c>
      <c r="M4" s="8">
        <f t="shared" si="0"/>
        <v>-0.54915243703485028</v>
      </c>
    </row>
    <row r="5" spans="1:13" x14ac:dyDescent="0.25">
      <c r="A5" s="1" t="s">
        <v>4</v>
      </c>
      <c r="B5" s="7">
        <v>1.0617584761755541</v>
      </c>
      <c r="C5" s="7">
        <v>0.93762645366737629</v>
      </c>
      <c r="D5" s="2">
        <v>0.87287713939961065</v>
      </c>
      <c r="E5" s="2">
        <v>-0.12413202250817779</v>
      </c>
      <c r="F5" s="2">
        <v>11.9</v>
      </c>
      <c r="G5" s="2">
        <v>14.9</v>
      </c>
      <c r="H5" s="2">
        <v>1.636241910559151</v>
      </c>
      <c r="I5" s="2">
        <v>7.9699949038446647</v>
      </c>
      <c r="J5" s="2">
        <v>3.9284366637360661</v>
      </c>
      <c r="K5" s="2">
        <v>2.9855200000000002</v>
      </c>
      <c r="L5" s="2">
        <v>2.68594</v>
      </c>
      <c r="M5" s="8">
        <f t="shared" si="0"/>
        <v>-0.10034432862616903</v>
      </c>
    </row>
    <row r="6" spans="1:13" x14ac:dyDescent="0.25">
      <c r="A6" s="1" t="s">
        <v>5</v>
      </c>
      <c r="B6" s="7">
        <v>1.1887826170937721</v>
      </c>
      <c r="C6" s="7">
        <v>1.5715784367286849</v>
      </c>
      <c r="D6" s="2">
        <v>1.6617419783647958</v>
      </c>
      <c r="E6" s="2">
        <v>0.38279581963491283</v>
      </c>
      <c r="F6" s="2">
        <v>13.4</v>
      </c>
      <c r="G6" s="2">
        <v>13.3</v>
      </c>
      <c r="H6" s="2">
        <v>1.8608000063263359</v>
      </c>
      <c r="I6" s="2">
        <f>H6*1.4</f>
        <v>2.6051200088568702</v>
      </c>
      <c r="J6" s="2">
        <v>2.406456926371273</v>
      </c>
      <c r="K6" s="2">
        <v>0.60914999999999997</v>
      </c>
      <c r="L6" s="2">
        <v>0.20119999999999999</v>
      </c>
      <c r="M6" s="8">
        <f t="shared" si="0"/>
        <v>-0.66970368546335057</v>
      </c>
    </row>
    <row r="7" spans="1:13" x14ac:dyDescent="0.25">
      <c r="A7" s="1" t="s">
        <v>6</v>
      </c>
      <c r="B7" s="7">
        <v>1.4785992217898829</v>
      </c>
      <c r="C7" s="7">
        <v>1.47068891741549</v>
      </c>
      <c r="D7" s="2">
        <v>1.3746201119404431</v>
      </c>
      <c r="E7" s="2">
        <v>-7.9103043743928847E-3</v>
      </c>
      <c r="F7" s="2">
        <v>13.9</v>
      </c>
      <c r="G7" s="2">
        <v>14.3</v>
      </c>
      <c r="H7" s="2">
        <v>1.6573076866692329</v>
      </c>
      <c r="I7" s="2">
        <f>[1]Sheet1!$J$7</f>
        <v>4.1769448597931049</v>
      </c>
      <c r="J7" s="2">
        <v>2.836374948154293</v>
      </c>
      <c r="K7" s="2">
        <v>0.91895000000000004</v>
      </c>
      <c r="L7" s="2">
        <v>0.36143999999999998</v>
      </c>
      <c r="M7" s="8">
        <f t="shared" si="0"/>
        <v>-0.60668153871266117</v>
      </c>
    </row>
    <row r="8" spans="1:13" x14ac:dyDescent="0.25">
      <c r="A8" s="1" t="s">
        <v>7</v>
      </c>
      <c r="B8" s="7">
        <v>1.2147321930014261</v>
      </c>
      <c r="C8" s="7">
        <v>1.611354820782285</v>
      </c>
      <c r="D8" s="2">
        <v>1.4297230845985112</v>
      </c>
      <c r="E8" s="2">
        <v>0.39662262778085888</v>
      </c>
      <c r="F8" s="2">
        <v>13.4</v>
      </c>
      <c r="G8" s="2">
        <v>11.9</v>
      </c>
      <c r="H8" s="2">
        <v>0.96007762067831326</v>
      </c>
      <c r="I8" s="2">
        <v>1.180439154982126</v>
      </c>
      <c r="J8" s="2">
        <v>1.682679971489665</v>
      </c>
      <c r="K8" s="2">
        <v>0.66170000000000007</v>
      </c>
      <c r="L8" s="2">
        <v>0.18206</v>
      </c>
      <c r="M8" s="8">
        <f t="shared" si="0"/>
        <v>-0.72486020855372524</v>
      </c>
    </row>
    <row r="9" spans="1:13" x14ac:dyDescent="0.25">
      <c r="A9" s="1" t="s">
        <v>8</v>
      </c>
      <c r="B9" s="7">
        <v>1.531847167685255</v>
      </c>
      <c r="C9" s="7">
        <v>0.96492336654924638</v>
      </c>
      <c r="D9" s="2">
        <v>1.0891596617576231</v>
      </c>
      <c r="E9" s="2">
        <v>-0.5669238011360086</v>
      </c>
      <c r="F9" s="2">
        <v>12.3</v>
      </c>
      <c r="G9" s="2">
        <v>15.8</v>
      </c>
      <c r="H9" s="2">
        <v>3.1038016885228439</v>
      </c>
      <c r="I9" s="2">
        <v>7.2200455099235006</v>
      </c>
      <c r="J9" s="2">
        <v>5.6581886387995706</v>
      </c>
      <c r="K9" s="2">
        <v>1.8553999999999999</v>
      </c>
      <c r="L9" s="2">
        <v>1.66625</v>
      </c>
      <c r="M9" s="8">
        <f t="shared" si="0"/>
        <v>-0.10194567209227118</v>
      </c>
    </row>
    <row r="10" spans="1:13" x14ac:dyDescent="0.25">
      <c r="A10" s="1" t="s">
        <v>9</v>
      </c>
      <c r="B10" s="7">
        <v>1.5110951275642539</v>
      </c>
      <c r="C10" s="7">
        <v>0.67533868369193495</v>
      </c>
      <c r="D10" s="2">
        <v>1.0874398685405982</v>
      </c>
      <c r="E10" s="2">
        <v>-0.83575644387231895</v>
      </c>
      <c r="F10" s="2">
        <v>12.1</v>
      </c>
      <c r="G10" s="2">
        <v>15.1</v>
      </c>
      <c r="H10" s="2">
        <v>3.3916933991884251</v>
      </c>
      <c r="I10" s="2">
        <v>5.1261215835564178</v>
      </c>
      <c r="J10" s="2">
        <v>5.1450370640418024</v>
      </c>
      <c r="K10" s="2">
        <v>1.5130399999999999</v>
      </c>
      <c r="L10" s="2">
        <v>1.3725799999999999</v>
      </c>
      <c r="M10" s="8">
        <f t="shared" si="0"/>
        <v>-9.2832972029820784E-2</v>
      </c>
    </row>
    <row r="11" spans="1:13" x14ac:dyDescent="0.25">
      <c r="A11" s="1" t="s">
        <v>10</v>
      </c>
      <c r="B11" s="7">
        <v>1.4038623005877411</v>
      </c>
      <c r="C11" s="7">
        <v>1.1285831285831289</v>
      </c>
      <c r="D11" s="2">
        <v>1.4580064959632644</v>
      </c>
      <c r="E11" s="2">
        <v>-0.27527917200461216</v>
      </c>
      <c r="F11" s="2">
        <v>14.2</v>
      </c>
      <c r="G11" s="2">
        <v>13.6</v>
      </c>
      <c r="H11" s="2">
        <v>2.131295015993361</v>
      </c>
      <c r="I11" s="2">
        <v>4.0731199318384963</v>
      </c>
      <c r="J11" s="2">
        <v>3.235768038955289</v>
      </c>
      <c r="K11" s="2">
        <v>1.2240899999999999</v>
      </c>
      <c r="L11" s="2">
        <v>0.55713000000000001</v>
      </c>
      <c r="M11" s="8">
        <f t="shared" si="0"/>
        <v>-0.54486189740950419</v>
      </c>
    </row>
    <row r="12" spans="1:13" x14ac:dyDescent="0.25">
      <c r="A12" s="1" t="s">
        <v>11</v>
      </c>
      <c r="B12" s="7">
        <v>1.6116797426216329</v>
      </c>
      <c r="C12" s="7">
        <v>2.4683095092084342</v>
      </c>
      <c r="D12" s="2">
        <v>1.7095551307468564</v>
      </c>
      <c r="E12" s="2">
        <v>0.85662976658680123</v>
      </c>
      <c r="F12" s="2">
        <v>12.3</v>
      </c>
      <c r="G12" s="2">
        <v>15.1</v>
      </c>
      <c r="H12" s="2">
        <v>3.2931226496952992</v>
      </c>
      <c r="I12" s="2">
        <v>4.8547617504559799</v>
      </c>
      <c r="J12" s="2">
        <v>4.6106850490735436</v>
      </c>
      <c r="K12" s="2">
        <v>1.56846</v>
      </c>
      <c r="L12" s="2">
        <v>1.3132299999999999</v>
      </c>
      <c r="M12" s="8">
        <f t="shared" si="0"/>
        <v>-0.16272649605345374</v>
      </c>
    </row>
    <row r="13" spans="1:13" x14ac:dyDescent="0.25">
      <c r="A13" s="1" t="s">
        <v>12</v>
      </c>
      <c r="B13" s="7">
        <v>1.5183123727197889</v>
      </c>
      <c r="C13" s="7">
        <v>0.95471718042053522</v>
      </c>
      <c r="D13" s="2">
        <v>1.2065040670061187</v>
      </c>
      <c r="E13" s="2">
        <v>-0.5635951922992537</v>
      </c>
      <c r="F13" s="2">
        <v>12.4</v>
      </c>
      <c r="G13" s="2">
        <v>14.8</v>
      </c>
      <c r="H13" s="2">
        <v>1.6390024900976099</v>
      </c>
      <c r="I13" s="2">
        <v>6.7903152747905313</v>
      </c>
      <c r="J13" s="2">
        <v>4.1697812718922709</v>
      </c>
      <c r="K13" s="2">
        <v>1.6869799999999999</v>
      </c>
      <c r="L13" s="2">
        <v>1.0204299999999999</v>
      </c>
      <c r="M13" s="8">
        <f t="shared" si="0"/>
        <v>-0.3951143463467261</v>
      </c>
    </row>
    <row r="14" spans="1:13" x14ac:dyDescent="0.25">
      <c r="A14" s="1" t="s">
        <v>13</v>
      </c>
      <c r="B14" s="7">
        <v>2.6724598930481291</v>
      </c>
      <c r="C14" s="7">
        <v>1.47936085219707</v>
      </c>
      <c r="D14" s="2">
        <v>1.6945408846382739</v>
      </c>
      <c r="E14" s="2">
        <v>-1.1930990408510591</v>
      </c>
      <c r="F14" s="2">
        <v>14</v>
      </c>
      <c r="G14" s="2">
        <v>13.8</v>
      </c>
      <c r="H14" s="2">
        <v>1.6230601798974129</v>
      </c>
      <c r="I14" s="2">
        <v>6.0127971624684582</v>
      </c>
      <c r="J14" s="2">
        <v>2.198558312466802</v>
      </c>
      <c r="K14" s="2">
        <v>1.4388099999999999</v>
      </c>
      <c r="L14" s="2">
        <v>0.39815</v>
      </c>
      <c r="M14" s="8">
        <f t="shared" si="0"/>
        <v>-0.72327826467705947</v>
      </c>
    </row>
    <row r="15" spans="1:13" x14ac:dyDescent="0.25">
      <c r="A15" s="1" t="s">
        <v>14</v>
      </c>
      <c r="B15" s="7">
        <v>0.86170212765957444</v>
      </c>
      <c r="C15" s="7">
        <v>0.67169373549883993</v>
      </c>
      <c r="D15" s="2">
        <v>0.82766376748656145</v>
      </c>
      <c r="E15" s="2">
        <v>-0.19000839216073451</v>
      </c>
      <c r="F15" s="2">
        <v>11.7</v>
      </c>
      <c r="G15" s="2">
        <v>14.5</v>
      </c>
      <c r="H15" s="2">
        <v>2.073842615558052</v>
      </c>
      <c r="I15" s="2">
        <v>6.7369700779072366</v>
      </c>
      <c r="J15" s="2">
        <v>4.4916169512445991</v>
      </c>
      <c r="K15" s="2">
        <v>2.0682999999999998</v>
      </c>
      <c r="L15" s="2">
        <v>1.83107</v>
      </c>
      <c r="M15" s="8">
        <f t="shared" si="0"/>
        <v>-0.11469806120968905</v>
      </c>
    </row>
    <row r="16" spans="1:13" x14ac:dyDescent="0.25">
      <c r="A16" s="1" t="s">
        <v>15</v>
      </c>
      <c r="B16" s="7">
        <v>1.770361536313477</v>
      </c>
      <c r="C16" s="7">
        <v>2.2065686168310319</v>
      </c>
      <c r="D16" s="2">
        <v>1.6594503927102664</v>
      </c>
      <c r="E16" s="2">
        <v>0.43620708051755486</v>
      </c>
      <c r="F16" s="2">
        <v>13</v>
      </c>
      <c r="G16" s="2">
        <v>12.5</v>
      </c>
      <c r="H16" s="2">
        <v>1.045965331733977</v>
      </c>
      <c r="I16" s="2">
        <v>1.1852954363851089</v>
      </c>
      <c r="J16" s="2">
        <v>1.537629161882893</v>
      </c>
      <c r="K16" s="2">
        <v>1.4752000000000001</v>
      </c>
      <c r="L16" s="2">
        <v>0.49891000000000002</v>
      </c>
      <c r="M16" s="8">
        <f t="shared" si="0"/>
        <v>-0.66180178958785252</v>
      </c>
    </row>
    <row r="17" spans="1:13" x14ac:dyDescent="0.25">
      <c r="A17" s="1" t="s">
        <v>16</v>
      </c>
      <c r="B17" s="7">
        <v>1.465434421154755</v>
      </c>
      <c r="C17" s="7">
        <v>2.0862475685966149</v>
      </c>
      <c r="D17" s="2">
        <v>1.8433749023690547</v>
      </c>
      <c r="E17" s="2">
        <v>0.62081314744185989</v>
      </c>
      <c r="F17" s="2">
        <v>12</v>
      </c>
      <c r="G17" s="2">
        <v>14.9</v>
      </c>
      <c r="H17" s="2">
        <v>2.7793169883798829</v>
      </c>
      <c r="I17" s="2">
        <v>3.001573151664144</v>
      </c>
      <c r="J17" s="2">
        <v>4.106718524353421</v>
      </c>
      <c r="K17" s="2">
        <v>1.4480500000000001</v>
      </c>
      <c r="L17" s="2">
        <v>0.93100000000000005</v>
      </c>
      <c r="M17" s="8">
        <f t="shared" si="0"/>
        <v>-0.35706639964089637</v>
      </c>
    </row>
    <row r="18" spans="1:13" x14ac:dyDescent="0.25">
      <c r="A18" s="1" t="s">
        <v>17</v>
      </c>
      <c r="B18" s="7">
        <v>1.5951754385964909</v>
      </c>
      <c r="C18" s="7">
        <v>1.6767537826684999</v>
      </c>
      <c r="D18" s="2">
        <v>1.5250645627904156</v>
      </c>
      <c r="E18" s="2">
        <v>8.1578344072009035E-2</v>
      </c>
      <c r="F18" s="2">
        <v>12.9</v>
      </c>
      <c r="G18" s="2">
        <v>12.8</v>
      </c>
      <c r="H18" s="2">
        <v>1.0932830228615891</v>
      </c>
      <c r="I18" s="2">
        <v>2.227716619371543</v>
      </c>
      <c r="J18" s="2">
        <v>1.9685874912157419</v>
      </c>
      <c r="K18" s="2">
        <v>0.76888000000000001</v>
      </c>
      <c r="L18" s="2">
        <v>0.28128999999999998</v>
      </c>
      <c r="M18" s="8">
        <f t="shared" si="0"/>
        <v>-0.63415617521589851</v>
      </c>
    </row>
    <row r="20" spans="1:13" x14ac:dyDescent="0.25">
      <c r="A20" s="4" t="s">
        <v>0</v>
      </c>
      <c r="B20" s="9"/>
      <c r="C20" s="9"/>
      <c r="E20" s="7">
        <f>CORREL($D$2:$D$18,E2:E18)</f>
        <v>0.29596875122331545</v>
      </c>
      <c r="F20" s="7"/>
      <c r="G20" s="7"/>
      <c r="H20" s="7">
        <f>CORREL($D$2:$D$18,H2:H18)</f>
        <v>-0.14307375585611778</v>
      </c>
      <c r="I20" s="7">
        <f t="shared" ref="I20:M20" si="1">CORREL($D$2:$D$18,I2:I18)</f>
        <v>-0.75138162276031717</v>
      </c>
      <c r="J20" s="7">
        <f t="shared" ref="J20" si="2">CORREL($D$2:$D$18,J2:J18)</f>
        <v>-0.58544838962344159</v>
      </c>
      <c r="K20" s="7"/>
      <c r="L20" s="7"/>
      <c r="M20" s="7">
        <f t="shared" si="1"/>
        <v>-0.68296269570034351</v>
      </c>
    </row>
    <row r="21" spans="1:13" x14ac:dyDescent="0.25">
      <c r="A21" s="4" t="s">
        <v>18</v>
      </c>
      <c r="B21" s="9"/>
      <c r="C21" s="9"/>
      <c r="H21" s="7">
        <f>CORREL($E$2:$E$18,H2:H18)</f>
        <v>-0.1135533192532579</v>
      </c>
      <c r="I21" s="7">
        <f>CORREL($E$2:$E$18,I2:I18)</f>
        <v>-0.45697614393976388</v>
      </c>
      <c r="J21" s="7">
        <f>CORREL($E$2:$E$18,J2:J18)</f>
        <v>-0.25706411460643636</v>
      </c>
      <c r="K21" s="7"/>
      <c r="L21" s="7"/>
      <c r="M21" s="7">
        <f t="shared" ref="M21" si="3">CORREL($E$2:$E$18,M2:M18)</f>
        <v>-0.11335799341303</v>
      </c>
    </row>
    <row r="22" spans="1:13" x14ac:dyDescent="0.25">
      <c r="A22" s="4" t="s">
        <v>19</v>
      </c>
      <c r="B22" s="9"/>
      <c r="C22" s="9"/>
      <c r="F22" s="7">
        <f t="shared" ref="F22:H22" si="4">CORREL($H$2:$H$18,F2:F18)</f>
        <v>-0.35524004846711815</v>
      </c>
      <c r="G22" s="7">
        <f t="shared" si="4"/>
        <v>0.39258633317333197</v>
      </c>
      <c r="H22" s="7">
        <f t="shared" si="4"/>
        <v>1</v>
      </c>
      <c r="I22" s="7">
        <f>CORREL($H$2:$H$18,I2:I18)</f>
        <v>0.42027654058357033</v>
      </c>
      <c r="J22" s="7">
        <f>CORREL($H$2:$H$18,J2:J18)</f>
        <v>0.82236756623120866</v>
      </c>
      <c r="K22" s="7"/>
      <c r="L22" s="7"/>
      <c r="M22" s="7">
        <f>CORREL($H$2:$H$18,M2:M18)</f>
        <v>0.72760142685388018</v>
      </c>
    </row>
    <row r="23" spans="1:13" x14ac:dyDescent="0.25">
      <c r="A23" s="4" t="s">
        <v>20</v>
      </c>
      <c r="B23" s="9"/>
      <c r="C23" s="9"/>
      <c r="G23" s="7">
        <f t="shared" ref="G23:I23" si="5">CORREL($I$2:$I$18,G2:G18)</f>
        <v>0.26049324488206604</v>
      </c>
      <c r="H23" s="7">
        <f t="shared" si="5"/>
        <v>0.42027654058357033</v>
      </c>
      <c r="I23" s="7">
        <f t="shared" si="5"/>
        <v>1</v>
      </c>
      <c r="J23" s="7">
        <f>CORREL($I$2:$I$18,J2:J18)</f>
        <v>0.76155078026409972</v>
      </c>
      <c r="M23" s="7">
        <f>CORREL($I$2:$I$18,M2:M18)</f>
        <v>0.74733770211449979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Клюкин Николай</dc:creator>
  <cp:lastModifiedBy>Клюкин Николай</cp:lastModifiedBy>
  <dcterms:created xsi:type="dcterms:W3CDTF">2021-11-08T08:48:12Z</dcterms:created>
  <dcterms:modified xsi:type="dcterms:W3CDTF">2021-11-14T21:59:45Z</dcterms:modified>
</cp:coreProperties>
</file>