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osa\src\data_science\portfolio-projects\Excel\"/>
    </mc:Choice>
  </mc:AlternateContent>
  <xr:revisionPtr revIDLastSave="0" documentId="13_ncr:1_{C42913E0-AC16-497F-8797-6F1A256584EC}" xr6:coauthVersionLast="47" xr6:coauthVersionMax="47" xr10:uidLastSave="{00000000-0000-0000-0000-000000000000}"/>
  <bookViews>
    <workbookView xWindow="28680" yWindow="-120" windowWidth="29040" windowHeight="15720" xr2:uid="{99F02197-8F83-482D-9798-BB374913D3F8}"/>
  </bookViews>
  <sheets>
    <sheet name="payr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I17" i="1" s="1"/>
  <c r="S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4" i="1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J3" i="1"/>
  <c r="K3" i="1" s="1"/>
  <c r="L3" i="1" s="1"/>
  <c r="M3" i="1" s="1"/>
  <c r="F4" i="1"/>
  <c r="K4" i="1" s="1"/>
  <c r="U4" i="1" s="1"/>
  <c r="G4" i="1"/>
  <c r="L4" i="1" s="1"/>
  <c r="V4" i="1" s="1"/>
  <c r="H4" i="1"/>
  <c r="M4" i="1" s="1"/>
  <c r="W4" i="1" s="1"/>
  <c r="F5" i="1"/>
  <c r="K5" i="1" s="1"/>
  <c r="U5" i="1" s="1"/>
  <c r="G5" i="1"/>
  <c r="L5" i="1" s="1"/>
  <c r="V5" i="1" s="1"/>
  <c r="H5" i="1"/>
  <c r="M5" i="1" s="1"/>
  <c r="W5" i="1" s="1"/>
  <c r="F6" i="1"/>
  <c r="K6" i="1" s="1"/>
  <c r="U6" i="1" s="1"/>
  <c r="G6" i="1"/>
  <c r="L6" i="1" s="1"/>
  <c r="V6" i="1" s="1"/>
  <c r="H6" i="1"/>
  <c r="M6" i="1" s="1"/>
  <c r="W6" i="1" s="1"/>
  <c r="F7" i="1"/>
  <c r="K7" i="1" s="1"/>
  <c r="U7" i="1" s="1"/>
  <c r="G7" i="1"/>
  <c r="L7" i="1" s="1"/>
  <c r="V7" i="1" s="1"/>
  <c r="H7" i="1"/>
  <c r="M7" i="1" s="1"/>
  <c r="W7" i="1" s="1"/>
  <c r="F8" i="1"/>
  <c r="K8" i="1" s="1"/>
  <c r="U8" i="1" s="1"/>
  <c r="G8" i="1"/>
  <c r="L8" i="1" s="1"/>
  <c r="V8" i="1" s="1"/>
  <c r="H8" i="1"/>
  <c r="M8" i="1" s="1"/>
  <c r="W8" i="1" s="1"/>
  <c r="F9" i="1"/>
  <c r="K9" i="1" s="1"/>
  <c r="U9" i="1" s="1"/>
  <c r="G9" i="1"/>
  <c r="L9" i="1" s="1"/>
  <c r="V9" i="1" s="1"/>
  <c r="H9" i="1"/>
  <c r="M9" i="1" s="1"/>
  <c r="W9" i="1" s="1"/>
  <c r="F10" i="1"/>
  <c r="K10" i="1" s="1"/>
  <c r="U10" i="1" s="1"/>
  <c r="G10" i="1"/>
  <c r="L10" i="1" s="1"/>
  <c r="V10" i="1" s="1"/>
  <c r="H10" i="1"/>
  <c r="M10" i="1" s="1"/>
  <c r="W10" i="1" s="1"/>
  <c r="F11" i="1"/>
  <c r="K11" i="1" s="1"/>
  <c r="U11" i="1" s="1"/>
  <c r="G11" i="1"/>
  <c r="L11" i="1" s="1"/>
  <c r="V11" i="1" s="1"/>
  <c r="H11" i="1"/>
  <c r="M11" i="1" s="1"/>
  <c r="W11" i="1" s="1"/>
  <c r="F12" i="1"/>
  <c r="K12" i="1" s="1"/>
  <c r="U12" i="1" s="1"/>
  <c r="G12" i="1"/>
  <c r="L12" i="1" s="1"/>
  <c r="V12" i="1" s="1"/>
  <c r="H12" i="1"/>
  <c r="M12" i="1" s="1"/>
  <c r="W12" i="1" s="1"/>
  <c r="F13" i="1"/>
  <c r="K13" i="1" s="1"/>
  <c r="U13" i="1" s="1"/>
  <c r="G13" i="1"/>
  <c r="L13" i="1" s="1"/>
  <c r="V13" i="1" s="1"/>
  <c r="H13" i="1"/>
  <c r="M13" i="1" s="1"/>
  <c r="W13" i="1" s="1"/>
  <c r="F14" i="1"/>
  <c r="K14" i="1" s="1"/>
  <c r="U14" i="1" s="1"/>
  <c r="G14" i="1"/>
  <c r="L14" i="1" s="1"/>
  <c r="V14" i="1" s="1"/>
  <c r="H14" i="1"/>
  <c r="M14" i="1" s="1"/>
  <c r="W14" i="1" s="1"/>
  <c r="F15" i="1"/>
  <c r="K15" i="1" s="1"/>
  <c r="U15" i="1" s="1"/>
  <c r="G15" i="1"/>
  <c r="L15" i="1" s="1"/>
  <c r="V15" i="1" s="1"/>
  <c r="H15" i="1"/>
  <c r="M15" i="1" s="1"/>
  <c r="W15" i="1" s="1"/>
  <c r="F16" i="1"/>
  <c r="K16" i="1" s="1"/>
  <c r="U16" i="1" s="1"/>
  <c r="G16" i="1"/>
  <c r="L16" i="1" s="1"/>
  <c r="V16" i="1" s="1"/>
  <c r="H16" i="1"/>
  <c r="M16" i="1" s="1"/>
  <c r="W16" i="1" s="1"/>
  <c r="F17" i="1"/>
  <c r="K17" i="1" s="1"/>
  <c r="U17" i="1" s="1"/>
  <c r="G17" i="1"/>
  <c r="L17" i="1" s="1"/>
  <c r="V17" i="1" s="1"/>
  <c r="H17" i="1"/>
  <c r="M17" i="1" s="1"/>
  <c r="W17" i="1" s="1"/>
  <c r="F18" i="1"/>
  <c r="K18" i="1" s="1"/>
  <c r="U18" i="1" s="1"/>
  <c r="G18" i="1"/>
  <c r="L18" i="1" s="1"/>
  <c r="V18" i="1" s="1"/>
  <c r="H18" i="1"/>
  <c r="M18" i="1" s="1"/>
  <c r="W18" i="1" s="1"/>
  <c r="F19" i="1"/>
  <c r="K19" i="1" s="1"/>
  <c r="U19" i="1" s="1"/>
  <c r="G19" i="1"/>
  <c r="L19" i="1" s="1"/>
  <c r="V19" i="1" s="1"/>
  <c r="H19" i="1"/>
  <c r="M19" i="1" s="1"/>
  <c r="W19" i="1" s="1"/>
  <c r="F20" i="1"/>
  <c r="K20" i="1" s="1"/>
  <c r="U20" i="1" s="1"/>
  <c r="G20" i="1"/>
  <c r="L20" i="1" s="1"/>
  <c r="V20" i="1" s="1"/>
  <c r="H20" i="1"/>
  <c r="M20" i="1" s="1"/>
  <c r="W20" i="1" s="1"/>
  <c r="F21" i="1"/>
  <c r="K21" i="1" s="1"/>
  <c r="U21" i="1" s="1"/>
  <c r="G21" i="1"/>
  <c r="L21" i="1" s="1"/>
  <c r="V21" i="1" s="1"/>
  <c r="H21" i="1"/>
  <c r="M21" i="1" s="1"/>
  <c r="W21" i="1" s="1"/>
  <c r="F22" i="1"/>
  <c r="K22" i="1" s="1"/>
  <c r="U22" i="1" s="1"/>
  <c r="G22" i="1"/>
  <c r="L22" i="1" s="1"/>
  <c r="V22" i="1" s="1"/>
  <c r="H22" i="1"/>
  <c r="M22" i="1" s="1"/>
  <c r="W22" i="1" s="1"/>
  <c r="F23" i="1"/>
  <c r="K23" i="1" s="1"/>
  <c r="U23" i="1" s="1"/>
  <c r="G23" i="1"/>
  <c r="L23" i="1" s="1"/>
  <c r="V23" i="1" s="1"/>
  <c r="H23" i="1"/>
  <c r="M23" i="1" s="1"/>
  <c r="W23" i="1" s="1"/>
  <c r="E5" i="1"/>
  <c r="J5" i="1" s="1"/>
  <c r="T5" i="1" s="1"/>
  <c r="E6" i="1"/>
  <c r="J6" i="1" s="1"/>
  <c r="T6" i="1" s="1"/>
  <c r="E7" i="1"/>
  <c r="J7" i="1" s="1"/>
  <c r="T7" i="1" s="1"/>
  <c r="E8" i="1"/>
  <c r="J8" i="1" s="1"/>
  <c r="T8" i="1" s="1"/>
  <c r="E9" i="1"/>
  <c r="J9" i="1" s="1"/>
  <c r="T9" i="1" s="1"/>
  <c r="E10" i="1"/>
  <c r="J10" i="1" s="1"/>
  <c r="T10" i="1" s="1"/>
  <c r="E11" i="1"/>
  <c r="J11" i="1" s="1"/>
  <c r="T11" i="1" s="1"/>
  <c r="E12" i="1"/>
  <c r="J12" i="1" s="1"/>
  <c r="T12" i="1" s="1"/>
  <c r="E13" i="1"/>
  <c r="J13" i="1" s="1"/>
  <c r="T13" i="1" s="1"/>
  <c r="E14" i="1"/>
  <c r="J14" i="1" s="1"/>
  <c r="T14" i="1" s="1"/>
  <c r="E15" i="1"/>
  <c r="J15" i="1" s="1"/>
  <c r="T15" i="1" s="1"/>
  <c r="E16" i="1"/>
  <c r="J16" i="1" s="1"/>
  <c r="T16" i="1" s="1"/>
  <c r="E17" i="1"/>
  <c r="J17" i="1" s="1"/>
  <c r="T17" i="1" s="1"/>
  <c r="E18" i="1"/>
  <c r="J18" i="1" s="1"/>
  <c r="T18" i="1" s="1"/>
  <c r="E19" i="1"/>
  <c r="J19" i="1" s="1"/>
  <c r="T19" i="1" s="1"/>
  <c r="E20" i="1"/>
  <c r="J20" i="1" s="1"/>
  <c r="T20" i="1" s="1"/>
  <c r="E21" i="1"/>
  <c r="J21" i="1" s="1"/>
  <c r="T21" i="1" s="1"/>
  <c r="E22" i="1"/>
  <c r="J22" i="1" s="1"/>
  <c r="T22" i="1" s="1"/>
  <c r="E23" i="1"/>
  <c r="J23" i="1" s="1"/>
  <c r="T23" i="1" s="1"/>
  <c r="E4" i="1"/>
  <c r="J4" i="1" s="1"/>
  <c r="T4" i="1" s="1"/>
  <c r="E3" i="1"/>
  <c r="F3" i="1" s="1"/>
  <c r="G3" i="1" s="1"/>
  <c r="H3" i="1" s="1"/>
  <c r="I5" i="1"/>
  <c r="S5" i="1" s="1"/>
  <c r="I7" i="1"/>
  <c r="S7" i="1" s="1"/>
  <c r="I22" i="1"/>
  <c r="S22" i="1" s="1"/>
  <c r="I23" i="1"/>
  <c r="S23" i="1" s="1"/>
  <c r="C28" i="1"/>
  <c r="C27" i="1"/>
  <c r="C26" i="1"/>
  <c r="C25" i="1"/>
  <c r="I9" i="1" l="1"/>
  <c r="S9" i="1" s="1"/>
  <c r="I14" i="1"/>
  <c r="S14" i="1" s="1"/>
  <c r="I6" i="1"/>
  <c r="S6" i="1" s="1"/>
  <c r="X6" i="1" s="1"/>
  <c r="I11" i="1"/>
  <c r="S11" i="1" s="1"/>
  <c r="I19" i="1"/>
  <c r="S19" i="1" s="1"/>
  <c r="X19" i="1" s="1"/>
  <c r="I10" i="1"/>
  <c r="S10" i="1" s="1"/>
  <c r="X10" i="1" s="1"/>
  <c r="I15" i="1"/>
  <c r="S15" i="1" s="1"/>
  <c r="I21" i="1"/>
  <c r="S21" i="1" s="1"/>
  <c r="X21" i="1" s="1"/>
  <c r="N17" i="1"/>
  <c r="X17" i="1" s="1"/>
  <c r="I18" i="1"/>
  <c r="S18" i="1" s="1"/>
  <c r="X18" i="1" s="1"/>
  <c r="I13" i="1"/>
  <c r="S13" i="1" s="1"/>
  <c r="X13" i="1" s="1"/>
  <c r="D25" i="1"/>
  <c r="I4" i="1"/>
  <c r="S4" i="1" s="1"/>
  <c r="I20" i="1"/>
  <c r="S20" i="1" s="1"/>
  <c r="X20" i="1" s="1"/>
  <c r="I16" i="1"/>
  <c r="S16" i="1" s="1"/>
  <c r="X16" i="1" s="1"/>
  <c r="I12" i="1"/>
  <c r="S12" i="1" s="1"/>
  <c r="I8" i="1"/>
  <c r="S8" i="1" s="1"/>
  <c r="X8" i="1" s="1"/>
  <c r="N4" i="1"/>
  <c r="X4" i="1" s="1"/>
  <c r="D28" i="1"/>
  <c r="D27" i="1"/>
  <c r="D26" i="1"/>
  <c r="E25" i="1"/>
  <c r="F25" i="1"/>
  <c r="T26" i="1"/>
  <c r="T28" i="1"/>
  <c r="T27" i="1"/>
  <c r="T25" i="1"/>
  <c r="W26" i="1"/>
  <c r="W25" i="1"/>
  <c r="V25" i="1"/>
  <c r="U25" i="1"/>
  <c r="V28" i="1"/>
  <c r="V27" i="1"/>
  <c r="V26" i="1"/>
  <c r="W28" i="1"/>
  <c r="W27" i="1"/>
  <c r="U28" i="1"/>
  <c r="U27" i="1"/>
  <c r="U26" i="1"/>
  <c r="M28" i="1"/>
  <c r="E28" i="1"/>
  <c r="F27" i="1"/>
  <c r="L25" i="1"/>
  <c r="L28" i="1"/>
  <c r="H28" i="1"/>
  <c r="M27" i="1"/>
  <c r="E27" i="1"/>
  <c r="J26" i="1"/>
  <c r="F26" i="1"/>
  <c r="K25" i="1"/>
  <c r="G25" i="1"/>
  <c r="J27" i="1"/>
  <c r="K26" i="1"/>
  <c r="H25" i="1"/>
  <c r="K28" i="1"/>
  <c r="G28" i="1"/>
  <c r="L27" i="1"/>
  <c r="H27" i="1"/>
  <c r="M26" i="1"/>
  <c r="E26" i="1"/>
  <c r="J25" i="1"/>
  <c r="G26" i="1"/>
  <c r="J28" i="1"/>
  <c r="F28" i="1"/>
  <c r="K27" i="1"/>
  <c r="G27" i="1"/>
  <c r="L26" i="1"/>
  <c r="H26" i="1"/>
  <c r="M25" i="1"/>
  <c r="Q22" i="1"/>
  <c r="AA22" i="1" s="1"/>
  <c r="Q14" i="1"/>
  <c r="AA14" i="1" s="1"/>
  <c r="Q6" i="1"/>
  <c r="AA6" i="1" s="1"/>
  <c r="O16" i="1"/>
  <c r="Y16" i="1" s="1"/>
  <c r="O8" i="1"/>
  <c r="Y8" i="1" s="1"/>
  <c r="Q18" i="1"/>
  <c r="AA18" i="1" s="1"/>
  <c r="Q10" i="1"/>
  <c r="AA10" i="1" s="1"/>
  <c r="O20" i="1"/>
  <c r="Y20" i="1" s="1"/>
  <c r="O12" i="1"/>
  <c r="Y12" i="1" s="1"/>
  <c r="P23" i="1"/>
  <c r="Z23" i="1" s="1"/>
  <c r="R21" i="1"/>
  <c r="AB21" i="1" s="1"/>
  <c r="P19" i="1"/>
  <c r="Z19" i="1" s="1"/>
  <c r="R17" i="1"/>
  <c r="AB17" i="1" s="1"/>
  <c r="P15" i="1"/>
  <c r="Z15" i="1" s="1"/>
  <c r="R13" i="1"/>
  <c r="AB13" i="1" s="1"/>
  <c r="P11" i="1"/>
  <c r="Z11" i="1" s="1"/>
  <c r="R9" i="1"/>
  <c r="AB9" i="1" s="1"/>
  <c r="P7" i="1"/>
  <c r="Z7" i="1" s="1"/>
  <c r="R6" i="1"/>
  <c r="AB6" i="1" s="1"/>
  <c r="R5" i="1"/>
  <c r="AB5" i="1" s="1"/>
  <c r="O23" i="1"/>
  <c r="Y23" i="1" s="1"/>
  <c r="P22" i="1"/>
  <c r="Z22" i="1" s="1"/>
  <c r="Q21" i="1"/>
  <c r="AA21" i="1" s="1"/>
  <c r="R20" i="1"/>
  <c r="AB20" i="1" s="1"/>
  <c r="O19" i="1"/>
  <c r="Y19" i="1" s="1"/>
  <c r="P18" i="1"/>
  <c r="Z18" i="1" s="1"/>
  <c r="Q17" i="1"/>
  <c r="AA17" i="1" s="1"/>
  <c r="R16" i="1"/>
  <c r="AB16" i="1" s="1"/>
  <c r="O15" i="1"/>
  <c r="Y15" i="1" s="1"/>
  <c r="P14" i="1"/>
  <c r="Z14" i="1" s="1"/>
  <c r="Q13" i="1"/>
  <c r="AA13" i="1" s="1"/>
  <c r="R12" i="1"/>
  <c r="AB12" i="1" s="1"/>
  <c r="O11" i="1"/>
  <c r="Y11" i="1" s="1"/>
  <c r="P10" i="1"/>
  <c r="Z10" i="1" s="1"/>
  <c r="Q9" i="1"/>
  <c r="AA9" i="1" s="1"/>
  <c r="R8" i="1"/>
  <c r="AB8" i="1" s="1"/>
  <c r="O7" i="1"/>
  <c r="Y7" i="1" s="1"/>
  <c r="P6" i="1"/>
  <c r="Z6" i="1" s="1"/>
  <c r="R23" i="1"/>
  <c r="AB23" i="1" s="1"/>
  <c r="O22" i="1"/>
  <c r="Y22" i="1" s="1"/>
  <c r="P21" i="1"/>
  <c r="Z21" i="1" s="1"/>
  <c r="Q20" i="1"/>
  <c r="AA20" i="1" s="1"/>
  <c r="R19" i="1"/>
  <c r="AB19" i="1" s="1"/>
  <c r="O18" i="1"/>
  <c r="Y18" i="1" s="1"/>
  <c r="P17" i="1"/>
  <c r="Z17" i="1" s="1"/>
  <c r="Q16" i="1"/>
  <c r="AA16" i="1" s="1"/>
  <c r="R15" i="1"/>
  <c r="AB15" i="1" s="1"/>
  <c r="O14" i="1"/>
  <c r="Y14" i="1" s="1"/>
  <c r="P13" i="1"/>
  <c r="Z13" i="1" s="1"/>
  <c r="Q12" i="1"/>
  <c r="AA12" i="1" s="1"/>
  <c r="R11" i="1"/>
  <c r="AB11" i="1" s="1"/>
  <c r="O10" i="1"/>
  <c r="Y10" i="1" s="1"/>
  <c r="P9" i="1"/>
  <c r="Z9" i="1" s="1"/>
  <c r="Q8" i="1"/>
  <c r="AA8" i="1" s="1"/>
  <c r="R7" i="1"/>
  <c r="AB7" i="1" s="1"/>
  <c r="O6" i="1"/>
  <c r="Y6" i="1" s="1"/>
  <c r="Q23" i="1"/>
  <c r="AA23" i="1" s="1"/>
  <c r="R22" i="1"/>
  <c r="AB22" i="1" s="1"/>
  <c r="O21" i="1"/>
  <c r="Y21" i="1" s="1"/>
  <c r="P20" i="1"/>
  <c r="Z20" i="1" s="1"/>
  <c r="Q19" i="1"/>
  <c r="AA19" i="1" s="1"/>
  <c r="R18" i="1"/>
  <c r="AB18" i="1" s="1"/>
  <c r="O17" i="1"/>
  <c r="Y17" i="1" s="1"/>
  <c r="P16" i="1"/>
  <c r="Z16" i="1" s="1"/>
  <c r="Q15" i="1"/>
  <c r="AA15" i="1" s="1"/>
  <c r="R14" i="1"/>
  <c r="AB14" i="1" s="1"/>
  <c r="O13" i="1"/>
  <c r="Y13" i="1" s="1"/>
  <c r="P12" i="1"/>
  <c r="Z12" i="1" s="1"/>
  <c r="Q11" i="1"/>
  <c r="AA11" i="1" s="1"/>
  <c r="R10" i="1"/>
  <c r="AB10" i="1" s="1"/>
  <c r="O9" i="1"/>
  <c r="Y9" i="1" s="1"/>
  <c r="P8" i="1"/>
  <c r="Z8" i="1" s="1"/>
  <c r="Q7" i="1"/>
  <c r="AA7" i="1" s="1"/>
  <c r="Q5" i="1"/>
  <c r="AA5" i="1" s="1"/>
  <c r="P5" i="1"/>
  <c r="Z5" i="1" s="1"/>
  <c r="O5" i="1"/>
  <c r="Y5" i="1" s="1"/>
  <c r="Q4" i="1"/>
  <c r="R4" i="1"/>
  <c r="P4" i="1"/>
  <c r="O4" i="1"/>
  <c r="X22" i="1"/>
  <c r="X14" i="1"/>
  <c r="X9" i="1"/>
  <c r="X5" i="1"/>
  <c r="X23" i="1"/>
  <c r="X15" i="1"/>
  <c r="X11" i="1"/>
  <c r="X7" i="1"/>
  <c r="N27" i="1" l="1"/>
  <c r="N25" i="1"/>
  <c r="N28" i="1"/>
  <c r="S25" i="1"/>
  <c r="I27" i="1"/>
  <c r="N26" i="1"/>
  <c r="I25" i="1"/>
  <c r="S27" i="1"/>
  <c r="S28" i="1"/>
  <c r="I28" i="1"/>
  <c r="X12" i="1"/>
  <c r="X25" i="1" s="1"/>
  <c r="S26" i="1"/>
  <c r="I26" i="1"/>
  <c r="AD6" i="1"/>
  <c r="AD10" i="1"/>
  <c r="AD14" i="1"/>
  <c r="AD18" i="1"/>
  <c r="AD5" i="1"/>
  <c r="AD22" i="1"/>
  <c r="Y4" i="1"/>
  <c r="O25" i="1"/>
  <c r="O26" i="1"/>
  <c r="O27" i="1"/>
  <c r="O28" i="1"/>
  <c r="Z4" i="1"/>
  <c r="P25" i="1"/>
  <c r="P26" i="1"/>
  <c r="P27" i="1"/>
  <c r="P28" i="1"/>
  <c r="AB4" i="1"/>
  <c r="R26" i="1"/>
  <c r="R28" i="1"/>
  <c r="R25" i="1"/>
  <c r="R27" i="1"/>
  <c r="AA4" i="1"/>
  <c r="Q25" i="1"/>
  <c r="Q26" i="1"/>
  <c r="Q27" i="1"/>
  <c r="Q28" i="1"/>
  <c r="AD20" i="1"/>
  <c r="AD16" i="1"/>
  <c r="AD9" i="1"/>
  <c r="AD13" i="1"/>
  <c r="AD17" i="1"/>
  <c r="AD21" i="1"/>
  <c r="AD7" i="1"/>
  <c r="AD11" i="1"/>
  <c r="AD15" i="1"/>
  <c r="AD19" i="1"/>
  <c r="AD23" i="1"/>
  <c r="AD12" i="1"/>
  <c r="AD8" i="1"/>
  <c r="X28" i="1" l="1"/>
  <c r="X26" i="1"/>
  <c r="X27" i="1"/>
  <c r="Y25" i="1"/>
  <c r="Y26" i="1"/>
  <c r="Y27" i="1"/>
  <c r="Y28" i="1"/>
  <c r="AA25" i="1"/>
  <c r="AA26" i="1"/>
  <c r="AA27" i="1"/>
  <c r="AA28" i="1"/>
  <c r="AB26" i="1"/>
  <c r="AB27" i="1"/>
  <c r="AB28" i="1"/>
  <c r="AB25" i="1"/>
  <c r="Z25" i="1"/>
  <c r="Z26" i="1"/>
  <c r="Z27" i="1"/>
  <c r="Z28" i="1"/>
  <c r="AD4" i="1"/>
  <c r="AD25" i="1" s="1"/>
  <c r="AD28" i="1" l="1"/>
  <c r="AD27" i="1"/>
  <c r="AD26" i="1"/>
</calcChain>
</file>

<file path=xl/sharedStrings.xml><?xml version="1.0" encoding="utf-8"?>
<sst xmlns="http://schemas.openxmlformats.org/spreadsheetml/2006/main" count="55" uniqueCount="55">
  <si>
    <t>Employee payroll</t>
  </si>
  <si>
    <t>Last Name</t>
  </si>
  <si>
    <t>Hourly Wage</t>
  </si>
  <si>
    <t>Pay</t>
  </si>
  <si>
    <t xml:space="preserve">Sophia </t>
  </si>
  <si>
    <t>Rodriguez</t>
  </si>
  <si>
    <t>Ethan</t>
  </si>
  <si>
    <t>Isabella</t>
  </si>
  <si>
    <t>Liam</t>
  </si>
  <si>
    <t>Emma</t>
  </si>
  <si>
    <t>Alexender</t>
  </si>
  <si>
    <t>Olivia</t>
  </si>
  <si>
    <t>Noah</t>
  </si>
  <si>
    <t>Ava</t>
  </si>
  <si>
    <t>William</t>
  </si>
  <si>
    <t>Mia</t>
  </si>
  <si>
    <t>James</t>
  </si>
  <si>
    <t>Charlotte</t>
  </si>
  <si>
    <t>Benjamin</t>
  </si>
  <si>
    <t>Amelia</t>
  </si>
  <si>
    <t>Samuel</t>
  </si>
  <si>
    <t>Harper</t>
  </si>
  <si>
    <t>Daniel</t>
  </si>
  <si>
    <t>Abigail</t>
  </si>
  <si>
    <t>Micheal</t>
  </si>
  <si>
    <t>Flores</t>
  </si>
  <si>
    <t>Patel</t>
  </si>
  <si>
    <t>Carter</t>
  </si>
  <si>
    <t>Lee</t>
  </si>
  <si>
    <t>Scott</t>
  </si>
  <si>
    <t>Ramirez</t>
  </si>
  <si>
    <t>Gonzales</t>
  </si>
  <si>
    <t>Brown</t>
  </si>
  <si>
    <t>Phillips</t>
  </si>
  <si>
    <t>Davis</t>
  </si>
  <si>
    <t>Wright</t>
  </si>
  <si>
    <t>Garcia</t>
  </si>
  <si>
    <t>Jackson</t>
  </si>
  <si>
    <t>Johnson</t>
  </si>
  <si>
    <t>Baker</t>
  </si>
  <si>
    <t>Kim</t>
  </si>
  <si>
    <t>Anderson</t>
  </si>
  <si>
    <t>Terres</t>
  </si>
  <si>
    <t>Cambell</t>
  </si>
  <si>
    <t>Max</t>
  </si>
  <si>
    <t>Min</t>
  </si>
  <si>
    <t>Average</t>
  </si>
  <si>
    <t>Total</t>
  </si>
  <si>
    <t>Overtime Hours</t>
  </si>
  <si>
    <t>Hours Worked</t>
  </si>
  <si>
    <t>Overtime Bonus</t>
  </si>
  <si>
    <t>Total Pay</t>
  </si>
  <si>
    <t>Mr GN Nkosana</t>
  </si>
  <si>
    <t>January Pay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</si>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</sst>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CE4D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1" fillId="0" borderId="0" xfId="0" applyFont="1"/>
    <xf numFmtId="16" fontId="3" fillId="2" borderId="1" xfId="0" applyNumberFormat="1" applyFont="1" applyFill="1" applyBorder="1"/>
    <xf numFmtId="16" fontId="3" fillId="3" borderId="1" xfId="0" applyNumberFormat="1" applyFont="1" applyFill="1" applyBorder="1"/>
    <xf numFmtId="16" fontId="3" fillId="4" borderId="1" xfId="0" applyNumberFormat="1" applyFont="1" applyFill="1" applyBorder="1"/>
    <xf numFmtId="16" fontId="3" fillId="5" borderId="1" xfId="0" applyNumberFormat="1" applyFont="1" applyFill="1" applyBorder="1"/>
    <xf numFmtId="164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0" fontId="5" fillId="0" borderId="0" xfId="0" applyFont="1"/>
    <xf numFmtId="0" fontId="2" fillId="0" borderId="0" xfId="0" applyFont="1"/>
    <xf numFmtId="1" fontId="1" fillId="0" borderId="2" xfId="0" applyNumberFormat="1" applyFont="1" applyBorder="1"/>
    <xf numFmtId="0" fontId="3" fillId="0" borderId="3" xfId="0" applyFont="1" applyBorder="1"/>
    <xf numFmtId="0" fontId="1" fillId="7" borderId="2" xfId="0" applyFont="1" applyFill="1" applyBorder="1"/>
    <xf numFmtId="16" fontId="1" fillId="6" borderId="3" xfId="0" applyNumberFormat="1" applyFont="1" applyFill="1" applyBorder="1"/>
    <xf numFmtId="16" fontId="3" fillId="2" borderId="5" xfId="0" applyNumberFormat="1" applyFont="1" applyFill="1" applyBorder="1"/>
    <xf numFmtId="0" fontId="4" fillId="2" borderId="0" xfId="0" applyFont="1" applyFill="1"/>
    <xf numFmtId="0" fontId="4" fillId="8" borderId="0" xfId="0" applyFont="1" applyFill="1"/>
    <xf numFmtId="0" fontId="4" fillId="2" borderId="6" xfId="0" applyFont="1" applyFill="1" applyBorder="1"/>
    <xf numFmtId="16" fontId="3" fillId="3" borderId="7" xfId="0" applyNumberFormat="1" applyFont="1" applyFill="1" applyBorder="1"/>
    <xf numFmtId="16" fontId="3" fillId="3" borderId="5" xfId="0" applyNumberFormat="1" applyFont="1" applyFill="1" applyBorder="1"/>
    <xf numFmtId="0" fontId="1" fillId="3" borderId="8" xfId="0" applyFont="1" applyFill="1" applyBorder="1"/>
    <xf numFmtId="0" fontId="1" fillId="3" borderId="0" xfId="0" applyFont="1" applyFill="1"/>
    <xf numFmtId="0" fontId="1" fillId="9" borderId="0" xfId="0" applyFont="1" applyFill="1"/>
    <xf numFmtId="0" fontId="1" fillId="3" borderId="6" xfId="0" applyFont="1" applyFill="1" applyBorder="1"/>
    <xf numFmtId="16" fontId="3" fillId="4" borderId="7" xfId="0" applyNumberFormat="1" applyFont="1" applyFill="1" applyBorder="1"/>
    <xf numFmtId="16" fontId="3" fillId="4" borderId="5" xfId="0" applyNumberFormat="1" applyFont="1" applyFill="1" applyBorder="1"/>
    <xf numFmtId="164" fontId="1" fillId="4" borderId="8" xfId="0" applyNumberFormat="1" applyFont="1" applyFill="1" applyBorder="1"/>
    <xf numFmtId="164" fontId="1" fillId="4" borderId="0" xfId="0" applyNumberFormat="1" applyFont="1" applyFill="1"/>
    <xf numFmtId="164" fontId="1" fillId="4" borderId="6" xfId="0" applyNumberFormat="1" applyFont="1" applyFill="1" applyBorder="1"/>
    <xf numFmtId="16" fontId="3" fillId="5" borderId="7" xfId="0" applyNumberFormat="1" applyFont="1" applyFill="1" applyBorder="1"/>
    <xf numFmtId="16" fontId="3" fillId="5" borderId="5" xfId="0" applyNumberFormat="1" applyFont="1" applyFill="1" applyBorder="1"/>
    <xf numFmtId="164" fontId="1" fillId="5" borderId="8" xfId="0" applyNumberFormat="1" applyFont="1" applyFill="1" applyBorder="1"/>
    <xf numFmtId="164" fontId="1" fillId="5" borderId="0" xfId="0" applyNumberFormat="1" applyFont="1" applyFill="1"/>
    <xf numFmtId="164" fontId="1" fillId="5" borderId="6" xfId="0" applyNumberFormat="1" applyFont="1" applyFill="1" applyBorder="1"/>
    <xf numFmtId="16" fontId="3" fillId="6" borderId="9" xfId="0" applyNumberFormat="1" applyFont="1" applyFill="1" applyBorder="1"/>
    <xf numFmtId="16" fontId="1" fillId="6" borderId="4" xfId="0" applyNumberFormat="1" applyFont="1" applyFill="1" applyBorder="1"/>
    <xf numFmtId="164" fontId="1" fillId="6" borderId="8" xfId="0" applyNumberFormat="1" applyFont="1" applyFill="1" applyBorder="1"/>
    <xf numFmtId="164" fontId="1" fillId="6" borderId="0" xfId="0" applyNumberFormat="1" applyFont="1" applyFill="1"/>
    <xf numFmtId="164" fontId="1" fillId="6" borderId="6" xfId="0" applyNumberFormat="1" applyFont="1" applyFill="1" applyBorder="1"/>
    <xf numFmtId="0" fontId="1" fillId="7" borderId="10" xfId="0" applyFont="1" applyFill="1" applyBorder="1"/>
    <xf numFmtId="164" fontId="1" fillId="7" borderId="10" xfId="0" applyNumberFormat="1" applyFont="1" applyFill="1" applyBorder="1"/>
    <xf numFmtId="164" fontId="1" fillId="0" borderId="9" xfId="0" applyNumberFormat="1" applyFont="1" applyBorder="1"/>
    <xf numFmtId="164" fontId="1" fillId="0" borderId="4" xfId="0" applyNumberFormat="1" applyFont="1" applyBorder="1"/>
    <xf numFmtId="0" fontId="1" fillId="0" borderId="10" xfId="0" applyFont="1" applyBorder="1"/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8F91-EE5B-44A3-A001-97E3207479C2}">
  <sheetPr>
    <pageSetUpPr fitToPage="1"/>
  </sheetPr>
  <dimension ref="A1:AD28"/>
  <sheetViews>
    <sheetView showGridLines="0" tabSelected="1" zoomScaleNormal="100" workbookViewId="0">
      <pane xSplit="3" topLeftCell="F1" activePane="topRight" state="frozen"/>
      <selection pane="topRight" activeCell="L33" sqref="L33"/>
    </sheetView>
  </sheetViews>
  <sheetFormatPr defaultRowHeight="15.6" x14ac:dyDescent="0.3"/>
  <cols>
    <col min="1" max="1" width="10.77734375" style="2" customWidth="1"/>
    <col min="2" max="2" width="11" style="2" bestFit="1" customWidth="1"/>
    <col min="3" max="3" width="13.109375" style="2" bestFit="1" customWidth="1"/>
    <col min="4" max="4" width="7.33203125" style="2" customWidth="1"/>
    <col min="5" max="8" width="7" style="2" bestFit="1" customWidth="1"/>
    <col min="9" max="9" width="7.21875" style="2" customWidth="1"/>
    <col min="10" max="13" width="7" style="2" bestFit="1" customWidth="1"/>
    <col min="14" max="14" width="11.109375" style="2" bestFit="1" customWidth="1"/>
    <col min="15" max="15" width="12" style="2" customWidth="1"/>
    <col min="16" max="16" width="12.21875" style="2" customWidth="1"/>
    <col min="17" max="17" width="11.5546875" style="2" customWidth="1"/>
    <col min="18" max="18" width="11.109375" style="2" bestFit="1" customWidth="1"/>
    <col min="19" max="19" width="7.5546875" style="2" customWidth="1"/>
    <col min="20" max="20" width="8.33203125" style="2" bestFit="1" customWidth="1"/>
    <col min="21" max="21" width="8" style="2" bestFit="1" customWidth="1"/>
    <col min="22" max="22" width="8.33203125" style="2" bestFit="1" customWidth="1"/>
    <col min="23" max="23" width="9.77734375" style="2" customWidth="1"/>
    <col min="24" max="24" width="12.109375" style="2" customWidth="1"/>
    <col min="25" max="25" width="11.44140625" style="2" customWidth="1"/>
    <col min="26" max="26" width="11.109375" style="2" customWidth="1"/>
    <col min="27" max="27" width="11.44140625" style="2" customWidth="1"/>
    <col min="28" max="28" width="11.109375" style="2" customWidth="1"/>
    <col min="29" max="29" width="2.109375" style="2" customWidth="1"/>
    <col min="30" max="30" width="11.88671875" style="2" bestFit="1" customWidth="1"/>
    <col min="31" max="31" width="8.88671875" style="2"/>
    <col min="32" max="32" width="11.21875" style="2" bestFit="1" customWidth="1"/>
    <col min="33" max="16384" width="8.88671875" style="2"/>
  </cols>
  <sheetData>
    <row r="1" spans="1:30" s="11" customFormat="1" ht="21" x14ac:dyDescent="0.4">
      <c r="A1" s="10" t="s">
        <v>0</v>
      </c>
      <c r="B1" s="10"/>
    </row>
    <row r="2" spans="1:30" x14ac:dyDescent="0.3">
      <c r="A2" s="2" t="s">
        <v>52</v>
      </c>
      <c r="B2" s="1"/>
      <c r="C2" s="1"/>
      <c r="D2" s="46" t="s">
        <v>49</v>
      </c>
      <c r="E2" s="46"/>
      <c r="F2" s="46"/>
      <c r="G2" s="46"/>
      <c r="H2" s="46"/>
      <c r="I2" s="47" t="s">
        <v>48</v>
      </c>
      <c r="J2" s="47"/>
      <c r="K2" s="47"/>
      <c r="L2" s="47"/>
      <c r="M2" s="47"/>
      <c r="N2" s="48" t="s">
        <v>3</v>
      </c>
      <c r="O2" s="48"/>
      <c r="P2" s="48"/>
      <c r="Q2" s="48"/>
      <c r="R2" s="48"/>
      <c r="S2" s="49" t="s">
        <v>50</v>
      </c>
      <c r="T2" s="49"/>
      <c r="U2" s="49"/>
      <c r="V2" s="49"/>
      <c r="W2" s="49"/>
      <c r="X2" s="50" t="s">
        <v>51</v>
      </c>
      <c r="Y2" s="50"/>
      <c r="Z2" s="50"/>
      <c r="AA2" s="50"/>
      <c r="AB2" s="50"/>
      <c r="AD2" s="14" t="s">
        <v>53</v>
      </c>
    </row>
    <row r="3" spans="1:30" x14ac:dyDescent="0.3">
      <c r="A3" s="13" t="s">
        <v>1</v>
      </c>
      <c r="B3" s="13" t="s">
        <v>54</v>
      </c>
      <c r="C3" s="13" t="s">
        <v>2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16">
        <f t="shared" si="0"/>
        <v>44955</v>
      </c>
      <c r="I3" s="20">
        <v>44927</v>
      </c>
      <c r="J3" s="4">
        <f>I3+7</f>
        <v>44934</v>
      </c>
      <c r="K3" s="4">
        <f t="shared" ref="K3:M3" si="1">J3+7</f>
        <v>44941</v>
      </c>
      <c r="L3" s="4">
        <f t="shared" si="1"/>
        <v>44948</v>
      </c>
      <c r="M3" s="21">
        <f t="shared" si="1"/>
        <v>44955</v>
      </c>
      <c r="N3" s="26">
        <v>44927</v>
      </c>
      <c r="O3" s="5">
        <f>N3+7</f>
        <v>44934</v>
      </c>
      <c r="P3" s="5">
        <f t="shared" ref="P3" si="2">O3+7</f>
        <v>44941</v>
      </c>
      <c r="Q3" s="5">
        <f>P3+7</f>
        <v>44948</v>
      </c>
      <c r="R3" s="27">
        <f>Q3+7</f>
        <v>44955</v>
      </c>
      <c r="S3" s="31">
        <v>44927</v>
      </c>
      <c r="T3" s="6">
        <f>S3+7</f>
        <v>44934</v>
      </c>
      <c r="U3" s="6">
        <f t="shared" ref="U3:W3" si="3">T3+7</f>
        <v>44941</v>
      </c>
      <c r="V3" s="6">
        <f t="shared" si="3"/>
        <v>44948</v>
      </c>
      <c r="W3" s="32">
        <f t="shared" si="3"/>
        <v>44955</v>
      </c>
      <c r="X3" s="36">
        <v>44927</v>
      </c>
      <c r="Y3" s="15">
        <f>X3+7</f>
        <v>44934</v>
      </c>
      <c r="Z3" s="15">
        <f t="shared" ref="Z3:AB3" si="4">Y3+7</f>
        <v>44941</v>
      </c>
      <c r="AA3" s="15">
        <f t="shared" si="4"/>
        <v>44948</v>
      </c>
      <c r="AB3" s="37">
        <f t="shared" si="4"/>
        <v>44955</v>
      </c>
      <c r="AD3" s="41"/>
    </row>
    <row r="4" spans="1:30" x14ac:dyDescent="0.3">
      <c r="A4" s="2" t="s">
        <v>4</v>
      </c>
      <c r="B4" s="2" t="s">
        <v>5</v>
      </c>
      <c r="C4" s="7">
        <v>25</v>
      </c>
      <c r="D4" s="17">
        <f ca="1">RANDBETWEEN(20,55)</f>
        <v>51</v>
      </c>
      <c r="E4" s="17">
        <f ca="1">RANDBETWEEN(39,50)</f>
        <v>48</v>
      </c>
      <c r="F4" s="18">
        <f t="shared" ref="F4:H4" ca="1" si="5">RANDBETWEEN(39,50)</f>
        <v>47</v>
      </c>
      <c r="G4" s="17">
        <f t="shared" ca="1" si="5"/>
        <v>48</v>
      </c>
      <c r="H4" s="19">
        <f t="shared" ca="1" si="5"/>
        <v>39</v>
      </c>
      <c r="I4" s="22">
        <f ca="1">IF(D4&gt;40,D4-40,0)</f>
        <v>11</v>
      </c>
      <c r="J4" s="23">
        <f ca="1">IF(E4&gt;40,E4-40,0)</f>
        <v>8</v>
      </c>
      <c r="K4" s="24">
        <f t="shared" ref="K4:M4" ca="1" si="6">IF(F4&gt;40,F4-40,0)</f>
        <v>7</v>
      </c>
      <c r="L4" s="23">
        <f t="shared" ca="1" si="6"/>
        <v>8</v>
      </c>
      <c r="M4" s="25">
        <f t="shared" ca="1" si="6"/>
        <v>0</v>
      </c>
      <c r="N4" s="28">
        <f t="shared" ref="N4:N23" ca="1" si="7">$C4*D4</f>
        <v>1275</v>
      </c>
      <c r="O4" s="29">
        <f t="shared" ref="O4:O23" ca="1" si="8">$C4*E4</f>
        <v>1200</v>
      </c>
      <c r="P4" s="29">
        <f t="shared" ref="P4:P23" ca="1" si="9">$C4*F4</f>
        <v>1175</v>
      </c>
      <c r="Q4" s="29">
        <f t="shared" ref="Q4:Q23" ca="1" si="10">$C4*G4</f>
        <v>1200</v>
      </c>
      <c r="R4" s="30">
        <f t="shared" ref="R4:R23" ca="1" si="11">$C4*H4</f>
        <v>975</v>
      </c>
      <c r="S4" s="33">
        <f t="shared" ref="S4:S23" ca="1" si="12">0.05*$C4*I4</f>
        <v>13.75</v>
      </c>
      <c r="T4" s="34">
        <f t="shared" ref="T4:T23" ca="1" si="13">0.05*$C4*J4</f>
        <v>10</v>
      </c>
      <c r="U4" s="34">
        <f t="shared" ref="U4:U23" ca="1" si="14">0.05*$C4*K4</f>
        <v>8.75</v>
      </c>
      <c r="V4" s="34">
        <f t="shared" ref="V4:V23" ca="1" si="15">0.05*$C4*L4</f>
        <v>10</v>
      </c>
      <c r="W4" s="35">
        <f t="shared" ref="W4:W23" ca="1" si="16">0.05*$C4*M4</f>
        <v>0</v>
      </c>
      <c r="X4" s="38">
        <f ca="1">N4+S4</f>
        <v>1288.75</v>
      </c>
      <c r="Y4" s="39">
        <f t="shared" ref="Y4:AB19" ca="1" si="17">O4+T4</f>
        <v>1210</v>
      </c>
      <c r="Z4" s="39">
        <f t="shared" ca="1" si="17"/>
        <v>1183.75</v>
      </c>
      <c r="AA4" s="39">
        <f t="shared" ca="1" si="17"/>
        <v>1210</v>
      </c>
      <c r="AB4" s="40">
        <f t="shared" ca="1" si="17"/>
        <v>975</v>
      </c>
      <c r="AD4" s="42">
        <f ca="1">SUM(X4:AB4)</f>
        <v>5867.5</v>
      </c>
    </row>
    <row r="5" spans="1:30" x14ac:dyDescent="0.3">
      <c r="A5" s="2" t="s">
        <v>6</v>
      </c>
      <c r="B5" s="2" t="s">
        <v>43</v>
      </c>
      <c r="C5" s="7">
        <v>22.75</v>
      </c>
      <c r="D5" s="17">
        <f t="shared" ref="D5:D23" ca="1" si="18">RANDBETWEEN(20,55)</f>
        <v>54</v>
      </c>
      <c r="E5" s="17">
        <f t="shared" ref="E5:H23" ca="1" si="19">RANDBETWEEN(39,50)</f>
        <v>39</v>
      </c>
      <c r="F5" s="17">
        <f t="shared" ca="1" si="19"/>
        <v>39</v>
      </c>
      <c r="G5" s="17">
        <f t="shared" ca="1" si="19"/>
        <v>45</v>
      </c>
      <c r="H5" s="19">
        <f t="shared" ca="1" si="19"/>
        <v>47</v>
      </c>
      <c r="I5" s="22">
        <f t="shared" ref="I5:J23" ca="1" si="20">IF(D5&gt;40,D5-40,0)</f>
        <v>14</v>
      </c>
      <c r="J5" s="23">
        <f t="shared" ca="1" si="20"/>
        <v>0</v>
      </c>
      <c r="K5" s="23">
        <f t="shared" ref="K5:M5" ca="1" si="21">IF(F5&gt;40,F5-40,0)</f>
        <v>0</v>
      </c>
      <c r="L5" s="23">
        <f t="shared" ca="1" si="21"/>
        <v>5</v>
      </c>
      <c r="M5" s="25">
        <f t="shared" ca="1" si="21"/>
        <v>7</v>
      </c>
      <c r="N5" s="28">
        <f t="shared" ca="1" si="7"/>
        <v>1228.5</v>
      </c>
      <c r="O5" s="29">
        <f t="shared" ca="1" si="8"/>
        <v>887.25</v>
      </c>
      <c r="P5" s="29">
        <f t="shared" ca="1" si="9"/>
        <v>887.25</v>
      </c>
      <c r="Q5" s="29">
        <f t="shared" ca="1" si="10"/>
        <v>1023.75</v>
      </c>
      <c r="R5" s="30">
        <f t="shared" ca="1" si="11"/>
        <v>1069.25</v>
      </c>
      <c r="S5" s="33">
        <f t="shared" ca="1" si="12"/>
        <v>15.924999999999999</v>
      </c>
      <c r="T5" s="34">
        <f t="shared" ca="1" si="13"/>
        <v>0</v>
      </c>
      <c r="U5" s="34">
        <f t="shared" ca="1" si="14"/>
        <v>0</v>
      </c>
      <c r="V5" s="34">
        <f t="shared" ca="1" si="15"/>
        <v>5.6875</v>
      </c>
      <c r="W5" s="35">
        <f t="shared" ca="1" si="16"/>
        <v>7.9624999999999995</v>
      </c>
      <c r="X5" s="38">
        <f ca="1">N5+S5</f>
        <v>1244.425</v>
      </c>
      <c r="Y5" s="39">
        <f t="shared" ca="1" si="17"/>
        <v>887.25</v>
      </c>
      <c r="Z5" s="39">
        <f t="shared" ca="1" si="17"/>
        <v>887.25</v>
      </c>
      <c r="AA5" s="39">
        <f t="shared" ca="1" si="17"/>
        <v>1029.4375</v>
      </c>
      <c r="AB5" s="40">
        <f t="shared" ca="1" si="17"/>
        <v>1077.2125000000001</v>
      </c>
      <c r="AD5" s="42">
        <f t="shared" ref="AD5:AD23" ca="1" si="22">SUM(X5:AB5)</f>
        <v>5125.5750000000007</v>
      </c>
    </row>
    <row r="6" spans="1:30" x14ac:dyDescent="0.3">
      <c r="A6" s="2" t="s">
        <v>7</v>
      </c>
      <c r="B6" s="2" t="s">
        <v>25</v>
      </c>
      <c r="C6" s="7">
        <v>20.5</v>
      </c>
      <c r="D6" s="17">
        <f t="shared" ca="1" si="18"/>
        <v>48</v>
      </c>
      <c r="E6" s="17">
        <f t="shared" ca="1" si="19"/>
        <v>47</v>
      </c>
      <c r="F6" s="17">
        <f t="shared" ca="1" si="19"/>
        <v>50</v>
      </c>
      <c r="G6" s="17">
        <f t="shared" ca="1" si="19"/>
        <v>50</v>
      </c>
      <c r="H6" s="19">
        <f t="shared" ca="1" si="19"/>
        <v>44</v>
      </c>
      <c r="I6" s="22">
        <f t="shared" ca="1" si="20"/>
        <v>8</v>
      </c>
      <c r="J6" s="23">
        <f t="shared" ca="1" si="20"/>
        <v>7</v>
      </c>
      <c r="K6" s="23">
        <f t="shared" ref="K6:M6" ca="1" si="23">IF(F6&gt;40,F6-40,0)</f>
        <v>10</v>
      </c>
      <c r="L6" s="23">
        <f t="shared" ca="1" si="23"/>
        <v>10</v>
      </c>
      <c r="M6" s="25">
        <f t="shared" ca="1" si="23"/>
        <v>4</v>
      </c>
      <c r="N6" s="28">
        <f t="shared" ca="1" si="7"/>
        <v>984</v>
      </c>
      <c r="O6" s="29">
        <f t="shared" ca="1" si="8"/>
        <v>963.5</v>
      </c>
      <c r="P6" s="29">
        <f t="shared" ca="1" si="9"/>
        <v>1025</v>
      </c>
      <c r="Q6" s="29">
        <f t="shared" ca="1" si="10"/>
        <v>1025</v>
      </c>
      <c r="R6" s="30">
        <f t="shared" ca="1" si="11"/>
        <v>902</v>
      </c>
      <c r="S6" s="33">
        <f t="shared" ca="1" si="12"/>
        <v>8.2000000000000011</v>
      </c>
      <c r="T6" s="34">
        <f t="shared" ca="1" si="13"/>
        <v>7.1750000000000007</v>
      </c>
      <c r="U6" s="34">
        <f t="shared" ca="1" si="14"/>
        <v>10.250000000000002</v>
      </c>
      <c r="V6" s="34">
        <f t="shared" ca="1" si="15"/>
        <v>10.250000000000002</v>
      </c>
      <c r="W6" s="35">
        <f t="shared" ca="1" si="16"/>
        <v>4.1000000000000005</v>
      </c>
      <c r="X6" s="38">
        <f t="shared" ref="X6:AB23" ca="1" si="24">N6+S6</f>
        <v>992.2</v>
      </c>
      <c r="Y6" s="39">
        <f t="shared" ca="1" si="17"/>
        <v>970.67499999999995</v>
      </c>
      <c r="Z6" s="39">
        <f t="shared" ca="1" si="17"/>
        <v>1035.25</v>
      </c>
      <c r="AA6" s="39">
        <f t="shared" ca="1" si="17"/>
        <v>1035.25</v>
      </c>
      <c r="AB6" s="40">
        <f t="shared" ca="1" si="17"/>
        <v>906.1</v>
      </c>
      <c r="AD6" s="42">
        <f t="shared" ca="1" si="22"/>
        <v>4939.4750000000004</v>
      </c>
    </row>
    <row r="7" spans="1:30" x14ac:dyDescent="0.3">
      <c r="A7" s="2" t="s">
        <v>8</v>
      </c>
      <c r="B7" s="2" t="s">
        <v>26</v>
      </c>
      <c r="C7" s="7">
        <v>18.5</v>
      </c>
      <c r="D7" s="17">
        <f t="shared" ca="1" si="18"/>
        <v>37</v>
      </c>
      <c r="E7" s="17">
        <f t="shared" ca="1" si="19"/>
        <v>49</v>
      </c>
      <c r="F7" s="17">
        <f t="shared" ca="1" si="19"/>
        <v>46</v>
      </c>
      <c r="G7" s="17">
        <f t="shared" ca="1" si="19"/>
        <v>47</v>
      </c>
      <c r="H7" s="19">
        <f t="shared" ca="1" si="19"/>
        <v>47</v>
      </c>
      <c r="I7" s="22">
        <f t="shared" ca="1" si="20"/>
        <v>0</v>
      </c>
      <c r="J7" s="23">
        <f t="shared" ca="1" si="20"/>
        <v>9</v>
      </c>
      <c r="K7" s="23">
        <f t="shared" ref="K7:M7" ca="1" si="25">IF(F7&gt;40,F7-40,0)</f>
        <v>6</v>
      </c>
      <c r="L7" s="23">
        <f t="shared" ca="1" si="25"/>
        <v>7</v>
      </c>
      <c r="M7" s="25">
        <f t="shared" ca="1" si="25"/>
        <v>7</v>
      </c>
      <c r="N7" s="28">
        <f t="shared" ca="1" si="7"/>
        <v>684.5</v>
      </c>
      <c r="O7" s="29">
        <f t="shared" ca="1" si="8"/>
        <v>906.5</v>
      </c>
      <c r="P7" s="29">
        <f t="shared" ca="1" si="9"/>
        <v>851</v>
      </c>
      <c r="Q7" s="29">
        <f t="shared" ca="1" si="10"/>
        <v>869.5</v>
      </c>
      <c r="R7" s="30">
        <f t="shared" ca="1" si="11"/>
        <v>869.5</v>
      </c>
      <c r="S7" s="33">
        <f t="shared" ca="1" si="12"/>
        <v>0</v>
      </c>
      <c r="T7" s="34">
        <f t="shared" ca="1" si="13"/>
        <v>8.3250000000000011</v>
      </c>
      <c r="U7" s="34">
        <f t="shared" ca="1" si="14"/>
        <v>5.5500000000000007</v>
      </c>
      <c r="V7" s="34">
        <f t="shared" ca="1" si="15"/>
        <v>6.4750000000000005</v>
      </c>
      <c r="W7" s="35">
        <f t="shared" ca="1" si="16"/>
        <v>6.4750000000000005</v>
      </c>
      <c r="X7" s="38">
        <f t="shared" ca="1" si="24"/>
        <v>684.5</v>
      </c>
      <c r="Y7" s="39">
        <f t="shared" ca="1" si="17"/>
        <v>914.82500000000005</v>
      </c>
      <c r="Z7" s="39">
        <f t="shared" ca="1" si="17"/>
        <v>856.55</v>
      </c>
      <c r="AA7" s="39">
        <f t="shared" ca="1" si="17"/>
        <v>875.97500000000002</v>
      </c>
      <c r="AB7" s="40">
        <f t="shared" ca="1" si="17"/>
        <v>875.97500000000002</v>
      </c>
      <c r="AD7" s="42">
        <f t="shared" ca="1" si="22"/>
        <v>4207.8249999999998</v>
      </c>
    </row>
    <row r="8" spans="1:30" x14ac:dyDescent="0.3">
      <c r="A8" s="2" t="s">
        <v>9</v>
      </c>
      <c r="B8" s="2" t="s">
        <v>27</v>
      </c>
      <c r="C8" s="7">
        <v>23</v>
      </c>
      <c r="D8" s="17">
        <f t="shared" ca="1" si="18"/>
        <v>51</v>
      </c>
      <c r="E8" s="17">
        <f t="shared" ca="1" si="19"/>
        <v>47</v>
      </c>
      <c r="F8" s="17">
        <f t="shared" ca="1" si="19"/>
        <v>43</v>
      </c>
      <c r="G8" s="17">
        <f t="shared" ca="1" si="19"/>
        <v>40</v>
      </c>
      <c r="H8" s="19">
        <f t="shared" ca="1" si="19"/>
        <v>45</v>
      </c>
      <c r="I8" s="22">
        <f t="shared" ca="1" si="20"/>
        <v>11</v>
      </c>
      <c r="J8" s="23">
        <f t="shared" ca="1" si="20"/>
        <v>7</v>
      </c>
      <c r="K8" s="23">
        <f t="shared" ref="K8:M8" ca="1" si="26">IF(F8&gt;40,F8-40,0)</f>
        <v>3</v>
      </c>
      <c r="L8" s="23">
        <f t="shared" ca="1" si="26"/>
        <v>0</v>
      </c>
      <c r="M8" s="25">
        <f t="shared" ca="1" si="26"/>
        <v>5</v>
      </c>
      <c r="N8" s="28">
        <f t="shared" ca="1" si="7"/>
        <v>1173</v>
      </c>
      <c r="O8" s="29">
        <f t="shared" ca="1" si="8"/>
        <v>1081</v>
      </c>
      <c r="P8" s="29">
        <f t="shared" ca="1" si="9"/>
        <v>989</v>
      </c>
      <c r="Q8" s="29">
        <f t="shared" ca="1" si="10"/>
        <v>920</v>
      </c>
      <c r="R8" s="30">
        <f t="shared" ca="1" si="11"/>
        <v>1035</v>
      </c>
      <c r="S8" s="33">
        <f t="shared" ca="1" si="12"/>
        <v>12.650000000000002</v>
      </c>
      <c r="T8" s="34">
        <f t="shared" ca="1" si="13"/>
        <v>8.0500000000000007</v>
      </c>
      <c r="U8" s="34">
        <f t="shared" ca="1" si="14"/>
        <v>3.45</v>
      </c>
      <c r="V8" s="34">
        <f t="shared" ca="1" si="15"/>
        <v>0</v>
      </c>
      <c r="W8" s="35">
        <f t="shared" ca="1" si="16"/>
        <v>5.7500000000000009</v>
      </c>
      <c r="X8" s="38">
        <f t="shared" ca="1" si="24"/>
        <v>1185.6500000000001</v>
      </c>
      <c r="Y8" s="39">
        <f t="shared" ca="1" si="17"/>
        <v>1089.05</v>
      </c>
      <c r="Z8" s="39">
        <f t="shared" ca="1" si="17"/>
        <v>992.45</v>
      </c>
      <c r="AA8" s="39">
        <f t="shared" ca="1" si="17"/>
        <v>920</v>
      </c>
      <c r="AB8" s="40">
        <f t="shared" ca="1" si="17"/>
        <v>1040.75</v>
      </c>
      <c r="AD8" s="42">
        <f t="shared" ca="1" si="22"/>
        <v>5227.8999999999996</v>
      </c>
    </row>
    <row r="9" spans="1:30" x14ac:dyDescent="0.3">
      <c r="A9" s="2" t="s">
        <v>10</v>
      </c>
      <c r="B9" s="2" t="s">
        <v>28</v>
      </c>
      <c r="C9" s="7">
        <v>19.75</v>
      </c>
      <c r="D9" s="17">
        <f t="shared" ca="1" si="18"/>
        <v>37</v>
      </c>
      <c r="E9" s="17">
        <f t="shared" ca="1" si="19"/>
        <v>42</v>
      </c>
      <c r="F9" s="17">
        <f t="shared" ca="1" si="19"/>
        <v>50</v>
      </c>
      <c r="G9" s="17">
        <f t="shared" ca="1" si="19"/>
        <v>42</v>
      </c>
      <c r="H9" s="19">
        <f t="shared" ca="1" si="19"/>
        <v>49</v>
      </c>
      <c r="I9" s="22">
        <f t="shared" ca="1" si="20"/>
        <v>0</v>
      </c>
      <c r="J9" s="23">
        <f t="shared" ca="1" si="20"/>
        <v>2</v>
      </c>
      <c r="K9" s="23">
        <f t="shared" ref="K9:M9" ca="1" si="27">IF(F9&gt;40,F9-40,0)</f>
        <v>10</v>
      </c>
      <c r="L9" s="23">
        <f t="shared" ca="1" si="27"/>
        <v>2</v>
      </c>
      <c r="M9" s="25">
        <f t="shared" ca="1" si="27"/>
        <v>9</v>
      </c>
      <c r="N9" s="28">
        <f t="shared" ca="1" si="7"/>
        <v>730.75</v>
      </c>
      <c r="O9" s="29">
        <f t="shared" ca="1" si="8"/>
        <v>829.5</v>
      </c>
      <c r="P9" s="29">
        <f t="shared" ca="1" si="9"/>
        <v>987.5</v>
      </c>
      <c r="Q9" s="29">
        <f t="shared" ca="1" si="10"/>
        <v>829.5</v>
      </c>
      <c r="R9" s="30">
        <f t="shared" ca="1" si="11"/>
        <v>967.75</v>
      </c>
      <c r="S9" s="33">
        <f t="shared" ca="1" si="12"/>
        <v>0</v>
      </c>
      <c r="T9" s="34">
        <f t="shared" ca="1" si="13"/>
        <v>1.9750000000000001</v>
      </c>
      <c r="U9" s="34">
        <f t="shared" ca="1" si="14"/>
        <v>9.875</v>
      </c>
      <c r="V9" s="34">
        <f t="shared" ca="1" si="15"/>
        <v>1.9750000000000001</v>
      </c>
      <c r="W9" s="35">
        <f t="shared" ca="1" si="16"/>
        <v>8.8875000000000011</v>
      </c>
      <c r="X9" s="38">
        <f t="shared" ca="1" si="24"/>
        <v>730.75</v>
      </c>
      <c r="Y9" s="39">
        <f ca="1">O9+T9</f>
        <v>831.47500000000002</v>
      </c>
      <c r="Z9" s="39">
        <f t="shared" ca="1" si="17"/>
        <v>997.375</v>
      </c>
      <c r="AA9" s="39">
        <f t="shared" ca="1" si="17"/>
        <v>831.47500000000002</v>
      </c>
      <c r="AB9" s="40">
        <f t="shared" ca="1" si="17"/>
        <v>976.63750000000005</v>
      </c>
      <c r="AD9" s="42">
        <f t="shared" ca="1" si="22"/>
        <v>4367.7124999999996</v>
      </c>
    </row>
    <row r="10" spans="1:30" x14ac:dyDescent="0.3">
      <c r="A10" s="2" t="s">
        <v>11</v>
      </c>
      <c r="B10" s="2" t="s">
        <v>29</v>
      </c>
      <c r="C10" s="7">
        <v>34.5</v>
      </c>
      <c r="D10" s="17">
        <f t="shared" ca="1" si="18"/>
        <v>55</v>
      </c>
      <c r="E10" s="17">
        <f t="shared" ca="1" si="19"/>
        <v>48</v>
      </c>
      <c r="F10" s="17">
        <f t="shared" ca="1" si="19"/>
        <v>39</v>
      </c>
      <c r="G10" s="17">
        <f t="shared" ca="1" si="19"/>
        <v>43</v>
      </c>
      <c r="H10" s="19">
        <f t="shared" ca="1" si="19"/>
        <v>42</v>
      </c>
      <c r="I10" s="22">
        <f t="shared" ca="1" si="20"/>
        <v>15</v>
      </c>
      <c r="J10" s="23">
        <f t="shared" ca="1" si="20"/>
        <v>8</v>
      </c>
      <c r="K10" s="23">
        <f t="shared" ref="K10:M10" ca="1" si="28">IF(F10&gt;40,F10-40,0)</f>
        <v>0</v>
      </c>
      <c r="L10" s="23">
        <f t="shared" ca="1" si="28"/>
        <v>3</v>
      </c>
      <c r="M10" s="25">
        <f t="shared" ca="1" si="28"/>
        <v>2</v>
      </c>
      <c r="N10" s="28">
        <f t="shared" ca="1" si="7"/>
        <v>1897.5</v>
      </c>
      <c r="O10" s="29">
        <f t="shared" ca="1" si="8"/>
        <v>1656</v>
      </c>
      <c r="P10" s="29">
        <f t="shared" ca="1" si="9"/>
        <v>1345.5</v>
      </c>
      <c r="Q10" s="29">
        <f t="shared" ca="1" si="10"/>
        <v>1483.5</v>
      </c>
      <c r="R10" s="30">
        <f t="shared" ca="1" si="11"/>
        <v>1449</v>
      </c>
      <c r="S10" s="33">
        <f t="shared" ca="1" si="12"/>
        <v>25.875</v>
      </c>
      <c r="T10" s="34">
        <f t="shared" ca="1" si="13"/>
        <v>13.8</v>
      </c>
      <c r="U10" s="34">
        <f t="shared" ca="1" si="14"/>
        <v>0</v>
      </c>
      <c r="V10" s="34">
        <f t="shared" ca="1" si="15"/>
        <v>5.1750000000000007</v>
      </c>
      <c r="W10" s="35">
        <f t="shared" ca="1" si="16"/>
        <v>3.45</v>
      </c>
      <c r="X10" s="38">
        <f t="shared" ca="1" si="24"/>
        <v>1923.375</v>
      </c>
      <c r="Y10" s="39">
        <f t="shared" ca="1" si="17"/>
        <v>1669.8</v>
      </c>
      <c r="Z10" s="39">
        <f t="shared" ca="1" si="17"/>
        <v>1345.5</v>
      </c>
      <c r="AA10" s="39">
        <f t="shared" ca="1" si="17"/>
        <v>1488.675</v>
      </c>
      <c r="AB10" s="40">
        <f t="shared" ca="1" si="17"/>
        <v>1452.45</v>
      </c>
      <c r="AD10" s="42">
        <f t="shared" ca="1" si="22"/>
        <v>7879.8</v>
      </c>
    </row>
    <row r="11" spans="1:30" x14ac:dyDescent="0.3">
      <c r="A11" s="2" t="s">
        <v>12</v>
      </c>
      <c r="B11" s="2" t="s">
        <v>30</v>
      </c>
      <c r="C11" s="7">
        <v>18.25</v>
      </c>
      <c r="D11" s="17">
        <f t="shared" ca="1" si="18"/>
        <v>42</v>
      </c>
      <c r="E11" s="17">
        <f t="shared" ca="1" si="19"/>
        <v>41</v>
      </c>
      <c r="F11" s="17">
        <f t="shared" ca="1" si="19"/>
        <v>47</v>
      </c>
      <c r="G11" s="17">
        <f t="shared" ca="1" si="19"/>
        <v>40</v>
      </c>
      <c r="H11" s="19">
        <f t="shared" ca="1" si="19"/>
        <v>41</v>
      </c>
      <c r="I11" s="22">
        <f t="shared" ca="1" si="20"/>
        <v>2</v>
      </c>
      <c r="J11" s="23">
        <f t="shared" ca="1" si="20"/>
        <v>1</v>
      </c>
      <c r="K11" s="23">
        <f t="shared" ref="K11:M11" ca="1" si="29">IF(F11&gt;40,F11-40,0)</f>
        <v>7</v>
      </c>
      <c r="L11" s="23">
        <f t="shared" ca="1" si="29"/>
        <v>0</v>
      </c>
      <c r="M11" s="25">
        <f t="shared" ca="1" si="29"/>
        <v>1</v>
      </c>
      <c r="N11" s="28">
        <f t="shared" ca="1" si="7"/>
        <v>766.5</v>
      </c>
      <c r="O11" s="29">
        <f t="shared" ca="1" si="8"/>
        <v>748.25</v>
      </c>
      <c r="P11" s="29">
        <f t="shared" ca="1" si="9"/>
        <v>857.75</v>
      </c>
      <c r="Q11" s="29">
        <f t="shared" ca="1" si="10"/>
        <v>730</v>
      </c>
      <c r="R11" s="30">
        <f t="shared" ca="1" si="11"/>
        <v>748.25</v>
      </c>
      <c r="S11" s="33">
        <f t="shared" ca="1" si="12"/>
        <v>1.8250000000000002</v>
      </c>
      <c r="T11" s="34">
        <f t="shared" ca="1" si="13"/>
        <v>0.91250000000000009</v>
      </c>
      <c r="U11" s="34">
        <f t="shared" ca="1" si="14"/>
        <v>6.3875000000000011</v>
      </c>
      <c r="V11" s="34">
        <f t="shared" ca="1" si="15"/>
        <v>0</v>
      </c>
      <c r="W11" s="35">
        <f t="shared" ca="1" si="16"/>
        <v>0.91250000000000009</v>
      </c>
      <c r="X11" s="38">
        <f t="shared" ca="1" si="24"/>
        <v>768.32500000000005</v>
      </c>
      <c r="Y11" s="39">
        <f t="shared" ca="1" si="17"/>
        <v>749.16250000000002</v>
      </c>
      <c r="Z11" s="39">
        <f t="shared" ca="1" si="17"/>
        <v>864.13750000000005</v>
      </c>
      <c r="AA11" s="39">
        <f t="shared" ca="1" si="17"/>
        <v>730</v>
      </c>
      <c r="AB11" s="40">
        <f t="shared" ca="1" si="17"/>
        <v>749.16250000000002</v>
      </c>
      <c r="AD11" s="42">
        <f t="shared" ca="1" si="22"/>
        <v>3860.7874999999999</v>
      </c>
    </row>
    <row r="12" spans="1:30" x14ac:dyDescent="0.3">
      <c r="A12" s="2" t="s">
        <v>13</v>
      </c>
      <c r="B12" s="2" t="s">
        <v>31</v>
      </c>
      <c r="C12" s="7">
        <v>21</v>
      </c>
      <c r="D12" s="17">
        <f t="shared" ca="1" si="18"/>
        <v>27</v>
      </c>
      <c r="E12" s="17">
        <f t="shared" ca="1" si="19"/>
        <v>44</v>
      </c>
      <c r="F12" s="17">
        <f t="shared" ca="1" si="19"/>
        <v>45</v>
      </c>
      <c r="G12" s="17">
        <f t="shared" ca="1" si="19"/>
        <v>44</v>
      </c>
      <c r="H12" s="19">
        <f t="shared" ca="1" si="19"/>
        <v>48</v>
      </c>
      <c r="I12" s="22">
        <f t="shared" ca="1" si="20"/>
        <v>0</v>
      </c>
      <c r="J12" s="23">
        <f t="shared" ca="1" si="20"/>
        <v>4</v>
      </c>
      <c r="K12" s="23">
        <f t="shared" ref="K12:M12" ca="1" si="30">IF(F12&gt;40,F12-40,0)</f>
        <v>5</v>
      </c>
      <c r="L12" s="23">
        <f t="shared" ca="1" si="30"/>
        <v>4</v>
      </c>
      <c r="M12" s="25">
        <f t="shared" ca="1" si="30"/>
        <v>8</v>
      </c>
      <c r="N12" s="28">
        <f t="shared" ca="1" si="7"/>
        <v>567</v>
      </c>
      <c r="O12" s="29">
        <f t="shared" ca="1" si="8"/>
        <v>924</v>
      </c>
      <c r="P12" s="29">
        <f t="shared" ca="1" si="9"/>
        <v>945</v>
      </c>
      <c r="Q12" s="29">
        <f t="shared" ca="1" si="10"/>
        <v>924</v>
      </c>
      <c r="R12" s="30">
        <f t="shared" ca="1" si="11"/>
        <v>1008</v>
      </c>
      <c r="S12" s="33">
        <f t="shared" ca="1" si="12"/>
        <v>0</v>
      </c>
      <c r="T12" s="34">
        <f t="shared" ca="1" si="13"/>
        <v>4.2</v>
      </c>
      <c r="U12" s="34">
        <f t="shared" ca="1" si="14"/>
        <v>5.25</v>
      </c>
      <c r="V12" s="34">
        <f t="shared" ca="1" si="15"/>
        <v>4.2</v>
      </c>
      <c r="W12" s="35">
        <f t="shared" ca="1" si="16"/>
        <v>8.4</v>
      </c>
      <c r="X12" s="38">
        <f t="shared" ca="1" si="24"/>
        <v>567</v>
      </c>
      <c r="Y12" s="39">
        <f t="shared" ca="1" si="17"/>
        <v>928.2</v>
      </c>
      <c r="Z12" s="39">
        <f t="shared" ca="1" si="17"/>
        <v>950.25</v>
      </c>
      <c r="AA12" s="39">
        <f t="shared" ca="1" si="17"/>
        <v>928.2</v>
      </c>
      <c r="AB12" s="40">
        <f t="shared" ca="1" si="17"/>
        <v>1016.4</v>
      </c>
      <c r="AD12" s="42">
        <f t="shared" ca="1" si="22"/>
        <v>4390.0499999999993</v>
      </c>
    </row>
    <row r="13" spans="1:30" x14ac:dyDescent="0.3">
      <c r="A13" s="2" t="s">
        <v>14</v>
      </c>
      <c r="B13" s="2" t="s">
        <v>32</v>
      </c>
      <c r="C13" s="7">
        <v>19.25</v>
      </c>
      <c r="D13" s="17">
        <f t="shared" ca="1" si="18"/>
        <v>46</v>
      </c>
      <c r="E13" s="17">
        <f t="shared" ca="1" si="19"/>
        <v>45</v>
      </c>
      <c r="F13" s="17">
        <f t="shared" ca="1" si="19"/>
        <v>41</v>
      </c>
      <c r="G13" s="17">
        <f t="shared" ca="1" si="19"/>
        <v>45</v>
      </c>
      <c r="H13" s="19">
        <f t="shared" ca="1" si="19"/>
        <v>39</v>
      </c>
      <c r="I13" s="22">
        <f t="shared" ca="1" si="20"/>
        <v>6</v>
      </c>
      <c r="J13" s="23">
        <f t="shared" ca="1" si="20"/>
        <v>5</v>
      </c>
      <c r="K13" s="23">
        <f t="shared" ref="K13:M13" ca="1" si="31">IF(F13&gt;40,F13-40,0)</f>
        <v>1</v>
      </c>
      <c r="L13" s="23">
        <f t="shared" ca="1" si="31"/>
        <v>5</v>
      </c>
      <c r="M13" s="25">
        <f t="shared" ca="1" si="31"/>
        <v>0</v>
      </c>
      <c r="N13" s="28">
        <f t="shared" ca="1" si="7"/>
        <v>885.5</v>
      </c>
      <c r="O13" s="29">
        <f t="shared" ca="1" si="8"/>
        <v>866.25</v>
      </c>
      <c r="P13" s="29">
        <f t="shared" ca="1" si="9"/>
        <v>789.25</v>
      </c>
      <c r="Q13" s="29">
        <f t="shared" ca="1" si="10"/>
        <v>866.25</v>
      </c>
      <c r="R13" s="30">
        <f t="shared" ca="1" si="11"/>
        <v>750.75</v>
      </c>
      <c r="S13" s="33">
        <f t="shared" ca="1" si="12"/>
        <v>5.7750000000000004</v>
      </c>
      <c r="T13" s="34">
        <f t="shared" ca="1" si="13"/>
        <v>4.8125</v>
      </c>
      <c r="U13" s="34">
        <f t="shared" ca="1" si="14"/>
        <v>0.96250000000000002</v>
      </c>
      <c r="V13" s="34">
        <f t="shared" ca="1" si="15"/>
        <v>4.8125</v>
      </c>
      <c r="W13" s="35">
        <f t="shared" ca="1" si="16"/>
        <v>0</v>
      </c>
      <c r="X13" s="38">
        <f t="shared" ca="1" si="24"/>
        <v>891.27499999999998</v>
      </c>
      <c r="Y13" s="39">
        <f t="shared" ca="1" si="17"/>
        <v>871.0625</v>
      </c>
      <c r="Z13" s="39">
        <f t="shared" ca="1" si="17"/>
        <v>790.21249999999998</v>
      </c>
      <c r="AA13" s="39">
        <f t="shared" ca="1" si="17"/>
        <v>871.0625</v>
      </c>
      <c r="AB13" s="40">
        <f t="shared" ca="1" si="17"/>
        <v>750.75</v>
      </c>
      <c r="AD13" s="42">
        <f t="shared" ca="1" si="22"/>
        <v>4174.3625000000002</v>
      </c>
    </row>
    <row r="14" spans="1:30" x14ac:dyDescent="0.3">
      <c r="A14" s="2" t="s">
        <v>15</v>
      </c>
      <c r="B14" s="2" t="s">
        <v>33</v>
      </c>
      <c r="C14" s="7">
        <v>22.25</v>
      </c>
      <c r="D14" s="17">
        <f t="shared" ca="1" si="18"/>
        <v>36</v>
      </c>
      <c r="E14" s="17">
        <f t="shared" ca="1" si="19"/>
        <v>44</v>
      </c>
      <c r="F14" s="17">
        <f t="shared" ca="1" si="19"/>
        <v>44</v>
      </c>
      <c r="G14" s="17">
        <f t="shared" ca="1" si="19"/>
        <v>50</v>
      </c>
      <c r="H14" s="19">
        <f t="shared" ca="1" si="19"/>
        <v>43</v>
      </c>
      <c r="I14" s="22">
        <f t="shared" ca="1" si="20"/>
        <v>0</v>
      </c>
      <c r="J14" s="23">
        <f t="shared" ca="1" si="20"/>
        <v>4</v>
      </c>
      <c r="K14" s="23">
        <f t="shared" ref="K14:M14" ca="1" si="32">IF(F14&gt;40,F14-40,0)</f>
        <v>4</v>
      </c>
      <c r="L14" s="23">
        <f t="shared" ca="1" si="32"/>
        <v>10</v>
      </c>
      <c r="M14" s="25">
        <f t="shared" ca="1" si="32"/>
        <v>3</v>
      </c>
      <c r="N14" s="28">
        <f t="shared" ca="1" si="7"/>
        <v>801</v>
      </c>
      <c r="O14" s="29">
        <f t="shared" ca="1" si="8"/>
        <v>979</v>
      </c>
      <c r="P14" s="29">
        <f t="shared" ca="1" si="9"/>
        <v>979</v>
      </c>
      <c r="Q14" s="29">
        <f t="shared" ca="1" si="10"/>
        <v>1112.5</v>
      </c>
      <c r="R14" s="30">
        <f t="shared" ca="1" si="11"/>
        <v>956.75</v>
      </c>
      <c r="S14" s="33">
        <f t="shared" ca="1" si="12"/>
        <v>0</v>
      </c>
      <c r="T14" s="34">
        <f t="shared" ca="1" si="13"/>
        <v>4.45</v>
      </c>
      <c r="U14" s="34">
        <f t="shared" ca="1" si="14"/>
        <v>4.45</v>
      </c>
      <c r="V14" s="34">
        <f t="shared" ca="1" si="15"/>
        <v>11.125</v>
      </c>
      <c r="W14" s="35">
        <f t="shared" ca="1" si="16"/>
        <v>3.3375000000000004</v>
      </c>
      <c r="X14" s="38">
        <f t="shared" ca="1" si="24"/>
        <v>801</v>
      </c>
      <c r="Y14" s="39">
        <f t="shared" ca="1" si="17"/>
        <v>983.45</v>
      </c>
      <c r="Z14" s="39">
        <f t="shared" ca="1" si="17"/>
        <v>983.45</v>
      </c>
      <c r="AA14" s="39">
        <f t="shared" ca="1" si="17"/>
        <v>1123.625</v>
      </c>
      <c r="AB14" s="40">
        <f t="shared" ca="1" si="17"/>
        <v>960.08749999999998</v>
      </c>
      <c r="AD14" s="42">
        <f t="shared" ca="1" si="22"/>
        <v>4851.6125000000002</v>
      </c>
    </row>
    <row r="15" spans="1:30" x14ac:dyDescent="0.3">
      <c r="A15" s="2" t="s">
        <v>16</v>
      </c>
      <c r="B15" s="2" t="s">
        <v>34</v>
      </c>
      <c r="C15" s="7">
        <v>20</v>
      </c>
      <c r="D15" s="17">
        <f t="shared" ca="1" si="18"/>
        <v>30</v>
      </c>
      <c r="E15" s="17">
        <f t="shared" ca="1" si="19"/>
        <v>39</v>
      </c>
      <c r="F15" s="17">
        <f t="shared" ca="1" si="19"/>
        <v>49</v>
      </c>
      <c r="G15" s="17">
        <f t="shared" ca="1" si="19"/>
        <v>42</v>
      </c>
      <c r="H15" s="19">
        <f t="shared" ca="1" si="19"/>
        <v>39</v>
      </c>
      <c r="I15" s="22">
        <f t="shared" ca="1" si="20"/>
        <v>0</v>
      </c>
      <c r="J15" s="23">
        <f t="shared" ca="1" si="20"/>
        <v>0</v>
      </c>
      <c r="K15" s="23">
        <f t="shared" ref="K15:M15" ca="1" si="33">IF(F15&gt;40,F15-40,0)</f>
        <v>9</v>
      </c>
      <c r="L15" s="23">
        <f t="shared" ca="1" si="33"/>
        <v>2</v>
      </c>
      <c r="M15" s="25">
        <f t="shared" ca="1" si="33"/>
        <v>0</v>
      </c>
      <c r="N15" s="28">
        <f t="shared" ca="1" si="7"/>
        <v>600</v>
      </c>
      <c r="O15" s="29">
        <f t="shared" ca="1" si="8"/>
        <v>780</v>
      </c>
      <c r="P15" s="29">
        <f t="shared" ca="1" si="9"/>
        <v>980</v>
      </c>
      <c r="Q15" s="29">
        <f t="shared" ca="1" si="10"/>
        <v>840</v>
      </c>
      <c r="R15" s="30">
        <f t="shared" ca="1" si="11"/>
        <v>780</v>
      </c>
      <c r="S15" s="33">
        <f t="shared" ca="1" si="12"/>
        <v>0</v>
      </c>
      <c r="T15" s="34">
        <f t="shared" ca="1" si="13"/>
        <v>0</v>
      </c>
      <c r="U15" s="34">
        <f t="shared" ca="1" si="14"/>
        <v>9</v>
      </c>
      <c r="V15" s="34">
        <f t="shared" ca="1" si="15"/>
        <v>2</v>
      </c>
      <c r="W15" s="35">
        <f t="shared" ca="1" si="16"/>
        <v>0</v>
      </c>
      <c r="X15" s="38">
        <f t="shared" ca="1" si="24"/>
        <v>600</v>
      </c>
      <c r="Y15" s="39">
        <f t="shared" ca="1" si="17"/>
        <v>780</v>
      </c>
      <c r="Z15" s="39">
        <f t="shared" ca="1" si="17"/>
        <v>989</v>
      </c>
      <c r="AA15" s="39">
        <f t="shared" ca="1" si="17"/>
        <v>842</v>
      </c>
      <c r="AB15" s="40">
        <f t="shared" ca="1" si="17"/>
        <v>780</v>
      </c>
      <c r="AD15" s="42">
        <f t="shared" ca="1" si="22"/>
        <v>3991</v>
      </c>
    </row>
    <row r="16" spans="1:30" x14ac:dyDescent="0.3">
      <c r="A16" s="2" t="s">
        <v>17</v>
      </c>
      <c r="B16" s="2" t="s">
        <v>35</v>
      </c>
      <c r="C16" s="7">
        <v>23.75</v>
      </c>
      <c r="D16" s="17">
        <f t="shared" ca="1" si="18"/>
        <v>35</v>
      </c>
      <c r="E16" s="17">
        <f t="shared" ca="1" si="19"/>
        <v>48</v>
      </c>
      <c r="F16" s="17">
        <f t="shared" ca="1" si="19"/>
        <v>40</v>
      </c>
      <c r="G16" s="17">
        <f t="shared" ca="1" si="19"/>
        <v>42</v>
      </c>
      <c r="H16" s="19">
        <f t="shared" ca="1" si="19"/>
        <v>41</v>
      </c>
      <c r="I16" s="22">
        <f t="shared" ca="1" si="20"/>
        <v>0</v>
      </c>
      <c r="J16" s="23">
        <f t="shared" ca="1" si="20"/>
        <v>8</v>
      </c>
      <c r="K16" s="23">
        <f t="shared" ref="K16:M16" ca="1" si="34">IF(F16&gt;40,F16-40,0)</f>
        <v>0</v>
      </c>
      <c r="L16" s="23">
        <f t="shared" ca="1" si="34"/>
        <v>2</v>
      </c>
      <c r="M16" s="25">
        <f t="shared" ca="1" si="34"/>
        <v>1</v>
      </c>
      <c r="N16" s="28">
        <f t="shared" ca="1" si="7"/>
        <v>831.25</v>
      </c>
      <c r="O16" s="29">
        <f t="shared" ca="1" si="8"/>
        <v>1140</v>
      </c>
      <c r="P16" s="29">
        <f t="shared" ca="1" si="9"/>
        <v>950</v>
      </c>
      <c r="Q16" s="29">
        <f t="shared" ca="1" si="10"/>
        <v>997.5</v>
      </c>
      <c r="R16" s="30">
        <f t="shared" ca="1" si="11"/>
        <v>973.75</v>
      </c>
      <c r="S16" s="33">
        <f t="shared" ca="1" si="12"/>
        <v>0</v>
      </c>
      <c r="T16" s="34">
        <f t="shared" ca="1" si="13"/>
        <v>9.5</v>
      </c>
      <c r="U16" s="34">
        <f t="shared" ca="1" si="14"/>
        <v>0</v>
      </c>
      <c r="V16" s="34">
        <f t="shared" ca="1" si="15"/>
        <v>2.375</v>
      </c>
      <c r="W16" s="35">
        <f t="shared" ca="1" si="16"/>
        <v>1.1875</v>
      </c>
      <c r="X16" s="38">
        <f t="shared" ca="1" si="24"/>
        <v>831.25</v>
      </c>
      <c r="Y16" s="39">
        <f t="shared" ca="1" si="17"/>
        <v>1149.5</v>
      </c>
      <c r="Z16" s="39">
        <f t="shared" ca="1" si="17"/>
        <v>950</v>
      </c>
      <c r="AA16" s="39">
        <f t="shared" ca="1" si="17"/>
        <v>999.875</v>
      </c>
      <c r="AB16" s="40">
        <f t="shared" ca="1" si="17"/>
        <v>974.9375</v>
      </c>
      <c r="AD16" s="42">
        <f t="shared" ca="1" si="22"/>
        <v>4905.5625</v>
      </c>
    </row>
    <row r="17" spans="1:30" x14ac:dyDescent="0.3">
      <c r="A17" s="2" t="s">
        <v>18</v>
      </c>
      <c r="B17" s="2" t="s">
        <v>36</v>
      </c>
      <c r="C17" s="7">
        <v>19</v>
      </c>
      <c r="D17" s="17">
        <f t="shared" ca="1" si="18"/>
        <v>48</v>
      </c>
      <c r="E17" s="17">
        <f t="shared" ca="1" si="19"/>
        <v>40</v>
      </c>
      <c r="F17" s="17">
        <f t="shared" ca="1" si="19"/>
        <v>47</v>
      </c>
      <c r="G17" s="17">
        <f t="shared" ca="1" si="19"/>
        <v>39</v>
      </c>
      <c r="H17" s="19">
        <f t="shared" ca="1" si="19"/>
        <v>49</v>
      </c>
      <c r="I17" s="22">
        <f t="shared" ca="1" si="20"/>
        <v>8</v>
      </c>
      <c r="J17" s="23">
        <f t="shared" ca="1" si="20"/>
        <v>0</v>
      </c>
      <c r="K17" s="23">
        <f t="shared" ref="K17:M17" ca="1" si="35">IF(F17&gt;40,F17-40,0)</f>
        <v>7</v>
      </c>
      <c r="L17" s="23">
        <f t="shared" ca="1" si="35"/>
        <v>0</v>
      </c>
      <c r="M17" s="25">
        <f t="shared" ca="1" si="35"/>
        <v>9</v>
      </c>
      <c r="N17" s="28">
        <f t="shared" ca="1" si="7"/>
        <v>912</v>
      </c>
      <c r="O17" s="29">
        <f t="shared" ca="1" si="8"/>
        <v>760</v>
      </c>
      <c r="P17" s="29">
        <f t="shared" ca="1" si="9"/>
        <v>893</v>
      </c>
      <c r="Q17" s="29">
        <f t="shared" ca="1" si="10"/>
        <v>741</v>
      </c>
      <c r="R17" s="30">
        <f t="shared" ca="1" si="11"/>
        <v>931</v>
      </c>
      <c r="S17" s="33">
        <f t="shared" ca="1" si="12"/>
        <v>7.6000000000000005</v>
      </c>
      <c r="T17" s="34">
        <f t="shared" ca="1" si="13"/>
        <v>0</v>
      </c>
      <c r="U17" s="34">
        <f t="shared" ca="1" si="14"/>
        <v>6.65</v>
      </c>
      <c r="V17" s="34">
        <f t="shared" ca="1" si="15"/>
        <v>0</v>
      </c>
      <c r="W17" s="35">
        <f t="shared" ca="1" si="16"/>
        <v>8.5500000000000007</v>
      </c>
      <c r="X17" s="38">
        <f t="shared" ca="1" si="24"/>
        <v>919.6</v>
      </c>
      <c r="Y17" s="39">
        <f t="shared" ca="1" si="17"/>
        <v>760</v>
      </c>
      <c r="Z17" s="39">
        <f t="shared" ca="1" si="17"/>
        <v>899.65</v>
      </c>
      <c r="AA17" s="39">
        <f t="shared" ca="1" si="17"/>
        <v>741</v>
      </c>
      <c r="AB17" s="40">
        <f t="shared" ca="1" si="17"/>
        <v>939.55</v>
      </c>
      <c r="AD17" s="42">
        <f t="shared" ca="1" si="22"/>
        <v>4259.8</v>
      </c>
    </row>
    <row r="18" spans="1:30" x14ac:dyDescent="0.3">
      <c r="A18" s="2" t="s">
        <v>19</v>
      </c>
      <c r="B18" s="2" t="s">
        <v>37</v>
      </c>
      <c r="C18" s="7">
        <v>21.5</v>
      </c>
      <c r="D18" s="17">
        <f t="shared" ca="1" si="18"/>
        <v>28</v>
      </c>
      <c r="E18" s="17">
        <f t="shared" ca="1" si="19"/>
        <v>49</v>
      </c>
      <c r="F18" s="17">
        <f t="shared" ca="1" si="19"/>
        <v>46</v>
      </c>
      <c r="G18" s="17">
        <f t="shared" ca="1" si="19"/>
        <v>43</v>
      </c>
      <c r="H18" s="19">
        <f t="shared" ca="1" si="19"/>
        <v>39</v>
      </c>
      <c r="I18" s="22">
        <f t="shared" ca="1" si="20"/>
        <v>0</v>
      </c>
      <c r="J18" s="23">
        <f t="shared" ca="1" si="20"/>
        <v>9</v>
      </c>
      <c r="K18" s="23">
        <f t="shared" ref="K18:M18" ca="1" si="36">IF(F18&gt;40,F18-40,0)</f>
        <v>6</v>
      </c>
      <c r="L18" s="23">
        <f t="shared" ca="1" si="36"/>
        <v>3</v>
      </c>
      <c r="M18" s="25">
        <f t="shared" ca="1" si="36"/>
        <v>0</v>
      </c>
      <c r="N18" s="28">
        <f t="shared" ca="1" si="7"/>
        <v>602</v>
      </c>
      <c r="O18" s="29">
        <f t="shared" ca="1" si="8"/>
        <v>1053.5</v>
      </c>
      <c r="P18" s="29">
        <f t="shared" ca="1" si="9"/>
        <v>989</v>
      </c>
      <c r="Q18" s="29">
        <f t="shared" ca="1" si="10"/>
        <v>924.5</v>
      </c>
      <c r="R18" s="30">
        <f t="shared" ca="1" si="11"/>
        <v>838.5</v>
      </c>
      <c r="S18" s="33">
        <f t="shared" ca="1" si="12"/>
        <v>0</v>
      </c>
      <c r="T18" s="34">
        <f t="shared" ca="1" si="13"/>
        <v>9.6749999999999989</v>
      </c>
      <c r="U18" s="34">
        <f t="shared" ca="1" si="14"/>
        <v>6.4499999999999993</v>
      </c>
      <c r="V18" s="34">
        <f t="shared" ca="1" si="15"/>
        <v>3.2249999999999996</v>
      </c>
      <c r="W18" s="35">
        <f t="shared" ca="1" si="16"/>
        <v>0</v>
      </c>
      <c r="X18" s="38">
        <f t="shared" ca="1" si="24"/>
        <v>602</v>
      </c>
      <c r="Y18" s="39">
        <f t="shared" ca="1" si="17"/>
        <v>1063.175</v>
      </c>
      <c r="Z18" s="39">
        <f t="shared" ca="1" si="17"/>
        <v>995.45</v>
      </c>
      <c r="AA18" s="39">
        <f t="shared" ca="1" si="17"/>
        <v>927.72500000000002</v>
      </c>
      <c r="AB18" s="40">
        <f t="shared" ca="1" si="17"/>
        <v>838.5</v>
      </c>
      <c r="AD18" s="42">
        <f t="shared" ca="1" si="22"/>
        <v>4426.8500000000004</v>
      </c>
    </row>
    <row r="19" spans="1:30" x14ac:dyDescent="0.3">
      <c r="A19" s="2" t="s">
        <v>20</v>
      </c>
      <c r="B19" s="2" t="s">
        <v>38</v>
      </c>
      <c r="C19" s="7">
        <v>18.75</v>
      </c>
      <c r="D19" s="17">
        <f t="shared" ca="1" si="18"/>
        <v>41</v>
      </c>
      <c r="E19" s="17">
        <f t="shared" ca="1" si="19"/>
        <v>40</v>
      </c>
      <c r="F19" s="17">
        <f t="shared" ca="1" si="19"/>
        <v>41</v>
      </c>
      <c r="G19" s="17">
        <f t="shared" ca="1" si="19"/>
        <v>40</v>
      </c>
      <c r="H19" s="19">
        <f t="shared" ca="1" si="19"/>
        <v>42</v>
      </c>
      <c r="I19" s="22">
        <f t="shared" ca="1" si="20"/>
        <v>1</v>
      </c>
      <c r="J19" s="23">
        <f t="shared" ca="1" si="20"/>
        <v>0</v>
      </c>
      <c r="K19" s="23">
        <f t="shared" ref="K19:M19" ca="1" si="37">IF(F19&gt;40,F19-40,0)</f>
        <v>1</v>
      </c>
      <c r="L19" s="23">
        <f t="shared" ca="1" si="37"/>
        <v>0</v>
      </c>
      <c r="M19" s="25">
        <f t="shared" ca="1" si="37"/>
        <v>2</v>
      </c>
      <c r="N19" s="28">
        <f t="shared" ca="1" si="7"/>
        <v>768.75</v>
      </c>
      <c r="O19" s="29">
        <f t="shared" ca="1" si="8"/>
        <v>750</v>
      </c>
      <c r="P19" s="29">
        <f t="shared" ca="1" si="9"/>
        <v>768.75</v>
      </c>
      <c r="Q19" s="29">
        <f t="shared" ca="1" si="10"/>
        <v>750</v>
      </c>
      <c r="R19" s="30">
        <f t="shared" ca="1" si="11"/>
        <v>787.5</v>
      </c>
      <c r="S19" s="33">
        <f t="shared" ca="1" si="12"/>
        <v>0.9375</v>
      </c>
      <c r="T19" s="34">
        <f t="shared" ca="1" si="13"/>
        <v>0</v>
      </c>
      <c r="U19" s="34">
        <f t="shared" ca="1" si="14"/>
        <v>0.9375</v>
      </c>
      <c r="V19" s="34">
        <f t="shared" ca="1" si="15"/>
        <v>0</v>
      </c>
      <c r="W19" s="35">
        <f t="shared" ca="1" si="16"/>
        <v>1.875</v>
      </c>
      <c r="X19" s="38">
        <f t="shared" ca="1" si="24"/>
        <v>769.6875</v>
      </c>
      <c r="Y19" s="39">
        <f t="shared" ca="1" si="17"/>
        <v>750</v>
      </c>
      <c r="Z19" s="39">
        <f t="shared" ca="1" si="17"/>
        <v>769.6875</v>
      </c>
      <c r="AA19" s="39">
        <f t="shared" ca="1" si="17"/>
        <v>750</v>
      </c>
      <c r="AB19" s="40">
        <f t="shared" ca="1" si="17"/>
        <v>789.375</v>
      </c>
      <c r="AD19" s="42">
        <f t="shared" ca="1" si="22"/>
        <v>3828.75</v>
      </c>
    </row>
    <row r="20" spans="1:30" x14ac:dyDescent="0.3">
      <c r="A20" s="2" t="s">
        <v>21</v>
      </c>
      <c r="B20" s="2" t="s">
        <v>39</v>
      </c>
      <c r="C20" s="7">
        <v>24.25</v>
      </c>
      <c r="D20" s="17">
        <f t="shared" ca="1" si="18"/>
        <v>38</v>
      </c>
      <c r="E20" s="17">
        <f t="shared" ca="1" si="19"/>
        <v>46</v>
      </c>
      <c r="F20" s="17">
        <f t="shared" ca="1" si="19"/>
        <v>42</v>
      </c>
      <c r="G20" s="17">
        <f t="shared" ca="1" si="19"/>
        <v>47</v>
      </c>
      <c r="H20" s="19">
        <f t="shared" ca="1" si="19"/>
        <v>48</v>
      </c>
      <c r="I20" s="22">
        <f t="shared" ca="1" si="20"/>
        <v>0</v>
      </c>
      <c r="J20" s="23">
        <f t="shared" ca="1" si="20"/>
        <v>6</v>
      </c>
      <c r="K20" s="23">
        <f t="shared" ref="K20:M20" ca="1" si="38">IF(F20&gt;40,F20-40,0)</f>
        <v>2</v>
      </c>
      <c r="L20" s="23">
        <f t="shared" ca="1" si="38"/>
        <v>7</v>
      </c>
      <c r="M20" s="25">
        <f t="shared" ca="1" si="38"/>
        <v>8</v>
      </c>
      <c r="N20" s="28">
        <f t="shared" ca="1" si="7"/>
        <v>921.5</v>
      </c>
      <c r="O20" s="29">
        <f t="shared" ca="1" si="8"/>
        <v>1115.5</v>
      </c>
      <c r="P20" s="29">
        <f t="shared" ca="1" si="9"/>
        <v>1018.5</v>
      </c>
      <c r="Q20" s="29">
        <f t="shared" ca="1" si="10"/>
        <v>1139.75</v>
      </c>
      <c r="R20" s="30">
        <f t="shared" ca="1" si="11"/>
        <v>1164</v>
      </c>
      <c r="S20" s="33">
        <f t="shared" ca="1" si="12"/>
        <v>0</v>
      </c>
      <c r="T20" s="34">
        <f t="shared" ca="1" si="13"/>
        <v>7.2750000000000004</v>
      </c>
      <c r="U20" s="34">
        <f t="shared" ca="1" si="14"/>
        <v>2.4250000000000003</v>
      </c>
      <c r="V20" s="34">
        <f t="shared" ca="1" si="15"/>
        <v>8.4875000000000007</v>
      </c>
      <c r="W20" s="35">
        <f t="shared" ca="1" si="16"/>
        <v>9.7000000000000011</v>
      </c>
      <c r="X20" s="38">
        <f t="shared" ca="1" si="24"/>
        <v>921.5</v>
      </c>
      <c r="Y20" s="39">
        <f t="shared" ca="1" si="24"/>
        <v>1122.7750000000001</v>
      </c>
      <c r="Z20" s="39">
        <f t="shared" ca="1" si="24"/>
        <v>1020.925</v>
      </c>
      <c r="AA20" s="39">
        <f t="shared" ca="1" si="24"/>
        <v>1148.2375</v>
      </c>
      <c r="AB20" s="40">
        <f t="shared" ca="1" si="24"/>
        <v>1173.7</v>
      </c>
      <c r="AD20" s="42">
        <f t="shared" ca="1" si="22"/>
        <v>5387.1374999999998</v>
      </c>
    </row>
    <row r="21" spans="1:30" x14ac:dyDescent="0.3">
      <c r="A21" s="2" t="s">
        <v>22</v>
      </c>
      <c r="B21" s="2" t="s">
        <v>40</v>
      </c>
      <c r="C21" s="7">
        <v>20.73</v>
      </c>
      <c r="D21" s="17">
        <f t="shared" ca="1" si="18"/>
        <v>34</v>
      </c>
      <c r="E21" s="17">
        <f t="shared" ca="1" si="19"/>
        <v>50</v>
      </c>
      <c r="F21" s="17">
        <f t="shared" ca="1" si="19"/>
        <v>46</v>
      </c>
      <c r="G21" s="17">
        <f t="shared" ca="1" si="19"/>
        <v>50</v>
      </c>
      <c r="H21" s="19">
        <f t="shared" ca="1" si="19"/>
        <v>42</v>
      </c>
      <c r="I21" s="22">
        <f t="shared" ca="1" si="20"/>
        <v>0</v>
      </c>
      <c r="J21" s="23">
        <f t="shared" ca="1" si="20"/>
        <v>10</v>
      </c>
      <c r="K21" s="23">
        <f t="shared" ref="K21:M21" ca="1" si="39">IF(F21&gt;40,F21-40,0)</f>
        <v>6</v>
      </c>
      <c r="L21" s="23">
        <f t="shared" ca="1" si="39"/>
        <v>10</v>
      </c>
      <c r="M21" s="25">
        <f t="shared" ca="1" si="39"/>
        <v>2</v>
      </c>
      <c r="N21" s="28">
        <f t="shared" ca="1" si="7"/>
        <v>704.82</v>
      </c>
      <c r="O21" s="29">
        <f t="shared" ca="1" si="8"/>
        <v>1036.5</v>
      </c>
      <c r="P21" s="29">
        <f t="shared" ca="1" si="9"/>
        <v>953.58</v>
      </c>
      <c r="Q21" s="29">
        <f t="shared" ca="1" si="10"/>
        <v>1036.5</v>
      </c>
      <c r="R21" s="30">
        <f t="shared" ca="1" si="11"/>
        <v>870.66</v>
      </c>
      <c r="S21" s="33">
        <f t="shared" ca="1" si="12"/>
        <v>0</v>
      </c>
      <c r="T21" s="34">
        <f t="shared" ca="1" si="13"/>
        <v>10.365</v>
      </c>
      <c r="U21" s="34">
        <f t="shared" ca="1" si="14"/>
        <v>6.2189999999999994</v>
      </c>
      <c r="V21" s="34">
        <f t="shared" ca="1" si="15"/>
        <v>10.365</v>
      </c>
      <c r="W21" s="35">
        <f t="shared" ca="1" si="16"/>
        <v>2.073</v>
      </c>
      <c r="X21" s="38">
        <f t="shared" ca="1" si="24"/>
        <v>704.82</v>
      </c>
      <c r="Y21" s="39">
        <f t="shared" ca="1" si="24"/>
        <v>1046.865</v>
      </c>
      <c r="Z21" s="39">
        <f t="shared" ca="1" si="24"/>
        <v>959.79900000000009</v>
      </c>
      <c r="AA21" s="39">
        <f t="shared" ca="1" si="24"/>
        <v>1046.865</v>
      </c>
      <c r="AB21" s="40">
        <f t="shared" ca="1" si="24"/>
        <v>872.73299999999995</v>
      </c>
      <c r="AD21" s="42">
        <f t="shared" ca="1" si="22"/>
        <v>4631.0820000000003</v>
      </c>
    </row>
    <row r="22" spans="1:30" x14ac:dyDescent="0.3">
      <c r="A22" s="2" t="s">
        <v>23</v>
      </c>
      <c r="B22" s="2" t="s">
        <v>41</v>
      </c>
      <c r="C22" s="7">
        <v>22</v>
      </c>
      <c r="D22" s="17">
        <f t="shared" ca="1" si="18"/>
        <v>29</v>
      </c>
      <c r="E22" s="17">
        <f t="shared" ca="1" si="19"/>
        <v>49</v>
      </c>
      <c r="F22" s="17">
        <f t="shared" ca="1" si="19"/>
        <v>43</v>
      </c>
      <c r="G22" s="17">
        <f t="shared" ca="1" si="19"/>
        <v>46</v>
      </c>
      <c r="H22" s="19">
        <f t="shared" ca="1" si="19"/>
        <v>41</v>
      </c>
      <c r="I22" s="22">
        <f t="shared" ca="1" si="20"/>
        <v>0</v>
      </c>
      <c r="J22" s="23">
        <f t="shared" ca="1" si="20"/>
        <v>9</v>
      </c>
      <c r="K22" s="23">
        <f t="shared" ref="K22:M22" ca="1" si="40">IF(F22&gt;40,F22-40,0)</f>
        <v>3</v>
      </c>
      <c r="L22" s="23">
        <f t="shared" ca="1" si="40"/>
        <v>6</v>
      </c>
      <c r="M22" s="25">
        <f t="shared" ca="1" si="40"/>
        <v>1</v>
      </c>
      <c r="N22" s="28">
        <f t="shared" ca="1" si="7"/>
        <v>638</v>
      </c>
      <c r="O22" s="29">
        <f t="shared" ca="1" si="8"/>
        <v>1078</v>
      </c>
      <c r="P22" s="29">
        <f t="shared" ca="1" si="9"/>
        <v>946</v>
      </c>
      <c r="Q22" s="29">
        <f t="shared" ca="1" si="10"/>
        <v>1012</v>
      </c>
      <c r="R22" s="30">
        <f t="shared" ca="1" si="11"/>
        <v>902</v>
      </c>
      <c r="S22" s="33">
        <f t="shared" ca="1" si="12"/>
        <v>0</v>
      </c>
      <c r="T22" s="34">
        <f t="shared" ca="1" si="13"/>
        <v>9.9</v>
      </c>
      <c r="U22" s="34">
        <f t="shared" ca="1" si="14"/>
        <v>3.3000000000000003</v>
      </c>
      <c r="V22" s="34">
        <f t="shared" ca="1" si="15"/>
        <v>6.6000000000000005</v>
      </c>
      <c r="W22" s="35">
        <f t="shared" ca="1" si="16"/>
        <v>1.1000000000000001</v>
      </c>
      <c r="X22" s="38">
        <f t="shared" ca="1" si="24"/>
        <v>638</v>
      </c>
      <c r="Y22" s="39">
        <f t="shared" ca="1" si="24"/>
        <v>1087.9000000000001</v>
      </c>
      <c r="Z22" s="39">
        <f t="shared" ca="1" si="24"/>
        <v>949.3</v>
      </c>
      <c r="AA22" s="39">
        <f t="shared" ca="1" si="24"/>
        <v>1018.6</v>
      </c>
      <c r="AB22" s="40">
        <f t="shared" ca="1" si="24"/>
        <v>903.1</v>
      </c>
      <c r="AD22" s="42">
        <f t="shared" ca="1" si="22"/>
        <v>4596.8999999999996</v>
      </c>
    </row>
    <row r="23" spans="1:30" x14ac:dyDescent="0.3">
      <c r="A23" s="2" t="s">
        <v>24</v>
      </c>
      <c r="B23" s="2" t="s">
        <v>42</v>
      </c>
      <c r="C23" s="7">
        <v>18</v>
      </c>
      <c r="D23" s="17">
        <f t="shared" ca="1" si="18"/>
        <v>28</v>
      </c>
      <c r="E23" s="17">
        <f t="shared" ca="1" si="19"/>
        <v>50</v>
      </c>
      <c r="F23" s="17">
        <f t="shared" ca="1" si="19"/>
        <v>48</v>
      </c>
      <c r="G23" s="17">
        <f t="shared" ca="1" si="19"/>
        <v>45</v>
      </c>
      <c r="H23" s="19">
        <f t="shared" ca="1" si="19"/>
        <v>44</v>
      </c>
      <c r="I23" s="22">
        <f t="shared" ca="1" si="20"/>
        <v>0</v>
      </c>
      <c r="J23" s="23">
        <f t="shared" ca="1" si="20"/>
        <v>10</v>
      </c>
      <c r="K23" s="23">
        <f t="shared" ref="K23:M23" ca="1" si="41">IF(F23&gt;40,F23-40,0)</f>
        <v>8</v>
      </c>
      <c r="L23" s="23">
        <f t="shared" ca="1" si="41"/>
        <v>5</v>
      </c>
      <c r="M23" s="25">
        <f t="shared" ca="1" si="41"/>
        <v>4</v>
      </c>
      <c r="N23" s="28">
        <f t="shared" ca="1" si="7"/>
        <v>504</v>
      </c>
      <c r="O23" s="29">
        <f t="shared" ca="1" si="8"/>
        <v>900</v>
      </c>
      <c r="P23" s="29">
        <f t="shared" ca="1" si="9"/>
        <v>864</v>
      </c>
      <c r="Q23" s="29">
        <f t="shared" ca="1" si="10"/>
        <v>810</v>
      </c>
      <c r="R23" s="30">
        <f t="shared" ca="1" si="11"/>
        <v>792</v>
      </c>
      <c r="S23" s="33">
        <f t="shared" ca="1" si="12"/>
        <v>0</v>
      </c>
      <c r="T23" s="34">
        <f t="shared" ca="1" si="13"/>
        <v>9</v>
      </c>
      <c r="U23" s="34">
        <f t="shared" ca="1" si="14"/>
        <v>7.2</v>
      </c>
      <c r="V23" s="34">
        <f t="shared" ca="1" si="15"/>
        <v>4.5</v>
      </c>
      <c r="W23" s="35">
        <f t="shared" ca="1" si="16"/>
        <v>3.6</v>
      </c>
      <c r="X23" s="38">
        <f t="shared" ca="1" si="24"/>
        <v>504</v>
      </c>
      <c r="Y23" s="39">
        <f t="shared" ca="1" si="24"/>
        <v>909</v>
      </c>
      <c r="Z23" s="39">
        <f t="shared" ca="1" si="24"/>
        <v>871.2</v>
      </c>
      <c r="AA23" s="39">
        <f t="shared" ca="1" si="24"/>
        <v>814.5</v>
      </c>
      <c r="AB23" s="40">
        <f t="shared" ca="1" si="24"/>
        <v>795.6</v>
      </c>
      <c r="AD23" s="42">
        <f t="shared" ca="1" si="22"/>
        <v>3894.2999999999997</v>
      </c>
    </row>
    <row r="25" spans="1:30" x14ac:dyDescent="0.3">
      <c r="A25" s="8" t="s">
        <v>44</v>
      </c>
      <c r="B25" s="8"/>
      <c r="C25" s="9">
        <f>MAX(C4:C23)</f>
        <v>34.5</v>
      </c>
      <c r="D25" s="12">
        <f ca="1">MAX(D4:D23)</f>
        <v>55</v>
      </c>
      <c r="E25" s="12">
        <f ca="1">MAX(E4:E23)</f>
        <v>50</v>
      </c>
      <c r="F25" s="12">
        <f ca="1">MAX(F4:F23)</f>
        <v>50</v>
      </c>
      <c r="G25" s="12">
        <f t="shared" ref="G25:M25" ca="1" si="42">MAX(G4:G23)</f>
        <v>50</v>
      </c>
      <c r="H25" s="12">
        <f t="shared" ca="1" si="42"/>
        <v>49</v>
      </c>
      <c r="I25" s="12">
        <f t="shared" ca="1" si="42"/>
        <v>15</v>
      </c>
      <c r="J25" s="12">
        <f t="shared" ca="1" si="42"/>
        <v>10</v>
      </c>
      <c r="K25" s="12">
        <f t="shared" ca="1" si="42"/>
        <v>10</v>
      </c>
      <c r="L25" s="12">
        <f t="shared" ca="1" si="42"/>
        <v>10</v>
      </c>
      <c r="M25" s="12">
        <f t="shared" ca="1" si="42"/>
        <v>9</v>
      </c>
      <c r="N25" s="9">
        <f ca="1">MAX(N4:N23)</f>
        <v>1897.5</v>
      </c>
      <c r="O25" s="9">
        <f t="shared" ref="O25:R25" ca="1" si="43">MAX(O4:O23)</f>
        <v>1656</v>
      </c>
      <c r="P25" s="9">
        <f t="shared" ca="1" si="43"/>
        <v>1345.5</v>
      </c>
      <c r="Q25" s="9">
        <f t="shared" ca="1" si="43"/>
        <v>1483.5</v>
      </c>
      <c r="R25" s="9">
        <f t="shared" ca="1" si="43"/>
        <v>1449</v>
      </c>
      <c r="S25" s="9">
        <f ca="1">MAX(S4:S23)</f>
        <v>25.875</v>
      </c>
      <c r="T25" s="9">
        <f ca="1">MAX(T4:T23)</f>
        <v>13.8</v>
      </c>
      <c r="U25" s="9">
        <f t="shared" ref="U25:W25" ca="1" si="44">MAX(U4:U23)</f>
        <v>10.250000000000002</v>
      </c>
      <c r="V25" s="9">
        <f t="shared" ca="1" si="44"/>
        <v>11.125</v>
      </c>
      <c r="W25" s="9">
        <f t="shared" ca="1" si="44"/>
        <v>9.7000000000000011</v>
      </c>
      <c r="X25" s="9">
        <f t="shared" ref="X25:AB25" ca="1" si="45">MAX(X4:X23)</f>
        <v>1923.375</v>
      </c>
      <c r="Y25" s="9">
        <f t="shared" ca="1" si="45"/>
        <v>1669.8</v>
      </c>
      <c r="Z25" s="9">
        <f t="shared" ca="1" si="45"/>
        <v>1345.5</v>
      </c>
      <c r="AA25" s="9">
        <f t="shared" ca="1" si="45"/>
        <v>1488.675</v>
      </c>
      <c r="AB25" s="43">
        <f t="shared" ca="1" si="45"/>
        <v>1452.45</v>
      </c>
      <c r="AC25" s="45"/>
      <c r="AD25" s="44">
        <f ca="1">MAX(AD4:AD23)</f>
        <v>7879.8</v>
      </c>
    </row>
    <row r="26" spans="1:30" x14ac:dyDescent="0.3">
      <c r="A26" s="8" t="s">
        <v>45</v>
      </c>
      <c r="B26" s="8"/>
      <c r="C26" s="9">
        <f>MIN(C4:C23)</f>
        <v>18</v>
      </c>
      <c r="D26" s="12">
        <f ca="1">MIN(D4:D23)</f>
        <v>27</v>
      </c>
      <c r="E26" s="12">
        <f t="shared" ref="E26:M26" ca="1" si="46">MIN(E4:E23)</f>
        <v>39</v>
      </c>
      <c r="F26" s="12">
        <f t="shared" ca="1" si="46"/>
        <v>39</v>
      </c>
      <c r="G26" s="12">
        <f t="shared" ca="1" si="46"/>
        <v>39</v>
      </c>
      <c r="H26" s="12">
        <f t="shared" ca="1" si="46"/>
        <v>39</v>
      </c>
      <c r="I26" s="12">
        <f t="shared" ca="1" si="46"/>
        <v>0</v>
      </c>
      <c r="J26" s="12">
        <f t="shared" ca="1" si="46"/>
        <v>0</v>
      </c>
      <c r="K26" s="12">
        <f t="shared" ca="1" si="46"/>
        <v>0</v>
      </c>
      <c r="L26" s="12">
        <f t="shared" ca="1" si="46"/>
        <v>0</v>
      </c>
      <c r="M26" s="12">
        <f t="shared" ca="1" si="46"/>
        <v>0</v>
      </c>
      <c r="N26" s="9">
        <f ca="1">MIN(N4:N23)</f>
        <v>504</v>
      </c>
      <c r="O26" s="9">
        <f t="shared" ref="O26:R26" ca="1" si="47">MIN(O4:O23)</f>
        <v>748.25</v>
      </c>
      <c r="P26" s="9">
        <f t="shared" ca="1" si="47"/>
        <v>768.75</v>
      </c>
      <c r="Q26" s="9">
        <f t="shared" ca="1" si="47"/>
        <v>730</v>
      </c>
      <c r="R26" s="9">
        <f t="shared" ca="1" si="47"/>
        <v>748.25</v>
      </c>
      <c r="S26" s="9">
        <f ca="1">MIN(S4:S23)</f>
        <v>0</v>
      </c>
      <c r="T26" s="9">
        <f ca="1">MIN(T4:T23)</f>
        <v>0</v>
      </c>
      <c r="U26" s="9">
        <f t="shared" ref="U26:W26" ca="1" si="48">MIN(U4:U23)</f>
        <v>0</v>
      </c>
      <c r="V26" s="9">
        <f t="shared" ca="1" si="48"/>
        <v>0</v>
      </c>
      <c r="W26" s="9">
        <f t="shared" ca="1" si="48"/>
        <v>0</v>
      </c>
      <c r="X26" s="9">
        <f t="shared" ref="X26:AB26" ca="1" si="49">MIN(X4:X23)</f>
        <v>504</v>
      </c>
      <c r="Y26" s="9">
        <f t="shared" ca="1" si="49"/>
        <v>749.16250000000002</v>
      </c>
      <c r="Z26" s="9">
        <f t="shared" ca="1" si="49"/>
        <v>769.6875</v>
      </c>
      <c r="AA26" s="9">
        <f t="shared" ca="1" si="49"/>
        <v>730</v>
      </c>
      <c r="AB26" s="43">
        <f t="shared" ca="1" si="49"/>
        <v>749.16250000000002</v>
      </c>
      <c r="AC26" s="45"/>
      <c r="AD26" s="44">
        <f t="shared" ref="AD26" ca="1" si="50">MIN(AD4:AD23)</f>
        <v>3828.75</v>
      </c>
    </row>
    <row r="27" spans="1:30" x14ac:dyDescent="0.3">
      <c r="A27" s="8" t="s">
        <v>46</v>
      </c>
      <c r="B27" s="8"/>
      <c r="C27" s="9">
        <f>AVERAGE(C4:C23)</f>
        <v>21.636500000000002</v>
      </c>
      <c r="D27" s="12">
        <f ca="1">AVERAGE(D4:D23)</f>
        <v>39.75</v>
      </c>
      <c r="E27" s="12">
        <f t="shared" ref="E27:M27" ca="1" si="51">AVERAGE(E4:E23)</f>
        <v>45.25</v>
      </c>
      <c r="F27" s="12">
        <f t="shared" ca="1" si="51"/>
        <v>44.65</v>
      </c>
      <c r="G27" s="12">
        <f t="shared" ca="1" si="51"/>
        <v>44.4</v>
      </c>
      <c r="H27" s="12">
        <f t="shared" ca="1" si="51"/>
        <v>43.45</v>
      </c>
      <c r="I27" s="12">
        <f t="shared" ca="1" si="51"/>
        <v>3.8</v>
      </c>
      <c r="J27" s="12">
        <f t="shared" ca="1" si="51"/>
        <v>5.35</v>
      </c>
      <c r="K27" s="12">
        <f t="shared" ca="1" si="51"/>
        <v>4.75</v>
      </c>
      <c r="L27" s="12">
        <f t="shared" ca="1" si="51"/>
        <v>4.45</v>
      </c>
      <c r="M27" s="12">
        <f t="shared" ca="1" si="51"/>
        <v>3.65</v>
      </c>
      <c r="N27" s="9">
        <f ca="1">AVERAGE(N4:N23)</f>
        <v>873.77850000000001</v>
      </c>
      <c r="O27" s="9">
        <f t="shared" ref="O27:R27" ca="1" si="52">AVERAGE(O4:O23)</f>
        <v>982.73749999999995</v>
      </c>
      <c r="P27" s="9">
        <f t="shared" ca="1" si="52"/>
        <v>959.70400000000006</v>
      </c>
      <c r="Q27" s="9">
        <f t="shared" ca="1" si="52"/>
        <v>961.76250000000005</v>
      </c>
      <c r="R27" s="9">
        <f t="shared" ca="1" si="52"/>
        <v>938.53300000000002</v>
      </c>
      <c r="S27" s="9">
        <f ca="1">AVERAGE(S4:S23)</f>
        <v>4.6268750000000001</v>
      </c>
      <c r="T27" s="9">
        <f ca="1">AVERAGE(T4:T23)</f>
        <v>5.9707500000000007</v>
      </c>
      <c r="U27" s="9">
        <f t="shared" ref="U27:W27" ca="1" si="53">AVERAGE(U4:U23)</f>
        <v>4.8553249999999997</v>
      </c>
      <c r="V27" s="9">
        <f t="shared" ca="1" si="53"/>
        <v>4.8626249999999995</v>
      </c>
      <c r="W27" s="9">
        <f t="shared" ca="1" si="53"/>
        <v>3.8680249999999994</v>
      </c>
      <c r="X27" s="9">
        <f t="shared" ref="X27:AB27" ca="1" si="54">AVERAGE(X4:X23)</f>
        <v>878.40537500000005</v>
      </c>
      <c r="Y27" s="9">
        <f t="shared" ca="1" si="54"/>
        <v>988.70825000000025</v>
      </c>
      <c r="Z27" s="9">
        <f t="shared" ca="1" si="54"/>
        <v>964.55932499999994</v>
      </c>
      <c r="AA27" s="9">
        <f t="shared" ca="1" si="54"/>
        <v>966.62512500000014</v>
      </c>
      <c r="AB27" s="43">
        <f t="shared" ca="1" si="54"/>
        <v>942.40102499999978</v>
      </c>
      <c r="AC27" s="45"/>
      <c r="AD27" s="44">
        <f t="shared" ref="AD27" ca="1" si="55">AVERAGE(AD4:AD23)</f>
        <v>4740.6990999999998</v>
      </c>
    </row>
    <row r="28" spans="1:30" x14ac:dyDescent="0.3">
      <c r="A28" s="8" t="s">
        <v>47</v>
      </c>
      <c r="B28" s="8"/>
      <c r="C28" s="9">
        <f>SUM(C4:C23)</f>
        <v>432.73</v>
      </c>
      <c r="D28" s="12">
        <f ca="1">SUM(D4:D23)</f>
        <v>795</v>
      </c>
      <c r="E28" s="12">
        <f t="shared" ref="E28:M28" ca="1" si="56">SUM(E4:E23)</f>
        <v>905</v>
      </c>
      <c r="F28" s="12">
        <f t="shared" ca="1" si="56"/>
        <v>893</v>
      </c>
      <c r="G28" s="12">
        <f t="shared" ca="1" si="56"/>
        <v>888</v>
      </c>
      <c r="H28" s="12">
        <f t="shared" ca="1" si="56"/>
        <v>869</v>
      </c>
      <c r="I28" s="12">
        <f t="shared" ca="1" si="56"/>
        <v>76</v>
      </c>
      <c r="J28" s="12">
        <f t="shared" ca="1" si="56"/>
        <v>107</v>
      </c>
      <c r="K28" s="12">
        <f t="shared" ca="1" si="56"/>
        <v>95</v>
      </c>
      <c r="L28" s="12">
        <f t="shared" ca="1" si="56"/>
        <v>89</v>
      </c>
      <c r="M28" s="12">
        <f t="shared" ca="1" si="56"/>
        <v>73</v>
      </c>
      <c r="N28" s="9">
        <f ca="1">SUM(N4:N23)</f>
        <v>17475.57</v>
      </c>
      <c r="O28" s="9">
        <f t="shared" ref="O28:R28" ca="1" si="57">SUM(O4:O23)</f>
        <v>19654.75</v>
      </c>
      <c r="P28" s="9">
        <f t="shared" ca="1" si="57"/>
        <v>19194.080000000002</v>
      </c>
      <c r="Q28" s="9">
        <f t="shared" ca="1" si="57"/>
        <v>19235.25</v>
      </c>
      <c r="R28" s="9">
        <f t="shared" ca="1" si="57"/>
        <v>18770.66</v>
      </c>
      <c r="S28" s="9">
        <f ca="1">SUM(S4:S23)</f>
        <v>92.537500000000009</v>
      </c>
      <c r="T28" s="9">
        <f ca="1">SUM(T4:T23)</f>
        <v>119.41500000000002</v>
      </c>
      <c r="U28" s="9">
        <f t="shared" ref="U28:W28" ca="1" si="58">SUM(U4:U23)</f>
        <v>97.106499999999997</v>
      </c>
      <c r="V28" s="9">
        <f t="shared" ca="1" si="58"/>
        <v>97.252499999999984</v>
      </c>
      <c r="W28" s="9">
        <f t="shared" ca="1" si="58"/>
        <v>77.360499999999988</v>
      </c>
      <c r="X28" s="9">
        <f t="shared" ref="X28:AB28" ca="1" si="59">SUM(X4:X23)</f>
        <v>17568.107500000002</v>
      </c>
      <c r="Y28" s="9">
        <f t="shared" ca="1" si="59"/>
        <v>19774.165000000005</v>
      </c>
      <c r="Z28" s="9">
        <f t="shared" ca="1" si="59"/>
        <v>19291.1865</v>
      </c>
      <c r="AA28" s="9">
        <f t="shared" ca="1" si="59"/>
        <v>19332.502500000002</v>
      </c>
      <c r="AB28" s="43">
        <f t="shared" ca="1" si="59"/>
        <v>18848.020499999995</v>
      </c>
      <c r="AC28" s="45"/>
      <c r="AD28" s="44">
        <f t="shared" ref="AD28" ca="1" si="60">SUM(AD4:AD23)</f>
        <v>94813.982000000004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scale="49" orientation="landscape" r:id="rId1"/>
  <ignoredErrors>
    <ignoredError sqref="D26: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nkosana molefe</dc:creator>
  <cp:lastModifiedBy>GIFT NKOSANA MOLEFE</cp:lastModifiedBy>
  <cp:lastPrinted>2023-03-08T12:17:46Z</cp:lastPrinted>
  <dcterms:created xsi:type="dcterms:W3CDTF">2023-03-08T11:06:22Z</dcterms:created>
  <dcterms:modified xsi:type="dcterms:W3CDTF">2023-09-11T17:22:24Z</dcterms:modified>
</cp:coreProperties>
</file>