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kosa\src\data_science\portfolio-projects\Excel\"/>
    </mc:Choice>
  </mc:AlternateContent>
  <xr:revisionPtr revIDLastSave="0" documentId="13_ncr:1_{D3644FF8-08D4-4D75-AF76-13B8428936F8}" xr6:coauthVersionLast="47" xr6:coauthVersionMax="47" xr10:uidLastSave="{00000000-0000-0000-0000-000000000000}"/>
  <bookViews>
    <workbookView showHorizontalScroll="0" showVerticalScroll="0" xWindow="34665" yWindow="510" windowWidth="17280" windowHeight="8880" xr2:uid="{BE00852B-17FD-4E84-87FA-704D0BE0514C}"/>
  </bookViews>
  <sheets>
    <sheet name="sales data" sheetId="1" r:id="rId1"/>
    <sheet name="dashboard" sheetId="29" r:id="rId2"/>
  </sheets>
  <definedNames>
    <definedName name="_xlnm._FilterDatabase" localSheetId="0" hidden="1">'sales data'!$C$1:$C$295</definedName>
    <definedName name="Deduction">'sales data'!$I$2:$I$193</definedName>
    <definedName name="_xlnm.Extract" localSheetId="0">'sales data'!#REF!</definedName>
    <definedName name="Gross">'sales data'!$H$2:$H$295</definedName>
    <definedName name="Gross_Profit">'sales data'!$J$2:$J$295</definedName>
    <definedName name="_xlnm.Print_Area" localSheetId="0">'sales data'!$A$1:$K$299</definedName>
    <definedName name="Produce">'sales data'!$D$2:$D$295</definedName>
    <definedName name="Qty_Delivered">'sales data'!$E$2:$E$295</definedName>
    <definedName name="Qty_Destroyed">'sales data'!$G$2:$G$99</definedName>
    <definedName name="Qty_Sold">'sales data'!$F$2:$F$295</definedName>
    <definedName name="S_Month">#REF!</definedName>
    <definedName name="Starting_Month">#REF!</definedName>
    <definedName name="Table_Data">Data[]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11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J272" i="1" s="1"/>
  <c r="I273" i="1"/>
  <c r="J273" i="1" s="1"/>
  <c r="I274" i="1"/>
  <c r="I275" i="1"/>
  <c r="I276" i="1"/>
  <c r="J276" i="1" s="1"/>
  <c r="I277" i="1"/>
  <c r="J277" i="1" s="1"/>
  <c r="I278" i="1"/>
  <c r="I279" i="1"/>
  <c r="I280" i="1"/>
  <c r="J280" i="1" s="1"/>
  <c r="I281" i="1"/>
  <c r="J281" i="1" s="1"/>
  <c r="I282" i="1"/>
  <c r="I283" i="1"/>
  <c r="I284" i="1"/>
  <c r="J284" i="1" s="1"/>
  <c r="I285" i="1"/>
  <c r="J285" i="1" s="1"/>
  <c r="I286" i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J295" i="1"/>
  <c r="J286" i="1"/>
  <c r="J282" i="1"/>
  <c r="J283" i="1"/>
  <c r="J279" i="1"/>
  <c r="J278" i="1"/>
  <c r="J275" i="1"/>
  <c r="J274" i="1"/>
  <c r="J271" i="1"/>
  <c r="J267" i="1" l="1"/>
  <c r="J268" i="1"/>
  <c r="J269" i="1"/>
  <c r="J270" i="1" l="1"/>
  <c r="J264" i="1"/>
  <c r="J265" i="1"/>
  <c r="J266" i="1"/>
  <c r="J263" i="1"/>
  <c r="J262" i="1"/>
  <c r="J261" i="1"/>
  <c r="J255" i="1"/>
  <c r="J253" i="1"/>
  <c r="J254" i="1"/>
  <c r="J57" i="1" l="1"/>
  <c r="J47" i="1"/>
  <c r="J46" i="1"/>
  <c r="J257" i="1"/>
  <c r="J258" i="1"/>
  <c r="J259" i="1"/>
  <c r="J256" i="1"/>
  <c r="J260" i="1"/>
  <c r="J50" i="1"/>
  <c r="J10" i="1"/>
  <c r="J8" i="1"/>
  <c r="J9" i="1"/>
  <c r="J6" i="1"/>
  <c r="J7" i="1"/>
  <c r="J5" i="1"/>
  <c r="J4" i="1"/>
  <c r="J2" i="1"/>
  <c r="J3" i="1"/>
  <c r="J252" i="1" l="1"/>
  <c r="J251" i="1"/>
  <c r="J250" i="1"/>
  <c r="J249" i="1" l="1"/>
  <c r="J247" i="1"/>
  <c r="J248" i="1"/>
  <c r="J236" i="1" l="1"/>
  <c r="J237" i="1"/>
  <c r="J244" i="1"/>
  <c r="J245" i="1"/>
  <c r="J246" i="1"/>
  <c r="J243" i="1"/>
  <c r="J233" i="1"/>
  <c r="J222" i="1"/>
  <c r="J240" i="1"/>
  <c r="J241" i="1"/>
  <c r="J242" i="1"/>
  <c r="J239" i="1"/>
  <c r="J235" i="1"/>
  <c r="J234" i="1"/>
  <c r="J238" i="1"/>
  <c r="J220" i="1"/>
  <c r="J230" i="1"/>
  <c r="J231" i="1"/>
  <c r="J232" i="1"/>
  <c r="J228" i="1" l="1"/>
  <c r="J229" i="1"/>
  <c r="J227" i="1"/>
  <c r="J226" i="1" l="1"/>
  <c r="J225" i="1"/>
  <c r="J224" i="1"/>
  <c r="J223" i="1"/>
  <c r="J221" i="1"/>
  <c r="J219" i="1" l="1"/>
  <c r="J216" i="1"/>
  <c r="J218" i="1"/>
  <c r="J217" i="1"/>
  <c r="J214" i="1"/>
  <c r="J212" i="1"/>
  <c r="J215" i="1"/>
  <c r="J213" i="1"/>
  <c r="J211" i="1" l="1"/>
  <c r="J210" i="1"/>
  <c r="J209" i="1"/>
  <c r="J207" i="1"/>
  <c r="J208" i="1"/>
  <c r="J206" i="1"/>
  <c r="J205" i="1"/>
  <c r="J204" i="1"/>
  <c r="J202" i="1"/>
  <c r="J203" i="1"/>
  <c r="J201" i="1"/>
  <c r="J200" i="1"/>
  <c r="J199" i="1"/>
  <c r="J196" i="1"/>
  <c r="J198" i="1"/>
  <c r="J197" i="1"/>
  <c r="J195" i="1"/>
  <c r="J194" i="1"/>
  <c r="J19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60" i="1"/>
  <c r="J161" i="1"/>
  <c r="J159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2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8" i="1"/>
  <c r="J49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tc={E5D4E3E0-6215-4F64-9399-3E5AA9E0FE31}</author>
  </authors>
  <commentList>
    <comment ref="E184" authorId="0" shapeId="0" xr:uid="{E5D4E3E0-6215-4F64-9399-3E5AA9E0FE31}">
      <text>
        <t>[Threaded comment]
Your version of Excel allows you to read this threaded comment; however, any edits to it will get removed if the file is opened in a newer version of Excel. Learn more: https://go.microsoft.com/fwlink/?linkid=870924
Comment:
    bunch</t>
      </text>
    </comment>
  </commentList>
</comments>
</file>

<file path=xl/sharedStrings.xml><?xml version="1.0" encoding="utf-8"?>
<sst xmlns="http://schemas.openxmlformats.org/spreadsheetml/2006/main" count="892" uniqueCount="34">
  <si>
    <t>Agent</t>
  </si>
  <si>
    <t>Produce</t>
  </si>
  <si>
    <t>Qty Delivered</t>
  </si>
  <si>
    <t>Qty Sold</t>
  </si>
  <si>
    <t>Gross</t>
  </si>
  <si>
    <t>Deduction</t>
  </si>
  <si>
    <t>Date</t>
  </si>
  <si>
    <t>Dapper</t>
  </si>
  <si>
    <t>Klerksdorp</t>
  </si>
  <si>
    <t>Green Pepper</t>
  </si>
  <si>
    <t>Gross Profit</t>
  </si>
  <si>
    <t>Yellow Pepper</t>
  </si>
  <si>
    <t>Red Pepper</t>
  </si>
  <si>
    <t>Baby Marrow</t>
  </si>
  <si>
    <t>Qty Dischard</t>
  </si>
  <si>
    <t>Fresh Way</t>
  </si>
  <si>
    <t>Brinjals</t>
  </si>
  <si>
    <t>Chillies</t>
  </si>
  <si>
    <t>Spinach</t>
  </si>
  <si>
    <t>Gem squash</t>
  </si>
  <si>
    <t>Citi Fresh</t>
  </si>
  <si>
    <t>Broccoli</t>
  </si>
  <si>
    <t>Kale</t>
  </si>
  <si>
    <t>Execufruit</t>
  </si>
  <si>
    <t>Egoly</t>
  </si>
  <si>
    <t>CL Devillier</t>
  </si>
  <si>
    <t>Farm</t>
  </si>
  <si>
    <t>Elysian</t>
  </si>
  <si>
    <t>Gideon</t>
  </si>
  <si>
    <t>DW Fresh</t>
  </si>
  <si>
    <t>Wenpro</t>
  </si>
  <si>
    <t>Metro</t>
  </si>
  <si>
    <t>Turnips</t>
  </si>
  <si>
    <t>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</si>
</sst>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&quot;* #,##0.00_-;\-&quot;R&quot;* #,##0.00_-;_-&quot;R&quot;* &quot;-&quot;??_-;_-@_-"/>
    <numFmt numFmtId="164" formatCode="[$-1C09]dd\ mmmm\ yyyy;@"/>
    <numFmt numFmtId="166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4" fontId="3" fillId="2" borderId="0" xfId="0" applyNumberFormat="1" applyFont="1" applyFill="1" applyAlignment="1">
      <alignment horizontal="left" vertical="center"/>
    </xf>
    <xf numFmtId="44" fontId="3" fillId="2" borderId="0" xfId="0" applyNumberFormat="1" applyFont="1" applyFill="1" applyAlignment="1">
      <alignment horizontal="left"/>
    </xf>
    <xf numFmtId="15" fontId="3" fillId="2" borderId="0" xfId="0" applyNumberFormat="1" applyFont="1" applyFill="1" applyAlignment="1">
      <alignment horizontal="center"/>
    </xf>
    <xf numFmtId="15" fontId="3" fillId="2" borderId="0" xfId="0" applyNumberFormat="1" applyFont="1" applyFill="1" applyAlignment="1">
      <alignment horizontal="center" vertical="center"/>
    </xf>
    <xf numFmtId="44" fontId="3" fillId="2" borderId="0" xfId="0" applyNumberFormat="1" applyFont="1" applyFill="1" applyAlignment="1">
      <alignment horizontal="center"/>
    </xf>
    <xf numFmtId="44" fontId="3" fillId="2" borderId="2" xfId="0" applyNumberFormat="1" applyFont="1" applyFill="1" applyBorder="1"/>
    <xf numFmtId="44" fontId="3" fillId="2" borderId="0" xfId="0" applyNumberFormat="1" applyFont="1" applyFill="1"/>
    <xf numFmtId="0" fontId="3" fillId="2" borderId="0" xfId="0" applyFont="1" applyFill="1"/>
    <xf numFmtId="4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3" fillId="2" borderId="0" xfId="0" applyFont="1" applyFill="1" applyProtection="1">
      <protection hidden="1"/>
    </xf>
    <xf numFmtId="166" fontId="3" fillId="2" borderId="0" xfId="0" applyNumberFormat="1" applyFont="1" applyFill="1"/>
    <xf numFmtId="0" fontId="3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4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6"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&quot;* #,##0.00_-;\-&quot;R&quot;* #,##0.00_-;_-&quot;R&quot;* &quot;-&quot;??_-;_-@_-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34" formatCode="_-&quot;R&quot;* #,##0.00_-;\-&quot;R&quot;* #,##0.00_-;_-&quot;R&quot;* &quot;-&quot;??_-;_-@_-"/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&quot;* #,##0.00_-;\-&quot;R&quot;* #,##0.00_-;_-&quot;R&quot;* &quot;-&quot;??_-;_-@_-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34" formatCode="_-&quot;R&quot;* #,##0.00_-;\-&quot;R&quot;* #,##0.00_-;_-&quot;R&quot;* &quot;-&quot;??_-;_-@_-"/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&quot;* #,##0.00_-;\-&quot;R&quot;* #,##0.00_-;_-&quot;R&quot;* &quot;-&quot;??_-;_-@_-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34" formatCode="_-&quot;R&quot;* #,##0.00_-;\-&quot;R&quot;* #,##0.00_-;_-&quot;R&quot;* &quot;-&quot;??_-;_-@_-"/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0" formatCode="General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>
          <fgColor indexed="64"/>
          <bgColor theme="0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</font>
      <fill>
        <patternFill>
          <fgColor indexed="64"/>
          <bgColor theme="0"/>
        </patternFill>
      </fill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20" formatCode="dd\-mmm\-yy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20" formatCode="dd\-mmm\-yy"/>
      <fill>
        <patternFill>
          <fgColor indexed="64"/>
          <bgColor theme="0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family val="2"/>
      </font>
      <fill>
        <patternFill>
          <bgColor theme="0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family val="2"/>
      </font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theme="4"/>
          <bgColor rgb="FF92D05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26668</xdr:colOff>
      <xdr:row>0</xdr:row>
      <xdr:rowOff>102870</xdr:rowOff>
    </xdr:from>
    <xdr:to>
      <xdr:col>23</xdr:col>
      <xdr:colOff>66674</xdr:colOff>
      <xdr:row>36</xdr:row>
      <xdr:rowOff>87630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8D08D9-7698-6558-50E5-4DF00F1B02D7}"/>
            </a:ext>
          </a:extLst>
        </xdr:cNvPr>
        <xdr:cNvSpPr/>
      </xdr:nvSpPr>
      <xdr:spPr>
        <a:xfrm>
          <a:off x="1855468" y="102870"/>
          <a:ext cx="12232006" cy="6499860"/>
        </a:xfrm>
        <a:prstGeom prst="roundRect">
          <a:avLst>
            <a:gd name="adj" fmla="val 135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59055</xdr:colOff>
      <xdr:row>0</xdr:row>
      <xdr:rowOff>146685</xdr:rowOff>
    </xdr:from>
    <xdr:to>
      <xdr:col>23</xdr:col>
      <xdr:colOff>32385</xdr:colOff>
      <xdr:row>5</xdr:row>
      <xdr:rowOff>108585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FD4D883-0779-9159-4CB8-70133DA0CE9E}"/>
            </a:ext>
          </a:extLst>
        </xdr:cNvPr>
        <xdr:cNvSpPr/>
      </xdr:nvSpPr>
      <xdr:spPr>
        <a:xfrm>
          <a:off x="1887855" y="146685"/>
          <a:ext cx="12165330" cy="8763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kosana Molefe" id="{C5646207-D7FF-45CD-A280-8D11395B9669}" userId="Nkosana Molefe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4765E-99A7-4823-B6D0-FC9E60D7718D}" name="Data" displayName="Data" ref="A1:J295" totalsRowShown="0" headerRowDxfId="25" dataDxfId="23" totalsRowDxfId="21" headerRowBorderDxfId="24" tableBorderDxfId="22">
  <autoFilter ref="A1:J295" xr:uid="{07F96D20-9A04-48D2-B82D-DBA4DB4FC348}"/>
  <tableColumns count="10">
    <tableColumn id="2" xr3:uid="{657E57C3-D10F-49A7-916A-D33A7FEAFEEF}" name="Date" dataDxfId="20" totalsRowDxfId="19"/>
    <tableColumn id="3" xr3:uid="{CC717696-D5DD-4D1E-9A03-23F6D4F6B490}" name="Farm" dataDxfId="18" totalsRowDxfId="17"/>
    <tableColumn id="4" xr3:uid="{85DB0359-0196-47AA-94AD-1D6496CB9DEC}" name="Agent" dataDxfId="16" totalsRowDxfId="15"/>
    <tableColumn id="5" xr3:uid="{48C9209F-943C-43DE-A612-77C7B8A67256}" name="Produce" dataDxfId="14" totalsRowDxfId="13"/>
    <tableColumn id="6" xr3:uid="{78ED093B-99C4-4A8F-9BBD-9E8BC505DF8D}" name="Qty Delivered" dataDxfId="12" totalsRowDxfId="11"/>
    <tableColumn id="7" xr3:uid="{3F232701-65ED-4CBB-97E5-A5E3D813B425}" name="Qty Sold" dataDxfId="10" totalsRowDxfId="9"/>
    <tableColumn id="8" xr3:uid="{4F36C4EE-0106-4B4C-B2BA-22DE89DE58C9}" name="Qty Dischard" dataDxfId="8" totalsRowDxfId="7">
      <calculatedColumnFormula>Data[[#This Row],[Qty Delivered]]-Data[[#This Row],[Qty Sold]]</calculatedColumnFormula>
    </tableColumn>
    <tableColumn id="9" xr3:uid="{DC2A7EC2-1104-4BAF-897B-98683D151C28}" name="Gross" dataDxfId="6" totalsRowDxfId="5"/>
    <tableColumn id="10" xr3:uid="{ACA8B090-4292-4FF7-8A6B-019A6E65E525}" name="Deduction" dataDxfId="4" totalsRowDxfId="3">
      <calculatedColumnFormula>(Data[[#This Row],[Gross]]*13%)+(Data[[#This Row],[Gross]]*13%)*15%+23</calculatedColumnFormula>
    </tableColumn>
    <tableColumn id="11" xr3:uid="{31D835F2-71B4-4B62-9D48-E5B381326319}" name="Gross Profit" dataDxfId="2" totalsRowDxfId="1">
      <calculatedColumnFormula>Data[[#This Row],[Gross]]-Data[[#This Row],[Deduction]]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4" dT="2020-08-26T12:04:34.18" personId="{C5646207-D7FF-45CD-A280-8D11395B9669}" id="{E5D4E3E0-6215-4F64-9399-3E5AA9E0FE31}">
    <text>bunch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69CF-C9A4-4FE6-872D-03A1C690CC9F}">
  <dimension ref="A1:W295"/>
  <sheetViews>
    <sheetView showGridLines="0" tabSelected="1" zoomScaleNormal="100" zoomScaleSheetLayoutView="100" workbookViewId="0">
      <selection sqref="A1:J1"/>
    </sheetView>
  </sheetViews>
  <sheetFormatPr defaultColWidth="9.21875" defaultRowHeight="15.6" x14ac:dyDescent="0.3"/>
  <cols>
    <col min="1" max="1" width="10.44140625" style="5" bestFit="1" customWidth="1"/>
    <col min="2" max="2" width="7.88671875" style="5" bestFit="1" customWidth="1"/>
    <col min="3" max="3" width="11" style="10" bestFit="1" customWidth="1"/>
    <col min="4" max="4" width="13.77734375" style="10" bestFit="1" customWidth="1"/>
    <col min="5" max="5" width="16.21875" style="1" bestFit="1" customWidth="1"/>
    <col min="6" max="6" width="11.21875" style="10" bestFit="1" customWidth="1"/>
    <col min="7" max="7" width="15.33203125" style="10" bestFit="1" customWidth="1"/>
    <col min="8" max="8" width="12.21875" style="9" bestFit="1" customWidth="1"/>
    <col min="9" max="9" width="13.44140625" style="9" bestFit="1" customWidth="1"/>
    <col min="10" max="10" width="14.77734375" style="9" bestFit="1" customWidth="1"/>
    <col min="11" max="11" width="12.109375" style="10" customWidth="1"/>
    <col min="12" max="13" width="12.21875" style="10" bestFit="1" customWidth="1"/>
    <col min="14" max="14" width="11.44140625" style="10" bestFit="1" customWidth="1"/>
    <col min="15" max="15" width="8.44140625" style="10" bestFit="1" customWidth="1"/>
    <col min="16" max="16" width="4.21875" style="10" bestFit="1" customWidth="1"/>
    <col min="17" max="17" width="2.21875" style="10" bestFit="1" customWidth="1"/>
    <col min="18" max="19" width="4.21875" style="10" bestFit="1" customWidth="1"/>
    <col min="20" max="20" width="8.21875" style="10" bestFit="1" customWidth="1"/>
    <col min="21" max="23" width="10.77734375" style="10" bestFit="1" customWidth="1"/>
    <col min="24" max="16384" width="9.21875" style="10"/>
  </cols>
  <sheetData>
    <row r="1" spans="1:13" x14ac:dyDescent="0.3">
      <c r="A1" s="18" t="s">
        <v>6</v>
      </c>
      <c r="B1" s="18" t="s">
        <v>26</v>
      </c>
      <c r="C1" s="19" t="s">
        <v>0</v>
      </c>
      <c r="D1" s="17" t="s">
        <v>1</v>
      </c>
      <c r="E1" s="17" t="s">
        <v>2</v>
      </c>
      <c r="F1" s="17" t="s">
        <v>3</v>
      </c>
      <c r="G1" s="17" t="s">
        <v>14</v>
      </c>
      <c r="H1" s="20" t="s">
        <v>4</v>
      </c>
      <c r="I1" s="20" t="s">
        <v>5</v>
      </c>
      <c r="J1" s="20" t="s">
        <v>10</v>
      </c>
    </row>
    <row r="2" spans="1:13" x14ac:dyDescent="0.3">
      <c r="A2" s="6">
        <v>43832</v>
      </c>
      <c r="B2" s="5" t="s">
        <v>27</v>
      </c>
      <c r="C2" s="10" t="s">
        <v>31</v>
      </c>
      <c r="D2" s="16" t="s">
        <v>19</v>
      </c>
      <c r="E2" s="1">
        <v>260</v>
      </c>
      <c r="F2" s="1">
        <v>260</v>
      </c>
      <c r="G2" s="1">
        <f>Data[[#This Row],[Qty Delivered]]-Data[[#This Row],[Qty Sold]]</f>
        <v>0</v>
      </c>
      <c r="H2" s="11">
        <v>3638.5</v>
      </c>
      <c r="I2" s="9">
        <f>(Data[[#This Row],[Gross]]*13%)+(Data[[#This Row],[Gross]]*13%)*15%+23</f>
        <v>566.95574999999997</v>
      </c>
      <c r="J2" s="8">
        <f>Data[[#This Row],[Gross]]-Data[[#This Row],[Deduction]]</f>
        <v>3071.5442499999999</v>
      </c>
    </row>
    <row r="3" spans="1:13" x14ac:dyDescent="0.3">
      <c r="A3" s="6">
        <v>43832</v>
      </c>
      <c r="B3" s="5" t="s">
        <v>27</v>
      </c>
      <c r="C3" s="10" t="s">
        <v>31</v>
      </c>
      <c r="D3" s="16" t="s">
        <v>16</v>
      </c>
      <c r="E3" s="1">
        <v>268</v>
      </c>
      <c r="F3" s="1">
        <v>268</v>
      </c>
      <c r="G3" s="1">
        <f>Data[[#This Row],[Qty Delivered]]-Data[[#This Row],[Qty Sold]]</f>
        <v>0</v>
      </c>
      <c r="H3" s="11">
        <v>3638.5</v>
      </c>
      <c r="I3" s="9">
        <f>(Data[[#This Row],[Gross]]*13%)+(Data[[#This Row],[Gross]]*13%)*15%+23</f>
        <v>566.95574999999997</v>
      </c>
      <c r="J3" s="8">
        <f>Data[[#This Row],[Gross]]-Data[[#This Row],[Deduction]]</f>
        <v>3071.5442499999999</v>
      </c>
      <c r="L3" s="9"/>
      <c r="M3" s="9"/>
    </row>
    <row r="4" spans="1:13" x14ac:dyDescent="0.3">
      <c r="A4" s="6">
        <v>43836</v>
      </c>
      <c r="B4" s="5" t="s">
        <v>27</v>
      </c>
      <c r="C4" s="10" t="s">
        <v>31</v>
      </c>
      <c r="D4" s="16" t="s">
        <v>9</v>
      </c>
      <c r="E4" s="1">
        <v>211</v>
      </c>
      <c r="F4" s="1">
        <v>211</v>
      </c>
      <c r="G4" s="1">
        <f>Data[[#This Row],[Qty Delivered]]-Data[[#This Row],[Qty Sold]]</f>
        <v>0</v>
      </c>
      <c r="H4" s="11">
        <v>8750</v>
      </c>
      <c r="I4" s="9">
        <f>(Data[[#This Row],[Gross]]*13%)+(Data[[#This Row],[Gross]]*13%)*15%+23</f>
        <v>1331.125</v>
      </c>
      <c r="J4" s="8">
        <f>Data[[#This Row],[Gross]]-Data[[#This Row],[Deduction]]</f>
        <v>7418.875</v>
      </c>
    </row>
    <row r="5" spans="1:13" x14ac:dyDescent="0.3">
      <c r="A5" s="6">
        <v>43838</v>
      </c>
      <c r="B5" s="5" t="s">
        <v>27</v>
      </c>
      <c r="C5" s="10" t="s">
        <v>31</v>
      </c>
      <c r="D5" s="16" t="s">
        <v>16</v>
      </c>
      <c r="E5" s="1">
        <v>250</v>
      </c>
      <c r="F5" s="1">
        <v>250</v>
      </c>
      <c r="G5" s="1">
        <f>Data[[#This Row],[Qty Delivered]]-Data[[#This Row],[Qty Sold]]</f>
        <v>0</v>
      </c>
      <c r="H5" s="9">
        <v>10700</v>
      </c>
      <c r="I5" s="9">
        <f>(Data[[#This Row],[Gross]]*13%)+(Data[[#This Row],[Gross]]*13%)*15%+23</f>
        <v>1622.65</v>
      </c>
      <c r="J5" s="8">
        <f>Data[[#This Row],[Gross]]-Data[[#This Row],[Deduction]]</f>
        <v>9077.35</v>
      </c>
    </row>
    <row r="6" spans="1:13" x14ac:dyDescent="0.3">
      <c r="A6" s="6">
        <v>43843</v>
      </c>
      <c r="B6" s="5" t="s">
        <v>27</v>
      </c>
      <c r="C6" s="10" t="s">
        <v>31</v>
      </c>
      <c r="D6" s="16" t="s">
        <v>16</v>
      </c>
      <c r="E6" s="1">
        <v>230</v>
      </c>
      <c r="F6" s="1">
        <v>230</v>
      </c>
      <c r="G6" s="1">
        <f>Data[[#This Row],[Qty Delivered]]-Data[[#This Row],[Qty Sold]]</f>
        <v>0</v>
      </c>
      <c r="H6" s="11">
        <v>2867</v>
      </c>
      <c r="I6" s="9">
        <f>(Data[[#This Row],[Gross]]*13%)+(Data[[#This Row],[Gross]]*13%)*15%+23</f>
        <v>451.61650000000003</v>
      </c>
      <c r="J6" s="8">
        <f>Data[[#This Row],[Gross]]-Data[[#This Row],[Deduction]]</f>
        <v>2415.3834999999999</v>
      </c>
    </row>
    <row r="7" spans="1:13" x14ac:dyDescent="0.3">
      <c r="A7" s="6">
        <v>43843</v>
      </c>
      <c r="B7" s="5" t="s">
        <v>27</v>
      </c>
      <c r="C7" s="10" t="s">
        <v>31</v>
      </c>
      <c r="D7" s="16" t="s">
        <v>19</v>
      </c>
      <c r="E7" s="1">
        <v>357</v>
      </c>
      <c r="F7" s="1">
        <v>357</v>
      </c>
      <c r="G7" s="1">
        <f>Data[[#This Row],[Qty Delivered]]-Data[[#This Row],[Qty Sold]]</f>
        <v>0</v>
      </c>
      <c r="H7" s="11">
        <v>17190</v>
      </c>
      <c r="I7" s="9">
        <f>(Data[[#This Row],[Gross]]*13%)+(Data[[#This Row],[Gross]]*13%)*15%+23</f>
        <v>2592.9050000000002</v>
      </c>
      <c r="J7" s="8">
        <f>Data[[#This Row],[Gross]]-Data[[#This Row],[Deduction]]</f>
        <v>14597.094999999999</v>
      </c>
    </row>
    <row r="8" spans="1:13" x14ac:dyDescent="0.3">
      <c r="A8" s="6">
        <v>43845</v>
      </c>
      <c r="B8" s="5" t="s">
        <v>27</v>
      </c>
      <c r="C8" s="10" t="s">
        <v>31</v>
      </c>
      <c r="D8" s="16" t="s">
        <v>9</v>
      </c>
      <c r="E8" s="1">
        <v>193</v>
      </c>
      <c r="F8" s="1">
        <v>193</v>
      </c>
      <c r="G8" s="1">
        <f>Data[[#This Row],[Qty Delivered]]-Data[[#This Row],[Qty Sold]]</f>
        <v>0</v>
      </c>
      <c r="H8" s="11">
        <v>8340</v>
      </c>
      <c r="I8" s="9">
        <f>(Data[[#This Row],[Gross]]*13%)+(Data[[#This Row],[Gross]]*13%)*15%+23</f>
        <v>1269.83</v>
      </c>
      <c r="J8" s="8">
        <f>Data[[#This Row],[Gross]]-Data[[#This Row],[Deduction]]</f>
        <v>7070.17</v>
      </c>
      <c r="L8" s="9"/>
      <c r="M8" s="9"/>
    </row>
    <row r="9" spans="1:13" x14ac:dyDescent="0.3">
      <c r="A9" s="6">
        <v>43845</v>
      </c>
      <c r="B9" s="5" t="s">
        <v>27</v>
      </c>
      <c r="C9" s="10" t="s">
        <v>31</v>
      </c>
      <c r="D9" s="16" t="s">
        <v>16</v>
      </c>
      <c r="E9" s="1">
        <v>53</v>
      </c>
      <c r="F9" s="1">
        <v>53</v>
      </c>
      <c r="G9" s="1">
        <f>Data[[#This Row],[Qty Delivered]]-Data[[#This Row],[Qty Sold]]</f>
        <v>0</v>
      </c>
      <c r="H9" s="11">
        <v>1042.5</v>
      </c>
      <c r="I9" s="9">
        <f>(Data[[#This Row],[Gross]]*13%)+(Data[[#This Row],[Gross]]*13%)*15%+23</f>
        <v>178.85374999999999</v>
      </c>
      <c r="J9" s="8">
        <f>Data[[#This Row],[Gross]]-Data[[#This Row],[Deduction]]</f>
        <v>863.64625000000001</v>
      </c>
      <c r="L9" s="9"/>
      <c r="M9" s="9"/>
    </row>
    <row r="10" spans="1:13" x14ac:dyDescent="0.3">
      <c r="A10" s="6">
        <v>43845</v>
      </c>
      <c r="B10" s="5" t="s">
        <v>27</v>
      </c>
      <c r="C10" s="10" t="s">
        <v>31</v>
      </c>
      <c r="D10" s="16" t="s">
        <v>17</v>
      </c>
      <c r="E10" s="1">
        <v>71</v>
      </c>
      <c r="F10" s="1">
        <v>71</v>
      </c>
      <c r="G10" s="1">
        <f>Data[[#This Row],[Qty Delivered]]-Data[[#This Row],[Qty Sold]]</f>
        <v>0</v>
      </c>
      <c r="H10" s="11">
        <v>1042.5</v>
      </c>
      <c r="I10" s="9">
        <f>(Data[[#This Row],[Gross]]*13%)+(Data[[#This Row],[Gross]]*13%)*15%+23</f>
        <v>178.85374999999999</v>
      </c>
      <c r="J10" s="8">
        <f>Data[[#This Row],[Gross]]-Data[[#This Row],[Deduction]]</f>
        <v>863.64625000000001</v>
      </c>
    </row>
    <row r="11" spans="1:13" x14ac:dyDescent="0.3">
      <c r="A11" s="5">
        <v>43849</v>
      </c>
      <c r="B11" s="6" t="s">
        <v>27</v>
      </c>
      <c r="C11" s="10" t="s">
        <v>20</v>
      </c>
      <c r="D11" s="10" t="s">
        <v>9</v>
      </c>
      <c r="E11" s="1">
        <v>356</v>
      </c>
      <c r="F11" s="2">
        <v>356</v>
      </c>
      <c r="G11" s="1">
        <f>Data[[#This Row],[Qty Delivered]]-Data[[#This Row],[Qty Sold]]</f>
        <v>0</v>
      </c>
      <c r="H11" s="9">
        <v>11443.99</v>
      </c>
      <c r="I11" s="9">
        <f>(Data[[#This Row],[Gross]]*13%)+(Data[[#This Row],[Gross]]*13%)*15%+23</f>
        <v>1733.8765050000002</v>
      </c>
      <c r="J11" s="8">
        <f>Data[[#This Row],[Gross]]-Data[[#This Row],[Deduction]]</f>
        <v>9710.1134949999996</v>
      </c>
    </row>
    <row r="12" spans="1:13" x14ac:dyDescent="0.3">
      <c r="A12" s="6">
        <v>43850</v>
      </c>
      <c r="B12" s="6" t="s">
        <v>27</v>
      </c>
      <c r="C12" s="10" t="s">
        <v>20</v>
      </c>
      <c r="D12" s="16" t="s">
        <v>16</v>
      </c>
      <c r="E12" s="2">
        <v>303</v>
      </c>
      <c r="F12" s="2">
        <v>303</v>
      </c>
      <c r="G12" s="2">
        <f>Data[[#This Row],[Qty Delivered]]-Data[[#This Row],[Qty Sold]]</f>
        <v>0</v>
      </c>
      <c r="H12" s="11">
        <v>10741</v>
      </c>
      <c r="I12" s="9">
        <f>(Data[[#This Row],[Gross]]*13%)+(Data[[#This Row],[Gross]]*13%)*15%+23</f>
        <v>1628.7795000000001</v>
      </c>
      <c r="J12" s="8">
        <f>Data[[#This Row],[Gross]]-Data[[#This Row],[Deduction]]</f>
        <v>9112.2204999999994</v>
      </c>
    </row>
    <row r="13" spans="1:13" x14ac:dyDescent="0.3">
      <c r="A13" s="5">
        <v>43850</v>
      </c>
      <c r="B13" s="6" t="s">
        <v>27</v>
      </c>
      <c r="C13" s="10" t="s">
        <v>20</v>
      </c>
      <c r="D13" s="10" t="s">
        <v>9</v>
      </c>
      <c r="E13" s="1">
        <v>272</v>
      </c>
      <c r="F13" s="2">
        <v>272</v>
      </c>
      <c r="G13" s="1">
        <f>Data[[#This Row],[Qty Delivered]]-Data[[#This Row],[Qty Sold]]</f>
        <v>0</v>
      </c>
      <c r="H13" s="9">
        <v>10030</v>
      </c>
      <c r="I13" s="9">
        <f>(Data[[#This Row],[Gross]]*13%)+(Data[[#This Row],[Gross]]*13%)*15%+23</f>
        <v>1522.4850000000001</v>
      </c>
      <c r="J13" s="8">
        <f>Data[[#This Row],[Gross]]-Data[[#This Row],[Deduction]]</f>
        <v>8507.5149999999994</v>
      </c>
    </row>
    <row r="14" spans="1:13" x14ac:dyDescent="0.3">
      <c r="A14" s="5">
        <v>43851</v>
      </c>
      <c r="B14" s="6" t="s">
        <v>27</v>
      </c>
      <c r="C14" s="10" t="s">
        <v>20</v>
      </c>
      <c r="D14" s="10" t="s">
        <v>9</v>
      </c>
      <c r="E14" s="1">
        <v>272</v>
      </c>
      <c r="F14" s="2">
        <v>272</v>
      </c>
      <c r="G14" s="1">
        <f>Data[[#This Row],[Qty Delivered]]-Data[[#This Row],[Qty Sold]]</f>
        <v>0</v>
      </c>
      <c r="H14" s="9">
        <v>13466</v>
      </c>
      <c r="I14" s="9">
        <f>(Data[[#This Row],[Gross]]*13%)+(Data[[#This Row],[Gross]]*13%)*15%+23</f>
        <v>2036.1670000000001</v>
      </c>
      <c r="J14" s="8">
        <f>Data[[#This Row],[Gross]]-Data[[#This Row],[Deduction]]</f>
        <v>11429.833000000001</v>
      </c>
    </row>
    <row r="15" spans="1:13" x14ac:dyDescent="0.3">
      <c r="A15" s="5">
        <v>43852</v>
      </c>
      <c r="B15" s="6" t="s">
        <v>27</v>
      </c>
      <c r="C15" s="10" t="s">
        <v>20</v>
      </c>
      <c r="D15" s="10" t="s">
        <v>9</v>
      </c>
      <c r="E15" s="1">
        <v>281</v>
      </c>
      <c r="F15" s="1">
        <v>281</v>
      </c>
      <c r="G15" s="1">
        <f>Data[[#This Row],[Qty Delivered]]-Data[[#This Row],[Qty Sold]]</f>
        <v>0</v>
      </c>
      <c r="H15" s="9">
        <v>13555</v>
      </c>
      <c r="I15" s="9">
        <f>(Data[[#This Row],[Gross]]*13%)+(Data[[#This Row],[Gross]]*13%)*15%+23</f>
        <v>2049.4724999999999</v>
      </c>
      <c r="J15" s="8">
        <f>Data[[#This Row],[Gross]]-Data[[#This Row],[Deduction]]</f>
        <v>11505.5275</v>
      </c>
    </row>
    <row r="16" spans="1:13" x14ac:dyDescent="0.3">
      <c r="A16" s="6">
        <v>43853</v>
      </c>
      <c r="B16" s="6" t="s">
        <v>27</v>
      </c>
      <c r="C16" s="10" t="s">
        <v>20</v>
      </c>
      <c r="D16" s="16" t="s">
        <v>16</v>
      </c>
      <c r="E16" s="2">
        <v>96</v>
      </c>
      <c r="F16" s="2">
        <v>96</v>
      </c>
      <c r="G16" s="2">
        <f>Data[[#This Row],[Qty Delivered]]-Data[[#This Row],[Qty Sold]]</f>
        <v>0</v>
      </c>
      <c r="H16" s="11">
        <v>4260</v>
      </c>
      <c r="I16" s="9">
        <f>(Data[[#This Row],[Gross]]*13%)+(Data[[#This Row],[Gross]]*13%)*15%+23</f>
        <v>659.87000000000012</v>
      </c>
      <c r="J16" s="8">
        <f>Data[[#This Row],[Gross]]-Data[[#This Row],[Deduction]]</f>
        <v>3600.13</v>
      </c>
    </row>
    <row r="17" spans="1:10" x14ac:dyDescent="0.3">
      <c r="A17" s="6">
        <v>43853</v>
      </c>
      <c r="B17" s="6" t="s">
        <v>27</v>
      </c>
      <c r="C17" s="10" t="s">
        <v>20</v>
      </c>
      <c r="D17" s="10" t="s">
        <v>9</v>
      </c>
      <c r="E17" s="1">
        <v>2</v>
      </c>
      <c r="F17" s="1">
        <v>2</v>
      </c>
      <c r="G17" s="1">
        <f>Data[[#This Row],[Qty Delivered]]-Data[[#This Row],[Qty Sold]]</f>
        <v>0</v>
      </c>
      <c r="H17" s="9">
        <v>100</v>
      </c>
      <c r="I17" s="9">
        <f>(Data[[#This Row],[Gross]]*13%)+(Data[[#This Row],[Gross]]*13%)*15%+23</f>
        <v>37.950000000000003</v>
      </c>
      <c r="J17" s="8">
        <f>Data[[#This Row],[Gross]]-Data[[#This Row],[Deduction]]</f>
        <v>62.05</v>
      </c>
    </row>
    <row r="18" spans="1:10" x14ac:dyDescent="0.3">
      <c r="A18" s="6">
        <v>43853</v>
      </c>
      <c r="B18" s="6" t="s">
        <v>27</v>
      </c>
      <c r="C18" s="10" t="s">
        <v>20</v>
      </c>
      <c r="D18" s="10" t="s">
        <v>17</v>
      </c>
      <c r="E18" s="1">
        <v>22</v>
      </c>
      <c r="F18" s="1">
        <v>17</v>
      </c>
      <c r="G18" s="1">
        <f>Data[[#This Row],[Qty Delivered]]-Data[[#This Row],[Qty Sold]]</f>
        <v>5</v>
      </c>
      <c r="H18" s="9">
        <v>795</v>
      </c>
      <c r="I18" s="9">
        <f>(Data[[#This Row],[Gross]]*13%)+(Data[[#This Row],[Gross]]*13%)*15%+23</f>
        <v>141.85250000000002</v>
      </c>
      <c r="J18" s="8">
        <f>Data[[#This Row],[Gross]]-Data[[#This Row],[Deduction]]</f>
        <v>653.14750000000004</v>
      </c>
    </row>
    <row r="19" spans="1:10" x14ac:dyDescent="0.3">
      <c r="A19" s="6">
        <v>43856</v>
      </c>
      <c r="B19" s="6" t="s">
        <v>27</v>
      </c>
      <c r="C19" s="10" t="s">
        <v>20</v>
      </c>
      <c r="D19" s="16" t="s">
        <v>16</v>
      </c>
      <c r="E19" s="2">
        <v>298</v>
      </c>
      <c r="F19" s="2">
        <v>222</v>
      </c>
      <c r="G19" s="2">
        <f>Data[[#This Row],[Qty Delivered]]-Data[[#This Row],[Qty Sold]]</f>
        <v>76</v>
      </c>
      <c r="H19" s="11">
        <v>6155</v>
      </c>
      <c r="I19" s="9">
        <f>(Data[[#This Row],[Gross]]*13%)+(Data[[#This Row],[Gross]]*13%)*15%+23</f>
        <v>943.17250000000001</v>
      </c>
      <c r="J19" s="8">
        <f>Data[[#This Row],[Gross]]-Data[[#This Row],[Deduction]]</f>
        <v>5211.8275000000003</v>
      </c>
    </row>
    <row r="20" spans="1:10" x14ac:dyDescent="0.3">
      <c r="A20" s="6">
        <v>43857</v>
      </c>
      <c r="B20" s="6" t="s">
        <v>27</v>
      </c>
      <c r="C20" s="10" t="s">
        <v>20</v>
      </c>
      <c r="D20" s="16" t="s">
        <v>16</v>
      </c>
      <c r="E20" s="2">
        <v>46</v>
      </c>
      <c r="F20" s="2">
        <v>46</v>
      </c>
      <c r="G20" s="2">
        <f>Data[[#This Row],[Qty Delivered]]-Data[[#This Row],[Qty Sold]]</f>
        <v>0</v>
      </c>
      <c r="H20" s="11">
        <v>2065</v>
      </c>
      <c r="I20" s="9">
        <f>(Data[[#This Row],[Gross]]*13%)+(Data[[#This Row],[Gross]]*13%)*15%+23</f>
        <v>331.71749999999997</v>
      </c>
      <c r="J20" s="8">
        <f>Data[[#This Row],[Gross]]-Data[[#This Row],[Deduction]]</f>
        <v>1733.2825</v>
      </c>
    </row>
    <row r="21" spans="1:10" x14ac:dyDescent="0.3">
      <c r="A21" s="6">
        <v>43857</v>
      </c>
      <c r="B21" s="6" t="s">
        <v>27</v>
      </c>
      <c r="C21" s="10" t="s">
        <v>20</v>
      </c>
      <c r="D21" s="10" t="s">
        <v>17</v>
      </c>
      <c r="E21" s="1">
        <v>28</v>
      </c>
      <c r="F21" s="2">
        <v>28</v>
      </c>
      <c r="G21" s="1">
        <f>Data[[#This Row],[Qty Delivered]]-Data[[#This Row],[Qty Sold]]</f>
        <v>0</v>
      </c>
      <c r="H21" s="9">
        <v>1580</v>
      </c>
      <c r="I21" s="9">
        <f>(Data[[#This Row],[Gross]]*13%)+(Data[[#This Row],[Gross]]*13%)*15%+23</f>
        <v>259.21000000000004</v>
      </c>
      <c r="J21" s="8">
        <f>Data[[#This Row],[Gross]]-Data[[#This Row],[Deduction]]</f>
        <v>1320.79</v>
      </c>
    </row>
    <row r="22" spans="1:10" x14ac:dyDescent="0.3">
      <c r="A22" s="6">
        <v>43857</v>
      </c>
      <c r="B22" s="6" t="s">
        <v>27</v>
      </c>
      <c r="C22" s="10" t="s">
        <v>20</v>
      </c>
      <c r="D22" s="16" t="s">
        <v>16</v>
      </c>
      <c r="E22" s="2">
        <v>258</v>
      </c>
      <c r="F22" s="2">
        <v>238</v>
      </c>
      <c r="G22" s="2">
        <f>Data[[#This Row],[Qty Delivered]]-Data[[#This Row],[Qty Sold]]</f>
        <v>20</v>
      </c>
      <c r="H22" s="11">
        <v>9055</v>
      </c>
      <c r="I22" s="9">
        <f>(Data[[#This Row],[Gross]]*13%)+(Data[[#This Row],[Gross]]*13%)*15%+23</f>
        <v>1376.7225000000001</v>
      </c>
      <c r="J22" s="8">
        <f>Data[[#This Row],[Gross]]-Data[[#This Row],[Deduction]]</f>
        <v>7678.2775000000001</v>
      </c>
    </row>
    <row r="23" spans="1:10" x14ac:dyDescent="0.3">
      <c r="A23" s="5">
        <v>43858</v>
      </c>
      <c r="B23" s="6" t="s">
        <v>27</v>
      </c>
      <c r="C23" s="10" t="s">
        <v>20</v>
      </c>
      <c r="D23" s="10" t="s">
        <v>17</v>
      </c>
      <c r="E23" s="1">
        <v>333</v>
      </c>
      <c r="F23" s="2">
        <v>333</v>
      </c>
      <c r="G23" s="1">
        <f>Data[[#This Row],[Qty Delivered]]-Data[[#This Row],[Qty Sold]]</f>
        <v>0</v>
      </c>
      <c r="H23" s="9">
        <v>8640</v>
      </c>
      <c r="I23" s="9">
        <f>(Data[[#This Row],[Gross]]*13%)+(Data[[#This Row],[Gross]]*13%)*15%+23</f>
        <v>1314.68</v>
      </c>
      <c r="J23" s="8">
        <f>Data[[#This Row],[Gross]]-Data[[#This Row],[Deduction]]</f>
        <v>7325.32</v>
      </c>
    </row>
    <row r="24" spans="1:10" x14ac:dyDescent="0.3">
      <c r="A24" s="5">
        <v>43859</v>
      </c>
      <c r="B24" s="6" t="s">
        <v>27</v>
      </c>
      <c r="C24" s="10" t="s">
        <v>20</v>
      </c>
      <c r="D24" s="10" t="s">
        <v>17</v>
      </c>
      <c r="E24" s="1">
        <v>330</v>
      </c>
      <c r="F24" s="2">
        <v>330</v>
      </c>
      <c r="G24" s="1">
        <f>Data[[#This Row],[Qty Delivered]]-Data[[#This Row],[Qty Sold]]</f>
        <v>0</v>
      </c>
      <c r="H24" s="9">
        <v>9805</v>
      </c>
      <c r="I24" s="9">
        <f>(Data[[#This Row],[Gross]]*13%)+(Data[[#This Row],[Gross]]*13%)*15%+23</f>
        <v>1488.8475000000001</v>
      </c>
      <c r="J24" s="8">
        <f>Data[[#This Row],[Gross]]-Data[[#This Row],[Deduction]]</f>
        <v>8316.1525000000001</v>
      </c>
    </row>
    <row r="25" spans="1:10" x14ac:dyDescent="0.3">
      <c r="A25" s="5">
        <v>43859</v>
      </c>
      <c r="B25" s="6" t="s">
        <v>27</v>
      </c>
      <c r="C25" s="10" t="s">
        <v>20</v>
      </c>
      <c r="D25" s="10" t="s">
        <v>18</v>
      </c>
      <c r="E25" s="1">
        <v>155</v>
      </c>
      <c r="F25" s="2">
        <v>155</v>
      </c>
      <c r="G25" s="1">
        <f>Data[[#This Row],[Qty Delivered]]-Data[[#This Row],[Qty Sold]]</f>
        <v>0</v>
      </c>
      <c r="H25" s="9">
        <v>1535</v>
      </c>
      <c r="I25" s="9">
        <f>(Data[[#This Row],[Gross]]*13%)+(Data[[#This Row],[Gross]]*13%)*15%+23</f>
        <v>252.48250000000002</v>
      </c>
      <c r="J25" s="8">
        <f>Data[[#This Row],[Gross]]-Data[[#This Row],[Deduction]]</f>
        <v>1282.5174999999999</v>
      </c>
    </row>
    <row r="26" spans="1:10" x14ac:dyDescent="0.3">
      <c r="A26" s="5">
        <v>43860</v>
      </c>
      <c r="B26" s="6" t="s">
        <v>27</v>
      </c>
      <c r="C26" s="10" t="s">
        <v>20</v>
      </c>
      <c r="D26" s="16" t="s">
        <v>16</v>
      </c>
      <c r="E26" s="2">
        <v>159</v>
      </c>
      <c r="F26" s="2">
        <v>56</v>
      </c>
      <c r="G26" s="2">
        <f>Data[[#This Row],[Qty Delivered]]-Data[[#This Row],[Qty Sold]]</f>
        <v>103</v>
      </c>
      <c r="H26" s="11">
        <v>1980</v>
      </c>
      <c r="I26" s="9">
        <f>(Data[[#This Row],[Gross]]*13%)+(Data[[#This Row],[Gross]]*13%)*15%+23</f>
        <v>319.01000000000005</v>
      </c>
      <c r="J26" s="8">
        <f>Data[[#This Row],[Gross]]-Data[[#This Row],[Deduction]]</f>
        <v>1660.99</v>
      </c>
    </row>
    <row r="27" spans="1:10" x14ac:dyDescent="0.3">
      <c r="A27" s="5">
        <v>43860</v>
      </c>
      <c r="B27" s="6" t="s">
        <v>27</v>
      </c>
      <c r="C27" s="10" t="s">
        <v>20</v>
      </c>
      <c r="D27" s="10" t="s">
        <v>17</v>
      </c>
      <c r="E27" s="1">
        <v>170</v>
      </c>
      <c r="F27" s="2">
        <v>170</v>
      </c>
      <c r="G27" s="1">
        <f>Data[[#This Row],[Qty Delivered]]-Data[[#This Row],[Qty Sold]]</f>
        <v>0</v>
      </c>
      <c r="H27" s="9">
        <v>4343</v>
      </c>
      <c r="I27" s="9">
        <f>(Data[[#This Row],[Gross]]*13%)+(Data[[#This Row],[Gross]]*13%)*15%+23</f>
        <v>672.27850000000001</v>
      </c>
      <c r="J27" s="8">
        <f>Data[[#This Row],[Gross]]-Data[[#This Row],[Deduction]]</f>
        <v>3670.7215000000001</v>
      </c>
    </row>
    <row r="28" spans="1:10" x14ac:dyDescent="0.3">
      <c r="A28" s="5">
        <v>43860</v>
      </c>
      <c r="B28" s="6" t="s">
        <v>27</v>
      </c>
      <c r="C28" s="10" t="s">
        <v>20</v>
      </c>
      <c r="D28" s="10" t="s">
        <v>18</v>
      </c>
      <c r="E28" s="1">
        <v>91</v>
      </c>
      <c r="F28" s="2">
        <v>50</v>
      </c>
      <c r="G28" s="1">
        <f>Data[[#This Row],[Qty Delivered]]-Data[[#This Row],[Qty Sold]]</f>
        <v>41</v>
      </c>
      <c r="H28" s="9">
        <v>274</v>
      </c>
      <c r="I28" s="9">
        <f>(Data[[#This Row],[Gross]]*13%)+(Data[[#This Row],[Gross]]*13%)*15%+23</f>
        <v>63.963000000000008</v>
      </c>
      <c r="J28" s="8">
        <f>Data[[#This Row],[Gross]]-Data[[#This Row],[Deduction]]</f>
        <v>210.03699999999998</v>
      </c>
    </row>
    <row r="29" spans="1:10" x14ac:dyDescent="0.3">
      <c r="A29" s="5">
        <v>43863</v>
      </c>
      <c r="B29" s="6" t="s">
        <v>27</v>
      </c>
      <c r="C29" s="10" t="s">
        <v>20</v>
      </c>
      <c r="D29" s="10" t="s">
        <v>9</v>
      </c>
      <c r="E29" s="1">
        <v>220</v>
      </c>
      <c r="F29" s="2">
        <v>220</v>
      </c>
      <c r="G29" s="1">
        <f>Data[[#This Row],[Qty Delivered]]-Data[[#This Row],[Qty Sold]]</f>
        <v>0</v>
      </c>
      <c r="H29" s="9">
        <v>13200</v>
      </c>
      <c r="I29" s="9">
        <f>(Data[[#This Row],[Gross]]*13%)+(Data[[#This Row],[Gross]]*13%)*15%+23</f>
        <v>1996.4</v>
      </c>
      <c r="J29" s="8">
        <f>Data[[#This Row],[Gross]]-Data[[#This Row],[Deduction]]</f>
        <v>11203.6</v>
      </c>
    </row>
    <row r="30" spans="1:10" x14ac:dyDescent="0.3">
      <c r="A30" s="5">
        <v>43863</v>
      </c>
      <c r="B30" s="6" t="s">
        <v>27</v>
      </c>
      <c r="C30" s="10" t="s">
        <v>20</v>
      </c>
      <c r="D30" s="10" t="s">
        <v>9</v>
      </c>
      <c r="E30" s="1">
        <v>73</v>
      </c>
      <c r="F30" s="2">
        <v>73</v>
      </c>
      <c r="G30" s="1">
        <f>Data[[#This Row],[Qty Delivered]]-Data[[#This Row],[Qty Sold]]</f>
        <v>0</v>
      </c>
      <c r="H30" s="9">
        <v>4380</v>
      </c>
      <c r="I30" s="9">
        <f>(Data[[#This Row],[Gross]]*13%)+(Data[[#This Row],[Gross]]*13%)*15%+23</f>
        <v>677.81</v>
      </c>
      <c r="J30" s="8">
        <f>Data[[#This Row],[Gross]]-Data[[#This Row],[Deduction]]</f>
        <v>3702.19</v>
      </c>
    </row>
    <row r="31" spans="1:10" x14ac:dyDescent="0.3">
      <c r="A31" s="5">
        <v>43863</v>
      </c>
      <c r="B31" s="6" t="s">
        <v>27</v>
      </c>
      <c r="C31" s="10" t="s">
        <v>20</v>
      </c>
      <c r="D31" s="10" t="s">
        <v>17</v>
      </c>
      <c r="E31" s="1">
        <v>165</v>
      </c>
      <c r="F31" s="2">
        <v>165</v>
      </c>
      <c r="G31" s="1">
        <f>Data[[#This Row],[Qty Delivered]]-Data[[#This Row],[Qty Sold]]</f>
        <v>0</v>
      </c>
      <c r="H31" s="9">
        <v>4027</v>
      </c>
      <c r="I31" s="9">
        <f>(Data[[#This Row],[Gross]]*13%)+(Data[[#This Row],[Gross]]*13%)*15%+23</f>
        <v>625.03649999999993</v>
      </c>
      <c r="J31" s="8">
        <f>Data[[#This Row],[Gross]]-Data[[#This Row],[Deduction]]</f>
        <v>3401.9634999999998</v>
      </c>
    </row>
    <row r="32" spans="1:10" x14ac:dyDescent="0.3">
      <c r="A32" s="5">
        <v>43864</v>
      </c>
      <c r="B32" s="6" t="s">
        <v>27</v>
      </c>
      <c r="C32" s="10" t="s">
        <v>20</v>
      </c>
      <c r="D32" s="10" t="s">
        <v>9</v>
      </c>
      <c r="E32" s="1">
        <v>120</v>
      </c>
      <c r="F32" s="2">
        <v>120</v>
      </c>
      <c r="G32" s="1">
        <f>Data[[#This Row],[Qty Delivered]]-Data[[#This Row],[Qty Sold]]</f>
        <v>0</v>
      </c>
      <c r="H32" s="9">
        <v>8071</v>
      </c>
      <c r="I32" s="9">
        <f>(Data[[#This Row],[Gross]]*13%)+(Data[[#This Row],[Gross]]*13%)*15%+23</f>
        <v>1229.6145000000001</v>
      </c>
      <c r="J32" s="8">
        <f>Data[[#This Row],[Gross]]-Data[[#This Row],[Deduction]]</f>
        <v>6841.3855000000003</v>
      </c>
    </row>
    <row r="33" spans="1:10" x14ac:dyDescent="0.3">
      <c r="A33" s="5">
        <v>43864</v>
      </c>
      <c r="B33" s="6" t="s">
        <v>27</v>
      </c>
      <c r="C33" s="10" t="s">
        <v>20</v>
      </c>
      <c r="D33" s="16" t="s">
        <v>16</v>
      </c>
      <c r="E33" s="2">
        <v>206</v>
      </c>
      <c r="F33" s="2">
        <v>206</v>
      </c>
      <c r="G33" s="2">
        <f>Data[[#This Row],[Qty Delivered]]-Data[[#This Row],[Qty Sold]]</f>
        <v>0</v>
      </c>
      <c r="H33" s="11">
        <v>6035</v>
      </c>
      <c r="I33" s="9">
        <f>(Data[[#This Row],[Gross]]*13%)+(Data[[#This Row],[Gross]]*13%)*15%+23</f>
        <v>925.23250000000007</v>
      </c>
      <c r="J33" s="8">
        <f>Data[[#This Row],[Gross]]-Data[[#This Row],[Deduction]]</f>
        <v>5109.7674999999999</v>
      </c>
    </row>
    <row r="34" spans="1:10" x14ac:dyDescent="0.3">
      <c r="A34" s="5">
        <v>43865</v>
      </c>
      <c r="B34" s="6" t="s">
        <v>27</v>
      </c>
      <c r="C34" s="10" t="s">
        <v>20</v>
      </c>
      <c r="D34" s="10" t="s">
        <v>9</v>
      </c>
      <c r="E34" s="1">
        <v>305</v>
      </c>
      <c r="F34" s="2">
        <v>305</v>
      </c>
      <c r="G34" s="1">
        <f>Data[[#This Row],[Qty Delivered]]-Data[[#This Row],[Qty Sold]]</f>
        <v>0</v>
      </c>
      <c r="H34" s="9">
        <v>22290</v>
      </c>
      <c r="I34" s="9">
        <f>(Data[[#This Row],[Gross]]*13%)+(Data[[#This Row],[Gross]]*13%)*15%+23</f>
        <v>3355.3550000000005</v>
      </c>
      <c r="J34" s="8">
        <f>Data[[#This Row],[Gross]]-Data[[#This Row],[Deduction]]</f>
        <v>18934.645</v>
      </c>
    </row>
    <row r="35" spans="1:10" x14ac:dyDescent="0.3">
      <c r="A35" s="5">
        <v>43865</v>
      </c>
      <c r="B35" s="6" t="s">
        <v>27</v>
      </c>
      <c r="C35" s="10" t="s">
        <v>20</v>
      </c>
      <c r="D35" s="10" t="s">
        <v>9</v>
      </c>
      <c r="E35" s="1">
        <v>222</v>
      </c>
      <c r="F35" s="2">
        <v>222</v>
      </c>
      <c r="G35" s="1">
        <f>Data[[#This Row],[Qty Delivered]]-Data[[#This Row],[Qty Sold]]</f>
        <v>0</v>
      </c>
      <c r="H35" s="9">
        <v>15930</v>
      </c>
      <c r="I35" s="9">
        <f>(Data[[#This Row],[Gross]]*13%)+(Data[[#This Row],[Gross]]*13%)*15%+23</f>
        <v>2404.5349999999999</v>
      </c>
      <c r="J35" s="8">
        <f>Data[[#This Row],[Gross]]-Data[[#This Row],[Deduction]]</f>
        <v>13525.465</v>
      </c>
    </row>
    <row r="36" spans="1:10" x14ac:dyDescent="0.3">
      <c r="A36" s="6">
        <v>43866</v>
      </c>
      <c r="B36" s="6" t="s">
        <v>27</v>
      </c>
      <c r="C36" s="10" t="s">
        <v>20</v>
      </c>
      <c r="D36" s="16" t="s">
        <v>16</v>
      </c>
      <c r="E36" s="2">
        <v>200</v>
      </c>
      <c r="F36" s="2">
        <v>130</v>
      </c>
      <c r="G36" s="2">
        <f>Data[[#This Row],[Qty Delivered]]-Data[[#This Row],[Qty Sold]]</f>
        <v>70</v>
      </c>
      <c r="H36" s="11">
        <v>3270</v>
      </c>
      <c r="I36" s="9">
        <f>(Data[[#This Row],[Gross]]*13%)+(Data[[#This Row],[Gross]]*13%)*15%+23</f>
        <v>511.86500000000001</v>
      </c>
      <c r="J36" s="8">
        <f>Data[[#This Row],[Gross]]-Data[[#This Row],[Deduction]]</f>
        <v>2758.1350000000002</v>
      </c>
    </row>
    <row r="37" spans="1:10" x14ac:dyDescent="0.3">
      <c r="A37" s="5">
        <v>43866</v>
      </c>
      <c r="B37" s="6" t="s">
        <v>27</v>
      </c>
      <c r="C37" s="10" t="s">
        <v>20</v>
      </c>
      <c r="D37" s="10" t="s">
        <v>9</v>
      </c>
      <c r="E37" s="1">
        <v>300</v>
      </c>
      <c r="F37" s="2">
        <v>300</v>
      </c>
      <c r="G37" s="1">
        <f>Data[[#This Row],[Qty Delivered]]-Data[[#This Row],[Qty Sold]]</f>
        <v>0</v>
      </c>
      <c r="H37" s="9">
        <v>18270</v>
      </c>
      <c r="I37" s="9">
        <f>(Data[[#This Row],[Gross]]*13%)+(Data[[#This Row],[Gross]]*13%)*15%+23</f>
        <v>2754.3649999999998</v>
      </c>
      <c r="J37" s="8">
        <f>Data[[#This Row],[Gross]]-Data[[#This Row],[Deduction]]</f>
        <v>15515.635</v>
      </c>
    </row>
    <row r="38" spans="1:10" x14ac:dyDescent="0.3">
      <c r="A38" s="5">
        <v>43866</v>
      </c>
      <c r="B38" s="6" t="s">
        <v>27</v>
      </c>
      <c r="C38" s="10" t="s">
        <v>20</v>
      </c>
      <c r="D38" s="10" t="s">
        <v>9</v>
      </c>
      <c r="E38" s="1">
        <v>216</v>
      </c>
      <c r="F38" s="2">
        <v>216</v>
      </c>
      <c r="G38" s="1">
        <f>Data[[#This Row],[Qty Delivered]]-Data[[#This Row],[Qty Sold]]</f>
        <v>0</v>
      </c>
      <c r="H38" s="9">
        <v>13350</v>
      </c>
      <c r="I38" s="9">
        <f>(Data[[#This Row],[Gross]]*13%)+(Data[[#This Row],[Gross]]*13%)*15%+23</f>
        <v>2018.825</v>
      </c>
      <c r="J38" s="8">
        <f>Data[[#This Row],[Gross]]-Data[[#This Row],[Deduction]]</f>
        <v>11331.174999999999</v>
      </c>
    </row>
    <row r="39" spans="1:10" x14ac:dyDescent="0.3">
      <c r="A39" s="5">
        <v>43867</v>
      </c>
      <c r="B39" s="6" t="s">
        <v>27</v>
      </c>
      <c r="C39" s="10" t="s">
        <v>20</v>
      </c>
      <c r="D39" s="10" t="s">
        <v>9</v>
      </c>
      <c r="E39" s="1">
        <v>257</v>
      </c>
      <c r="F39" s="2">
        <v>257</v>
      </c>
      <c r="G39" s="1">
        <f>Data[[#This Row],[Qty Delivered]]-Data[[#This Row],[Qty Sold]]</f>
        <v>0</v>
      </c>
      <c r="H39" s="9">
        <v>14760</v>
      </c>
      <c r="I39" s="9">
        <f>(Data[[#This Row],[Gross]]*13%)+(Data[[#This Row],[Gross]]*13%)*15%+23</f>
        <v>2229.62</v>
      </c>
      <c r="J39" s="8">
        <f>Data[[#This Row],[Gross]]-Data[[#This Row],[Deduction]]</f>
        <v>12530.380000000001</v>
      </c>
    </row>
    <row r="40" spans="1:10" x14ac:dyDescent="0.3">
      <c r="A40" s="5">
        <v>43870</v>
      </c>
      <c r="B40" s="6" t="s">
        <v>27</v>
      </c>
      <c r="C40" s="10" t="s">
        <v>20</v>
      </c>
      <c r="D40" s="16" t="s">
        <v>16</v>
      </c>
      <c r="E40" s="2">
        <v>300</v>
      </c>
      <c r="F40" s="2">
        <v>300</v>
      </c>
      <c r="G40" s="2">
        <f>Data[[#This Row],[Qty Delivered]]-Data[[#This Row],[Qty Sold]]</f>
        <v>0</v>
      </c>
      <c r="H40" s="11">
        <v>8630</v>
      </c>
      <c r="I40" s="9">
        <f>(Data[[#This Row],[Gross]]*13%)+(Data[[#This Row],[Gross]]*13%)*15%+23</f>
        <v>1313.1850000000002</v>
      </c>
      <c r="J40" s="8">
        <f>Data[[#This Row],[Gross]]-Data[[#This Row],[Deduction]]</f>
        <v>7316.8149999999996</v>
      </c>
    </row>
    <row r="41" spans="1:10" x14ac:dyDescent="0.3">
      <c r="A41" s="5">
        <v>43870</v>
      </c>
      <c r="B41" s="6" t="s">
        <v>27</v>
      </c>
      <c r="C41" s="10" t="s">
        <v>20</v>
      </c>
      <c r="D41" s="10" t="s">
        <v>19</v>
      </c>
      <c r="E41" s="1">
        <v>25</v>
      </c>
      <c r="F41" s="2">
        <v>25</v>
      </c>
      <c r="G41" s="1">
        <f>Data[[#This Row],[Qty Delivered]]-Data[[#This Row],[Qty Sold]]</f>
        <v>0</v>
      </c>
      <c r="H41" s="9">
        <v>895</v>
      </c>
      <c r="I41" s="9">
        <f>(Data[[#This Row],[Gross]]*13%)+(Data[[#This Row],[Gross]]*13%)*15%+23</f>
        <v>156.80250000000001</v>
      </c>
      <c r="J41" s="8">
        <f>Data[[#This Row],[Gross]]-Data[[#This Row],[Deduction]]</f>
        <v>738.19749999999999</v>
      </c>
    </row>
    <row r="42" spans="1:10" x14ac:dyDescent="0.3">
      <c r="A42" s="6">
        <v>43871</v>
      </c>
      <c r="B42" s="6" t="s">
        <v>27</v>
      </c>
      <c r="C42" s="10" t="s">
        <v>20</v>
      </c>
      <c r="D42" s="16" t="s">
        <v>16</v>
      </c>
      <c r="E42" s="2">
        <v>100</v>
      </c>
      <c r="F42" s="2">
        <v>100</v>
      </c>
      <c r="G42" s="2">
        <f>Data[[#This Row],[Qty Delivered]]-Data[[#This Row],[Qty Sold]]</f>
        <v>0</v>
      </c>
      <c r="H42" s="11">
        <v>1920</v>
      </c>
      <c r="I42" s="9">
        <f>(Data[[#This Row],[Gross]]*13%)+(Data[[#This Row],[Gross]]*13%)*15%+23</f>
        <v>310.04000000000002</v>
      </c>
      <c r="J42" s="8">
        <f>Data[[#This Row],[Gross]]-Data[[#This Row],[Deduction]]</f>
        <v>1609.96</v>
      </c>
    </row>
    <row r="43" spans="1:10" x14ac:dyDescent="0.3">
      <c r="A43" s="6">
        <v>43871</v>
      </c>
      <c r="B43" s="6" t="s">
        <v>27</v>
      </c>
      <c r="C43" s="10" t="s">
        <v>20</v>
      </c>
      <c r="D43" s="10" t="s">
        <v>17</v>
      </c>
      <c r="E43" s="1">
        <v>136</v>
      </c>
      <c r="F43" s="2">
        <v>136</v>
      </c>
      <c r="G43" s="1">
        <f>Data[[#This Row],[Qty Delivered]]-Data[[#This Row],[Qty Sold]]</f>
        <v>0</v>
      </c>
      <c r="H43" s="9">
        <v>4649</v>
      </c>
      <c r="I43" s="9">
        <f>(Data[[#This Row],[Gross]]*13%)+(Data[[#This Row],[Gross]]*13%)*15%+23</f>
        <v>718.02549999999997</v>
      </c>
      <c r="J43" s="8">
        <f>Data[[#This Row],[Gross]]-Data[[#This Row],[Deduction]]</f>
        <v>3930.9745000000003</v>
      </c>
    </row>
    <row r="44" spans="1:10" x14ac:dyDescent="0.3">
      <c r="A44" s="6">
        <v>43872</v>
      </c>
      <c r="B44" s="6" t="s">
        <v>27</v>
      </c>
      <c r="C44" s="10" t="s">
        <v>20</v>
      </c>
      <c r="D44" s="16" t="s">
        <v>16</v>
      </c>
      <c r="E44" s="2">
        <v>187</v>
      </c>
      <c r="F44" s="2">
        <v>187</v>
      </c>
      <c r="G44" s="2">
        <f>Data[[#This Row],[Qty Delivered]]-Data[[#This Row],[Qty Sold]]</f>
        <v>0</v>
      </c>
      <c r="H44" s="11">
        <v>5271</v>
      </c>
      <c r="I44" s="9">
        <f>(Data[[#This Row],[Gross]]*13%)+(Data[[#This Row],[Gross]]*13%)*15%+23</f>
        <v>811.0145</v>
      </c>
      <c r="J44" s="8">
        <f>Data[[#This Row],[Gross]]-Data[[#This Row],[Deduction]]</f>
        <v>4459.9854999999998</v>
      </c>
    </row>
    <row r="45" spans="1:10" x14ac:dyDescent="0.3">
      <c r="A45" s="6">
        <v>43872</v>
      </c>
      <c r="B45" s="6" t="s">
        <v>27</v>
      </c>
      <c r="C45" s="10" t="s">
        <v>20</v>
      </c>
      <c r="D45" s="10" t="s">
        <v>17</v>
      </c>
      <c r="E45" s="1">
        <v>90</v>
      </c>
      <c r="F45" s="2">
        <v>90</v>
      </c>
      <c r="G45" s="1">
        <f>Data[[#This Row],[Qty Delivered]]-Data[[#This Row],[Qty Sold]]</f>
        <v>0</v>
      </c>
      <c r="H45" s="9">
        <v>3150</v>
      </c>
      <c r="I45" s="9">
        <f>(Data[[#This Row],[Gross]]*13%)+(Data[[#This Row],[Gross]]*13%)*15%+23</f>
        <v>493.92500000000001</v>
      </c>
      <c r="J45" s="8">
        <f>Data[[#This Row],[Gross]]-Data[[#This Row],[Deduction]]</f>
        <v>2656.0749999999998</v>
      </c>
    </row>
    <row r="46" spans="1:10" x14ac:dyDescent="0.3">
      <c r="A46" s="6">
        <v>43873</v>
      </c>
      <c r="B46" s="5" t="s">
        <v>27</v>
      </c>
      <c r="C46" s="10" t="s">
        <v>30</v>
      </c>
      <c r="D46" s="10" t="s">
        <v>16</v>
      </c>
      <c r="E46" s="1">
        <v>200</v>
      </c>
      <c r="F46" s="1">
        <v>200</v>
      </c>
      <c r="G46" s="1">
        <f>Data[[#This Row],[Qty Delivered]]-Data[[#This Row],[Qty Sold]]</f>
        <v>0</v>
      </c>
      <c r="H46" s="9">
        <v>1870</v>
      </c>
      <c r="I46" s="9">
        <f>(Data[[#This Row],[Gross]]*13%)+(Data[[#This Row],[Gross]]*13%)*15%+23</f>
        <v>302.565</v>
      </c>
      <c r="J46" s="8">
        <f>Data[[#This Row],[Gross]]-Data[[#This Row],[Deduction]]</f>
        <v>1567.4349999999999</v>
      </c>
    </row>
    <row r="47" spans="1:10" x14ac:dyDescent="0.3">
      <c r="A47" s="6">
        <v>43873</v>
      </c>
      <c r="B47" s="5" t="s">
        <v>27</v>
      </c>
      <c r="C47" s="10" t="s">
        <v>30</v>
      </c>
      <c r="D47" s="10" t="s">
        <v>17</v>
      </c>
      <c r="E47" s="1">
        <v>179</v>
      </c>
      <c r="F47" s="1">
        <v>179</v>
      </c>
      <c r="G47" s="1">
        <f>Data[[#This Row],[Qty Delivered]]-Data[[#This Row],[Qty Sold]]</f>
        <v>0</v>
      </c>
      <c r="H47" s="9">
        <v>4475</v>
      </c>
      <c r="I47" s="9">
        <f>(Data[[#This Row],[Gross]]*13%)+(Data[[#This Row],[Gross]]*13%)*15%+23</f>
        <v>692.01250000000005</v>
      </c>
      <c r="J47" s="8">
        <f>Data[[#This Row],[Gross]]-Data[[#This Row],[Deduction]]</f>
        <v>3782.9875000000002</v>
      </c>
    </row>
    <row r="48" spans="1:10" x14ac:dyDescent="0.3">
      <c r="A48" s="6">
        <v>43874</v>
      </c>
      <c r="B48" s="6" t="s">
        <v>27</v>
      </c>
      <c r="C48" s="10" t="s">
        <v>20</v>
      </c>
      <c r="D48" s="16" t="s">
        <v>16</v>
      </c>
      <c r="E48" s="2">
        <v>100</v>
      </c>
      <c r="F48" s="2">
        <v>12</v>
      </c>
      <c r="G48" s="2">
        <f>Data[[#This Row],[Qty Delivered]]-Data[[#This Row],[Qty Sold]]</f>
        <v>88</v>
      </c>
      <c r="H48" s="11">
        <v>460</v>
      </c>
      <c r="I48" s="9">
        <f>(Data[[#This Row],[Gross]]*13%)+(Data[[#This Row],[Gross]]*13%)*15%+23</f>
        <v>91.77000000000001</v>
      </c>
      <c r="J48" s="8">
        <f>Data[[#This Row],[Gross]]-Data[[#This Row],[Deduction]]</f>
        <v>368.23</v>
      </c>
    </row>
    <row r="49" spans="1:10" x14ac:dyDescent="0.3">
      <c r="A49" s="6">
        <v>43874</v>
      </c>
      <c r="B49" s="6" t="s">
        <v>27</v>
      </c>
      <c r="C49" s="10" t="s">
        <v>20</v>
      </c>
      <c r="D49" s="10" t="s">
        <v>17</v>
      </c>
      <c r="E49" s="1">
        <v>195</v>
      </c>
      <c r="F49" s="2">
        <v>195</v>
      </c>
      <c r="G49" s="1">
        <f>Data[[#This Row],[Qty Delivered]]-Data[[#This Row],[Qty Sold]]</f>
        <v>0</v>
      </c>
      <c r="H49" s="9">
        <v>6140</v>
      </c>
      <c r="I49" s="9">
        <f>(Data[[#This Row],[Gross]]*13%)+(Data[[#This Row],[Gross]]*13%)*15%+23</f>
        <v>940.93000000000006</v>
      </c>
      <c r="J49" s="8">
        <f>Data[[#This Row],[Gross]]-Data[[#This Row],[Deduction]]</f>
        <v>5199.07</v>
      </c>
    </row>
    <row r="50" spans="1:10" x14ac:dyDescent="0.3">
      <c r="A50" s="6">
        <v>43880</v>
      </c>
      <c r="B50" s="5" t="s">
        <v>27</v>
      </c>
      <c r="C50" s="10" t="s">
        <v>31</v>
      </c>
      <c r="D50" s="10" t="s">
        <v>16</v>
      </c>
      <c r="E50" s="1">
        <v>100</v>
      </c>
      <c r="F50" s="1">
        <v>100</v>
      </c>
      <c r="G50" s="1">
        <f>Data[[#This Row],[Qty Delivered]]-Data[[#This Row],[Qty Sold]]</f>
        <v>0</v>
      </c>
      <c r="H50" s="9">
        <v>2260</v>
      </c>
      <c r="I50" s="9">
        <f>(Data[[#This Row],[Gross]]*13%)+(Data[[#This Row],[Gross]]*13%)*15%+23</f>
        <v>360.87</v>
      </c>
      <c r="J50" s="8">
        <f>Data[[#This Row],[Gross]]-Data[[#This Row],[Deduction]]</f>
        <v>1899.13</v>
      </c>
    </row>
    <row r="51" spans="1:10" x14ac:dyDescent="0.3">
      <c r="A51" s="6">
        <v>43877</v>
      </c>
      <c r="B51" s="6" t="s">
        <v>27</v>
      </c>
      <c r="C51" s="10" t="s">
        <v>20</v>
      </c>
      <c r="D51" s="16" t="s">
        <v>16</v>
      </c>
      <c r="E51" s="2">
        <v>300</v>
      </c>
      <c r="F51" s="2">
        <v>300</v>
      </c>
      <c r="G51" s="2">
        <f>Data[[#This Row],[Qty Delivered]]-Data[[#This Row],[Qty Sold]]</f>
        <v>0</v>
      </c>
      <c r="H51" s="11">
        <v>6400</v>
      </c>
      <c r="I51" s="9">
        <f>(Data[[#This Row],[Gross]]*13%)+(Data[[#This Row],[Gross]]*13%)*15%+23</f>
        <v>979.8</v>
      </c>
      <c r="J51" s="8">
        <f>Data[[#This Row],[Gross]]-Data[[#This Row],[Deduction]]</f>
        <v>5420.2</v>
      </c>
    </row>
    <row r="52" spans="1:10" x14ac:dyDescent="0.3">
      <c r="A52" s="5">
        <v>43877</v>
      </c>
      <c r="B52" s="6" t="s">
        <v>27</v>
      </c>
      <c r="C52" s="10" t="s">
        <v>20</v>
      </c>
      <c r="D52" s="10" t="s">
        <v>17</v>
      </c>
      <c r="E52" s="1">
        <v>211</v>
      </c>
      <c r="F52" s="2">
        <v>211</v>
      </c>
      <c r="G52" s="1">
        <f>Data[[#This Row],[Qty Delivered]]-Data[[#This Row],[Qty Sold]]</f>
        <v>0</v>
      </c>
      <c r="H52" s="9">
        <v>6380</v>
      </c>
      <c r="I52" s="9">
        <f>(Data[[#This Row],[Gross]]*13%)+(Data[[#This Row],[Gross]]*13%)*15%+23</f>
        <v>976.81</v>
      </c>
      <c r="J52" s="8">
        <f>Data[[#This Row],[Gross]]-Data[[#This Row],[Deduction]]</f>
        <v>5403.1900000000005</v>
      </c>
    </row>
    <row r="53" spans="1:10" x14ac:dyDescent="0.3">
      <c r="A53" s="5">
        <v>43877</v>
      </c>
      <c r="B53" s="6" t="s">
        <v>27</v>
      </c>
      <c r="C53" s="10" t="s">
        <v>20</v>
      </c>
      <c r="D53" s="10" t="s">
        <v>17</v>
      </c>
      <c r="E53" s="1">
        <v>50</v>
      </c>
      <c r="F53" s="2">
        <v>50</v>
      </c>
      <c r="G53" s="1">
        <f>Data[[#This Row],[Qty Delivered]]-Data[[#This Row],[Qty Sold]]</f>
        <v>0</v>
      </c>
      <c r="H53" s="9">
        <v>2585</v>
      </c>
      <c r="I53" s="9">
        <f>(Data[[#This Row],[Gross]]*13%)+(Data[[#This Row],[Gross]]*13%)*15%+23</f>
        <v>409.45749999999998</v>
      </c>
      <c r="J53" s="8">
        <f>Data[[#This Row],[Gross]]-Data[[#This Row],[Deduction]]</f>
        <v>2175.5425</v>
      </c>
    </row>
    <row r="54" spans="1:10" x14ac:dyDescent="0.3">
      <c r="A54" s="5">
        <v>43878</v>
      </c>
      <c r="B54" s="6" t="s">
        <v>27</v>
      </c>
      <c r="C54" s="10" t="s">
        <v>20</v>
      </c>
      <c r="D54" s="10" t="s">
        <v>9</v>
      </c>
      <c r="E54" s="1">
        <v>216</v>
      </c>
      <c r="F54" s="2">
        <v>216</v>
      </c>
      <c r="G54" s="1">
        <f>Data[[#This Row],[Qty Delivered]]-Data[[#This Row],[Qty Sold]]</f>
        <v>0</v>
      </c>
      <c r="H54" s="9">
        <v>10205</v>
      </c>
      <c r="I54" s="9">
        <f>(Data[[#This Row],[Gross]]*13%)+(Data[[#This Row],[Gross]]*13%)*15%+23</f>
        <v>1548.6475</v>
      </c>
      <c r="J54" s="8">
        <f>Data[[#This Row],[Gross]]-Data[[#This Row],[Deduction]]</f>
        <v>8656.3525000000009</v>
      </c>
    </row>
    <row r="55" spans="1:10" x14ac:dyDescent="0.3">
      <c r="A55" s="5">
        <v>43879</v>
      </c>
      <c r="B55" s="6" t="s">
        <v>27</v>
      </c>
      <c r="C55" s="10" t="s">
        <v>20</v>
      </c>
      <c r="D55" s="10" t="s">
        <v>9</v>
      </c>
      <c r="E55" s="1">
        <v>296</v>
      </c>
      <c r="F55" s="2">
        <v>296</v>
      </c>
      <c r="G55" s="1">
        <f>Data[[#This Row],[Qty Delivered]]-Data[[#This Row],[Qty Sold]]</f>
        <v>0</v>
      </c>
      <c r="H55" s="9">
        <v>12925</v>
      </c>
      <c r="I55" s="9">
        <f>(Data[[#This Row],[Gross]]*13%)+(Data[[#This Row],[Gross]]*13%)*15%+23</f>
        <v>1955.2874999999999</v>
      </c>
      <c r="J55" s="8">
        <f>Data[[#This Row],[Gross]]-Data[[#This Row],[Deduction]]</f>
        <v>10969.7125</v>
      </c>
    </row>
    <row r="56" spans="1:10" x14ac:dyDescent="0.3">
      <c r="A56" s="5">
        <v>43880</v>
      </c>
      <c r="B56" s="6" t="s">
        <v>27</v>
      </c>
      <c r="C56" s="10" t="s">
        <v>20</v>
      </c>
      <c r="D56" s="10" t="s">
        <v>9</v>
      </c>
      <c r="E56" s="1">
        <v>100</v>
      </c>
      <c r="F56" s="2">
        <v>100</v>
      </c>
      <c r="G56" s="1">
        <f>Data[[#This Row],[Qty Delivered]]-Data[[#This Row],[Qty Sold]]</f>
        <v>0</v>
      </c>
      <c r="H56" s="9">
        <v>2495</v>
      </c>
      <c r="I56" s="9">
        <f>(Data[[#This Row],[Gross]]*13%)+(Data[[#This Row],[Gross]]*13%)*15%+23</f>
        <v>396.00250000000005</v>
      </c>
      <c r="J56" s="8">
        <f>Data[[#This Row],[Gross]]-Data[[#This Row],[Deduction]]</f>
        <v>2098.9974999999999</v>
      </c>
    </row>
    <row r="57" spans="1:10" x14ac:dyDescent="0.3">
      <c r="A57" s="5">
        <v>43880</v>
      </c>
      <c r="B57" s="5" t="s">
        <v>27</v>
      </c>
      <c r="C57" s="10" t="s">
        <v>30</v>
      </c>
      <c r="D57" s="10" t="s">
        <v>16</v>
      </c>
      <c r="E57" s="1">
        <v>100</v>
      </c>
      <c r="F57" s="1">
        <v>100</v>
      </c>
      <c r="G57" s="1">
        <f>Data[[#This Row],[Qty Delivered]]-Data[[#This Row],[Qty Sold]]</f>
        <v>0</v>
      </c>
      <c r="H57" s="9">
        <v>1080</v>
      </c>
      <c r="I57" s="9">
        <f>(Data[[#This Row],[Gross]]*13%)+(Data[[#This Row],[Gross]]*13%)*15%+23</f>
        <v>184.46</v>
      </c>
      <c r="J57" s="8">
        <f>Data[[#This Row],[Gross]]-Data[[#This Row],[Deduction]]</f>
        <v>895.54</v>
      </c>
    </row>
    <row r="58" spans="1:10" x14ac:dyDescent="0.3">
      <c r="A58" s="5">
        <v>43881</v>
      </c>
      <c r="B58" s="6" t="s">
        <v>27</v>
      </c>
      <c r="C58" s="10" t="s">
        <v>20</v>
      </c>
      <c r="D58" s="10" t="s">
        <v>9</v>
      </c>
      <c r="E58" s="1">
        <v>112</v>
      </c>
      <c r="F58" s="1">
        <v>17</v>
      </c>
      <c r="G58" s="1">
        <f>Data[[#This Row],[Qty Delivered]]-Data[[#This Row],[Qty Sold]]</f>
        <v>95</v>
      </c>
      <c r="H58" s="9">
        <v>380</v>
      </c>
      <c r="I58" s="9">
        <f>(Data[[#This Row],[Gross]]*13%)+(Data[[#This Row],[Gross]]*13%)*15%+23</f>
        <v>79.81</v>
      </c>
      <c r="J58" s="8">
        <f>Data[[#This Row],[Gross]]-Data[[#This Row],[Deduction]]</f>
        <v>300.19</v>
      </c>
    </row>
    <row r="59" spans="1:10" x14ac:dyDescent="0.3">
      <c r="A59" s="5">
        <v>43881</v>
      </c>
      <c r="B59" s="6" t="s">
        <v>27</v>
      </c>
      <c r="C59" s="10" t="s">
        <v>20</v>
      </c>
      <c r="D59" s="10" t="s">
        <v>17</v>
      </c>
      <c r="E59" s="1">
        <v>210</v>
      </c>
      <c r="F59" s="2">
        <v>210</v>
      </c>
      <c r="G59" s="1">
        <f>Data[[#This Row],[Qty Delivered]]-Data[[#This Row],[Qty Sold]]</f>
        <v>0</v>
      </c>
      <c r="H59" s="9">
        <v>6645</v>
      </c>
      <c r="I59" s="9">
        <f>(Data[[#This Row],[Gross]]*13%)+(Data[[#This Row],[Gross]]*13%)*15%+23</f>
        <v>1016.4275</v>
      </c>
      <c r="J59" s="8">
        <f>Data[[#This Row],[Gross]]-Data[[#This Row],[Deduction]]</f>
        <v>5628.5725000000002</v>
      </c>
    </row>
    <row r="60" spans="1:10" x14ac:dyDescent="0.3">
      <c r="A60" s="6">
        <v>43881</v>
      </c>
      <c r="B60" s="6" t="s">
        <v>27</v>
      </c>
      <c r="C60" s="10" t="s">
        <v>20</v>
      </c>
      <c r="D60" s="16" t="s">
        <v>16</v>
      </c>
      <c r="E60" s="2">
        <v>152</v>
      </c>
      <c r="F60" s="2">
        <v>70</v>
      </c>
      <c r="G60" s="2">
        <f>Data[[#This Row],[Qty Delivered]]-Data[[#This Row],[Qty Sold]]</f>
        <v>82</v>
      </c>
      <c r="H60" s="11">
        <v>1885</v>
      </c>
      <c r="I60" s="9">
        <f>(Data[[#This Row],[Gross]]*13%)+(Data[[#This Row],[Gross]]*13%)*15%+23</f>
        <v>304.8075</v>
      </c>
      <c r="J60" s="8">
        <f>Data[[#This Row],[Gross]]-Data[[#This Row],[Deduction]]</f>
        <v>1580.1925000000001</v>
      </c>
    </row>
    <row r="61" spans="1:10" x14ac:dyDescent="0.3">
      <c r="A61" s="6">
        <v>43881</v>
      </c>
      <c r="B61" s="6" t="s">
        <v>27</v>
      </c>
      <c r="C61" s="10" t="s">
        <v>20</v>
      </c>
      <c r="D61" s="10" t="s">
        <v>9</v>
      </c>
      <c r="E61" s="1">
        <v>102</v>
      </c>
      <c r="F61" s="2">
        <v>102</v>
      </c>
      <c r="G61" s="1">
        <f>Data[[#This Row],[Qty Delivered]]-Data[[#This Row],[Qty Sold]]</f>
        <v>0</v>
      </c>
      <c r="H61" s="9">
        <v>3220</v>
      </c>
      <c r="I61" s="9">
        <f>(Data[[#This Row],[Gross]]*13%)+(Data[[#This Row],[Gross]]*13%)*15%+23</f>
        <v>504.39000000000004</v>
      </c>
      <c r="J61" s="8">
        <f>Data[[#This Row],[Gross]]-Data[[#This Row],[Deduction]]</f>
        <v>2715.61</v>
      </c>
    </row>
    <row r="62" spans="1:10" x14ac:dyDescent="0.3">
      <c r="A62" s="5">
        <v>43882</v>
      </c>
      <c r="B62" s="6" t="s">
        <v>27</v>
      </c>
      <c r="C62" s="10" t="s">
        <v>20</v>
      </c>
      <c r="D62" s="10" t="s">
        <v>9</v>
      </c>
      <c r="E62" s="1">
        <v>158</v>
      </c>
      <c r="F62" s="1">
        <v>97</v>
      </c>
      <c r="G62" s="1">
        <f>Data[[#This Row],[Qty Delivered]]-Data[[#This Row],[Qty Sold]]</f>
        <v>61</v>
      </c>
      <c r="H62" s="9">
        <v>2795</v>
      </c>
      <c r="I62" s="9">
        <f>(Data[[#This Row],[Gross]]*13%)+(Data[[#This Row],[Gross]]*13%)*15%+23</f>
        <v>440.85250000000002</v>
      </c>
      <c r="J62" s="8">
        <f>Data[[#This Row],[Gross]]-Data[[#This Row],[Deduction]]</f>
        <v>2354.1475</v>
      </c>
    </row>
    <row r="63" spans="1:10" x14ac:dyDescent="0.3">
      <c r="A63" s="5">
        <v>43882</v>
      </c>
      <c r="B63" s="6" t="s">
        <v>27</v>
      </c>
      <c r="C63" s="10" t="s">
        <v>20</v>
      </c>
      <c r="D63" s="10" t="s">
        <v>17</v>
      </c>
      <c r="E63" s="1">
        <v>185</v>
      </c>
      <c r="F63" s="1">
        <v>49</v>
      </c>
      <c r="G63" s="1">
        <f>Data[[#This Row],[Qty Delivered]]-Data[[#This Row],[Qty Sold]]</f>
        <v>136</v>
      </c>
      <c r="H63" s="9">
        <v>1345</v>
      </c>
      <c r="I63" s="9">
        <f>(Data[[#This Row],[Gross]]*13%)+(Data[[#This Row],[Gross]]*13%)*15%+23</f>
        <v>224.07749999999999</v>
      </c>
      <c r="J63" s="8">
        <f>Data[[#This Row],[Gross]]-Data[[#This Row],[Deduction]]</f>
        <v>1120.9225000000001</v>
      </c>
    </row>
    <row r="64" spans="1:10" x14ac:dyDescent="0.3">
      <c r="A64" s="5">
        <v>43882</v>
      </c>
      <c r="B64" s="6" t="s">
        <v>27</v>
      </c>
      <c r="C64" s="10" t="s">
        <v>20</v>
      </c>
      <c r="D64" s="10" t="s">
        <v>9</v>
      </c>
      <c r="E64" s="1">
        <v>114</v>
      </c>
      <c r="F64" s="1">
        <v>114</v>
      </c>
      <c r="G64" s="1">
        <f>Data[[#This Row],[Qty Delivered]]-Data[[#This Row],[Qty Sold]]</f>
        <v>0</v>
      </c>
      <c r="H64" s="9">
        <v>3425</v>
      </c>
      <c r="I64" s="9">
        <f>(Data[[#This Row],[Gross]]*13%)+(Data[[#This Row],[Gross]]*13%)*15%+23</f>
        <v>535.03750000000002</v>
      </c>
      <c r="J64" s="8">
        <f>Data[[#This Row],[Gross]]-Data[[#This Row],[Deduction]]</f>
        <v>2889.9625000000001</v>
      </c>
    </row>
    <row r="65" spans="1:10" x14ac:dyDescent="0.3">
      <c r="A65" s="5">
        <v>43882</v>
      </c>
      <c r="B65" s="6" t="s">
        <v>27</v>
      </c>
      <c r="C65" s="10" t="s">
        <v>20</v>
      </c>
      <c r="D65" s="10" t="s">
        <v>17</v>
      </c>
      <c r="E65" s="1">
        <v>6</v>
      </c>
      <c r="F65" s="2">
        <v>6</v>
      </c>
      <c r="G65" s="1">
        <f>Data[[#This Row],[Qty Delivered]]-Data[[#This Row],[Qty Sold]]</f>
        <v>0</v>
      </c>
      <c r="H65" s="9">
        <v>180</v>
      </c>
      <c r="I65" s="9">
        <f>(Data[[#This Row],[Gross]]*13%)+(Data[[#This Row],[Gross]]*13%)*15%+23</f>
        <v>49.910000000000004</v>
      </c>
      <c r="J65" s="8">
        <f>Data[[#This Row],[Gross]]-Data[[#This Row],[Deduction]]</f>
        <v>130.09</v>
      </c>
    </row>
    <row r="66" spans="1:10" x14ac:dyDescent="0.3">
      <c r="A66" s="5">
        <v>43884</v>
      </c>
      <c r="B66" s="6" t="s">
        <v>27</v>
      </c>
      <c r="C66" s="10" t="s">
        <v>20</v>
      </c>
      <c r="D66" s="10" t="s">
        <v>9</v>
      </c>
      <c r="E66" s="1">
        <v>312</v>
      </c>
      <c r="F66" s="2">
        <v>273</v>
      </c>
      <c r="G66" s="1">
        <f>Data[[#This Row],[Qty Delivered]]-Data[[#This Row],[Qty Sold]]</f>
        <v>39</v>
      </c>
      <c r="H66" s="9">
        <v>8532</v>
      </c>
      <c r="I66" s="9">
        <f>(Data[[#This Row],[Gross]]*13%)+(Data[[#This Row],[Gross]]*13%)*15%+23</f>
        <v>1298.5340000000001</v>
      </c>
      <c r="J66" s="8">
        <f>Data[[#This Row],[Gross]]-Data[[#This Row],[Deduction]]</f>
        <v>7233.4660000000003</v>
      </c>
    </row>
    <row r="67" spans="1:10" x14ac:dyDescent="0.3">
      <c r="A67" s="5">
        <v>43885</v>
      </c>
      <c r="B67" s="6" t="s">
        <v>27</v>
      </c>
      <c r="C67" s="10" t="s">
        <v>20</v>
      </c>
      <c r="D67" s="10" t="s">
        <v>9</v>
      </c>
      <c r="E67" s="1">
        <v>220</v>
      </c>
      <c r="F67" s="2">
        <v>220</v>
      </c>
      <c r="G67" s="1">
        <f>Data[[#This Row],[Qty Delivered]]-Data[[#This Row],[Qty Sold]]</f>
        <v>0</v>
      </c>
      <c r="H67" s="9">
        <v>4572</v>
      </c>
      <c r="I67" s="9">
        <f>(Data[[#This Row],[Gross]]*13%)+(Data[[#This Row],[Gross]]*13%)*15%+23</f>
        <v>706.51400000000001</v>
      </c>
      <c r="J67" s="8">
        <f>Data[[#This Row],[Gross]]-Data[[#This Row],[Deduction]]</f>
        <v>3865.4859999999999</v>
      </c>
    </row>
    <row r="68" spans="1:10" x14ac:dyDescent="0.3">
      <c r="A68" s="6">
        <v>43885</v>
      </c>
      <c r="B68" s="6" t="s">
        <v>27</v>
      </c>
      <c r="C68" s="10" t="s">
        <v>20</v>
      </c>
      <c r="D68" s="16" t="s">
        <v>16</v>
      </c>
      <c r="E68" s="2">
        <v>257</v>
      </c>
      <c r="F68" s="2">
        <v>257</v>
      </c>
      <c r="G68" s="2">
        <f>Data[[#This Row],[Qty Delivered]]-Data[[#This Row],[Qty Sold]]</f>
        <v>0</v>
      </c>
      <c r="H68" s="11">
        <v>6648</v>
      </c>
      <c r="I68" s="9">
        <f>(Data[[#This Row],[Gross]]*13%)+(Data[[#This Row],[Gross]]*13%)*15%+23</f>
        <v>1016.876</v>
      </c>
      <c r="J68" s="8">
        <f>Data[[#This Row],[Gross]]-Data[[#This Row],[Deduction]]</f>
        <v>5631.1239999999998</v>
      </c>
    </row>
    <row r="69" spans="1:10" x14ac:dyDescent="0.3">
      <c r="A69" s="5">
        <v>43886</v>
      </c>
      <c r="B69" s="6" t="s">
        <v>27</v>
      </c>
      <c r="C69" s="10" t="s">
        <v>20</v>
      </c>
      <c r="D69" s="10" t="s">
        <v>17</v>
      </c>
      <c r="E69" s="1">
        <v>550</v>
      </c>
      <c r="F69" s="2">
        <v>429</v>
      </c>
      <c r="G69" s="1">
        <f>Data[[#This Row],[Qty Delivered]]-Data[[#This Row],[Qty Sold]]</f>
        <v>121</v>
      </c>
      <c r="H69" s="9">
        <v>10885</v>
      </c>
      <c r="I69" s="9">
        <f>(Data[[#This Row],[Gross]]*13%)+(Data[[#This Row],[Gross]]*13%)*15%+23</f>
        <v>1650.3074999999999</v>
      </c>
      <c r="J69" s="8">
        <f>Data[[#This Row],[Gross]]-Data[[#This Row],[Deduction]]</f>
        <v>9234.692500000001</v>
      </c>
    </row>
    <row r="70" spans="1:10" x14ac:dyDescent="0.3">
      <c r="A70" s="5">
        <v>43886</v>
      </c>
      <c r="B70" s="6" t="s">
        <v>27</v>
      </c>
      <c r="C70" s="10" t="s">
        <v>20</v>
      </c>
      <c r="D70" s="16" t="s">
        <v>16</v>
      </c>
      <c r="E70" s="2">
        <v>20</v>
      </c>
      <c r="F70" s="2">
        <v>20</v>
      </c>
      <c r="G70" s="2">
        <f>Data[[#This Row],[Qty Delivered]]-Data[[#This Row],[Qty Sold]]</f>
        <v>0</v>
      </c>
      <c r="H70" s="11">
        <v>615</v>
      </c>
      <c r="I70" s="9">
        <f>(Data[[#This Row],[Gross]]*13%)+(Data[[#This Row],[Gross]]*13%)*15%+23</f>
        <v>114.9425</v>
      </c>
      <c r="J70" s="8">
        <f>Data[[#This Row],[Gross]]-Data[[#This Row],[Deduction]]</f>
        <v>500.0575</v>
      </c>
    </row>
    <row r="71" spans="1:10" x14ac:dyDescent="0.3">
      <c r="A71" s="5">
        <v>43886</v>
      </c>
      <c r="B71" s="6" t="s">
        <v>27</v>
      </c>
      <c r="C71" s="10" t="s">
        <v>20</v>
      </c>
      <c r="D71" s="10" t="s">
        <v>9</v>
      </c>
      <c r="E71" s="1">
        <v>65</v>
      </c>
      <c r="F71" s="2">
        <v>65</v>
      </c>
      <c r="G71" s="1">
        <f>Data[[#This Row],[Qty Delivered]]-Data[[#This Row],[Qty Sold]]</f>
        <v>0</v>
      </c>
      <c r="H71" s="9">
        <v>2320</v>
      </c>
      <c r="I71" s="9">
        <f>(Data[[#This Row],[Gross]]*13%)+(Data[[#This Row],[Gross]]*13%)*15%+23</f>
        <v>369.84000000000003</v>
      </c>
      <c r="J71" s="8">
        <f>Data[[#This Row],[Gross]]-Data[[#This Row],[Deduction]]</f>
        <v>1950.1599999999999</v>
      </c>
    </row>
    <row r="72" spans="1:10" x14ac:dyDescent="0.3">
      <c r="A72" s="6">
        <v>43886</v>
      </c>
      <c r="B72" s="6" t="s">
        <v>27</v>
      </c>
      <c r="C72" s="10" t="s">
        <v>20</v>
      </c>
      <c r="D72" s="16" t="s">
        <v>16</v>
      </c>
      <c r="E72" s="2">
        <v>106</v>
      </c>
      <c r="F72" s="2">
        <v>106</v>
      </c>
      <c r="G72" s="2">
        <f>Data[[#This Row],[Qty Delivered]]-Data[[#This Row],[Qty Sold]]</f>
        <v>0</v>
      </c>
      <c r="H72" s="11">
        <v>2665</v>
      </c>
      <c r="I72" s="9">
        <f>(Data[[#This Row],[Gross]]*13%)+(Data[[#This Row],[Gross]]*13%)*15%+23</f>
        <v>421.41749999999996</v>
      </c>
      <c r="J72" s="8">
        <f>Data[[#This Row],[Gross]]-Data[[#This Row],[Deduction]]</f>
        <v>2243.5825</v>
      </c>
    </row>
    <row r="73" spans="1:10" x14ac:dyDescent="0.3">
      <c r="A73" s="6">
        <v>43886</v>
      </c>
      <c r="B73" s="6" t="s">
        <v>27</v>
      </c>
      <c r="C73" s="10" t="s">
        <v>20</v>
      </c>
      <c r="D73" s="10" t="s">
        <v>17</v>
      </c>
      <c r="E73" s="1">
        <v>203</v>
      </c>
      <c r="F73" s="2">
        <v>91</v>
      </c>
      <c r="G73" s="1">
        <f>Data[[#This Row],[Qty Delivered]]-Data[[#This Row],[Qty Sold]]</f>
        <v>112</v>
      </c>
      <c r="H73" s="9">
        <v>2010</v>
      </c>
      <c r="I73" s="9">
        <f>(Data[[#This Row],[Gross]]*13%)+(Data[[#This Row],[Gross]]*13%)*15%+23</f>
        <v>323.495</v>
      </c>
      <c r="J73" s="8">
        <f>Data[[#This Row],[Gross]]-Data[[#This Row],[Deduction]]</f>
        <v>1686.5050000000001</v>
      </c>
    </row>
    <row r="74" spans="1:10" x14ac:dyDescent="0.3">
      <c r="A74" s="5">
        <v>43887</v>
      </c>
      <c r="B74" s="6" t="s">
        <v>27</v>
      </c>
      <c r="C74" s="10" t="s">
        <v>20</v>
      </c>
      <c r="D74" s="10" t="s">
        <v>9</v>
      </c>
      <c r="E74" s="1">
        <v>142</v>
      </c>
      <c r="F74" s="2">
        <v>83</v>
      </c>
      <c r="G74" s="1">
        <f>Data[[#This Row],[Qty Delivered]]-Data[[#This Row],[Qty Sold]]</f>
        <v>59</v>
      </c>
      <c r="H74" s="9">
        <v>3045</v>
      </c>
      <c r="I74" s="9">
        <f>(Data[[#This Row],[Gross]]*13%)+(Data[[#This Row],[Gross]]*13%)*15%+23</f>
        <v>478.22750000000002</v>
      </c>
      <c r="J74" s="8">
        <f>Data[[#This Row],[Gross]]-Data[[#This Row],[Deduction]]</f>
        <v>2566.7725</v>
      </c>
    </row>
    <row r="75" spans="1:10" x14ac:dyDescent="0.3">
      <c r="A75" s="5">
        <v>43887</v>
      </c>
      <c r="B75" s="6" t="s">
        <v>27</v>
      </c>
      <c r="C75" s="10" t="s">
        <v>20</v>
      </c>
      <c r="D75" s="16" t="s">
        <v>16</v>
      </c>
      <c r="E75" s="2">
        <v>44</v>
      </c>
      <c r="F75" s="2">
        <v>44</v>
      </c>
      <c r="G75" s="2">
        <f>Data[[#This Row],[Qty Delivered]]-Data[[#This Row],[Qty Sold]]</f>
        <v>0</v>
      </c>
      <c r="H75" s="11">
        <v>973</v>
      </c>
      <c r="I75" s="9">
        <f>(Data[[#This Row],[Gross]]*13%)+(Data[[#This Row],[Gross]]*13%)*15%+23</f>
        <v>168.46350000000001</v>
      </c>
      <c r="J75" s="8">
        <f>Data[[#This Row],[Gross]]-Data[[#This Row],[Deduction]]</f>
        <v>804.53649999999993</v>
      </c>
    </row>
    <row r="76" spans="1:10" x14ac:dyDescent="0.3">
      <c r="A76" s="5">
        <v>43887</v>
      </c>
      <c r="B76" s="6" t="s">
        <v>27</v>
      </c>
      <c r="C76" s="10" t="s">
        <v>20</v>
      </c>
      <c r="D76" s="10" t="s">
        <v>17</v>
      </c>
      <c r="E76" s="1">
        <v>140</v>
      </c>
      <c r="F76" s="2">
        <v>140</v>
      </c>
      <c r="G76" s="1">
        <f>Data[[#This Row],[Qty Delivered]]-Data[[#This Row],[Qty Sold]]</f>
        <v>0</v>
      </c>
      <c r="H76" s="9">
        <v>2600</v>
      </c>
      <c r="I76" s="9">
        <f>(Data[[#This Row],[Gross]]*13%)+(Data[[#This Row],[Gross]]*13%)*15%+23</f>
        <v>411.7</v>
      </c>
      <c r="J76" s="8">
        <f>Data[[#This Row],[Gross]]-Data[[#This Row],[Deduction]]</f>
        <v>2188.3000000000002</v>
      </c>
    </row>
    <row r="77" spans="1:10" x14ac:dyDescent="0.3">
      <c r="A77" s="5">
        <v>43888</v>
      </c>
      <c r="B77" s="6" t="s">
        <v>27</v>
      </c>
      <c r="C77" s="10" t="s">
        <v>20</v>
      </c>
      <c r="D77" s="10" t="s">
        <v>9</v>
      </c>
      <c r="E77" s="1">
        <v>177</v>
      </c>
      <c r="F77" s="1">
        <v>177</v>
      </c>
      <c r="G77" s="1">
        <f>Data[[#This Row],[Qty Delivered]]-Data[[#This Row],[Qty Sold]]</f>
        <v>0</v>
      </c>
      <c r="H77" s="9">
        <v>3009</v>
      </c>
      <c r="I77" s="9">
        <f>(Data[[#This Row],[Gross]]*13%)+(Data[[#This Row],[Gross]]*13%)*15%+23</f>
        <v>472.84550000000002</v>
      </c>
      <c r="J77" s="8">
        <f>Data[[#This Row],[Gross]]-Data[[#This Row],[Deduction]]</f>
        <v>2536.1545000000001</v>
      </c>
    </row>
    <row r="78" spans="1:10" x14ac:dyDescent="0.3">
      <c r="A78" s="5">
        <v>43888</v>
      </c>
      <c r="B78" s="6" t="s">
        <v>27</v>
      </c>
      <c r="C78" s="10" t="s">
        <v>20</v>
      </c>
      <c r="D78" s="16" t="s">
        <v>16</v>
      </c>
      <c r="E78" s="2">
        <v>16</v>
      </c>
      <c r="F78" s="2">
        <v>16</v>
      </c>
      <c r="G78" s="2">
        <f>Data[[#This Row],[Qty Delivered]]-Data[[#This Row],[Qty Sold]]</f>
        <v>0</v>
      </c>
      <c r="H78" s="11">
        <v>325</v>
      </c>
      <c r="I78" s="9">
        <f>(Data[[#This Row],[Gross]]*13%)+(Data[[#This Row],[Gross]]*13%)*15%+23</f>
        <v>71.587500000000006</v>
      </c>
      <c r="J78" s="8">
        <f>Data[[#This Row],[Gross]]-Data[[#This Row],[Deduction]]</f>
        <v>253.41249999999999</v>
      </c>
    </row>
    <row r="79" spans="1:10" x14ac:dyDescent="0.3">
      <c r="A79" s="5">
        <v>43888</v>
      </c>
      <c r="B79" s="6" t="s">
        <v>27</v>
      </c>
      <c r="C79" s="10" t="s">
        <v>20</v>
      </c>
      <c r="D79" s="10" t="s">
        <v>17</v>
      </c>
      <c r="E79" s="1">
        <v>170</v>
      </c>
      <c r="F79" s="2">
        <v>170</v>
      </c>
      <c r="G79" s="1">
        <f>Data[[#This Row],[Qty Delivered]]-Data[[#This Row],[Qty Sold]]</f>
        <v>0</v>
      </c>
      <c r="H79" s="9">
        <v>3415</v>
      </c>
      <c r="I79" s="9">
        <f>(Data[[#This Row],[Gross]]*13%)+(Data[[#This Row],[Gross]]*13%)*15%+23</f>
        <v>533.54250000000002</v>
      </c>
      <c r="J79" s="8">
        <f>Data[[#This Row],[Gross]]-Data[[#This Row],[Deduction]]</f>
        <v>2881.4575</v>
      </c>
    </row>
    <row r="80" spans="1:10" x14ac:dyDescent="0.3">
      <c r="A80" s="5">
        <v>43889</v>
      </c>
      <c r="B80" s="6" t="s">
        <v>27</v>
      </c>
      <c r="C80" s="10" t="s">
        <v>20</v>
      </c>
      <c r="D80" s="10" t="s">
        <v>9</v>
      </c>
      <c r="E80" s="1">
        <v>287</v>
      </c>
      <c r="F80" s="1">
        <v>287</v>
      </c>
      <c r="G80" s="1">
        <f>Data[[#This Row],[Qty Delivered]]-Data[[#This Row],[Qty Sold]]</f>
        <v>0</v>
      </c>
      <c r="H80" s="9">
        <v>5865</v>
      </c>
      <c r="I80" s="9">
        <f>(Data[[#This Row],[Gross]]*13%)+(Data[[#This Row],[Gross]]*13%)*15%+23</f>
        <v>899.81750000000011</v>
      </c>
      <c r="J80" s="8">
        <f>Data[[#This Row],[Gross]]-Data[[#This Row],[Deduction]]</f>
        <v>4965.1824999999999</v>
      </c>
    </row>
    <row r="81" spans="1:10" x14ac:dyDescent="0.3">
      <c r="A81" s="5">
        <v>43889</v>
      </c>
      <c r="B81" s="6" t="s">
        <v>27</v>
      </c>
      <c r="C81" s="10" t="s">
        <v>20</v>
      </c>
      <c r="D81" s="16" t="s">
        <v>16</v>
      </c>
      <c r="E81" s="2">
        <v>21</v>
      </c>
      <c r="F81" s="2">
        <v>21</v>
      </c>
      <c r="G81" s="2">
        <f>Data[[#This Row],[Qty Delivered]]-Data[[#This Row],[Qty Sold]]</f>
        <v>0</v>
      </c>
      <c r="H81" s="11">
        <v>520</v>
      </c>
      <c r="I81" s="9">
        <f>(Data[[#This Row],[Gross]]*13%)+(Data[[#This Row],[Gross]]*13%)*15%+23</f>
        <v>100.74000000000001</v>
      </c>
      <c r="J81" s="8">
        <f>Data[[#This Row],[Gross]]-Data[[#This Row],[Deduction]]</f>
        <v>419.26</v>
      </c>
    </row>
    <row r="82" spans="1:10" x14ac:dyDescent="0.3">
      <c r="A82" s="5">
        <v>43889</v>
      </c>
      <c r="B82" s="6" t="s">
        <v>27</v>
      </c>
      <c r="C82" s="10" t="s">
        <v>20</v>
      </c>
      <c r="D82" s="10" t="s">
        <v>17</v>
      </c>
      <c r="E82" s="1">
        <v>130</v>
      </c>
      <c r="F82" s="1">
        <v>11</v>
      </c>
      <c r="G82" s="1">
        <f>Data[[#This Row],[Qty Delivered]]-Data[[#This Row],[Qty Sold]]</f>
        <v>119</v>
      </c>
      <c r="H82" s="9">
        <v>270</v>
      </c>
      <c r="I82" s="9">
        <f>(Data[[#This Row],[Gross]]*13%)+(Data[[#This Row],[Gross]]*13%)*15%+23</f>
        <v>63.365000000000002</v>
      </c>
      <c r="J82" s="8">
        <f>Data[[#This Row],[Gross]]-Data[[#This Row],[Deduction]]</f>
        <v>206.63499999999999</v>
      </c>
    </row>
    <row r="83" spans="1:10" x14ac:dyDescent="0.3">
      <c r="A83" s="5">
        <v>43891</v>
      </c>
      <c r="B83" s="6" t="s">
        <v>27</v>
      </c>
      <c r="C83" s="10" t="s">
        <v>20</v>
      </c>
      <c r="D83" s="10" t="s">
        <v>9</v>
      </c>
      <c r="E83" s="12">
        <v>96</v>
      </c>
      <c r="F83" s="12">
        <v>96</v>
      </c>
      <c r="G83" s="12">
        <f>Data[[#This Row],[Qty Delivered]]-Data[[#This Row],[Qty Sold]]</f>
        <v>0</v>
      </c>
      <c r="H83" s="11">
        <v>2880</v>
      </c>
      <c r="I83" s="9">
        <f>(Data[[#This Row],[Gross]]*13%)+(Data[[#This Row],[Gross]]*13%)*15%+23</f>
        <v>453.56000000000006</v>
      </c>
      <c r="J83" s="8">
        <f>Data[[#This Row],[Gross]]-Data[[#This Row],[Deduction]]</f>
        <v>2426.44</v>
      </c>
    </row>
    <row r="84" spans="1:10" x14ac:dyDescent="0.3">
      <c r="A84" s="5">
        <v>43891</v>
      </c>
      <c r="B84" s="6" t="s">
        <v>27</v>
      </c>
      <c r="C84" s="10" t="s">
        <v>20</v>
      </c>
      <c r="D84" s="16" t="s">
        <v>16</v>
      </c>
      <c r="E84" s="12">
        <v>18</v>
      </c>
      <c r="F84" s="12">
        <v>18</v>
      </c>
      <c r="G84" s="12">
        <f>Data[[#This Row],[Qty Delivered]]-Data[[#This Row],[Qty Sold]]</f>
        <v>0</v>
      </c>
      <c r="H84" s="11">
        <v>575</v>
      </c>
      <c r="I84" s="9">
        <f>(Data[[#This Row],[Gross]]*13%)+(Data[[#This Row],[Gross]]*13%)*15%+23</f>
        <v>108.96250000000001</v>
      </c>
      <c r="J84" s="8">
        <f>Data[[#This Row],[Gross]]-Data[[#This Row],[Deduction]]</f>
        <v>466.03750000000002</v>
      </c>
    </row>
    <row r="85" spans="1:10" x14ac:dyDescent="0.3">
      <c r="A85" s="5">
        <v>43891</v>
      </c>
      <c r="B85" s="6" t="s">
        <v>27</v>
      </c>
      <c r="C85" s="10" t="s">
        <v>20</v>
      </c>
      <c r="D85" s="10" t="s">
        <v>17</v>
      </c>
      <c r="E85" s="1">
        <v>163</v>
      </c>
      <c r="F85" s="2">
        <v>163</v>
      </c>
      <c r="G85" s="1">
        <f>Data[[#This Row],[Qty Delivered]]-Data[[#This Row],[Qty Sold]]</f>
        <v>0</v>
      </c>
      <c r="H85" s="9">
        <v>3545</v>
      </c>
      <c r="I85" s="9">
        <f>(Data[[#This Row],[Gross]]*13%)+(Data[[#This Row],[Gross]]*13%)*15%+23</f>
        <v>552.97749999999996</v>
      </c>
      <c r="J85" s="8">
        <f>Data[[#This Row],[Gross]]-Data[[#This Row],[Deduction]]</f>
        <v>2992.0225</v>
      </c>
    </row>
    <row r="86" spans="1:10" x14ac:dyDescent="0.3">
      <c r="A86" s="5">
        <v>43893</v>
      </c>
      <c r="B86" s="6" t="s">
        <v>27</v>
      </c>
      <c r="C86" s="10" t="s">
        <v>20</v>
      </c>
      <c r="D86" s="10" t="s">
        <v>9</v>
      </c>
      <c r="E86" s="1">
        <v>273</v>
      </c>
      <c r="F86" s="1">
        <v>273</v>
      </c>
      <c r="G86" s="1">
        <f>Data[[#This Row],[Qty Delivered]]-Data[[#This Row],[Qty Sold]]</f>
        <v>0</v>
      </c>
      <c r="H86" s="9">
        <v>11060</v>
      </c>
      <c r="I86" s="9">
        <f>(Data[[#This Row],[Gross]]*13%)+(Data[[#This Row],[Gross]]*13%)*15%+23</f>
        <v>1676.47</v>
      </c>
      <c r="J86" s="8">
        <f>Data[[#This Row],[Gross]]-Data[[#This Row],[Deduction]]</f>
        <v>9383.5300000000007</v>
      </c>
    </row>
    <row r="87" spans="1:10" x14ac:dyDescent="0.3">
      <c r="A87" s="6">
        <v>43894</v>
      </c>
      <c r="B87" s="6" t="s">
        <v>27</v>
      </c>
      <c r="C87" s="10" t="s">
        <v>20</v>
      </c>
      <c r="D87" s="16" t="s">
        <v>16</v>
      </c>
      <c r="E87" s="2">
        <v>15</v>
      </c>
      <c r="F87" s="2">
        <v>15</v>
      </c>
      <c r="G87" s="2">
        <f>Data[[#This Row],[Qty Delivered]]-Data[[#This Row],[Qty Sold]]</f>
        <v>0</v>
      </c>
      <c r="H87" s="11">
        <v>525</v>
      </c>
      <c r="I87" s="9">
        <f>(Data[[#This Row],[Gross]]*13%)+(Data[[#This Row],[Gross]]*13%)*15%+23</f>
        <v>101.4875</v>
      </c>
      <c r="J87" s="8">
        <f>Data[[#This Row],[Gross]]-Data[[#This Row],[Deduction]]</f>
        <v>423.51249999999999</v>
      </c>
    </row>
    <row r="88" spans="1:10" x14ac:dyDescent="0.3">
      <c r="A88" s="6">
        <v>43894</v>
      </c>
      <c r="B88" s="6" t="s">
        <v>27</v>
      </c>
      <c r="C88" s="10" t="s">
        <v>20</v>
      </c>
      <c r="D88" s="10" t="s">
        <v>9</v>
      </c>
      <c r="E88" s="1">
        <v>39</v>
      </c>
      <c r="F88" s="1">
        <v>39</v>
      </c>
      <c r="G88" s="1">
        <f>Data[[#This Row],[Qty Delivered]]-Data[[#This Row],[Qty Sold]]</f>
        <v>0</v>
      </c>
      <c r="H88" s="9">
        <v>1630</v>
      </c>
      <c r="I88" s="9">
        <f>(Data[[#This Row],[Gross]]*13%)+(Data[[#This Row],[Gross]]*13%)*15%+23</f>
        <v>266.685</v>
      </c>
      <c r="J88" s="8">
        <f>Data[[#This Row],[Gross]]-Data[[#This Row],[Deduction]]</f>
        <v>1363.3150000000001</v>
      </c>
    </row>
    <row r="89" spans="1:10" x14ac:dyDescent="0.3">
      <c r="A89" s="6">
        <v>43894</v>
      </c>
      <c r="B89" s="6" t="s">
        <v>27</v>
      </c>
      <c r="C89" s="10" t="s">
        <v>20</v>
      </c>
      <c r="D89" s="10" t="s">
        <v>17</v>
      </c>
      <c r="E89" s="1">
        <v>314</v>
      </c>
      <c r="F89" s="2">
        <v>158</v>
      </c>
      <c r="G89" s="1">
        <f>Data[[#This Row],[Qty Delivered]]-Data[[#This Row],[Qty Sold]]</f>
        <v>156</v>
      </c>
      <c r="H89" s="9">
        <v>3150</v>
      </c>
      <c r="I89" s="9">
        <f>(Data[[#This Row],[Gross]]*13%)+(Data[[#This Row],[Gross]]*13%)*15%+23</f>
        <v>493.92500000000001</v>
      </c>
      <c r="J89" s="8">
        <f>Data[[#This Row],[Gross]]-Data[[#This Row],[Deduction]]</f>
        <v>2656.0749999999998</v>
      </c>
    </row>
    <row r="90" spans="1:10" x14ac:dyDescent="0.3">
      <c r="A90" s="6">
        <v>43895</v>
      </c>
      <c r="B90" s="6" t="s">
        <v>27</v>
      </c>
      <c r="C90" s="10" t="s">
        <v>20</v>
      </c>
      <c r="D90" s="16" t="s">
        <v>16</v>
      </c>
      <c r="E90" s="2">
        <v>160</v>
      </c>
      <c r="F90" s="2">
        <v>160</v>
      </c>
      <c r="G90" s="2">
        <f>Data[[#This Row],[Qty Delivered]]-Data[[#This Row],[Qty Sold]]</f>
        <v>0</v>
      </c>
      <c r="H90" s="11">
        <v>8315</v>
      </c>
      <c r="I90" s="9">
        <f>(Data[[#This Row],[Gross]]*13%)+(Data[[#This Row],[Gross]]*13%)*15%+23</f>
        <v>1266.0925</v>
      </c>
      <c r="J90" s="8">
        <f>Data[[#This Row],[Gross]]-Data[[#This Row],[Deduction]]</f>
        <v>7048.9075000000003</v>
      </c>
    </row>
    <row r="91" spans="1:10" x14ac:dyDescent="0.3">
      <c r="A91" s="6">
        <v>43895</v>
      </c>
      <c r="B91" s="6" t="s">
        <v>27</v>
      </c>
      <c r="C91" s="10" t="s">
        <v>20</v>
      </c>
      <c r="D91" s="10" t="s">
        <v>9</v>
      </c>
      <c r="E91" s="1">
        <v>144</v>
      </c>
      <c r="F91" s="1">
        <v>144</v>
      </c>
      <c r="G91" s="1">
        <f>Data[[#This Row],[Qty Delivered]]-Data[[#This Row],[Qty Sold]]</f>
        <v>0</v>
      </c>
      <c r="H91" s="9">
        <v>4330</v>
      </c>
      <c r="I91" s="9">
        <f>(Data[[#This Row],[Gross]]*13%)+(Data[[#This Row],[Gross]]*13%)*15%+23</f>
        <v>670.33499999999992</v>
      </c>
      <c r="J91" s="8">
        <f>Data[[#This Row],[Gross]]-Data[[#This Row],[Deduction]]</f>
        <v>3659.665</v>
      </c>
    </row>
    <row r="92" spans="1:10" x14ac:dyDescent="0.3">
      <c r="A92" s="6">
        <v>43895</v>
      </c>
      <c r="B92" s="6" t="s">
        <v>27</v>
      </c>
      <c r="C92" s="10" t="s">
        <v>20</v>
      </c>
      <c r="D92" s="16" t="s">
        <v>16</v>
      </c>
      <c r="E92" s="2">
        <v>202</v>
      </c>
      <c r="F92" s="2">
        <v>202</v>
      </c>
      <c r="G92" s="2">
        <f>Data[[#This Row],[Qty Delivered]]-Data[[#This Row],[Qty Sold]]</f>
        <v>0</v>
      </c>
      <c r="H92" s="11">
        <v>7030</v>
      </c>
      <c r="I92" s="9">
        <f>(Data[[#This Row],[Gross]]*13%)+(Data[[#This Row],[Gross]]*13%)*15%+23</f>
        <v>1073.9849999999999</v>
      </c>
      <c r="J92" s="8">
        <f>Data[[#This Row],[Gross]]-Data[[#This Row],[Deduction]]</f>
        <v>5956.0150000000003</v>
      </c>
    </row>
    <row r="93" spans="1:10" x14ac:dyDescent="0.3">
      <c r="A93" s="6">
        <v>43895</v>
      </c>
      <c r="B93" s="6" t="s">
        <v>27</v>
      </c>
      <c r="C93" s="10" t="s">
        <v>20</v>
      </c>
      <c r="D93" s="10" t="s">
        <v>9</v>
      </c>
      <c r="E93" s="1">
        <v>37</v>
      </c>
      <c r="F93" s="1">
        <v>37</v>
      </c>
      <c r="G93" s="1">
        <f>Data[[#This Row],[Qty Delivered]]-Data[[#This Row],[Qty Sold]]</f>
        <v>0</v>
      </c>
      <c r="H93" s="9">
        <v>625</v>
      </c>
      <c r="I93" s="9">
        <f>(Data[[#This Row],[Gross]]*13%)+(Data[[#This Row],[Gross]]*13%)*15%+23</f>
        <v>116.4375</v>
      </c>
      <c r="J93" s="8">
        <f>Data[[#This Row],[Gross]]-Data[[#This Row],[Deduction]]</f>
        <v>508.5625</v>
      </c>
    </row>
    <row r="94" spans="1:10" x14ac:dyDescent="0.3">
      <c r="A94" s="6">
        <v>43895</v>
      </c>
      <c r="B94" s="6" t="s">
        <v>27</v>
      </c>
      <c r="C94" s="10" t="s">
        <v>20</v>
      </c>
      <c r="D94" s="10" t="s">
        <v>17</v>
      </c>
      <c r="E94" s="1">
        <v>26</v>
      </c>
      <c r="F94" s="2">
        <v>24</v>
      </c>
      <c r="G94" s="1">
        <f>Data[[#This Row],[Qty Delivered]]-Data[[#This Row],[Qty Sold]]</f>
        <v>2</v>
      </c>
      <c r="H94" s="9">
        <v>580</v>
      </c>
      <c r="I94" s="9">
        <f>(Data[[#This Row],[Gross]]*13%)+(Data[[#This Row],[Gross]]*13%)*15%+23</f>
        <v>109.71000000000001</v>
      </c>
      <c r="J94" s="8">
        <f>Data[[#This Row],[Gross]]-Data[[#This Row],[Deduction]]</f>
        <v>470.28999999999996</v>
      </c>
    </row>
    <row r="95" spans="1:10" x14ac:dyDescent="0.3">
      <c r="A95" s="6">
        <v>43896</v>
      </c>
      <c r="B95" s="6" t="s">
        <v>27</v>
      </c>
      <c r="C95" s="10" t="s">
        <v>20</v>
      </c>
      <c r="D95" s="16" t="s">
        <v>16</v>
      </c>
      <c r="E95" s="2">
        <v>164</v>
      </c>
      <c r="F95" s="2">
        <v>164</v>
      </c>
      <c r="G95" s="2">
        <f>Data[[#This Row],[Qty Delivered]]-Data[[#This Row],[Qty Sold]]</f>
        <v>0</v>
      </c>
      <c r="H95" s="11">
        <v>4099</v>
      </c>
      <c r="I95" s="9">
        <f>(Data[[#This Row],[Gross]]*13%)+(Data[[#This Row],[Gross]]*13%)*15%+23</f>
        <v>635.80050000000006</v>
      </c>
      <c r="J95" s="8">
        <f>Data[[#This Row],[Gross]]-Data[[#This Row],[Deduction]]</f>
        <v>3463.1994999999997</v>
      </c>
    </row>
    <row r="96" spans="1:10" x14ac:dyDescent="0.3">
      <c r="A96" s="6">
        <v>43900</v>
      </c>
      <c r="B96" s="6" t="s">
        <v>27</v>
      </c>
      <c r="C96" s="10" t="s">
        <v>20</v>
      </c>
      <c r="D96" s="16" t="s">
        <v>16</v>
      </c>
      <c r="E96" s="2">
        <v>172</v>
      </c>
      <c r="F96" s="2">
        <v>172</v>
      </c>
      <c r="G96" s="2">
        <f>Data[[#This Row],[Qty Delivered]]-Data[[#This Row],[Qty Sold]]</f>
        <v>0</v>
      </c>
      <c r="H96" s="11">
        <v>2570</v>
      </c>
      <c r="I96" s="9">
        <f>(Data[[#This Row],[Gross]]*13%)+(Data[[#This Row],[Gross]]*13%)*15%+23</f>
        <v>407.21500000000003</v>
      </c>
      <c r="J96" s="8">
        <f>Data[[#This Row],[Gross]]-Data[[#This Row],[Deduction]]</f>
        <v>2162.7849999999999</v>
      </c>
    </row>
    <row r="97" spans="1:10" x14ac:dyDescent="0.3">
      <c r="A97" s="6">
        <v>43900</v>
      </c>
      <c r="B97" s="6" t="s">
        <v>27</v>
      </c>
      <c r="C97" s="10" t="s">
        <v>20</v>
      </c>
      <c r="D97" s="16" t="s">
        <v>16</v>
      </c>
      <c r="E97" s="2">
        <v>31</v>
      </c>
      <c r="F97" s="2">
        <v>31</v>
      </c>
      <c r="G97" s="2">
        <f>Data[[#This Row],[Qty Delivered]]-Data[[#This Row],[Qty Sold]]</f>
        <v>0</v>
      </c>
      <c r="H97" s="11">
        <v>1420</v>
      </c>
      <c r="I97" s="9">
        <f>(Data[[#This Row],[Gross]]*13%)+(Data[[#This Row],[Gross]]*13%)*15%+23</f>
        <v>235.29</v>
      </c>
      <c r="J97" s="8">
        <f>Data[[#This Row],[Gross]]-Data[[#This Row],[Deduction]]</f>
        <v>1184.71</v>
      </c>
    </row>
    <row r="98" spans="1:10" x14ac:dyDescent="0.3">
      <c r="A98" s="6">
        <v>43900</v>
      </c>
      <c r="B98" s="6" t="s">
        <v>27</v>
      </c>
      <c r="C98" s="10" t="s">
        <v>20</v>
      </c>
      <c r="D98" s="10" t="s">
        <v>9</v>
      </c>
      <c r="E98" s="1">
        <v>76</v>
      </c>
      <c r="F98" s="1">
        <v>76</v>
      </c>
      <c r="G98" s="1">
        <f>Data[[#This Row],[Qty Delivered]]-Data[[#This Row],[Qty Sold]]</f>
        <v>0</v>
      </c>
      <c r="H98" s="9">
        <v>1620</v>
      </c>
      <c r="I98" s="9">
        <f>(Data[[#This Row],[Gross]]*13%)+(Data[[#This Row],[Gross]]*13%)*15%+23</f>
        <v>265.19</v>
      </c>
      <c r="J98" s="8">
        <f>Data[[#This Row],[Gross]]-Data[[#This Row],[Deduction]]</f>
        <v>1354.81</v>
      </c>
    </row>
    <row r="99" spans="1:10" x14ac:dyDescent="0.3">
      <c r="A99" s="6">
        <v>43900</v>
      </c>
      <c r="B99" s="6" t="s">
        <v>27</v>
      </c>
      <c r="C99" s="10" t="s">
        <v>20</v>
      </c>
      <c r="D99" s="10" t="s">
        <v>17</v>
      </c>
      <c r="E99" s="1">
        <v>85</v>
      </c>
      <c r="F99" s="2">
        <v>83</v>
      </c>
      <c r="G99" s="1">
        <f>Data[[#This Row],[Qty Delivered]]-Data[[#This Row],[Qty Sold]]</f>
        <v>2</v>
      </c>
      <c r="H99" s="9">
        <v>2095</v>
      </c>
      <c r="I99" s="9">
        <f>(Data[[#This Row],[Gross]]*13%)+(Data[[#This Row],[Gross]]*13%)*15%+23</f>
        <v>336.20250000000004</v>
      </c>
      <c r="J99" s="8">
        <f>Data[[#This Row],[Gross]]-Data[[#This Row],[Deduction]]</f>
        <v>1758.7974999999999</v>
      </c>
    </row>
    <row r="100" spans="1:10" x14ac:dyDescent="0.3">
      <c r="A100" s="5">
        <v>43902</v>
      </c>
      <c r="B100" s="6" t="s">
        <v>27</v>
      </c>
      <c r="C100" s="10" t="s">
        <v>20</v>
      </c>
      <c r="D100" s="10" t="s">
        <v>9</v>
      </c>
      <c r="E100" s="1">
        <v>182</v>
      </c>
      <c r="F100" s="1">
        <v>182</v>
      </c>
      <c r="G100" s="1">
        <f>Data[[#This Row],[Qty Delivered]]-Data[[#This Row],[Qty Sold]]</f>
        <v>0</v>
      </c>
      <c r="H100" s="9">
        <v>4460</v>
      </c>
      <c r="I100" s="9">
        <f>(Data[[#This Row],[Gross]]*13%)+(Data[[#This Row],[Gross]]*13%)*15%+23</f>
        <v>689.7700000000001</v>
      </c>
      <c r="J100" s="8">
        <f>Data[[#This Row],[Gross]]-Data[[#This Row],[Deduction]]</f>
        <v>3770.23</v>
      </c>
    </row>
    <row r="101" spans="1:10" x14ac:dyDescent="0.3">
      <c r="A101" s="5">
        <v>43903</v>
      </c>
      <c r="B101" s="6" t="s">
        <v>27</v>
      </c>
      <c r="C101" s="10" t="s">
        <v>20</v>
      </c>
      <c r="D101" s="10" t="s">
        <v>9</v>
      </c>
      <c r="E101" s="1">
        <v>174</v>
      </c>
      <c r="F101" s="2">
        <v>174</v>
      </c>
      <c r="G101" s="1">
        <f>Data[[#This Row],[Qty Delivered]]-Data[[#This Row],[Qty Sold]]</f>
        <v>0</v>
      </c>
      <c r="H101" s="9">
        <v>3532</v>
      </c>
      <c r="I101" s="9">
        <f>(Data[[#This Row],[Gross]]*13%)+(Data[[#This Row],[Gross]]*13%)*15%+23</f>
        <v>551.03399999999999</v>
      </c>
      <c r="J101" s="8">
        <f>Data[[#This Row],[Gross]]-Data[[#This Row],[Deduction]]</f>
        <v>2980.9659999999999</v>
      </c>
    </row>
    <row r="102" spans="1:10" x14ac:dyDescent="0.3">
      <c r="A102" s="5">
        <v>43904</v>
      </c>
      <c r="B102" s="6" t="s">
        <v>27</v>
      </c>
      <c r="C102" s="10" t="s">
        <v>20</v>
      </c>
      <c r="D102" s="10" t="s">
        <v>9</v>
      </c>
      <c r="E102" s="1">
        <v>120</v>
      </c>
      <c r="F102" s="2">
        <v>120</v>
      </c>
      <c r="G102" s="1">
        <f>Data[[#This Row],[Qty Delivered]]-Data[[#This Row],[Qty Sold]]</f>
        <v>0</v>
      </c>
      <c r="H102" s="9">
        <v>2492</v>
      </c>
      <c r="I102" s="9">
        <f>(Data[[#This Row],[Gross]]*13%)+(Data[[#This Row],[Gross]]*13%)*15%+23</f>
        <v>395.55400000000003</v>
      </c>
      <c r="J102" s="8">
        <f>Data[[#This Row],[Gross]]-Data[[#This Row],[Deduction]]</f>
        <v>2096.4459999999999</v>
      </c>
    </row>
    <row r="103" spans="1:10" x14ac:dyDescent="0.3">
      <c r="A103" s="5">
        <v>43904</v>
      </c>
      <c r="B103" s="6" t="s">
        <v>27</v>
      </c>
      <c r="C103" s="10" t="s">
        <v>20</v>
      </c>
      <c r="D103" s="10" t="s">
        <v>17</v>
      </c>
      <c r="E103" s="1">
        <v>82</v>
      </c>
      <c r="F103" s="2">
        <v>20</v>
      </c>
      <c r="G103" s="1">
        <f>Data[[#This Row],[Qty Delivered]]-Data[[#This Row],[Qty Sold]]</f>
        <v>62</v>
      </c>
      <c r="H103" s="9">
        <v>1830</v>
      </c>
      <c r="I103" s="9">
        <f>(Data[[#This Row],[Gross]]*13%)+(Data[[#This Row],[Gross]]*13%)*15%+23</f>
        <v>296.58500000000004</v>
      </c>
      <c r="J103" s="8">
        <f>Data[[#This Row],[Gross]]-Data[[#This Row],[Deduction]]</f>
        <v>1533.415</v>
      </c>
    </row>
    <row r="104" spans="1:10" x14ac:dyDescent="0.3">
      <c r="A104" s="6">
        <v>43906</v>
      </c>
      <c r="B104" s="6" t="s">
        <v>27</v>
      </c>
      <c r="C104" s="10" t="s">
        <v>20</v>
      </c>
      <c r="D104" s="16" t="s">
        <v>16</v>
      </c>
      <c r="E104" s="2">
        <v>204</v>
      </c>
      <c r="F104" s="2">
        <v>204</v>
      </c>
      <c r="G104" s="2">
        <f>Data[[#This Row],[Qty Delivered]]-Data[[#This Row],[Qty Sold]]</f>
        <v>0</v>
      </c>
      <c r="H104" s="11">
        <v>6114</v>
      </c>
      <c r="I104" s="9">
        <f>(Data[[#This Row],[Gross]]*13%)+(Data[[#This Row],[Gross]]*13%)*15%+23</f>
        <v>937.04300000000001</v>
      </c>
      <c r="J104" s="8">
        <f>Data[[#This Row],[Gross]]-Data[[#This Row],[Deduction]]</f>
        <v>5176.9570000000003</v>
      </c>
    </row>
    <row r="105" spans="1:10" x14ac:dyDescent="0.3">
      <c r="A105" s="6">
        <v>43906</v>
      </c>
      <c r="B105" s="6" t="s">
        <v>27</v>
      </c>
      <c r="C105" s="10" t="s">
        <v>20</v>
      </c>
      <c r="D105" s="10" t="s">
        <v>9</v>
      </c>
      <c r="E105" s="1">
        <v>31</v>
      </c>
      <c r="F105" s="2">
        <v>31</v>
      </c>
      <c r="G105" s="1">
        <f>Data[[#This Row],[Qty Delivered]]-Data[[#This Row],[Qty Sold]]</f>
        <v>0</v>
      </c>
      <c r="H105" s="9">
        <v>980</v>
      </c>
      <c r="I105" s="9">
        <f>(Data[[#This Row],[Gross]]*13%)+(Data[[#This Row],[Gross]]*13%)*15%+23</f>
        <v>169.51</v>
      </c>
      <c r="J105" s="8">
        <f>Data[[#This Row],[Gross]]-Data[[#This Row],[Deduction]]</f>
        <v>810.49</v>
      </c>
    </row>
    <row r="106" spans="1:10" x14ac:dyDescent="0.3">
      <c r="A106" s="6">
        <v>43907</v>
      </c>
      <c r="B106" s="6" t="s">
        <v>27</v>
      </c>
      <c r="C106" s="10" t="s">
        <v>20</v>
      </c>
      <c r="D106" s="16" t="s">
        <v>16</v>
      </c>
      <c r="E106" s="2">
        <v>65</v>
      </c>
      <c r="F106" s="2">
        <v>65</v>
      </c>
      <c r="G106" s="2">
        <f>Data[[#This Row],[Qty Delivered]]-Data[[#This Row],[Qty Sold]]</f>
        <v>0</v>
      </c>
      <c r="H106" s="11">
        <v>1360</v>
      </c>
      <c r="I106" s="9">
        <f>(Data[[#This Row],[Gross]]*13%)+(Data[[#This Row],[Gross]]*13%)*15%+23</f>
        <v>226.32000000000002</v>
      </c>
      <c r="J106" s="8">
        <f>Data[[#This Row],[Gross]]-Data[[#This Row],[Deduction]]</f>
        <v>1133.68</v>
      </c>
    </row>
    <row r="107" spans="1:10" x14ac:dyDescent="0.3">
      <c r="A107" s="6">
        <v>43907</v>
      </c>
      <c r="B107" s="6" t="s">
        <v>27</v>
      </c>
      <c r="C107" s="10" t="s">
        <v>20</v>
      </c>
      <c r="D107" s="10" t="s">
        <v>9</v>
      </c>
      <c r="E107" s="1">
        <v>58</v>
      </c>
      <c r="F107" s="2">
        <v>58</v>
      </c>
      <c r="G107" s="1">
        <f>Data[[#This Row],[Qty Delivered]]-Data[[#This Row],[Qty Sold]]</f>
        <v>0</v>
      </c>
      <c r="H107" s="9">
        <v>1495</v>
      </c>
      <c r="I107" s="9">
        <f>(Data[[#This Row],[Gross]]*13%)+(Data[[#This Row],[Gross]]*13%)*15%+23</f>
        <v>246.5025</v>
      </c>
      <c r="J107" s="8">
        <f>Data[[#This Row],[Gross]]-Data[[#This Row],[Deduction]]</f>
        <v>1248.4974999999999</v>
      </c>
    </row>
    <row r="108" spans="1:10" x14ac:dyDescent="0.3">
      <c r="A108" s="5">
        <v>43909</v>
      </c>
      <c r="B108" s="6" t="s">
        <v>27</v>
      </c>
      <c r="C108" s="10" t="s">
        <v>20</v>
      </c>
      <c r="D108" s="10" t="s">
        <v>17</v>
      </c>
      <c r="E108" s="1">
        <v>348</v>
      </c>
      <c r="F108" s="2">
        <v>348</v>
      </c>
      <c r="G108" s="1">
        <f>Data[[#This Row],[Qty Delivered]]-Data[[#This Row],[Qty Sold]]</f>
        <v>0</v>
      </c>
      <c r="H108" s="9">
        <v>5974</v>
      </c>
      <c r="I108" s="9">
        <f>(Data[[#This Row],[Gross]]*13%)+(Data[[#This Row],[Gross]]*13%)*15%+23</f>
        <v>916.11300000000006</v>
      </c>
      <c r="J108" s="8">
        <f>Data[[#This Row],[Gross]]-Data[[#This Row],[Deduction]]</f>
        <v>5057.8869999999997</v>
      </c>
    </row>
    <row r="109" spans="1:10" x14ac:dyDescent="0.3">
      <c r="A109" s="6">
        <v>43913</v>
      </c>
      <c r="B109" s="6" t="s">
        <v>27</v>
      </c>
      <c r="C109" s="10" t="s">
        <v>20</v>
      </c>
      <c r="D109" s="16" t="s">
        <v>16</v>
      </c>
      <c r="E109" s="2">
        <v>202</v>
      </c>
      <c r="F109" s="2">
        <v>192</v>
      </c>
      <c r="G109" s="2">
        <f>Data[[#This Row],[Qty Delivered]]-Data[[#This Row],[Qty Sold]]</f>
        <v>10</v>
      </c>
      <c r="H109" s="11">
        <v>4680</v>
      </c>
      <c r="I109" s="9">
        <f>(Data[[#This Row],[Gross]]*13%)+(Data[[#This Row],[Gross]]*13%)*15%+23</f>
        <v>722.66</v>
      </c>
      <c r="J109" s="8">
        <f>Data[[#This Row],[Gross]]-Data[[#This Row],[Deduction]]</f>
        <v>3957.34</v>
      </c>
    </row>
    <row r="110" spans="1:10" x14ac:dyDescent="0.3">
      <c r="A110" s="6">
        <v>43913</v>
      </c>
      <c r="B110" s="6" t="s">
        <v>27</v>
      </c>
      <c r="C110" s="10" t="s">
        <v>20</v>
      </c>
      <c r="D110" s="16" t="s">
        <v>16</v>
      </c>
      <c r="E110" s="2">
        <v>200</v>
      </c>
      <c r="F110" s="2">
        <v>200</v>
      </c>
      <c r="G110" s="2">
        <f>Data[[#This Row],[Qty Delivered]]-Data[[#This Row],[Qty Sold]]</f>
        <v>0</v>
      </c>
      <c r="H110" s="11">
        <v>5380</v>
      </c>
      <c r="I110" s="9">
        <f>(Data[[#This Row],[Gross]]*13%)+(Data[[#This Row],[Gross]]*13%)*15%+23</f>
        <v>827.31</v>
      </c>
      <c r="J110" s="8">
        <f>Data[[#This Row],[Gross]]-Data[[#This Row],[Deduction]]</f>
        <v>4552.6900000000005</v>
      </c>
    </row>
    <row r="111" spans="1:10" x14ac:dyDescent="0.3">
      <c r="A111" s="6">
        <v>43914</v>
      </c>
      <c r="B111" s="6" t="s">
        <v>27</v>
      </c>
      <c r="C111" s="10" t="s">
        <v>20</v>
      </c>
      <c r="D111" s="16" t="s">
        <v>16</v>
      </c>
      <c r="E111" s="2">
        <v>83</v>
      </c>
      <c r="F111" s="2">
        <v>83</v>
      </c>
      <c r="G111" s="2">
        <f>Data[[#This Row],[Qty Delivered]]-Data[[#This Row],[Qty Sold]]</f>
        <v>0</v>
      </c>
      <c r="H111" s="11">
        <v>2490</v>
      </c>
      <c r="I111" s="9">
        <f>(Data[[#This Row],[Gross]]*13%)+(Data[[#This Row],[Gross]]*13%)*15%+23</f>
        <v>395.255</v>
      </c>
      <c r="J111" s="8">
        <f>Data[[#This Row],[Gross]]-Data[[#This Row],[Deduction]]</f>
        <v>2094.7449999999999</v>
      </c>
    </row>
    <row r="112" spans="1:10" x14ac:dyDescent="0.3">
      <c r="A112" s="6">
        <v>43914</v>
      </c>
      <c r="B112" s="6" t="s">
        <v>27</v>
      </c>
      <c r="C112" s="10" t="s">
        <v>20</v>
      </c>
      <c r="D112" s="10" t="s">
        <v>9</v>
      </c>
      <c r="E112" s="1">
        <v>26</v>
      </c>
      <c r="F112" s="2">
        <v>26</v>
      </c>
      <c r="G112" s="1">
        <f>Data[[#This Row],[Qty Delivered]]-Data[[#This Row],[Qty Sold]]</f>
        <v>0</v>
      </c>
      <c r="H112" s="9">
        <v>650</v>
      </c>
      <c r="I112" s="9">
        <f>(Data[[#This Row],[Gross]]*13%)+(Data[[#This Row],[Gross]]*13%)*15%+23</f>
        <v>120.175</v>
      </c>
      <c r="J112" s="8">
        <f>Data[[#This Row],[Gross]]-Data[[#This Row],[Deduction]]</f>
        <v>529.82500000000005</v>
      </c>
    </row>
    <row r="113" spans="1:10" x14ac:dyDescent="0.3">
      <c r="A113" s="6">
        <v>43914</v>
      </c>
      <c r="B113" s="6" t="s">
        <v>27</v>
      </c>
      <c r="C113" s="10" t="s">
        <v>20</v>
      </c>
      <c r="D113" s="10" t="s">
        <v>17</v>
      </c>
      <c r="E113" s="1">
        <v>19</v>
      </c>
      <c r="F113" s="2">
        <v>19</v>
      </c>
      <c r="G113" s="1">
        <f>Data[[#This Row],[Qty Delivered]]-Data[[#This Row],[Qty Sold]]</f>
        <v>0</v>
      </c>
      <c r="H113" s="9">
        <v>260</v>
      </c>
      <c r="I113" s="9">
        <f>(Data[[#This Row],[Gross]]*13%)+(Data[[#This Row],[Gross]]*13%)*15%+23</f>
        <v>61.870000000000005</v>
      </c>
      <c r="J113" s="8">
        <f>Data[[#This Row],[Gross]]-Data[[#This Row],[Deduction]]</f>
        <v>198.13</v>
      </c>
    </row>
    <row r="114" spans="1:10" x14ac:dyDescent="0.3">
      <c r="A114" s="5">
        <v>43916</v>
      </c>
      <c r="B114" s="6" t="s">
        <v>27</v>
      </c>
      <c r="C114" s="10" t="s">
        <v>20</v>
      </c>
      <c r="D114" s="10" t="s">
        <v>9</v>
      </c>
      <c r="E114" s="1">
        <v>119</v>
      </c>
      <c r="F114" s="2">
        <v>67</v>
      </c>
      <c r="G114" s="1">
        <f>Data[[#This Row],[Qty Delivered]]-Data[[#This Row],[Qty Sold]]</f>
        <v>52</v>
      </c>
      <c r="H114" s="9">
        <v>705</v>
      </c>
      <c r="I114" s="9">
        <f>(Data[[#This Row],[Gross]]*13%)+(Data[[#This Row],[Gross]]*13%)*15%+23</f>
        <v>128.39750000000001</v>
      </c>
      <c r="J114" s="8">
        <f>Data[[#This Row],[Gross]]-Data[[#This Row],[Deduction]]</f>
        <v>576.60249999999996</v>
      </c>
    </row>
    <row r="115" spans="1:10" x14ac:dyDescent="0.3">
      <c r="A115" s="6">
        <v>43926</v>
      </c>
      <c r="B115" s="6" t="s">
        <v>27</v>
      </c>
      <c r="C115" s="10" t="s">
        <v>20</v>
      </c>
      <c r="D115" s="16" t="s">
        <v>16</v>
      </c>
      <c r="E115" s="2">
        <v>348</v>
      </c>
      <c r="F115" s="2">
        <v>259</v>
      </c>
      <c r="G115" s="2">
        <f>Data[[#This Row],[Qty Delivered]]-Data[[#This Row],[Qty Sold]]</f>
        <v>89</v>
      </c>
      <c r="H115" s="11">
        <v>6640</v>
      </c>
      <c r="I115" s="9">
        <f>(Data[[#This Row],[Gross]]*13%)+(Data[[#This Row],[Gross]]*13%)*15%+23</f>
        <v>1015.6800000000001</v>
      </c>
      <c r="J115" s="8">
        <f>Data[[#This Row],[Gross]]-Data[[#This Row],[Deduction]]</f>
        <v>5624.32</v>
      </c>
    </row>
    <row r="116" spans="1:10" x14ac:dyDescent="0.3">
      <c r="A116" s="6">
        <v>43928</v>
      </c>
      <c r="B116" s="6" t="s">
        <v>27</v>
      </c>
      <c r="C116" s="10" t="s">
        <v>20</v>
      </c>
      <c r="D116" s="16" t="s">
        <v>16</v>
      </c>
      <c r="E116" s="2">
        <v>245</v>
      </c>
      <c r="F116" s="2">
        <v>182</v>
      </c>
      <c r="G116" s="2">
        <f>Data[[#This Row],[Qty Delivered]]-Data[[#This Row],[Qty Sold]]</f>
        <v>63</v>
      </c>
      <c r="H116" s="11">
        <v>4770</v>
      </c>
      <c r="I116" s="9">
        <f>(Data[[#This Row],[Gross]]*13%)+(Data[[#This Row],[Gross]]*13%)*15%+23</f>
        <v>736.11500000000001</v>
      </c>
      <c r="J116" s="8">
        <f>Data[[#This Row],[Gross]]-Data[[#This Row],[Deduction]]</f>
        <v>4033.8850000000002</v>
      </c>
    </row>
    <row r="117" spans="1:10" x14ac:dyDescent="0.3">
      <c r="A117" s="6">
        <v>43934</v>
      </c>
      <c r="B117" s="6" t="s">
        <v>27</v>
      </c>
      <c r="C117" s="10" t="s">
        <v>20</v>
      </c>
      <c r="D117" s="16" t="s">
        <v>16</v>
      </c>
      <c r="E117" s="2">
        <v>229</v>
      </c>
      <c r="F117" s="2">
        <v>229</v>
      </c>
      <c r="G117" s="2">
        <f>Data[[#This Row],[Qty Delivered]]-Data[[#This Row],[Qty Sold]]</f>
        <v>0</v>
      </c>
      <c r="H117" s="11">
        <v>5470</v>
      </c>
      <c r="I117" s="9">
        <f>(Data[[#This Row],[Gross]]*13%)+(Data[[#This Row],[Gross]]*13%)*15%+23</f>
        <v>840.76499999999999</v>
      </c>
      <c r="J117" s="8">
        <f>Data[[#This Row],[Gross]]-Data[[#This Row],[Deduction]]</f>
        <v>4629.2349999999997</v>
      </c>
    </row>
    <row r="118" spans="1:10" x14ac:dyDescent="0.3">
      <c r="A118" s="6">
        <v>43934</v>
      </c>
      <c r="B118" s="6" t="s">
        <v>27</v>
      </c>
      <c r="C118" s="10" t="s">
        <v>20</v>
      </c>
      <c r="D118" s="10" t="s">
        <v>9</v>
      </c>
      <c r="E118" s="1">
        <v>86</v>
      </c>
      <c r="F118" s="2">
        <v>86</v>
      </c>
      <c r="G118" s="1">
        <f>Data[[#This Row],[Qty Delivered]]-Data[[#This Row],[Qty Sold]]</f>
        <v>0</v>
      </c>
      <c r="H118" s="9">
        <v>2120</v>
      </c>
      <c r="I118" s="9">
        <f>(Data[[#This Row],[Gross]]*13%)+(Data[[#This Row],[Gross]]*13%)*15%+23</f>
        <v>339.94000000000005</v>
      </c>
      <c r="J118" s="8">
        <f>Data[[#This Row],[Gross]]-Data[[#This Row],[Deduction]]</f>
        <v>1780.06</v>
      </c>
    </row>
    <row r="119" spans="1:10" x14ac:dyDescent="0.3">
      <c r="A119" s="5">
        <v>43936</v>
      </c>
      <c r="B119" s="6" t="s">
        <v>27</v>
      </c>
      <c r="C119" s="10" t="s">
        <v>20</v>
      </c>
      <c r="D119" s="10" t="s">
        <v>17</v>
      </c>
      <c r="E119" s="1">
        <v>464</v>
      </c>
      <c r="F119" s="2">
        <v>424</v>
      </c>
      <c r="G119" s="1">
        <f>Data[[#This Row],[Qty Delivered]]-Data[[#This Row],[Qty Sold]]</f>
        <v>40</v>
      </c>
      <c r="H119" s="9">
        <v>9649</v>
      </c>
      <c r="I119" s="9">
        <f>(Data[[#This Row],[Gross]]*13%)+(Data[[#This Row],[Gross]]*13%)*15%+23</f>
        <v>1465.5255000000002</v>
      </c>
      <c r="J119" s="8">
        <f>Data[[#This Row],[Gross]]-Data[[#This Row],[Deduction]]</f>
        <v>8183.4745000000003</v>
      </c>
    </row>
    <row r="120" spans="1:10" x14ac:dyDescent="0.3">
      <c r="A120" s="6">
        <v>43937</v>
      </c>
      <c r="B120" s="6" t="s">
        <v>27</v>
      </c>
      <c r="C120" s="10" t="s">
        <v>20</v>
      </c>
      <c r="D120" s="16" t="s">
        <v>16</v>
      </c>
      <c r="E120" s="2">
        <v>308</v>
      </c>
      <c r="F120" s="2">
        <v>264</v>
      </c>
      <c r="G120" s="2">
        <f>Data[[#This Row],[Qty Delivered]]-Data[[#This Row],[Qty Sold]]</f>
        <v>44</v>
      </c>
      <c r="H120" s="11">
        <v>4805</v>
      </c>
      <c r="I120" s="9">
        <f>(Data[[#This Row],[Gross]]*13%)+(Data[[#This Row],[Gross]]*13%)*15%+23</f>
        <v>741.34749999999997</v>
      </c>
      <c r="J120" s="8">
        <f>Data[[#This Row],[Gross]]-Data[[#This Row],[Deduction]]</f>
        <v>4063.6525000000001</v>
      </c>
    </row>
    <row r="121" spans="1:10" x14ac:dyDescent="0.3">
      <c r="A121" s="6">
        <v>43937</v>
      </c>
      <c r="B121" s="6" t="s">
        <v>27</v>
      </c>
      <c r="C121" s="10" t="s">
        <v>20</v>
      </c>
      <c r="D121" s="16" t="s">
        <v>16</v>
      </c>
      <c r="E121" s="2">
        <v>262</v>
      </c>
      <c r="F121" s="2">
        <v>202</v>
      </c>
      <c r="G121" s="2">
        <f>Data[[#This Row],[Qty Delivered]]-Data[[#This Row],[Qty Sold]]</f>
        <v>60</v>
      </c>
      <c r="H121" s="11">
        <v>5485</v>
      </c>
      <c r="I121" s="9">
        <f>(Data[[#This Row],[Gross]]*13%)+(Data[[#This Row],[Gross]]*13%)*15%+23</f>
        <v>843.00750000000005</v>
      </c>
      <c r="J121" s="8">
        <f>Data[[#This Row],[Gross]]-Data[[#This Row],[Deduction]]</f>
        <v>4641.9925000000003</v>
      </c>
    </row>
    <row r="122" spans="1:10" x14ac:dyDescent="0.3">
      <c r="A122" s="6">
        <v>43945</v>
      </c>
      <c r="B122" s="6" t="s">
        <v>27</v>
      </c>
      <c r="C122" s="10" t="s">
        <v>20</v>
      </c>
      <c r="D122" s="16" t="s">
        <v>16</v>
      </c>
      <c r="E122" s="2">
        <v>341</v>
      </c>
      <c r="F122" s="2">
        <v>341</v>
      </c>
      <c r="G122" s="2">
        <f>Data[[#This Row],[Qty Delivered]]-Data[[#This Row],[Qty Sold]]</f>
        <v>0</v>
      </c>
      <c r="H122" s="11">
        <v>9810</v>
      </c>
      <c r="I122" s="9">
        <f>(Data[[#This Row],[Gross]]*13%)+(Data[[#This Row],[Gross]]*13%)*15%+23</f>
        <v>1489.595</v>
      </c>
      <c r="J122" s="8">
        <f>Data[[#This Row],[Gross]]-Data[[#This Row],[Deduction]]</f>
        <v>8320.4050000000007</v>
      </c>
    </row>
    <row r="123" spans="1:10" x14ac:dyDescent="0.3">
      <c r="A123" s="5">
        <v>43948</v>
      </c>
      <c r="B123" s="6" t="s">
        <v>27</v>
      </c>
      <c r="C123" s="10" t="s">
        <v>20</v>
      </c>
      <c r="D123" s="10" t="s">
        <v>17</v>
      </c>
      <c r="E123" s="1">
        <v>489</v>
      </c>
      <c r="F123" s="2">
        <v>489</v>
      </c>
      <c r="G123" s="1">
        <f>Data[[#This Row],[Qty Delivered]]-Data[[#This Row],[Qty Sold]]</f>
        <v>0</v>
      </c>
      <c r="H123" s="9">
        <v>14985</v>
      </c>
      <c r="I123" s="9">
        <f>(Data[[#This Row],[Gross]]*13%)+(Data[[#This Row],[Gross]]*13%)*15%+23</f>
        <v>2263.2574999999997</v>
      </c>
      <c r="J123" s="8">
        <f>Data[[#This Row],[Gross]]-Data[[#This Row],[Deduction]]</f>
        <v>12721.7425</v>
      </c>
    </row>
    <row r="124" spans="1:10" x14ac:dyDescent="0.3">
      <c r="A124" s="6">
        <v>43952</v>
      </c>
      <c r="B124" s="6" t="s">
        <v>27</v>
      </c>
      <c r="C124" s="10" t="s">
        <v>20</v>
      </c>
      <c r="D124" s="16" t="s">
        <v>16</v>
      </c>
      <c r="E124" s="2">
        <v>250</v>
      </c>
      <c r="F124" s="2">
        <v>250</v>
      </c>
      <c r="G124" s="2">
        <f>Data[[#This Row],[Qty Delivered]]-Data[[#This Row],[Qty Sold]]</f>
        <v>0</v>
      </c>
      <c r="H124" s="11">
        <v>7150</v>
      </c>
      <c r="I124" s="9">
        <f>(Data[[#This Row],[Gross]]*13%)+(Data[[#This Row],[Gross]]*13%)*15%+23</f>
        <v>1091.925</v>
      </c>
      <c r="J124" s="8">
        <f>Data[[#This Row],[Gross]]-Data[[#This Row],[Deduction]]</f>
        <v>6058.0749999999998</v>
      </c>
    </row>
    <row r="125" spans="1:10" x14ac:dyDescent="0.3">
      <c r="A125" s="5">
        <v>43958</v>
      </c>
      <c r="B125" s="6" t="s">
        <v>27</v>
      </c>
      <c r="C125" s="10" t="s">
        <v>20</v>
      </c>
      <c r="D125" s="10" t="s">
        <v>9</v>
      </c>
      <c r="E125" s="1">
        <v>94</v>
      </c>
      <c r="F125" s="2">
        <v>94</v>
      </c>
      <c r="G125" s="1">
        <f>Data[[#This Row],[Qty Delivered]]-Data[[#This Row],[Qty Sold]]</f>
        <v>0</v>
      </c>
      <c r="H125" s="9">
        <v>3160</v>
      </c>
      <c r="I125" s="9">
        <f>(Data[[#This Row],[Gross]]*13%)+(Data[[#This Row],[Gross]]*13%)*15%+23</f>
        <v>495.42</v>
      </c>
      <c r="J125" s="8">
        <f>Data[[#This Row],[Gross]]-Data[[#This Row],[Deduction]]</f>
        <v>2664.58</v>
      </c>
    </row>
    <row r="126" spans="1:10" x14ac:dyDescent="0.3">
      <c r="A126" s="5">
        <v>43958</v>
      </c>
      <c r="B126" s="6" t="s">
        <v>27</v>
      </c>
      <c r="C126" s="10" t="s">
        <v>20</v>
      </c>
      <c r="D126" s="16" t="s">
        <v>16</v>
      </c>
      <c r="E126" s="2">
        <v>117</v>
      </c>
      <c r="F126" s="2">
        <v>117</v>
      </c>
      <c r="G126" s="2">
        <f>Data[[#This Row],[Qty Delivered]]-Data[[#This Row],[Qty Sold]]</f>
        <v>0</v>
      </c>
      <c r="H126" s="11">
        <v>3510</v>
      </c>
      <c r="I126" s="9">
        <f>(Data[[#This Row],[Gross]]*13%)+(Data[[#This Row],[Gross]]*13%)*15%+23</f>
        <v>547.745</v>
      </c>
      <c r="J126" s="8">
        <f>Data[[#This Row],[Gross]]-Data[[#This Row],[Deduction]]</f>
        <v>2962.2550000000001</v>
      </c>
    </row>
    <row r="127" spans="1:10" x14ac:dyDescent="0.3">
      <c r="A127" s="5">
        <v>43958</v>
      </c>
      <c r="B127" s="6" t="s">
        <v>27</v>
      </c>
      <c r="C127" s="10" t="s">
        <v>20</v>
      </c>
      <c r="D127" s="10" t="s">
        <v>17</v>
      </c>
      <c r="E127" s="1">
        <v>43</v>
      </c>
      <c r="F127" s="1">
        <v>38</v>
      </c>
      <c r="G127" s="1">
        <f>Data[[#This Row],[Qty Delivered]]-Data[[#This Row],[Qty Sold]]</f>
        <v>5</v>
      </c>
      <c r="H127" s="9">
        <v>1340</v>
      </c>
      <c r="I127" s="9">
        <f>(Data[[#This Row],[Gross]]*13%)+(Data[[#This Row],[Gross]]*13%)*15%+23</f>
        <v>223.33</v>
      </c>
      <c r="J127" s="8">
        <f>Data[[#This Row],[Gross]]-Data[[#This Row],[Deduction]]</f>
        <v>1116.67</v>
      </c>
    </row>
    <row r="128" spans="1:10" x14ac:dyDescent="0.3">
      <c r="A128" s="5">
        <v>43965</v>
      </c>
      <c r="B128" s="6" t="s">
        <v>27</v>
      </c>
      <c r="C128" s="10" t="s">
        <v>20</v>
      </c>
      <c r="D128" s="10" t="s">
        <v>17</v>
      </c>
      <c r="E128" s="1">
        <v>177</v>
      </c>
      <c r="F128" s="2">
        <v>80</v>
      </c>
      <c r="G128" s="1">
        <f>Data[[#This Row],[Qty Delivered]]-Data[[#This Row],[Qty Sold]]</f>
        <v>97</v>
      </c>
      <c r="H128" s="9">
        <v>1778</v>
      </c>
      <c r="I128" s="9">
        <f>(Data[[#This Row],[Gross]]*13%)+(Data[[#This Row],[Gross]]*13%)*15%+23</f>
        <v>288.81100000000004</v>
      </c>
      <c r="J128" s="8">
        <f>Data[[#This Row],[Gross]]-Data[[#This Row],[Deduction]]</f>
        <v>1489.1889999999999</v>
      </c>
    </row>
    <row r="129" spans="1:10" x14ac:dyDescent="0.3">
      <c r="A129" s="5">
        <v>43965</v>
      </c>
      <c r="B129" s="6" t="s">
        <v>27</v>
      </c>
      <c r="C129" s="10" t="s">
        <v>20</v>
      </c>
      <c r="D129" s="10" t="s">
        <v>17</v>
      </c>
      <c r="E129" s="1">
        <v>75</v>
      </c>
      <c r="F129" s="2">
        <v>32</v>
      </c>
      <c r="G129" s="1">
        <f>Data[[#This Row],[Qty Delivered]]-Data[[#This Row],[Qty Sold]]</f>
        <v>43</v>
      </c>
      <c r="H129" s="9">
        <v>1080</v>
      </c>
      <c r="I129" s="9">
        <f>(Data[[#This Row],[Gross]]*13%)+(Data[[#This Row],[Gross]]*13%)*15%+23</f>
        <v>184.46</v>
      </c>
      <c r="J129" s="8">
        <f>Data[[#This Row],[Gross]]-Data[[#This Row],[Deduction]]</f>
        <v>895.54</v>
      </c>
    </row>
    <row r="130" spans="1:10" x14ac:dyDescent="0.3">
      <c r="A130" s="5">
        <v>43965</v>
      </c>
      <c r="B130" s="6" t="s">
        <v>27</v>
      </c>
      <c r="C130" s="10" t="s">
        <v>20</v>
      </c>
      <c r="D130" s="16" t="s">
        <v>16</v>
      </c>
      <c r="E130" s="2">
        <v>115</v>
      </c>
      <c r="F130" s="2">
        <v>104</v>
      </c>
      <c r="G130" s="2">
        <f>Data[[#This Row],[Qty Delivered]]-Data[[#This Row],[Qty Sold]]</f>
        <v>11</v>
      </c>
      <c r="H130" s="11">
        <v>3385</v>
      </c>
      <c r="I130" s="9">
        <f>(Data[[#This Row],[Gross]]*13%)+(Data[[#This Row],[Gross]]*13%)*15%+23</f>
        <v>529.0575</v>
      </c>
      <c r="J130" s="8">
        <f>Data[[#This Row],[Gross]]-Data[[#This Row],[Deduction]]</f>
        <v>2855.9425000000001</v>
      </c>
    </row>
    <row r="131" spans="1:10" x14ac:dyDescent="0.3">
      <c r="A131" s="6">
        <v>43971</v>
      </c>
      <c r="B131" s="6" t="s">
        <v>27</v>
      </c>
      <c r="C131" s="10" t="s">
        <v>20</v>
      </c>
      <c r="D131" s="16" t="s">
        <v>16</v>
      </c>
      <c r="E131" s="2">
        <v>219</v>
      </c>
      <c r="F131" s="2">
        <v>219</v>
      </c>
      <c r="G131" s="2">
        <f>Data[[#This Row],[Qty Delivered]]-Data[[#This Row],[Qty Sold]]</f>
        <v>0</v>
      </c>
      <c r="H131" s="11">
        <v>4964</v>
      </c>
      <c r="I131" s="9">
        <f>(Data[[#This Row],[Gross]]*13%)+(Data[[#This Row],[Gross]]*13%)*15%+23</f>
        <v>765.11800000000005</v>
      </c>
      <c r="J131" s="8">
        <f>Data[[#This Row],[Gross]]-Data[[#This Row],[Deduction]]</f>
        <v>4198.8819999999996</v>
      </c>
    </row>
    <row r="132" spans="1:10" x14ac:dyDescent="0.3">
      <c r="A132" s="5">
        <v>43977</v>
      </c>
      <c r="B132" s="6" t="s">
        <v>27</v>
      </c>
      <c r="C132" s="10" t="s">
        <v>20</v>
      </c>
      <c r="D132" s="10" t="s">
        <v>17</v>
      </c>
      <c r="E132" s="1">
        <v>489</v>
      </c>
      <c r="F132" s="2">
        <v>470</v>
      </c>
      <c r="G132" s="1">
        <f>Data[[#This Row],[Qty Delivered]]-Data[[#This Row],[Qty Sold]]</f>
        <v>19</v>
      </c>
      <c r="H132" s="9">
        <v>10605</v>
      </c>
      <c r="I132" s="9">
        <f>(Data[[#This Row],[Gross]]*13%)+(Data[[#This Row],[Gross]]*13%)*15%+23</f>
        <v>1608.4475000000002</v>
      </c>
      <c r="J132" s="8">
        <f>Data[[#This Row],[Gross]]-Data[[#This Row],[Deduction]]</f>
        <v>8996.5524999999998</v>
      </c>
    </row>
    <row r="133" spans="1:10" x14ac:dyDescent="0.3">
      <c r="A133" s="5">
        <v>43977</v>
      </c>
      <c r="B133" s="6" t="s">
        <v>27</v>
      </c>
      <c r="C133" s="10" t="s">
        <v>20</v>
      </c>
      <c r="D133" s="16" t="s">
        <v>16</v>
      </c>
      <c r="E133" s="2">
        <v>211</v>
      </c>
      <c r="F133" s="2">
        <v>211</v>
      </c>
      <c r="G133" s="2">
        <f>Data[[#This Row],[Qty Delivered]]-Data[[#This Row],[Qty Sold]]</f>
        <v>0</v>
      </c>
      <c r="H133" s="11">
        <v>6630</v>
      </c>
      <c r="I133" s="9">
        <f>(Data[[#This Row],[Gross]]*13%)+(Data[[#This Row],[Gross]]*13%)*15%+23</f>
        <v>1014.1849999999999</v>
      </c>
      <c r="J133" s="8">
        <f>Data[[#This Row],[Gross]]-Data[[#This Row],[Deduction]]</f>
        <v>5615.8150000000005</v>
      </c>
    </row>
    <row r="134" spans="1:10" x14ac:dyDescent="0.3">
      <c r="A134" s="5">
        <v>44012</v>
      </c>
      <c r="B134" s="6" t="s">
        <v>27</v>
      </c>
      <c r="C134" s="15" t="s">
        <v>20</v>
      </c>
      <c r="D134" s="16" t="s">
        <v>21</v>
      </c>
      <c r="E134" s="2">
        <v>110</v>
      </c>
      <c r="F134" s="2">
        <v>110</v>
      </c>
      <c r="G134" s="2">
        <f>Data[[#This Row],[Qty Delivered]]-Data[[#This Row],[Qty Sold]]</f>
        <v>0</v>
      </c>
      <c r="H134" s="3">
        <v>15840</v>
      </c>
      <c r="I134" s="4">
        <f>(Data[[#This Row],[Gross]]*13%)+(Data[[#This Row],[Gross]]*13%)*15%+23</f>
        <v>2391.0800000000004</v>
      </c>
      <c r="J134" s="8">
        <f>Data[[#This Row],[Gross]]-Data[[#This Row],[Deduction]]</f>
        <v>13448.92</v>
      </c>
    </row>
    <row r="135" spans="1:10" x14ac:dyDescent="0.3">
      <c r="A135" s="5">
        <v>44013</v>
      </c>
      <c r="B135" s="6" t="s">
        <v>27</v>
      </c>
      <c r="C135" s="15" t="s">
        <v>20</v>
      </c>
      <c r="D135" s="16" t="s">
        <v>22</v>
      </c>
      <c r="E135" s="2">
        <v>572</v>
      </c>
      <c r="F135" s="2">
        <v>572</v>
      </c>
      <c r="G135" s="2">
        <f>Data[[#This Row],[Qty Delivered]]-Data[[#This Row],[Qty Sold]]</f>
        <v>0</v>
      </c>
      <c r="H135" s="3">
        <v>2650</v>
      </c>
      <c r="I135" s="4">
        <f>(Data[[#This Row],[Gross]]*13%)+(Data[[#This Row],[Gross]]*13%)*15%+23</f>
        <v>419.17500000000001</v>
      </c>
      <c r="J135" s="8">
        <f>Data[[#This Row],[Gross]]-Data[[#This Row],[Deduction]]</f>
        <v>2230.8249999999998</v>
      </c>
    </row>
    <row r="136" spans="1:10" x14ac:dyDescent="0.3">
      <c r="A136" s="5">
        <v>44017</v>
      </c>
      <c r="B136" s="6" t="s">
        <v>27</v>
      </c>
      <c r="C136" s="15" t="s">
        <v>20</v>
      </c>
      <c r="D136" s="16" t="s">
        <v>22</v>
      </c>
      <c r="E136" s="2">
        <v>930</v>
      </c>
      <c r="F136" s="2">
        <v>578</v>
      </c>
      <c r="G136" s="2">
        <f>Data[[#This Row],[Qty Delivered]]-Data[[#This Row],[Qty Sold]]</f>
        <v>352</v>
      </c>
      <c r="H136" s="3">
        <v>2047</v>
      </c>
      <c r="I136" s="4">
        <f>(Data[[#This Row],[Gross]]*13%)+(Data[[#This Row],[Gross]]*13%)*15%+23</f>
        <v>329.0265</v>
      </c>
      <c r="J136" s="8">
        <f>Data[[#This Row],[Gross]]-Data[[#This Row],[Deduction]]</f>
        <v>1717.9735000000001</v>
      </c>
    </row>
    <row r="137" spans="1:10" x14ac:dyDescent="0.3">
      <c r="A137" s="5">
        <v>44018</v>
      </c>
      <c r="B137" s="6" t="s">
        <v>27</v>
      </c>
      <c r="C137" s="15" t="s">
        <v>20</v>
      </c>
      <c r="D137" s="16" t="s">
        <v>21</v>
      </c>
      <c r="E137" s="2">
        <v>233</v>
      </c>
      <c r="F137" s="2">
        <v>233</v>
      </c>
      <c r="G137" s="2">
        <f>Data[[#This Row],[Qty Delivered]]-Data[[#This Row],[Qty Sold]]</f>
        <v>0</v>
      </c>
      <c r="H137" s="3">
        <v>22380</v>
      </c>
      <c r="I137" s="4">
        <f>(Data[[#This Row],[Gross]]*13%)+(Data[[#This Row],[Gross]]*13%)*15%+23</f>
        <v>3368.81</v>
      </c>
      <c r="J137" s="8">
        <f>Data[[#This Row],[Gross]]-Data[[#This Row],[Deduction]]</f>
        <v>19011.189999999999</v>
      </c>
    </row>
    <row r="138" spans="1:10" x14ac:dyDescent="0.3">
      <c r="A138" s="5">
        <v>44018</v>
      </c>
      <c r="B138" s="6" t="s">
        <v>27</v>
      </c>
      <c r="C138" s="15" t="s">
        <v>20</v>
      </c>
      <c r="D138" s="16" t="s">
        <v>22</v>
      </c>
      <c r="E138" s="2">
        <v>638</v>
      </c>
      <c r="F138" s="2">
        <v>638</v>
      </c>
      <c r="G138" s="2">
        <f>Data[[#This Row],[Qty Delivered]]-Data[[#This Row],[Qty Sold]]</f>
        <v>0</v>
      </c>
      <c r="H138" s="3">
        <v>2497</v>
      </c>
      <c r="I138" s="4">
        <f>(Data[[#This Row],[Gross]]*13%)+(Data[[#This Row],[Gross]]*13%)*15%+23</f>
        <v>396.30150000000003</v>
      </c>
      <c r="J138" s="8">
        <f>Data[[#This Row],[Gross]]-Data[[#This Row],[Deduction]]</f>
        <v>2100.6985</v>
      </c>
    </row>
    <row r="139" spans="1:10" x14ac:dyDescent="0.3">
      <c r="A139" s="5">
        <v>44021</v>
      </c>
      <c r="B139" s="6" t="s">
        <v>27</v>
      </c>
      <c r="C139" s="15" t="s">
        <v>20</v>
      </c>
      <c r="D139" s="16" t="s">
        <v>21</v>
      </c>
      <c r="E139" s="2">
        <v>235</v>
      </c>
      <c r="F139" s="2">
        <v>235</v>
      </c>
      <c r="G139" s="2">
        <f>Data[[#This Row],[Qty Delivered]]-Data[[#This Row],[Qty Sold]]</f>
        <v>0</v>
      </c>
      <c r="H139" s="3">
        <v>14030</v>
      </c>
      <c r="I139" s="4">
        <f>(Data[[#This Row],[Gross]]*13%)+(Data[[#This Row],[Gross]]*13%)*15%+23</f>
        <v>2120.4850000000001</v>
      </c>
      <c r="J139" s="8">
        <f>Data[[#This Row],[Gross]]-Data[[#This Row],[Deduction]]</f>
        <v>11909.514999999999</v>
      </c>
    </row>
    <row r="140" spans="1:10" x14ac:dyDescent="0.3">
      <c r="A140" s="5">
        <v>44021</v>
      </c>
      <c r="B140" s="6" t="s">
        <v>27</v>
      </c>
      <c r="C140" s="15" t="s">
        <v>20</v>
      </c>
      <c r="D140" s="16" t="s">
        <v>21</v>
      </c>
      <c r="E140" s="2">
        <v>240</v>
      </c>
      <c r="F140" s="2">
        <v>240</v>
      </c>
      <c r="G140" s="2">
        <f>Data[[#This Row],[Qty Delivered]]-Data[[#This Row],[Qty Sold]]</f>
        <v>0</v>
      </c>
      <c r="H140" s="3">
        <v>16800</v>
      </c>
      <c r="I140" s="4">
        <f>(Data[[#This Row],[Gross]]*13%)+(Data[[#This Row],[Gross]]*13%)*15%+23</f>
        <v>2534.6</v>
      </c>
      <c r="J140" s="8">
        <f>Data[[#This Row],[Gross]]-Data[[#This Row],[Deduction]]</f>
        <v>14265.4</v>
      </c>
    </row>
    <row r="141" spans="1:10" x14ac:dyDescent="0.3">
      <c r="A141" s="5">
        <v>44022</v>
      </c>
      <c r="B141" s="6" t="s">
        <v>27</v>
      </c>
      <c r="C141" s="15" t="s">
        <v>15</v>
      </c>
      <c r="D141" s="16" t="s">
        <v>21</v>
      </c>
      <c r="E141" s="2">
        <v>78</v>
      </c>
      <c r="F141" s="2">
        <v>78</v>
      </c>
      <c r="G141" s="2">
        <f>Data[[#This Row],[Qty Delivered]]-Data[[#This Row],[Qty Sold]]</f>
        <v>0</v>
      </c>
      <c r="H141" s="3">
        <v>3880</v>
      </c>
      <c r="I141" s="4">
        <f>(Data[[#This Row],[Gross]]*13%)+(Data[[#This Row],[Gross]]*13%)*15%+23</f>
        <v>603.06000000000006</v>
      </c>
      <c r="J141" s="8">
        <f>Data[[#This Row],[Gross]]-Data[[#This Row],[Deduction]]</f>
        <v>3276.94</v>
      </c>
    </row>
    <row r="142" spans="1:10" x14ac:dyDescent="0.3">
      <c r="A142" s="5">
        <v>44025</v>
      </c>
      <c r="B142" s="6" t="s">
        <v>27</v>
      </c>
      <c r="C142" s="15" t="s">
        <v>23</v>
      </c>
      <c r="D142" s="16" t="s">
        <v>21</v>
      </c>
      <c r="E142" s="2">
        <v>200</v>
      </c>
      <c r="F142" s="2">
        <v>200</v>
      </c>
      <c r="G142" s="2">
        <f>Data[[#This Row],[Qty Delivered]]-Data[[#This Row],[Qty Sold]]</f>
        <v>0</v>
      </c>
      <c r="H142" s="3">
        <v>9315</v>
      </c>
      <c r="I142" s="4">
        <f>(Data[[#This Row],[Gross]]*13%)+(Data[[#This Row],[Gross]]*13%)*15%+23</f>
        <v>1415.5925</v>
      </c>
      <c r="J142" s="8">
        <f>Data[[#This Row],[Gross]]-Data[[#This Row],[Deduction]]</f>
        <v>7899.4075000000003</v>
      </c>
    </row>
    <row r="143" spans="1:10" x14ac:dyDescent="0.3">
      <c r="A143" s="5">
        <v>44026</v>
      </c>
      <c r="B143" s="6" t="s">
        <v>27</v>
      </c>
      <c r="C143" s="15" t="s">
        <v>15</v>
      </c>
      <c r="D143" s="16" t="s">
        <v>21</v>
      </c>
      <c r="E143" s="2">
        <v>200</v>
      </c>
      <c r="F143" s="2">
        <v>115</v>
      </c>
      <c r="G143" s="2">
        <f>Data[[#This Row],[Qty Delivered]]-Data[[#This Row],[Qty Sold]]</f>
        <v>85</v>
      </c>
      <c r="H143" s="3">
        <v>3620</v>
      </c>
      <c r="I143" s="4">
        <f>(Data[[#This Row],[Gross]]*13%)+(Data[[#This Row],[Gross]]*13%)*15%+23</f>
        <v>564.19000000000005</v>
      </c>
      <c r="J143" s="8">
        <f>Data[[#This Row],[Gross]]-Data[[#This Row],[Deduction]]</f>
        <v>3055.81</v>
      </c>
    </row>
    <row r="144" spans="1:10" x14ac:dyDescent="0.3">
      <c r="A144" s="5">
        <v>44026</v>
      </c>
      <c r="B144" s="6" t="s">
        <v>27</v>
      </c>
      <c r="C144" s="15" t="s">
        <v>24</v>
      </c>
      <c r="D144" s="16" t="s">
        <v>21</v>
      </c>
      <c r="E144" s="2">
        <v>152</v>
      </c>
      <c r="F144" s="2">
        <v>152</v>
      </c>
      <c r="G144" s="2">
        <f>Data[[#This Row],[Qty Delivered]]-Data[[#This Row],[Qty Sold]]</f>
        <v>0</v>
      </c>
      <c r="H144" s="3">
        <v>6346</v>
      </c>
      <c r="I144" s="4">
        <f>(Data[[#This Row],[Gross]]*13%)+(Data[[#This Row],[Gross]]*13%)*15%+23</f>
        <v>971.72699999999998</v>
      </c>
      <c r="J144" s="8">
        <f>Data[[#This Row],[Gross]]-Data[[#This Row],[Deduction]]</f>
        <v>5374.2730000000001</v>
      </c>
    </row>
    <row r="145" spans="1:10" x14ac:dyDescent="0.3">
      <c r="A145" s="5">
        <v>44026</v>
      </c>
      <c r="B145" s="6" t="s">
        <v>27</v>
      </c>
      <c r="C145" s="15" t="s">
        <v>31</v>
      </c>
      <c r="D145" s="16" t="s">
        <v>21</v>
      </c>
      <c r="E145" s="2">
        <v>200</v>
      </c>
      <c r="F145" s="2">
        <v>200</v>
      </c>
      <c r="G145" s="2">
        <f>Data[[#This Row],[Qty Delivered]]-Data[[#This Row],[Qty Sold]]</f>
        <v>0</v>
      </c>
      <c r="H145" s="3">
        <v>9755</v>
      </c>
      <c r="I145" s="4">
        <f>(Data[[#This Row],[Gross]]*13%)+(Data[[#This Row],[Gross]]*13%)*15%+23</f>
        <v>1481.3725000000002</v>
      </c>
      <c r="J145" s="8">
        <f>Data[[#This Row],[Gross]]-Data[[#This Row],[Deduction]]</f>
        <v>8273.6275000000005</v>
      </c>
    </row>
    <row r="146" spans="1:10" x14ac:dyDescent="0.3">
      <c r="A146" s="5">
        <v>44034</v>
      </c>
      <c r="B146" s="6" t="s">
        <v>27</v>
      </c>
      <c r="C146" s="15" t="s">
        <v>20</v>
      </c>
      <c r="D146" s="16" t="s">
        <v>21</v>
      </c>
      <c r="E146" s="2">
        <v>200</v>
      </c>
      <c r="F146" s="2">
        <v>200</v>
      </c>
      <c r="G146" s="2">
        <f>Data[[#This Row],[Qty Delivered]]-Data[[#This Row],[Qty Sold]]</f>
        <v>0</v>
      </c>
      <c r="H146" s="3">
        <v>14000</v>
      </c>
      <c r="I146" s="4">
        <f>(Data[[#This Row],[Gross]]*13%)+(Data[[#This Row],[Gross]]*13%)*15%+23</f>
        <v>2116</v>
      </c>
      <c r="J146" s="8">
        <f>Data[[#This Row],[Gross]]-Data[[#This Row],[Deduction]]</f>
        <v>11884</v>
      </c>
    </row>
    <row r="147" spans="1:10" x14ac:dyDescent="0.3">
      <c r="A147" s="5">
        <v>44034</v>
      </c>
      <c r="B147" s="6" t="s">
        <v>27</v>
      </c>
      <c r="C147" s="15" t="s">
        <v>20</v>
      </c>
      <c r="D147" s="16" t="s">
        <v>21</v>
      </c>
      <c r="E147" s="2">
        <v>200</v>
      </c>
      <c r="F147" s="2">
        <v>200</v>
      </c>
      <c r="G147" s="2">
        <f>Data[[#This Row],[Qty Delivered]]-Data[[#This Row],[Qty Sold]]</f>
        <v>0</v>
      </c>
      <c r="H147" s="3">
        <v>14000</v>
      </c>
      <c r="I147" s="4">
        <f>(Data[[#This Row],[Gross]]*13%)+(Data[[#This Row],[Gross]]*13%)*15%+23</f>
        <v>2116</v>
      </c>
      <c r="J147" s="8">
        <f>Data[[#This Row],[Gross]]-Data[[#This Row],[Deduction]]</f>
        <v>11884</v>
      </c>
    </row>
    <row r="148" spans="1:10" x14ac:dyDescent="0.3">
      <c r="A148" s="5">
        <v>44035</v>
      </c>
      <c r="B148" s="6" t="s">
        <v>27</v>
      </c>
      <c r="C148" s="15" t="s">
        <v>15</v>
      </c>
      <c r="D148" s="16" t="s">
        <v>21</v>
      </c>
      <c r="E148" s="2">
        <v>96</v>
      </c>
      <c r="F148" s="2">
        <v>96</v>
      </c>
      <c r="G148" s="2">
        <f>Data[[#This Row],[Qty Delivered]]-Data[[#This Row],[Qty Sold]]</f>
        <v>0</v>
      </c>
      <c r="H148" s="3">
        <v>5240</v>
      </c>
      <c r="I148" s="4">
        <f>(Data[[#This Row],[Gross]]*13%)+(Data[[#This Row],[Gross]]*13%)*15%+23</f>
        <v>806.38000000000011</v>
      </c>
      <c r="J148" s="8">
        <f>Data[[#This Row],[Gross]]-Data[[#This Row],[Deduction]]</f>
        <v>4433.62</v>
      </c>
    </row>
    <row r="149" spans="1:10" x14ac:dyDescent="0.3">
      <c r="A149" s="5">
        <v>44039</v>
      </c>
      <c r="B149" s="6" t="s">
        <v>27</v>
      </c>
      <c r="C149" s="15" t="s">
        <v>24</v>
      </c>
      <c r="D149" s="16" t="s">
        <v>21</v>
      </c>
      <c r="E149" s="2">
        <v>150</v>
      </c>
      <c r="F149" s="2">
        <v>150</v>
      </c>
      <c r="G149" s="2">
        <f>Data[[#This Row],[Qty Delivered]]-Data[[#This Row],[Qty Sold]]</f>
        <v>0</v>
      </c>
      <c r="H149" s="3">
        <v>14000</v>
      </c>
      <c r="I149" s="4">
        <f>(Data[[#This Row],[Gross]]*13%)+(Data[[#This Row],[Gross]]*13%)*15%+23</f>
        <v>2116</v>
      </c>
      <c r="J149" s="8">
        <f>Data[[#This Row],[Gross]]-Data[[#This Row],[Deduction]]</f>
        <v>11884</v>
      </c>
    </row>
    <row r="150" spans="1:10" x14ac:dyDescent="0.3">
      <c r="A150" s="5">
        <v>44039</v>
      </c>
      <c r="B150" s="6" t="s">
        <v>27</v>
      </c>
      <c r="C150" s="15" t="s">
        <v>15</v>
      </c>
      <c r="D150" s="16" t="s">
        <v>21</v>
      </c>
      <c r="E150" s="2">
        <v>182</v>
      </c>
      <c r="F150" s="2">
        <v>182</v>
      </c>
      <c r="G150" s="2">
        <f>Data[[#This Row],[Qty Delivered]]-Data[[#This Row],[Qty Sold]]</f>
        <v>0</v>
      </c>
      <c r="H150" s="3">
        <v>12324</v>
      </c>
      <c r="I150" s="4">
        <f>(Data[[#This Row],[Gross]]*13%)+(Data[[#This Row],[Gross]]*13%)*15%+23</f>
        <v>1865.4380000000001</v>
      </c>
      <c r="J150" s="8">
        <f>Data[[#This Row],[Gross]]-Data[[#This Row],[Deduction]]</f>
        <v>10458.562</v>
      </c>
    </row>
    <row r="151" spans="1:10" x14ac:dyDescent="0.3">
      <c r="A151" s="5">
        <v>44039</v>
      </c>
      <c r="B151" s="6" t="s">
        <v>27</v>
      </c>
      <c r="C151" s="15" t="s">
        <v>23</v>
      </c>
      <c r="D151" s="16" t="s">
        <v>21</v>
      </c>
      <c r="E151" s="2">
        <v>162</v>
      </c>
      <c r="F151" s="2">
        <v>162</v>
      </c>
      <c r="G151" s="2">
        <f>Data[[#This Row],[Qty Delivered]]-Data[[#This Row],[Qty Sold]]</f>
        <v>0</v>
      </c>
      <c r="H151" s="3">
        <v>15120</v>
      </c>
      <c r="I151" s="4">
        <f>(Data[[#This Row],[Gross]]*13%)+(Data[[#This Row],[Gross]]*13%)*15%+23</f>
        <v>2283.44</v>
      </c>
      <c r="J151" s="8">
        <f>Data[[#This Row],[Gross]]-Data[[#This Row],[Deduction]]</f>
        <v>12836.56</v>
      </c>
    </row>
    <row r="152" spans="1:10" x14ac:dyDescent="0.3">
      <c r="A152" s="5">
        <v>44039</v>
      </c>
      <c r="B152" s="6" t="s">
        <v>27</v>
      </c>
      <c r="C152" s="15" t="s">
        <v>20</v>
      </c>
      <c r="D152" s="16" t="s">
        <v>21</v>
      </c>
      <c r="E152" s="1">
        <v>133</v>
      </c>
      <c r="F152" s="1">
        <v>133</v>
      </c>
      <c r="G152" s="2">
        <f>Data[[#This Row],[Qty Delivered]]-Data[[#This Row],[Qty Sold]]</f>
        <v>0</v>
      </c>
      <c r="H152" s="3">
        <v>13840</v>
      </c>
      <c r="I152" s="4">
        <f>(Data[[#This Row],[Gross]]*13%)+(Data[[#This Row],[Gross]]*13%)*15%+23</f>
        <v>2092.08</v>
      </c>
      <c r="J152" s="8">
        <f>Data[[#This Row],[Gross]]-Data[[#This Row],[Deduction]]</f>
        <v>11747.92</v>
      </c>
    </row>
    <row r="153" spans="1:10" x14ac:dyDescent="0.3">
      <c r="A153" s="5">
        <v>44040</v>
      </c>
      <c r="B153" s="6" t="s">
        <v>27</v>
      </c>
      <c r="C153" s="15" t="s">
        <v>24</v>
      </c>
      <c r="D153" s="16" t="s">
        <v>21</v>
      </c>
      <c r="E153" s="1">
        <v>160</v>
      </c>
      <c r="F153" s="1">
        <v>160</v>
      </c>
      <c r="G153" s="2">
        <f>Data[[#This Row],[Qty Delivered]]-Data[[#This Row],[Qty Sold]]</f>
        <v>0</v>
      </c>
      <c r="H153" s="3">
        <v>14750</v>
      </c>
      <c r="I153" s="4">
        <f>(Data[[#This Row],[Gross]]*13%)+(Data[[#This Row],[Gross]]*13%)*15%+23</f>
        <v>2228.125</v>
      </c>
      <c r="J153" s="8">
        <f>Data[[#This Row],[Gross]]-Data[[#This Row],[Deduction]]</f>
        <v>12521.875</v>
      </c>
    </row>
    <row r="154" spans="1:10" x14ac:dyDescent="0.3">
      <c r="A154" s="5">
        <v>44040</v>
      </c>
      <c r="B154" s="6" t="s">
        <v>27</v>
      </c>
      <c r="C154" s="15" t="s">
        <v>24</v>
      </c>
      <c r="D154" s="16" t="s">
        <v>21</v>
      </c>
      <c r="E154" s="1">
        <v>135</v>
      </c>
      <c r="F154" s="1">
        <v>135</v>
      </c>
      <c r="G154" s="2">
        <f>Data[[#This Row],[Qty Delivered]]-Data[[#This Row],[Qty Sold]]</f>
        <v>0</v>
      </c>
      <c r="H154" s="3">
        <v>12150</v>
      </c>
      <c r="I154" s="4">
        <f>(Data[[#This Row],[Gross]]*13%)+(Data[[#This Row],[Gross]]*13%)*15%+23</f>
        <v>1839.425</v>
      </c>
      <c r="J154" s="8">
        <f>Data[[#This Row],[Gross]]-Data[[#This Row],[Deduction]]</f>
        <v>10310.575000000001</v>
      </c>
    </row>
    <row r="155" spans="1:10" x14ac:dyDescent="0.3">
      <c r="A155" s="5">
        <v>44041</v>
      </c>
      <c r="B155" s="6" t="s">
        <v>27</v>
      </c>
      <c r="C155" s="15" t="s">
        <v>15</v>
      </c>
      <c r="D155" s="16" t="s">
        <v>21</v>
      </c>
      <c r="E155" s="1">
        <v>150</v>
      </c>
      <c r="F155" s="1">
        <v>128</v>
      </c>
      <c r="G155" s="2">
        <f>Data[[#This Row],[Qty Delivered]]-Data[[#This Row],[Qty Sold]]</f>
        <v>22</v>
      </c>
      <c r="H155" s="3">
        <v>10813.65</v>
      </c>
      <c r="I155" s="4">
        <f>(Data[[#This Row],[Gross]]*13%)+(Data[[#This Row],[Gross]]*13%)*15%+23</f>
        <v>1639.6406750000001</v>
      </c>
      <c r="J155" s="8">
        <f>Data[[#This Row],[Gross]]-Data[[#This Row],[Deduction]]</f>
        <v>9174.0093249999991</v>
      </c>
    </row>
    <row r="156" spans="1:10" x14ac:dyDescent="0.3">
      <c r="A156" s="5">
        <v>44041</v>
      </c>
      <c r="B156" s="6" t="s">
        <v>27</v>
      </c>
      <c r="C156" s="15" t="s">
        <v>24</v>
      </c>
      <c r="D156" s="16" t="s">
        <v>21</v>
      </c>
      <c r="E156" s="1">
        <v>172</v>
      </c>
      <c r="F156" s="1">
        <v>172</v>
      </c>
      <c r="G156" s="2">
        <f>Data[[#This Row],[Qty Delivered]]-Data[[#This Row],[Qty Sold]]</f>
        <v>0</v>
      </c>
      <c r="H156" s="3">
        <v>17840</v>
      </c>
      <c r="I156" s="4">
        <f>(Data[[#This Row],[Gross]]*13%)+(Data[[#This Row],[Gross]]*13%)*15%+23</f>
        <v>2690.0800000000004</v>
      </c>
      <c r="J156" s="8">
        <f>Data[[#This Row],[Gross]]-Data[[#This Row],[Deduction]]</f>
        <v>15149.92</v>
      </c>
    </row>
    <row r="157" spans="1:10" x14ac:dyDescent="0.3">
      <c r="A157" s="5">
        <v>44042</v>
      </c>
      <c r="B157" s="6" t="s">
        <v>27</v>
      </c>
      <c r="C157" s="15" t="s">
        <v>20</v>
      </c>
      <c r="D157" s="16" t="s">
        <v>21</v>
      </c>
      <c r="E157" s="1">
        <v>150</v>
      </c>
      <c r="F157" s="1">
        <v>150</v>
      </c>
      <c r="G157" s="2">
        <f>Data[[#This Row],[Qty Delivered]]-Data[[#This Row],[Qty Sold]]</f>
        <v>0</v>
      </c>
      <c r="H157" s="3">
        <v>15880</v>
      </c>
      <c r="I157" s="4">
        <f>(Data[[#This Row],[Gross]]*13%)+(Data[[#This Row],[Gross]]*13%)*15%+23</f>
        <v>2397.06</v>
      </c>
      <c r="J157" s="8">
        <f>Data[[#This Row],[Gross]]-Data[[#This Row],[Deduction]]</f>
        <v>13482.94</v>
      </c>
    </row>
    <row r="158" spans="1:10" x14ac:dyDescent="0.3">
      <c r="A158" s="5">
        <v>44046</v>
      </c>
      <c r="B158" s="6" t="s">
        <v>27</v>
      </c>
      <c r="C158" s="15" t="s">
        <v>25</v>
      </c>
      <c r="D158" s="16" t="s">
        <v>21</v>
      </c>
      <c r="E158" s="1">
        <v>172</v>
      </c>
      <c r="F158" s="1">
        <v>135</v>
      </c>
      <c r="G158" s="2">
        <f>Data[[#This Row],[Qty Delivered]]-Data[[#This Row],[Qty Sold]]</f>
        <v>37</v>
      </c>
      <c r="H158" s="3">
        <v>7080</v>
      </c>
      <c r="I158" s="4">
        <f>(Data[[#This Row],[Gross]]*13%)+(Data[[#This Row],[Gross]]*13%)*15%+23</f>
        <v>1081.46</v>
      </c>
      <c r="J158" s="8">
        <f>Data[[#This Row],[Gross]]-Data[[#This Row],[Deduction]]</f>
        <v>5998.54</v>
      </c>
    </row>
    <row r="159" spans="1:10" x14ac:dyDescent="0.3">
      <c r="A159" s="5">
        <v>44046</v>
      </c>
      <c r="B159" s="6" t="s">
        <v>27</v>
      </c>
      <c r="C159" s="15" t="s">
        <v>25</v>
      </c>
      <c r="D159" s="16" t="s">
        <v>21</v>
      </c>
      <c r="E159" s="1">
        <v>183</v>
      </c>
      <c r="F159" s="1">
        <v>183</v>
      </c>
      <c r="G159" s="2">
        <f>Data[[#This Row],[Qty Delivered]]-Data[[#This Row],[Qty Sold]]</f>
        <v>0</v>
      </c>
      <c r="H159" s="3">
        <v>16736</v>
      </c>
      <c r="I159" s="4">
        <f>(Data[[#This Row],[Gross]]*13%)+(Data[[#This Row],[Gross]]*13%)*15%+23</f>
        <v>2525.0320000000002</v>
      </c>
      <c r="J159" s="8">
        <f>Data[[#This Row],[Gross]]-Data[[#This Row],[Deduction]]</f>
        <v>14210.968000000001</v>
      </c>
    </row>
    <row r="160" spans="1:10" x14ac:dyDescent="0.3">
      <c r="A160" s="5">
        <v>44046</v>
      </c>
      <c r="B160" s="6" t="s">
        <v>27</v>
      </c>
      <c r="C160" s="15" t="s">
        <v>24</v>
      </c>
      <c r="D160" s="16" t="s">
        <v>21</v>
      </c>
      <c r="E160" s="1">
        <v>180</v>
      </c>
      <c r="F160" s="1">
        <v>180</v>
      </c>
      <c r="G160" s="2">
        <f>Data[[#This Row],[Qty Delivered]]-Data[[#This Row],[Qty Sold]]</f>
        <v>0</v>
      </c>
      <c r="H160" s="3">
        <v>12900</v>
      </c>
      <c r="I160" s="4">
        <f>(Data[[#This Row],[Gross]]*13%)+(Data[[#This Row],[Gross]]*13%)*15%+23</f>
        <v>1951.55</v>
      </c>
      <c r="J160" s="8">
        <f>Data[[#This Row],[Gross]]-Data[[#This Row],[Deduction]]</f>
        <v>10948.45</v>
      </c>
    </row>
    <row r="161" spans="1:10" x14ac:dyDescent="0.3">
      <c r="A161" s="5">
        <v>44047</v>
      </c>
      <c r="B161" s="6" t="s">
        <v>27</v>
      </c>
      <c r="C161" s="15" t="s">
        <v>24</v>
      </c>
      <c r="D161" s="16" t="s">
        <v>21</v>
      </c>
      <c r="E161" s="1">
        <v>139</v>
      </c>
      <c r="F161" s="1">
        <v>139</v>
      </c>
      <c r="G161" s="2">
        <f>Data[[#This Row],[Qty Delivered]]-Data[[#This Row],[Qty Sold]]</f>
        <v>0</v>
      </c>
      <c r="H161" s="3">
        <v>10930</v>
      </c>
      <c r="I161" s="4">
        <f>(Data[[#This Row],[Gross]]*13%)+(Data[[#This Row],[Gross]]*13%)*15%+23</f>
        <v>1657.0350000000001</v>
      </c>
      <c r="J161" s="8">
        <f>Data[[#This Row],[Gross]]-Data[[#This Row],[Deduction]]</f>
        <v>9272.9650000000001</v>
      </c>
    </row>
    <row r="162" spans="1:10" x14ac:dyDescent="0.3">
      <c r="A162" s="5">
        <v>44047</v>
      </c>
      <c r="B162" s="6" t="s">
        <v>27</v>
      </c>
      <c r="C162" s="15" t="s">
        <v>20</v>
      </c>
      <c r="D162" s="16" t="s">
        <v>21</v>
      </c>
      <c r="E162" s="1">
        <v>150</v>
      </c>
      <c r="F162" s="1">
        <v>150</v>
      </c>
      <c r="G162" s="2">
        <f>Data[[#This Row],[Qty Delivered]]-Data[[#This Row],[Qty Sold]]</f>
        <v>0</v>
      </c>
      <c r="H162" s="3">
        <v>10300</v>
      </c>
      <c r="I162" s="4">
        <f>(Data[[#This Row],[Gross]]*13%)+(Data[[#This Row],[Gross]]*13%)*15%+23</f>
        <v>1562.85</v>
      </c>
      <c r="J162" s="8">
        <f>Data[[#This Row],[Gross]]-Data[[#This Row],[Deduction]]</f>
        <v>8737.15</v>
      </c>
    </row>
    <row r="163" spans="1:10" x14ac:dyDescent="0.3">
      <c r="A163" s="5">
        <v>44047</v>
      </c>
      <c r="B163" s="6" t="s">
        <v>27</v>
      </c>
      <c r="C163" s="15" t="s">
        <v>24</v>
      </c>
      <c r="D163" s="16" t="s">
        <v>21</v>
      </c>
      <c r="E163" s="1">
        <v>144</v>
      </c>
      <c r="F163" s="1">
        <v>144</v>
      </c>
      <c r="G163" s="2">
        <f>Data[[#This Row],[Qty Delivered]]-Data[[#This Row],[Qty Sold]]</f>
        <v>0</v>
      </c>
      <c r="H163" s="3">
        <v>7020</v>
      </c>
      <c r="I163" s="4">
        <f>(Data[[#This Row],[Gross]]*13%)+(Data[[#This Row],[Gross]]*13%)*15%+23</f>
        <v>1072.49</v>
      </c>
      <c r="J163" s="8">
        <f>Data[[#This Row],[Gross]]-Data[[#This Row],[Deduction]]</f>
        <v>5947.51</v>
      </c>
    </row>
    <row r="164" spans="1:10" x14ac:dyDescent="0.3">
      <c r="A164" s="5">
        <v>44048</v>
      </c>
      <c r="B164" s="6" t="s">
        <v>27</v>
      </c>
      <c r="C164" s="15" t="s">
        <v>7</v>
      </c>
      <c r="D164" s="16" t="s">
        <v>21</v>
      </c>
      <c r="E164" s="1">
        <v>150</v>
      </c>
      <c r="F164" s="1">
        <v>150</v>
      </c>
      <c r="G164" s="2">
        <f>Data[[#This Row],[Qty Delivered]]-Data[[#This Row],[Qty Sold]]</f>
        <v>0</v>
      </c>
      <c r="H164" s="3">
        <v>15000</v>
      </c>
      <c r="I164" s="4">
        <f>(Data[[#This Row],[Gross]]*13%)+(Data[[#This Row],[Gross]]*13%)*15%+23</f>
        <v>2265.5</v>
      </c>
      <c r="J164" s="8">
        <f>Data[[#This Row],[Gross]]-Data[[#This Row],[Deduction]]</f>
        <v>12734.5</v>
      </c>
    </row>
    <row r="165" spans="1:10" x14ac:dyDescent="0.3">
      <c r="A165" s="5">
        <v>44048</v>
      </c>
      <c r="B165" s="6" t="s">
        <v>27</v>
      </c>
      <c r="C165" s="15" t="s">
        <v>7</v>
      </c>
      <c r="D165" s="16" t="s">
        <v>21</v>
      </c>
      <c r="E165" s="1">
        <v>150</v>
      </c>
      <c r="F165" s="1">
        <v>150</v>
      </c>
      <c r="G165" s="2">
        <f>Data[[#This Row],[Qty Delivered]]-Data[[#This Row],[Qty Sold]]</f>
        <v>0</v>
      </c>
      <c r="H165" s="3">
        <v>15000</v>
      </c>
      <c r="I165" s="4">
        <f>(Data[[#This Row],[Gross]]*13%)+(Data[[#This Row],[Gross]]*13%)*15%+23</f>
        <v>2265.5</v>
      </c>
      <c r="J165" s="8">
        <f>Data[[#This Row],[Gross]]-Data[[#This Row],[Deduction]]</f>
        <v>12734.5</v>
      </c>
    </row>
    <row r="166" spans="1:10" x14ac:dyDescent="0.3">
      <c r="A166" s="5">
        <v>44048</v>
      </c>
      <c r="B166" s="6" t="s">
        <v>27</v>
      </c>
      <c r="C166" s="15" t="s">
        <v>7</v>
      </c>
      <c r="D166" s="16" t="s">
        <v>21</v>
      </c>
      <c r="E166" s="1">
        <v>150</v>
      </c>
      <c r="F166" s="1">
        <v>150</v>
      </c>
      <c r="G166" s="2">
        <f>Data[[#This Row],[Qty Delivered]]-Data[[#This Row],[Qty Sold]]</f>
        <v>0</v>
      </c>
      <c r="H166" s="3">
        <v>15000</v>
      </c>
      <c r="I166" s="4">
        <f>(Data[[#This Row],[Gross]]*13%)+(Data[[#This Row],[Gross]]*13%)*15%+23</f>
        <v>2265.5</v>
      </c>
      <c r="J166" s="8">
        <f>Data[[#This Row],[Gross]]-Data[[#This Row],[Deduction]]</f>
        <v>12734.5</v>
      </c>
    </row>
    <row r="167" spans="1:10" x14ac:dyDescent="0.3">
      <c r="A167" s="5">
        <v>44049</v>
      </c>
      <c r="B167" s="6" t="s">
        <v>27</v>
      </c>
      <c r="C167" s="15" t="s">
        <v>24</v>
      </c>
      <c r="D167" s="16" t="s">
        <v>21</v>
      </c>
      <c r="E167" s="1">
        <v>141</v>
      </c>
      <c r="F167" s="1">
        <v>70</v>
      </c>
      <c r="G167" s="2">
        <f>Data[[#This Row],[Qty Delivered]]-Data[[#This Row],[Qty Sold]]</f>
        <v>71</v>
      </c>
      <c r="H167" s="3">
        <v>2130</v>
      </c>
      <c r="I167" s="4">
        <f>(Data[[#This Row],[Gross]]*13%)+(Data[[#This Row],[Gross]]*13%)*15%+23</f>
        <v>341.43500000000006</v>
      </c>
      <c r="J167" s="8">
        <f>Data[[#This Row],[Gross]]-Data[[#This Row],[Deduction]]</f>
        <v>1788.5650000000001</v>
      </c>
    </row>
    <row r="168" spans="1:10" x14ac:dyDescent="0.3">
      <c r="A168" s="5">
        <v>44049</v>
      </c>
      <c r="B168" s="6" t="s">
        <v>27</v>
      </c>
      <c r="C168" s="15" t="s">
        <v>20</v>
      </c>
      <c r="D168" s="16" t="s">
        <v>21</v>
      </c>
      <c r="E168" s="1">
        <v>150</v>
      </c>
      <c r="F168" s="1">
        <v>69</v>
      </c>
      <c r="G168" s="2">
        <f>Data[[#This Row],[Qty Delivered]]-Data[[#This Row],[Qty Sold]]</f>
        <v>81</v>
      </c>
      <c r="H168" s="3">
        <v>3520</v>
      </c>
      <c r="I168" s="4">
        <f>(Data[[#This Row],[Gross]]*13%)+(Data[[#This Row],[Gross]]*13%)*15%+23</f>
        <v>549.24</v>
      </c>
      <c r="J168" s="8">
        <f>Data[[#This Row],[Gross]]-Data[[#This Row],[Deduction]]</f>
        <v>2970.76</v>
      </c>
    </row>
    <row r="169" spans="1:10" x14ac:dyDescent="0.3">
      <c r="A169" s="5">
        <v>44053</v>
      </c>
      <c r="B169" s="6" t="s">
        <v>27</v>
      </c>
      <c r="C169" s="15" t="s">
        <v>7</v>
      </c>
      <c r="D169" s="16" t="s">
        <v>21</v>
      </c>
      <c r="E169" s="1">
        <v>150</v>
      </c>
      <c r="F169" s="1">
        <v>150</v>
      </c>
      <c r="G169" s="2">
        <f>Data[[#This Row],[Qty Delivered]]-Data[[#This Row],[Qty Sold]]</f>
        <v>0</v>
      </c>
      <c r="H169" s="3">
        <v>12000</v>
      </c>
      <c r="I169" s="4">
        <f>(Data[[#This Row],[Gross]]*13%)+(Data[[#This Row],[Gross]]*13%)*15%+23</f>
        <v>1817</v>
      </c>
      <c r="J169" s="8">
        <f>Data[[#This Row],[Gross]]-Data[[#This Row],[Deduction]]</f>
        <v>10183</v>
      </c>
    </row>
    <row r="170" spans="1:10" x14ac:dyDescent="0.3">
      <c r="A170" s="5">
        <v>44054</v>
      </c>
      <c r="B170" s="6" t="s">
        <v>27</v>
      </c>
      <c r="C170" s="15" t="s">
        <v>7</v>
      </c>
      <c r="D170" s="16" t="s">
        <v>21</v>
      </c>
      <c r="E170" s="1">
        <v>150</v>
      </c>
      <c r="F170" s="1">
        <v>150</v>
      </c>
      <c r="G170" s="2">
        <f>Data[[#This Row],[Qty Delivered]]-Data[[#This Row],[Qty Sold]]</f>
        <v>0</v>
      </c>
      <c r="H170" s="3">
        <v>9000</v>
      </c>
      <c r="I170" s="4">
        <f>(Data[[#This Row],[Gross]]*13%)+(Data[[#This Row],[Gross]]*13%)*15%+23</f>
        <v>1368.5</v>
      </c>
      <c r="J170" s="8">
        <f>Data[[#This Row],[Gross]]-Data[[#This Row],[Deduction]]</f>
        <v>7631.5</v>
      </c>
    </row>
    <row r="171" spans="1:10" x14ac:dyDescent="0.3">
      <c r="A171" s="5">
        <v>44054</v>
      </c>
      <c r="B171" s="6" t="s">
        <v>27</v>
      </c>
      <c r="C171" s="15" t="s">
        <v>7</v>
      </c>
      <c r="D171" s="16" t="s">
        <v>21</v>
      </c>
      <c r="E171" s="1">
        <v>150</v>
      </c>
      <c r="F171" s="1">
        <v>150</v>
      </c>
      <c r="G171" s="2">
        <f>Data[[#This Row],[Qty Delivered]]-Data[[#This Row],[Qty Sold]]</f>
        <v>0</v>
      </c>
      <c r="H171" s="3">
        <v>9000</v>
      </c>
      <c r="I171" s="4">
        <f>(Data[[#This Row],[Gross]]*13%)+(Data[[#This Row],[Gross]]*13%)*15%+23</f>
        <v>1368.5</v>
      </c>
      <c r="J171" s="8">
        <f>Data[[#This Row],[Gross]]-Data[[#This Row],[Deduction]]</f>
        <v>7631.5</v>
      </c>
    </row>
    <row r="172" spans="1:10" x14ac:dyDescent="0.3">
      <c r="A172" s="5">
        <v>44055</v>
      </c>
      <c r="B172" s="6" t="s">
        <v>27</v>
      </c>
      <c r="C172" s="15" t="s">
        <v>7</v>
      </c>
      <c r="D172" s="16" t="s">
        <v>21</v>
      </c>
      <c r="E172" s="1">
        <v>150</v>
      </c>
      <c r="F172" s="1">
        <v>150</v>
      </c>
      <c r="G172" s="2">
        <f>Data[[#This Row],[Qty Delivered]]-Data[[#This Row],[Qty Sold]]</f>
        <v>0</v>
      </c>
      <c r="H172" s="3">
        <v>3760</v>
      </c>
      <c r="I172" s="4">
        <f>(Data[[#This Row],[Gross]]*13%)+(Data[[#This Row],[Gross]]*13%)*15%+23</f>
        <v>585.12</v>
      </c>
      <c r="J172" s="8">
        <f>Data[[#This Row],[Gross]]-Data[[#This Row],[Deduction]]</f>
        <v>3174.88</v>
      </c>
    </row>
    <row r="173" spans="1:10" x14ac:dyDescent="0.3">
      <c r="A173" s="5">
        <v>44055</v>
      </c>
      <c r="B173" s="6" t="s">
        <v>27</v>
      </c>
      <c r="C173" s="15" t="s">
        <v>7</v>
      </c>
      <c r="D173" s="16" t="s">
        <v>21</v>
      </c>
      <c r="E173" s="1">
        <v>150</v>
      </c>
      <c r="F173" s="1">
        <v>150</v>
      </c>
      <c r="G173" s="2">
        <f>Data[[#This Row],[Qty Delivered]]-Data[[#This Row],[Qty Sold]]</f>
        <v>0</v>
      </c>
      <c r="H173" s="3">
        <v>4500</v>
      </c>
      <c r="I173" s="4">
        <f>(Data[[#This Row],[Gross]]*13%)+(Data[[#This Row],[Gross]]*13%)*15%+23</f>
        <v>695.75</v>
      </c>
      <c r="J173" s="8">
        <f>Data[[#This Row],[Gross]]-Data[[#This Row],[Deduction]]</f>
        <v>3804.25</v>
      </c>
    </row>
    <row r="174" spans="1:10" x14ac:dyDescent="0.3">
      <c r="A174" s="5">
        <v>44055</v>
      </c>
      <c r="B174" s="6" t="s">
        <v>27</v>
      </c>
      <c r="C174" s="15" t="s">
        <v>7</v>
      </c>
      <c r="D174" s="16" t="s">
        <v>21</v>
      </c>
      <c r="E174" s="1">
        <v>150</v>
      </c>
      <c r="F174" s="1">
        <v>150</v>
      </c>
      <c r="G174" s="2">
        <f>Data[[#This Row],[Qty Delivered]]-Data[[#This Row],[Qty Sold]]</f>
        <v>0</v>
      </c>
      <c r="H174" s="3">
        <v>4650</v>
      </c>
      <c r="I174" s="4">
        <f>(Data[[#This Row],[Gross]]*13%)+(Data[[#This Row],[Gross]]*13%)*15%+23</f>
        <v>718.17499999999995</v>
      </c>
      <c r="J174" s="8">
        <f>Data[[#This Row],[Gross]]-Data[[#This Row],[Deduction]]</f>
        <v>3931.8249999999998</v>
      </c>
    </row>
    <row r="175" spans="1:10" x14ac:dyDescent="0.3">
      <c r="A175" s="5">
        <v>44056</v>
      </c>
      <c r="B175" s="6" t="s">
        <v>27</v>
      </c>
      <c r="C175" s="15" t="s">
        <v>7</v>
      </c>
      <c r="D175" s="16" t="s">
        <v>21</v>
      </c>
      <c r="E175" s="1">
        <v>150</v>
      </c>
      <c r="F175" s="1">
        <v>150</v>
      </c>
      <c r="G175" s="2">
        <f>Data[[#This Row],[Qty Delivered]]-Data[[#This Row],[Qty Sold]]</f>
        <v>0</v>
      </c>
      <c r="H175" s="3">
        <v>3000</v>
      </c>
      <c r="I175" s="4">
        <f>(Data[[#This Row],[Gross]]*13%)+(Data[[#This Row],[Gross]]*13%)*15%+23</f>
        <v>471.5</v>
      </c>
      <c r="J175" s="8">
        <f>Data[[#This Row],[Gross]]-Data[[#This Row],[Deduction]]</f>
        <v>2528.5</v>
      </c>
    </row>
    <row r="176" spans="1:10" x14ac:dyDescent="0.3">
      <c r="A176" s="5">
        <v>44056</v>
      </c>
      <c r="B176" s="6" t="s">
        <v>27</v>
      </c>
      <c r="C176" s="15" t="s">
        <v>7</v>
      </c>
      <c r="D176" s="16" t="s">
        <v>21</v>
      </c>
      <c r="E176" s="1">
        <v>150</v>
      </c>
      <c r="F176" s="1">
        <v>150</v>
      </c>
      <c r="G176" s="2">
        <f>Data[[#This Row],[Qty Delivered]]-Data[[#This Row],[Qty Sold]]</f>
        <v>0</v>
      </c>
      <c r="H176" s="3">
        <v>3000</v>
      </c>
      <c r="I176" s="4">
        <f>(Data[[#This Row],[Gross]]*13%)+(Data[[#This Row],[Gross]]*13%)*15%+23</f>
        <v>471.5</v>
      </c>
      <c r="J176" s="8">
        <f>Data[[#This Row],[Gross]]-Data[[#This Row],[Deduction]]</f>
        <v>2528.5</v>
      </c>
    </row>
    <row r="177" spans="1:10" x14ac:dyDescent="0.3">
      <c r="A177" s="5">
        <v>44057</v>
      </c>
      <c r="B177" s="6" t="s">
        <v>27</v>
      </c>
      <c r="C177" s="15" t="s">
        <v>15</v>
      </c>
      <c r="D177" s="16" t="s">
        <v>21</v>
      </c>
      <c r="E177" s="1">
        <v>100</v>
      </c>
      <c r="F177" s="1">
        <v>4</v>
      </c>
      <c r="G177" s="2">
        <f>Data[[#This Row],[Qty Delivered]]-Data[[#This Row],[Qty Sold]]</f>
        <v>96</v>
      </c>
      <c r="H177" s="3">
        <v>120</v>
      </c>
      <c r="I177" s="4">
        <f>(Data[[#This Row],[Gross]]*13%)+(Data[[#This Row],[Gross]]*13%)*15%+23</f>
        <v>40.94</v>
      </c>
      <c r="J177" s="8">
        <f>Data[[#This Row],[Gross]]-Data[[#This Row],[Deduction]]</f>
        <v>79.06</v>
      </c>
    </row>
    <row r="178" spans="1:10" x14ac:dyDescent="0.3">
      <c r="A178" s="5">
        <v>44057</v>
      </c>
      <c r="B178" s="6" t="s">
        <v>27</v>
      </c>
      <c r="C178" s="15" t="s">
        <v>7</v>
      </c>
      <c r="D178" s="16" t="s">
        <v>21</v>
      </c>
      <c r="E178" s="1">
        <v>150</v>
      </c>
      <c r="F178" s="1">
        <v>150</v>
      </c>
      <c r="G178" s="2">
        <f>Data[[#This Row],[Qty Delivered]]-Data[[#This Row],[Qty Sold]]</f>
        <v>0</v>
      </c>
      <c r="H178" s="3">
        <v>3000</v>
      </c>
      <c r="I178" s="4">
        <f>(Data[[#This Row],[Gross]]*13%)+(Data[[#This Row],[Gross]]*13%)*15%+23</f>
        <v>471.5</v>
      </c>
      <c r="J178" s="8">
        <f>Data[[#This Row],[Gross]]-Data[[#This Row],[Deduction]]</f>
        <v>2528.5</v>
      </c>
    </row>
    <row r="179" spans="1:10" x14ac:dyDescent="0.3">
      <c r="A179" s="5">
        <v>44059</v>
      </c>
      <c r="B179" s="6" t="s">
        <v>27</v>
      </c>
      <c r="C179" s="15" t="s">
        <v>7</v>
      </c>
      <c r="D179" s="16" t="s">
        <v>21</v>
      </c>
      <c r="E179" s="1">
        <v>700</v>
      </c>
      <c r="F179" s="1">
        <v>700</v>
      </c>
      <c r="G179" s="2">
        <f>Data[[#This Row],[Qty Delivered]]-Data[[#This Row],[Qty Sold]]</f>
        <v>0</v>
      </c>
      <c r="H179" s="3">
        <v>14000</v>
      </c>
      <c r="I179" s="4">
        <f>(Data[[#This Row],[Gross]]*13%)+(Data[[#This Row],[Gross]]*13%)*15%+23</f>
        <v>2116</v>
      </c>
      <c r="J179" s="8">
        <f>Data[[#This Row],[Gross]]-Data[[#This Row],[Deduction]]</f>
        <v>11884</v>
      </c>
    </row>
    <row r="180" spans="1:10" x14ac:dyDescent="0.3">
      <c r="A180" s="5">
        <v>44060</v>
      </c>
      <c r="B180" s="6" t="s">
        <v>27</v>
      </c>
      <c r="C180" s="15" t="s">
        <v>24</v>
      </c>
      <c r="D180" s="16" t="s">
        <v>21</v>
      </c>
      <c r="E180" s="1">
        <v>450</v>
      </c>
      <c r="F180" s="1">
        <v>268</v>
      </c>
      <c r="G180" s="2">
        <f>Data[[#This Row],[Qty Delivered]]-Data[[#This Row],[Qty Sold]]</f>
        <v>182</v>
      </c>
      <c r="H180" s="3">
        <v>6125</v>
      </c>
      <c r="I180" s="4">
        <f>(Data[[#This Row],[Gross]]*13%)+(Data[[#This Row],[Gross]]*13%)*15%+23</f>
        <v>938.6875</v>
      </c>
      <c r="J180" s="8">
        <f>Data[[#This Row],[Gross]]-Data[[#This Row],[Deduction]]</f>
        <v>5186.3125</v>
      </c>
    </row>
    <row r="181" spans="1:10" x14ac:dyDescent="0.3">
      <c r="A181" s="5">
        <v>44062</v>
      </c>
      <c r="B181" s="6" t="s">
        <v>27</v>
      </c>
      <c r="C181" s="15" t="s">
        <v>7</v>
      </c>
      <c r="D181" s="16" t="s">
        <v>21</v>
      </c>
      <c r="E181" s="1">
        <v>700</v>
      </c>
      <c r="F181" s="1">
        <v>548</v>
      </c>
      <c r="G181" s="2">
        <f>Data[[#This Row],[Qty Delivered]]-Data[[#This Row],[Qty Sold]]</f>
        <v>152</v>
      </c>
      <c r="H181" s="3">
        <v>11310</v>
      </c>
      <c r="I181" s="4">
        <f>(Data[[#This Row],[Gross]]*13%)+(Data[[#This Row],[Gross]]*13%)*15%+23</f>
        <v>1713.845</v>
      </c>
      <c r="J181" s="8">
        <f>Data[[#This Row],[Gross]]-Data[[#This Row],[Deduction]]</f>
        <v>9596.1550000000007</v>
      </c>
    </row>
    <row r="182" spans="1:10" x14ac:dyDescent="0.3">
      <c r="A182" s="5">
        <v>44063</v>
      </c>
      <c r="B182" s="6" t="s">
        <v>27</v>
      </c>
      <c r="C182" s="15" t="s">
        <v>7</v>
      </c>
      <c r="D182" s="16" t="s">
        <v>21</v>
      </c>
      <c r="E182" s="1">
        <v>60</v>
      </c>
      <c r="F182" s="1">
        <v>60</v>
      </c>
      <c r="G182" s="2">
        <f>Data[[#This Row],[Qty Delivered]]-Data[[#This Row],[Qty Sold]]</f>
        <v>0</v>
      </c>
      <c r="H182" s="3">
        <v>1200</v>
      </c>
      <c r="I182" s="4">
        <f>(Data[[#This Row],[Gross]]*13%)+(Data[[#This Row],[Gross]]*13%)*15%+23</f>
        <v>202.4</v>
      </c>
      <c r="J182" s="8">
        <f>Data[[#This Row],[Gross]]-Data[[#This Row],[Deduction]]</f>
        <v>997.6</v>
      </c>
    </row>
    <row r="183" spans="1:10" x14ac:dyDescent="0.3">
      <c r="A183" s="5">
        <v>44067</v>
      </c>
      <c r="B183" s="6" t="s">
        <v>27</v>
      </c>
      <c r="C183" s="15" t="s">
        <v>7</v>
      </c>
      <c r="D183" s="16" t="s">
        <v>21</v>
      </c>
      <c r="E183" s="1">
        <v>70</v>
      </c>
      <c r="F183" s="1">
        <v>70</v>
      </c>
      <c r="G183" s="2">
        <f>Data[[#This Row],[Qty Delivered]]-Data[[#This Row],[Qty Sold]]</f>
        <v>0</v>
      </c>
      <c r="H183" s="3">
        <v>1400</v>
      </c>
      <c r="I183" s="4">
        <f>(Data[[#This Row],[Gross]]*13%)+(Data[[#This Row],[Gross]]*13%)*15%+23</f>
        <v>232.3</v>
      </c>
      <c r="J183" s="8">
        <f>Data[[#This Row],[Gross]]-Data[[#This Row],[Deduction]]</f>
        <v>1167.7</v>
      </c>
    </row>
    <row r="184" spans="1:10" x14ac:dyDescent="0.3">
      <c r="A184" s="5">
        <v>44068</v>
      </c>
      <c r="B184" s="6" t="s">
        <v>27</v>
      </c>
      <c r="C184" s="15" t="s">
        <v>7</v>
      </c>
      <c r="D184" s="16" t="s">
        <v>18</v>
      </c>
      <c r="E184" s="1">
        <v>625</v>
      </c>
      <c r="F184" s="1">
        <v>312</v>
      </c>
      <c r="G184" s="2">
        <f>Data[[#This Row],[Qty Delivered]]-Data[[#This Row],[Qty Sold]]</f>
        <v>313</v>
      </c>
      <c r="H184" s="3">
        <v>2103</v>
      </c>
      <c r="I184" s="4">
        <f>(Data[[#This Row],[Gross]]*13%)+(Data[[#This Row],[Gross]]*13%)*15%+23</f>
        <v>337.39850000000001</v>
      </c>
      <c r="J184" s="8">
        <f>Data[[#This Row],[Gross]]-Data[[#This Row],[Deduction]]</f>
        <v>1765.6015</v>
      </c>
    </row>
    <row r="185" spans="1:10" x14ac:dyDescent="0.3">
      <c r="A185" s="5">
        <v>44068</v>
      </c>
      <c r="B185" s="6" t="s">
        <v>27</v>
      </c>
      <c r="C185" s="15" t="s">
        <v>7</v>
      </c>
      <c r="D185" s="16" t="s">
        <v>21</v>
      </c>
      <c r="E185" s="1">
        <v>49</v>
      </c>
      <c r="F185" s="1">
        <v>49</v>
      </c>
      <c r="G185" s="2">
        <f>Data[[#This Row],[Qty Delivered]]-Data[[#This Row],[Qty Sold]]</f>
        <v>0</v>
      </c>
      <c r="H185" s="3">
        <v>980</v>
      </c>
      <c r="I185" s="4">
        <f>(Data[[#This Row],[Gross]]*13%)+(Data[[#This Row],[Gross]]*13%)*15%+23</f>
        <v>169.51</v>
      </c>
      <c r="J185" s="8">
        <f>Data[[#This Row],[Gross]]-Data[[#This Row],[Deduction]]</f>
        <v>810.49</v>
      </c>
    </row>
    <row r="186" spans="1:10" x14ac:dyDescent="0.3">
      <c r="A186" s="5">
        <v>44074</v>
      </c>
      <c r="B186" s="6" t="s">
        <v>27</v>
      </c>
      <c r="C186" s="15" t="s">
        <v>7</v>
      </c>
      <c r="D186" s="16" t="s">
        <v>21</v>
      </c>
      <c r="E186" s="1">
        <v>150</v>
      </c>
      <c r="F186" s="1">
        <v>150</v>
      </c>
      <c r="G186" s="2">
        <f>Data[[#This Row],[Qty Delivered]]-Data[[#This Row],[Qty Sold]]</f>
        <v>0</v>
      </c>
      <c r="H186" s="3">
        <v>4000</v>
      </c>
      <c r="I186" s="4">
        <f>(Data[[#This Row],[Gross]]*13%)+(Data[[#This Row],[Gross]]*13%)*15%+23</f>
        <v>621</v>
      </c>
      <c r="J186" s="8">
        <f>Data[[#This Row],[Gross]]-Data[[#This Row],[Deduction]]</f>
        <v>3379</v>
      </c>
    </row>
    <row r="187" spans="1:10" x14ac:dyDescent="0.3">
      <c r="A187" s="5">
        <v>44076</v>
      </c>
      <c r="B187" s="6" t="s">
        <v>27</v>
      </c>
      <c r="C187" s="15" t="s">
        <v>7</v>
      </c>
      <c r="D187" s="16" t="s">
        <v>18</v>
      </c>
      <c r="E187" s="1">
        <v>806</v>
      </c>
      <c r="F187" s="1">
        <v>117</v>
      </c>
      <c r="G187" s="2">
        <f>Data[[#This Row],[Qty Delivered]]-Data[[#This Row],[Qty Sold]]</f>
        <v>689</v>
      </c>
      <c r="H187" s="3">
        <v>353</v>
      </c>
      <c r="I187" s="4">
        <f>(Data[[#This Row],[Gross]]*13%)+(Data[[#This Row],[Gross]]*13%)*15%+23</f>
        <v>75.773499999999999</v>
      </c>
      <c r="J187" s="8">
        <f>Data[[#This Row],[Gross]]-Data[[#This Row],[Deduction]]</f>
        <v>277.22649999999999</v>
      </c>
    </row>
    <row r="188" spans="1:10" x14ac:dyDescent="0.3">
      <c r="A188" s="5">
        <v>44076</v>
      </c>
      <c r="B188" s="6" t="s">
        <v>27</v>
      </c>
      <c r="C188" s="15" t="s">
        <v>7</v>
      </c>
      <c r="D188" s="16" t="s">
        <v>21</v>
      </c>
      <c r="E188" s="1">
        <v>100</v>
      </c>
      <c r="F188" s="1">
        <v>100</v>
      </c>
      <c r="G188" s="2">
        <f>Data[[#This Row],[Qty Delivered]]-Data[[#This Row],[Qty Sold]]</f>
        <v>0</v>
      </c>
      <c r="H188" s="3">
        <v>3000</v>
      </c>
      <c r="I188" s="4">
        <f>(Data[[#This Row],[Gross]]*13%)+(Data[[#This Row],[Gross]]*13%)*15%+23</f>
        <v>471.5</v>
      </c>
      <c r="J188" s="8">
        <f>Data[[#This Row],[Gross]]-Data[[#This Row],[Deduction]]</f>
        <v>2528.5</v>
      </c>
    </row>
    <row r="189" spans="1:10" x14ac:dyDescent="0.3">
      <c r="A189" s="5">
        <v>44077</v>
      </c>
      <c r="B189" s="6" t="s">
        <v>27</v>
      </c>
      <c r="C189" s="15" t="s">
        <v>7</v>
      </c>
      <c r="D189" s="16" t="s">
        <v>18</v>
      </c>
      <c r="E189" s="1">
        <v>712</v>
      </c>
      <c r="F189" s="1">
        <v>199</v>
      </c>
      <c r="G189" s="2">
        <f>Data[[#This Row],[Qty Delivered]]-Data[[#This Row],[Qty Sold]]</f>
        <v>513</v>
      </c>
      <c r="H189" s="3">
        <v>398</v>
      </c>
      <c r="I189" s="4">
        <f>(Data[[#This Row],[Gross]]*13%)+(Data[[#This Row],[Gross]]*13%)*15%+23</f>
        <v>82.501000000000005</v>
      </c>
      <c r="J189" s="8">
        <f>Data[[#This Row],[Gross]]-Data[[#This Row],[Deduction]]</f>
        <v>315.49900000000002</v>
      </c>
    </row>
    <row r="190" spans="1:10" x14ac:dyDescent="0.3">
      <c r="A190" s="5">
        <v>44078</v>
      </c>
      <c r="B190" s="6" t="s">
        <v>27</v>
      </c>
      <c r="C190" s="15" t="s">
        <v>7</v>
      </c>
      <c r="D190" s="16" t="s">
        <v>18</v>
      </c>
      <c r="E190" s="1">
        <v>150</v>
      </c>
      <c r="F190" s="1">
        <v>7</v>
      </c>
      <c r="G190" s="2">
        <f>Data[[#This Row],[Qty Delivered]]-Data[[#This Row],[Qty Sold]]</f>
        <v>143</v>
      </c>
      <c r="H190" s="3">
        <v>220</v>
      </c>
      <c r="I190" s="4">
        <f>(Data[[#This Row],[Gross]]*13%)+(Data[[#This Row],[Gross]]*13%)*15%+23</f>
        <v>55.89</v>
      </c>
      <c r="J190" s="8">
        <f>Data[[#This Row],[Gross]]-Data[[#This Row],[Deduction]]</f>
        <v>164.11</v>
      </c>
    </row>
    <row r="191" spans="1:10" x14ac:dyDescent="0.3">
      <c r="A191" s="5">
        <v>44089</v>
      </c>
      <c r="B191" s="6" t="s">
        <v>27</v>
      </c>
      <c r="C191" s="15" t="s">
        <v>7</v>
      </c>
      <c r="D191" s="16" t="s">
        <v>18</v>
      </c>
      <c r="E191" s="1">
        <v>550</v>
      </c>
      <c r="F191" s="1">
        <v>24</v>
      </c>
      <c r="G191" s="2">
        <f>Data[[#This Row],[Qty Delivered]]-Data[[#This Row],[Qty Sold]]</f>
        <v>526</v>
      </c>
      <c r="H191" s="3">
        <v>105</v>
      </c>
      <c r="I191" s="4">
        <f>(Data[[#This Row],[Gross]]*13%)+(Data[[#This Row],[Gross]]*13%)*15%+23</f>
        <v>38.697499999999998</v>
      </c>
      <c r="J191" s="8">
        <f>Data[[#This Row],[Gross]]-Data[[#This Row],[Deduction]]</f>
        <v>66.302500000000009</v>
      </c>
    </row>
    <row r="192" spans="1:10" x14ac:dyDescent="0.3">
      <c r="A192" s="5">
        <v>44091</v>
      </c>
      <c r="B192" s="6" t="s">
        <v>27</v>
      </c>
      <c r="C192" s="15" t="s">
        <v>7</v>
      </c>
      <c r="D192" s="16" t="s">
        <v>18</v>
      </c>
      <c r="E192" s="1">
        <v>856</v>
      </c>
      <c r="F192" s="1">
        <v>96</v>
      </c>
      <c r="G192" s="2">
        <f>Data[[#This Row],[Qty Delivered]]-Data[[#This Row],[Qty Sold]]</f>
        <v>760</v>
      </c>
      <c r="H192" s="3">
        <v>384</v>
      </c>
      <c r="I192" s="4">
        <f>(Data[[#This Row],[Gross]]*13%)+(Data[[#This Row],[Gross]]*13%)*15%+23</f>
        <v>80.408000000000001</v>
      </c>
      <c r="J192" s="8">
        <f>Data[[#This Row],[Gross]]-Data[[#This Row],[Deduction]]</f>
        <v>303.59199999999998</v>
      </c>
    </row>
    <row r="193" spans="1:23" x14ac:dyDescent="0.3">
      <c r="A193" s="5">
        <v>44154</v>
      </c>
      <c r="B193" s="6" t="s">
        <v>27</v>
      </c>
      <c r="C193" s="10" t="s">
        <v>15</v>
      </c>
      <c r="D193" s="10" t="s">
        <v>9</v>
      </c>
      <c r="E193" s="1">
        <v>99</v>
      </c>
      <c r="F193" s="1">
        <v>99</v>
      </c>
      <c r="G193" s="1">
        <f>Data[[#This Row],[Qty Delivered]]-Data[[#This Row],[Qty Sold]]</f>
        <v>0</v>
      </c>
      <c r="H193" s="9">
        <v>1565</v>
      </c>
      <c r="I193" s="9">
        <f>(Data[[#This Row],[Gross]]*13%)+(Data[[#This Row],[Gross]]*13%)*15%+23</f>
        <v>256.96750000000003</v>
      </c>
      <c r="J193" s="8">
        <f>Data[[#This Row],[Gross]]-Data[[#This Row],[Deduction]]</f>
        <v>1308.0325</v>
      </c>
    </row>
    <row r="194" spans="1:23" x14ac:dyDescent="0.3">
      <c r="A194" s="5">
        <v>44165</v>
      </c>
      <c r="B194" s="6" t="s">
        <v>27</v>
      </c>
      <c r="C194" s="10" t="s">
        <v>7</v>
      </c>
      <c r="D194" s="10" t="s">
        <v>9</v>
      </c>
      <c r="E194" s="1">
        <v>670</v>
      </c>
      <c r="F194" s="1">
        <v>670</v>
      </c>
      <c r="G194" s="1">
        <f>Data[[#This Row],[Qty Delivered]]-Data[[#This Row],[Qty Sold]]</f>
        <v>0</v>
      </c>
      <c r="H194" s="9">
        <v>33500</v>
      </c>
      <c r="I194" s="9">
        <f>(Data[[#This Row],[Gross]]*13%)+(Data[[#This Row],[Gross]]*13%)*15%+23</f>
        <v>5031.25</v>
      </c>
      <c r="J194" s="8">
        <f>Data[[#This Row],[Gross]]-Data[[#This Row],[Deduction]]</f>
        <v>28468.75</v>
      </c>
    </row>
    <row r="195" spans="1:23" x14ac:dyDescent="0.3">
      <c r="A195" s="5">
        <v>44166</v>
      </c>
      <c r="B195" s="6" t="s">
        <v>27</v>
      </c>
      <c r="C195" s="10" t="s">
        <v>7</v>
      </c>
      <c r="D195" s="10" t="s">
        <v>9</v>
      </c>
      <c r="E195" s="1">
        <v>124</v>
      </c>
      <c r="F195" s="1">
        <v>124</v>
      </c>
      <c r="G195" s="1">
        <f>Data[[#This Row],[Qty Delivered]]-Data[[#This Row],[Qty Sold]]</f>
        <v>0</v>
      </c>
      <c r="H195" s="9">
        <v>3130</v>
      </c>
      <c r="I195" s="9">
        <f>(Data[[#This Row],[Gross]]*13%)+(Data[[#This Row],[Gross]]*13%)*15%+23</f>
        <v>490.93500000000006</v>
      </c>
      <c r="J195" s="8">
        <f>Data[[#This Row],[Gross]]-Data[[#This Row],[Deduction]]</f>
        <v>2639.0650000000001</v>
      </c>
    </row>
    <row r="196" spans="1:23" x14ac:dyDescent="0.3">
      <c r="A196" s="5">
        <v>44168</v>
      </c>
      <c r="B196" s="6" t="s">
        <v>27</v>
      </c>
      <c r="C196" s="10" t="s">
        <v>8</v>
      </c>
      <c r="D196" s="10" t="s">
        <v>9</v>
      </c>
      <c r="E196" s="1">
        <v>396</v>
      </c>
      <c r="F196" s="1">
        <v>328</v>
      </c>
      <c r="G196" s="1">
        <f>Data[[#This Row],[Qty Delivered]]-Data[[#This Row],[Qty Sold]]</f>
        <v>68</v>
      </c>
      <c r="H196" s="9">
        <v>8885</v>
      </c>
      <c r="I196" s="9">
        <f>(Data[[#This Row],[Gross]]*13%)+(Data[[#This Row],[Gross]]*13%)*15%+23</f>
        <v>1351.3074999999999</v>
      </c>
      <c r="J196" s="8">
        <f>Data[[#This Row],[Gross]]-Data[[#This Row],[Deduction]]</f>
        <v>7533.6925000000001</v>
      </c>
    </row>
    <row r="197" spans="1:23" x14ac:dyDescent="0.3">
      <c r="A197" s="5">
        <v>44168</v>
      </c>
      <c r="B197" s="6" t="s">
        <v>27</v>
      </c>
      <c r="C197" s="10" t="s">
        <v>7</v>
      </c>
      <c r="D197" s="10" t="s">
        <v>9</v>
      </c>
      <c r="E197" s="1">
        <v>124</v>
      </c>
      <c r="F197" s="1">
        <v>124</v>
      </c>
      <c r="G197" s="1">
        <f>Data[[#This Row],[Qty Delivered]]-Data[[#This Row],[Qty Sold]]</f>
        <v>0</v>
      </c>
      <c r="H197" s="9">
        <v>3060</v>
      </c>
      <c r="I197" s="9">
        <f>(Data[[#This Row],[Gross]]*13%)+(Data[[#This Row],[Gross]]*13%)*15%+23</f>
        <v>480.47</v>
      </c>
      <c r="J197" s="8">
        <f>Data[[#This Row],[Gross]]-Data[[#This Row],[Deduction]]</f>
        <v>2579.5299999999997</v>
      </c>
    </row>
    <row r="198" spans="1:23" x14ac:dyDescent="0.3">
      <c r="A198" s="5">
        <v>44169</v>
      </c>
      <c r="B198" s="6" t="s">
        <v>27</v>
      </c>
      <c r="C198" s="10" t="s">
        <v>7</v>
      </c>
      <c r="D198" s="10" t="s">
        <v>9</v>
      </c>
      <c r="E198" s="1">
        <v>70</v>
      </c>
      <c r="F198" s="1">
        <v>70</v>
      </c>
      <c r="G198" s="1">
        <f>Data[[#This Row],[Qty Delivered]]-Data[[#This Row],[Qty Sold]]</f>
        <v>0</v>
      </c>
      <c r="H198" s="9">
        <v>1050</v>
      </c>
      <c r="I198" s="9">
        <f>(Data[[#This Row],[Gross]]*13%)+(Data[[#This Row],[Gross]]*13%)*15%+23</f>
        <v>179.97499999999999</v>
      </c>
      <c r="J198" s="8">
        <f>Data[[#This Row],[Gross]]-Data[[#This Row],[Deduction]]</f>
        <v>870.02499999999998</v>
      </c>
    </row>
    <row r="199" spans="1:23" x14ac:dyDescent="0.3">
      <c r="A199" s="5">
        <v>44174</v>
      </c>
      <c r="B199" s="6" t="s">
        <v>27</v>
      </c>
      <c r="C199" s="10" t="s">
        <v>7</v>
      </c>
      <c r="D199" s="10" t="s">
        <v>9</v>
      </c>
      <c r="E199" s="1">
        <v>378</v>
      </c>
      <c r="F199" s="1">
        <v>378</v>
      </c>
      <c r="G199" s="1">
        <f>Data[[#This Row],[Qty Delivered]]-Data[[#This Row],[Qty Sold]]</f>
        <v>0</v>
      </c>
      <c r="H199" s="9">
        <v>6822</v>
      </c>
      <c r="I199" s="9">
        <f>(Data[[#This Row],[Gross]]*13%)+(Data[[#This Row],[Gross]]*13%)*15%+23</f>
        <v>1042.8890000000001</v>
      </c>
      <c r="J199" s="8">
        <f>Data[[#This Row],[Gross]]-Data[[#This Row],[Deduction]]</f>
        <v>5779.1109999999999</v>
      </c>
      <c r="L199" s="5"/>
      <c r="M199" s="5"/>
      <c r="N199" s="1"/>
      <c r="O199" s="1"/>
      <c r="P199" s="1"/>
      <c r="Q199" s="1"/>
      <c r="R199" s="1"/>
      <c r="S199" s="1"/>
      <c r="T199" s="7"/>
      <c r="U199" s="9"/>
      <c r="V199" s="9"/>
      <c r="W199" s="9"/>
    </row>
    <row r="200" spans="1:23" x14ac:dyDescent="0.3">
      <c r="A200" s="5">
        <v>44175</v>
      </c>
      <c r="B200" s="6" t="s">
        <v>27</v>
      </c>
      <c r="C200" s="10" t="s">
        <v>7</v>
      </c>
      <c r="D200" s="10" t="s">
        <v>9</v>
      </c>
      <c r="E200" s="1">
        <v>423</v>
      </c>
      <c r="F200" s="1">
        <v>423</v>
      </c>
      <c r="G200" s="1">
        <f>Data[[#This Row],[Qty Delivered]]-Data[[#This Row],[Qty Sold]]</f>
        <v>0</v>
      </c>
      <c r="H200" s="9">
        <v>7614</v>
      </c>
      <c r="I200" s="9">
        <f>(Data[[#This Row],[Gross]]*13%)+(Data[[#This Row],[Gross]]*13%)*15%+23</f>
        <v>1161.2930000000001</v>
      </c>
      <c r="J200" s="8">
        <f>Data[[#This Row],[Gross]]-Data[[#This Row],[Deduction]]</f>
        <v>6452.7070000000003</v>
      </c>
    </row>
    <row r="201" spans="1:23" x14ac:dyDescent="0.3">
      <c r="A201" s="5">
        <v>44175</v>
      </c>
      <c r="B201" s="6" t="s">
        <v>28</v>
      </c>
      <c r="C201" s="10" t="s">
        <v>7</v>
      </c>
      <c r="D201" s="10" t="s">
        <v>13</v>
      </c>
      <c r="E201" s="1">
        <v>22</v>
      </c>
      <c r="F201" s="1">
        <v>22</v>
      </c>
      <c r="G201" s="1">
        <f>Data[[#This Row],[Qty Delivered]]-Data[[#This Row],[Qty Sold]]</f>
        <v>0</v>
      </c>
      <c r="H201" s="9">
        <v>660</v>
      </c>
      <c r="I201" s="9">
        <f>(Data[[#This Row],[Gross]]*13%)+(Data[[#This Row],[Gross]]*13%)*15%+23</f>
        <v>121.67</v>
      </c>
      <c r="J201" s="8">
        <f>Data[[#This Row],[Gross]]-Data[[#This Row],[Deduction]]</f>
        <v>538.33000000000004</v>
      </c>
    </row>
    <row r="202" spans="1:23" x14ac:dyDescent="0.3">
      <c r="A202" s="5">
        <v>44176</v>
      </c>
      <c r="B202" s="6" t="s">
        <v>28</v>
      </c>
      <c r="C202" s="10" t="s">
        <v>24</v>
      </c>
      <c r="D202" s="10" t="s">
        <v>13</v>
      </c>
      <c r="E202" s="1">
        <v>51</v>
      </c>
      <c r="F202" s="1">
        <v>33</v>
      </c>
      <c r="G202" s="1">
        <f>Data[[#This Row],[Qty Delivered]]-Data[[#This Row],[Qty Sold]]</f>
        <v>18</v>
      </c>
      <c r="H202" s="9">
        <v>990</v>
      </c>
      <c r="I202" s="9">
        <f>(Data[[#This Row],[Gross]]*13%)+(Data[[#This Row],[Gross]]*13%)*15%+23</f>
        <v>171.00500000000002</v>
      </c>
      <c r="J202" s="8">
        <f>Data[[#This Row],[Gross]]-Data[[#This Row],[Deduction]]</f>
        <v>818.995</v>
      </c>
    </row>
    <row r="203" spans="1:23" x14ac:dyDescent="0.3">
      <c r="A203" s="5">
        <v>44176</v>
      </c>
      <c r="B203" s="6" t="s">
        <v>28</v>
      </c>
      <c r="C203" s="10" t="s">
        <v>24</v>
      </c>
      <c r="D203" s="10" t="s">
        <v>9</v>
      </c>
      <c r="E203" s="1">
        <v>30</v>
      </c>
      <c r="F203" s="1">
        <v>27</v>
      </c>
      <c r="G203" s="1">
        <f>Data[[#This Row],[Qty Delivered]]-Data[[#This Row],[Qty Sold]]</f>
        <v>3</v>
      </c>
      <c r="H203" s="9">
        <v>2160</v>
      </c>
      <c r="I203" s="9">
        <f>(Data[[#This Row],[Gross]]*13%)+(Data[[#This Row],[Gross]]*13%)*15%+23</f>
        <v>345.92</v>
      </c>
      <c r="J203" s="8">
        <f>Data[[#This Row],[Gross]]-Data[[#This Row],[Deduction]]</f>
        <v>1814.08</v>
      </c>
    </row>
    <row r="204" spans="1:23" x14ac:dyDescent="0.3">
      <c r="A204" s="5">
        <v>44178</v>
      </c>
      <c r="B204" s="6" t="s">
        <v>28</v>
      </c>
      <c r="C204" s="10" t="s">
        <v>24</v>
      </c>
      <c r="D204" s="10" t="s">
        <v>13</v>
      </c>
      <c r="E204" s="1">
        <v>63</v>
      </c>
      <c r="F204" s="1">
        <v>26</v>
      </c>
      <c r="G204" s="1">
        <f>Data[[#This Row],[Qty Delivered]]-Data[[#This Row],[Qty Sold]]</f>
        <v>37</v>
      </c>
      <c r="H204" s="9">
        <v>915</v>
      </c>
      <c r="I204" s="9">
        <f>(Data[[#This Row],[Gross]]*13%)+(Data[[#This Row],[Gross]]*13%)*15%+23</f>
        <v>159.79250000000002</v>
      </c>
      <c r="J204" s="8">
        <f>Data[[#This Row],[Gross]]-Data[[#This Row],[Deduction]]</f>
        <v>755.20749999999998</v>
      </c>
    </row>
    <row r="205" spans="1:23" x14ac:dyDescent="0.3">
      <c r="A205" s="5">
        <v>44179</v>
      </c>
      <c r="B205" s="5" t="s">
        <v>27</v>
      </c>
      <c r="C205" s="10" t="s">
        <v>7</v>
      </c>
      <c r="D205" s="10" t="s">
        <v>9</v>
      </c>
      <c r="E205" s="1">
        <v>792</v>
      </c>
      <c r="F205" s="1">
        <v>792</v>
      </c>
      <c r="G205" s="1">
        <f>Data[[#This Row],[Qty Delivered]]-Data[[#This Row],[Qty Sold]]</f>
        <v>0</v>
      </c>
      <c r="H205" s="9">
        <v>25355</v>
      </c>
      <c r="I205" s="9">
        <f>(Data[[#This Row],[Gross]]*13%)+(Data[[#This Row],[Gross]]*13%)*15%+23</f>
        <v>3813.5725000000002</v>
      </c>
      <c r="J205" s="8">
        <f>Data[[#This Row],[Gross]]-Data[[#This Row],[Deduction]]</f>
        <v>21541.427499999998</v>
      </c>
    </row>
    <row r="206" spans="1:23" x14ac:dyDescent="0.3">
      <c r="A206" s="5">
        <v>44180</v>
      </c>
      <c r="B206" s="5" t="s">
        <v>28</v>
      </c>
      <c r="C206" s="10" t="s">
        <v>25</v>
      </c>
      <c r="D206" s="10" t="s">
        <v>13</v>
      </c>
      <c r="E206" s="1">
        <v>18</v>
      </c>
      <c r="F206" s="1">
        <v>1</v>
      </c>
      <c r="G206" s="1">
        <f>Data[[#This Row],[Qty Delivered]]-Data[[#This Row],[Qty Sold]]</f>
        <v>17</v>
      </c>
      <c r="H206" s="9">
        <v>30</v>
      </c>
      <c r="I206" s="9">
        <f>(Data[[#This Row],[Gross]]*13%)+(Data[[#This Row],[Gross]]*13%)*15%+23</f>
        <v>27.484999999999999</v>
      </c>
      <c r="J206" s="8">
        <f>Data[[#This Row],[Gross]]-Data[[#This Row],[Deduction]]</f>
        <v>2.5150000000000006</v>
      </c>
    </row>
    <row r="207" spans="1:23" x14ac:dyDescent="0.3">
      <c r="A207" s="5">
        <v>44181</v>
      </c>
      <c r="B207" s="5" t="s">
        <v>27</v>
      </c>
      <c r="C207" s="10" t="s">
        <v>24</v>
      </c>
      <c r="D207" s="10" t="s">
        <v>9</v>
      </c>
      <c r="E207" s="1">
        <v>891</v>
      </c>
      <c r="F207" s="1">
        <v>675</v>
      </c>
      <c r="G207" s="1">
        <f>Data[[#This Row],[Qty Delivered]]-Data[[#This Row],[Qty Sold]]</f>
        <v>216</v>
      </c>
      <c r="H207" s="9">
        <v>18035</v>
      </c>
      <c r="I207" s="9">
        <f>(Data[[#This Row],[Gross]]*13%)+(Data[[#This Row],[Gross]]*13%)*15%+23</f>
        <v>2719.2325000000001</v>
      </c>
      <c r="J207" s="8">
        <f>Data[[#This Row],[Gross]]-Data[[#This Row],[Deduction]]</f>
        <v>15315.7675</v>
      </c>
    </row>
    <row r="208" spans="1:23" x14ac:dyDescent="0.3">
      <c r="A208" s="5">
        <v>44181</v>
      </c>
      <c r="B208" s="5" t="s">
        <v>28</v>
      </c>
      <c r="C208" s="10" t="s">
        <v>24</v>
      </c>
      <c r="D208" s="10" t="s">
        <v>13</v>
      </c>
      <c r="E208" s="1">
        <v>205</v>
      </c>
      <c r="F208" s="1">
        <v>63</v>
      </c>
      <c r="G208" s="1">
        <f>Data[[#This Row],[Qty Delivered]]-Data[[#This Row],[Qty Sold]]</f>
        <v>142</v>
      </c>
      <c r="H208" s="9">
        <v>1620</v>
      </c>
      <c r="I208" s="9">
        <f>(Data[[#This Row],[Gross]]*13%)+(Data[[#This Row],[Gross]]*13%)*15%+23</f>
        <v>265.19</v>
      </c>
      <c r="J208" s="8">
        <f>Data[[#This Row],[Gross]]-Data[[#This Row],[Deduction]]</f>
        <v>1354.81</v>
      </c>
    </row>
    <row r="209" spans="1:10" x14ac:dyDescent="0.3">
      <c r="A209" s="5">
        <v>44182</v>
      </c>
      <c r="B209" s="5" t="s">
        <v>27</v>
      </c>
      <c r="C209" s="10" t="s">
        <v>7</v>
      </c>
      <c r="D209" s="10" t="s">
        <v>9</v>
      </c>
      <c r="E209" s="1">
        <v>480</v>
      </c>
      <c r="F209" s="1">
        <v>480</v>
      </c>
      <c r="G209" s="1">
        <f>Data[[#This Row],[Qty Delivered]]-Data[[#This Row],[Qty Sold]]</f>
        <v>0</v>
      </c>
      <c r="H209" s="9">
        <v>10995</v>
      </c>
      <c r="I209" s="9">
        <f>(Data[[#This Row],[Gross]]*13%)+(Data[[#This Row],[Gross]]*13%)*15%+23</f>
        <v>1666.7525000000001</v>
      </c>
      <c r="J209" s="8">
        <f>Data[[#This Row],[Gross]]-Data[[#This Row],[Deduction]]</f>
        <v>9328.2474999999995</v>
      </c>
    </row>
    <row r="210" spans="1:10" x14ac:dyDescent="0.3">
      <c r="A210" s="5">
        <v>44186</v>
      </c>
      <c r="B210" s="5" t="s">
        <v>27</v>
      </c>
      <c r="C210" s="10" t="s">
        <v>7</v>
      </c>
      <c r="D210" s="10" t="s">
        <v>9</v>
      </c>
      <c r="E210" s="1">
        <v>810</v>
      </c>
      <c r="F210" s="1">
        <v>810</v>
      </c>
      <c r="G210" s="1">
        <f>Data[[#This Row],[Qty Delivered]]-Data[[#This Row],[Qty Sold]]</f>
        <v>0</v>
      </c>
      <c r="H210" s="9">
        <v>56700</v>
      </c>
      <c r="I210" s="9">
        <f>(Data[[#This Row],[Gross]]*13%)+(Data[[#This Row],[Gross]]*13%)*15%+23</f>
        <v>8499.65</v>
      </c>
      <c r="J210" s="8">
        <f>Data[[#This Row],[Gross]]-Data[[#This Row],[Deduction]]</f>
        <v>48200.35</v>
      </c>
    </row>
    <row r="211" spans="1:10" x14ac:dyDescent="0.3">
      <c r="A211" s="5">
        <v>44186</v>
      </c>
      <c r="B211" s="5" t="s">
        <v>28</v>
      </c>
      <c r="C211" s="10" t="s">
        <v>25</v>
      </c>
      <c r="D211" s="10" t="s">
        <v>13</v>
      </c>
      <c r="E211" s="1">
        <v>160</v>
      </c>
      <c r="F211" s="1">
        <v>160</v>
      </c>
      <c r="G211" s="1">
        <f>Data[[#This Row],[Qty Delivered]]-Data[[#This Row],[Qty Sold]]</f>
        <v>0</v>
      </c>
      <c r="H211" s="9">
        <v>6831</v>
      </c>
      <c r="I211" s="9">
        <f>(Data[[#This Row],[Gross]]*13%)+(Data[[#This Row],[Gross]]*13%)*15%+23</f>
        <v>1044.2345</v>
      </c>
      <c r="J211" s="8">
        <f>Data[[#This Row],[Gross]]-Data[[#This Row],[Deduction]]</f>
        <v>5786.7654999999995</v>
      </c>
    </row>
    <row r="212" spans="1:10" x14ac:dyDescent="0.3">
      <c r="A212" s="5">
        <v>44187</v>
      </c>
      <c r="B212" s="5" t="s">
        <v>28</v>
      </c>
      <c r="C212" s="10" t="s">
        <v>25</v>
      </c>
      <c r="D212" s="10" t="s">
        <v>13</v>
      </c>
      <c r="E212" s="1">
        <v>74</v>
      </c>
      <c r="F212" s="1">
        <v>72</v>
      </c>
      <c r="G212" s="1">
        <f>Data[[#This Row],[Qty Delivered]]-Data[[#This Row],[Qty Sold]]</f>
        <v>2</v>
      </c>
      <c r="H212" s="9">
        <v>3460</v>
      </c>
      <c r="I212" s="9">
        <f>(Data[[#This Row],[Gross]]*13%)+(Data[[#This Row],[Gross]]*13%)*15%+23</f>
        <v>540.27</v>
      </c>
      <c r="J212" s="8">
        <f>Data[[#This Row],[Gross]]-Data[[#This Row],[Deduction]]</f>
        <v>2919.73</v>
      </c>
    </row>
    <row r="213" spans="1:10" x14ac:dyDescent="0.3">
      <c r="A213" s="5">
        <v>44187</v>
      </c>
      <c r="B213" s="5" t="s">
        <v>27</v>
      </c>
      <c r="C213" s="10" t="s">
        <v>7</v>
      </c>
      <c r="D213" s="10" t="s">
        <v>9</v>
      </c>
      <c r="E213" s="1">
        <v>990</v>
      </c>
      <c r="F213" s="1">
        <v>990</v>
      </c>
      <c r="G213" s="1">
        <f>Data[[#This Row],[Qty Delivered]]-Data[[#This Row],[Qty Sold]]</f>
        <v>0</v>
      </c>
      <c r="H213" s="9">
        <v>40461</v>
      </c>
      <c r="I213" s="9">
        <f>(Data[[#This Row],[Gross]]*13%)+(Data[[#This Row],[Gross]]*13%)*15%+23</f>
        <v>6071.9195</v>
      </c>
      <c r="J213" s="8">
        <f>Data[[#This Row],[Gross]]-Data[[#This Row],[Deduction]]</f>
        <v>34389.080499999996</v>
      </c>
    </row>
    <row r="214" spans="1:10" x14ac:dyDescent="0.3">
      <c r="A214" s="5">
        <v>44188</v>
      </c>
      <c r="B214" s="5" t="s">
        <v>28</v>
      </c>
      <c r="C214" s="10" t="s">
        <v>25</v>
      </c>
      <c r="D214" s="10" t="s">
        <v>13</v>
      </c>
      <c r="E214" s="1">
        <v>135</v>
      </c>
      <c r="F214" s="1">
        <v>135</v>
      </c>
      <c r="G214" s="1">
        <f>Data[[#This Row],[Qty Delivered]]-Data[[#This Row],[Qty Sold]]</f>
        <v>0</v>
      </c>
      <c r="H214" s="9">
        <v>8560</v>
      </c>
      <c r="I214" s="9">
        <f>(Data[[#This Row],[Gross]]*13%)+(Data[[#This Row],[Gross]]*13%)*15%+23</f>
        <v>1302.72</v>
      </c>
      <c r="J214" s="8">
        <f>Data[[#This Row],[Gross]]-Data[[#This Row],[Deduction]]</f>
        <v>7257.28</v>
      </c>
    </row>
    <row r="215" spans="1:10" x14ac:dyDescent="0.3">
      <c r="A215" s="5">
        <v>44188</v>
      </c>
      <c r="B215" s="5" t="s">
        <v>27</v>
      </c>
      <c r="C215" s="10" t="s">
        <v>7</v>
      </c>
      <c r="D215" s="10" t="s">
        <v>9</v>
      </c>
      <c r="E215" s="1">
        <v>792</v>
      </c>
      <c r="F215" s="1">
        <v>792</v>
      </c>
      <c r="G215" s="1">
        <f>Data[[#This Row],[Qty Delivered]]-Data[[#This Row],[Qty Sold]]</f>
        <v>0</v>
      </c>
      <c r="H215" s="9">
        <v>12155</v>
      </c>
      <c r="I215" s="9">
        <f>(Data[[#This Row],[Gross]]*13%)+(Data[[#This Row],[Gross]]*13%)*15%+23</f>
        <v>1840.1725000000001</v>
      </c>
      <c r="J215" s="8">
        <f>Data[[#This Row],[Gross]]-Data[[#This Row],[Deduction]]</f>
        <v>10314.827499999999</v>
      </c>
    </row>
    <row r="216" spans="1:10" x14ac:dyDescent="0.3">
      <c r="A216" s="5">
        <v>44194</v>
      </c>
      <c r="B216" s="5" t="s">
        <v>28</v>
      </c>
      <c r="C216" s="10" t="s">
        <v>25</v>
      </c>
      <c r="D216" s="10" t="s">
        <v>13</v>
      </c>
      <c r="E216" s="1">
        <v>163</v>
      </c>
      <c r="F216" s="1">
        <v>163</v>
      </c>
      <c r="G216" s="1">
        <f>Data[[#This Row],[Qty Delivered]]-Data[[#This Row],[Qty Sold]]</f>
        <v>0</v>
      </c>
      <c r="H216" s="9">
        <v>8240</v>
      </c>
      <c r="I216" s="9">
        <f>(Data[[#This Row],[Gross]]*13%)+(Data[[#This Row],[Gross]]*13%)*15%+23</f>
        <v>1254.8800000000001</v>
      </c>
      <c r="J216" s="8">
        <f>Data[[#This Row],[Gross]]-Data[[#This Row],[Deduction]]</f>
        <v>6985.12</v>
      </c>
    </row>
    <row r="217" spans="1:10" x14ac:dyDescent="0.3">
      <c r="A217" s="5">
        <v>44194</v>
      </c>
      <c r="B217" s="5" t="s">
        <v>27</v>
      </c>
      <c r="C217" s="10" t="s">
        <v>7</v>
      </c>
      <c r="D217" s="10" t="s">
        <v>9</v>
      </c>
      <c r="E217" s="1">
        <v>918</v>
      </c>
      <c r="F217" s="1">
        <v>918</v>
      </c>
      <c r="G217" s="1">
        <f>Data[[#This Row],[Qty Delivered]]-Data[[#This Row],[Qty Sold]]</f>
        <v>0</v>
      </c>
      <c r="H217" s="9">
        <v>27155</v>
      </c>
      <c r="I217" s="9">
        <f>(Data[[#This Row],[Gross]]*13%)+(Data[[#This Row],[Gross]]*13%)*15%+23</f>
        <v>4082.6725000000001</v>
      </c>
      <c r="J217" s="8">
        <f>Data[[#This Row],[Gross]]-Data[[#This Row],[Deduction]]</f>
        <v>23072.327499999999</v>
      </c>
    </row>
    <row r="218" spans="1:10" x14ac:dyDescent="0.3">
      <c r="A218" s="5">
        <v>44196</v>
      </c>
      <c r="B218" s="5" t="s">
        <v>27</v>
      </c>
      <c r="C218" s="10" t="s">
        <v>7</v>
      </c>
      <c r="D218" s="10" t="s">
        <v>9</v>
      </c>
      <c r="E218" s="1">
        <v>819</v>
      </c>
      <c r="F218" s="1">
        <v>628</v>
      </c>
      <c r="G218" s="1">
        <f>Data[[#This Row],[Qty Delivered]]-Data[[#This Row],[Qty Sold]]</f>
        <v>191</v>
      </c>
      <c r="H218" s="9">
        <v>14030</v>
      </c>
      <c r="I218" s="9">
        <f>(Data[[#This Row],[Gross]]*13%)+(Data[[#This Row],[Gross]]*13%)*15%+23</f>
        <v>2120.4850000000001</v>
      </c>
      <c r="J218" s="8">
        <f>Data[[#This Row],[Gross]]-Data[[#This Row],[Deduction]]</f>
        <v>11909.514999999999</v>
      </c>
    </row>
    <row r="219" spans="1:10" x14ac:dyDescent="0.3">
      <c r="A219" s="5">
        <v>44196</v>
      </c>
      <c r="B219" s="5" t="s">
        <v>28</v>
      </c>
      <c r="C219" s="10" t="s">
        <v>25</v>
      </c>
      <c r="D219" s="10" t="s">
        <v>13</v>
      </c>
      <c r="E219" s="1">
        <v>59</v>
      </c>
      <c r="F219" s="1">
        <v>59</v>
      </c>
      <c r="G219" s="1">
        <f>Data[[#This Row],[Qty Delivered]]-Data[[#This Row],[Qty Sold]]</f>
        <v>0</v>
      </c>
      <c r="H219" s="9">
        <v>3330</v>
      </c>
      <c r="I219" s="9">
        <f>(Data[[#This Row],[Gross]]*13%)+(Data[[#This Row],[Gross]]*13%)*15%+23</f>
        <v>520.83500000000004</v>
      </c>
      <c r="J219" s="8">
        <f>Data[[#This Row],[Gross]]-Data[[#This Row],[Deduction]]</f>
        <v>2809.165</v>
      </c>
    </row>
    <row r="220" spans="1:10" x14ac:dyDescent="0.3">
      <c r="A220" s="5">
        <v>44196</v>
      </c>
      <c r="B220" s="5" t="s">
        <v>27</v>
      </c>
      <c r="C220" s="10" t="s">
        <v>29</v>
      </c>
      <c r="D220" s="10" t="s">
        <v>9</v>
      </c>
      <c r="E220" s="1">
        <v>720</v>
      </c>
      <c r="F220" s="1">
        <v>424</v>
      </c>
      <c r="G220" s="1">
        <f>Data[[#This Row],[Qty Delivered]]-Data[[#This Row],[Qty Sold]]</f>
        <v>296</v>
      </c>
      <c r="H220" s="9">
        <v>14845</v>
      </c>
      <c r="I220" s="9">
        <f>(Data[[#This Row],[Gross]]*13%)+(Data[[#This Row],[Gross]]*13%)*15%+23</f>
        <v>2242.3275000000003</v>
      </c>
      <c r="J220" s="8">
        <f>Data[[#This Row],[Gross]]-Data[[#This Row],[Deduction]]</f>
        <v>12602.672500000001</v>
      </c>
    </row>
    <row r="221" spans="1:10" x14ac:dyDescent="0.3">
      <c r="A221" s="5">
        <v>44200</v>
      </c>
      <c r="B221" s="5" t="s">
        <v>27</v>
      </c>
      <c r="C221" s="10" t="s">
        <v>7</v>
      </c>
      <c r="D221" s="10" t="s">
        <v>9</v>
      </c>
      <c r="E221" s="1">
        <v>864</v>
      </c>
      <c r="F221" s="1">
        <v>864</v>
      </c>
      <c r="G221" s="1">
        <f>Data[[#This Row],[Qty Delivered]]-Data[[#This Row],[Qty Sold]]</f>
        <v>0</v>
      </c>
      <c r="H221" s="9">
        <v>21600</v>
      </c>
      <c r="I221" s="9">
        <f>(Data[[#This Row],[Gross]]*13%)+(Data[[#This Row],[Gross]]*13%)*15%+23</f>
        <v>3252.2</v>
      </c>
      <c r="J221" s="8">
        <f>Data[[#This Row],[Gross]]-Data[[#This Row],[Deduction]]</f>
        <v>18347.8</v>
      </c>
    </row>
    <row r="222" spans="1:10" x14ac:dyDescent="0.3">
      <c r="A222" s="5">
        <v>44200</v>
      </c>
      <c r="B222" s="5" t="s">
        <v>28</v>
      </c>
      <c r="C222" s="10" t="s">
        <v>25</v>
      </c>
      <c r="D222" s="10" t="s">
        <v>13</v>
      </c>
      <c r="E222" s="1">
        <v>47</v>
      </c>
      <c r="F222" s="1">
        <v>31</v>
      </c>
      <c r="G222" s="1">
        <f>Data[[#This Row],[Qty Delivered]]-Data[[#This Row],[Qty Sold]]</f>
        <v>16</v>
      </c>
      <c r="H222" s="9">
        <v>1650</v>
      </c>
      <c r="I222" s="9">
        <f>(Data[[#This Row],[Gross]]*13%)+(Data[[#This Row],[Gross]]*13%)*15%+23</f>
        <v>269.67500000000001</v>
      </c>
      <c r="J222" s="8">
        <f>Data[[#This Row],[Gross]]-Data[[#This Row],[Deduction]]</f>
        <v>1380.325</v>
      </c>
    </row>
    <row r="223" spans="1:10" x14ac:dyDescent="0.3">
      <c r="A223" s="5">
        <v>44200</v>
      </c>
      <c r="B223" s="5" t="s">
        <v>27</v>
      </c>
      <c r="C223" s="10" t="s">
        <v>7</v>
      </c>
      <c r="D223" s="10" t="s">
        <v>11</v>
      </c>
      <c r="E223" s="1">
        <v>79</v>
      </c>
      <c r="F223" s="1">
        <v>79</v>
      </c>
      <c r="G223" s="1">
        <f>Data[[#This Row],[Qty Delivered]]-Data[[#This Row],[Qty Sold]]</f>
        <v>0</v>
      </c>
      <c r="H223" s="9">
        <v>970</v>
      </c>
      <c r="I223" s="9">
        <f>(Data[[#This Row],[Gross]]*13%)+(Data[[#This Row],[Gross]]*13%)*15%+23</f>
        <v>168.01500000000001</v>
      </c>
      <c r="J223" s="8">
        <f>Data[[#This Row],[Gross]]-Data[[#This Row],[Deduction]]</f>
        <v>801.98500000000001</v>
      </c>
    </row>
    <row r="224" spans="1:10" x14ac:dyDescent="0.3">
      <c r="A224" s="5">
        <v>44201</v>
      </c>
      <c r="B224" s="5" t="s">
        <v>27</v>
      </c>
      <c r="C224" s="10" t="s">
        <v>7</v>
      </c>
      <c r="D224" s="10" t="s">
        <v>9</v>
      </c>
      <c r="E224" s="1">
        <v>573</v>
      </c>
      <c r="F224" s="1">
        <v>455</v>
      </c>
      <c r="G224" s="1">
        <f>Data[[#This Row],[Qty Delivered]]-Data[[#This Row],[Qty Sold]]</f>
        <v>118</v>
      </c>
      <c r="H224" s="9">
        <v>6620</v>
      </c>
      <c r="I224" s="9">
        <f>(Data[[#This Row],[Gross]]*13%)+(Data[[#This Row],[Gross]]*13%)*15%+23</f>
        <v>1012.69</v>
      </c>
      <c r="J224" s="8">
        <f>Data[[#This Row],[Gross]]-Data[[#This Row],[Deduction]]</f>
        <v>5607.3099999999995</v>
      </c>
    </row>
    <row r="225" spans="1:13" x14ac:dyDescent="0.3">
      <c r="A225" s="5">
        <v>44201</v>
      </c>
      <c r="B225" s="5" t="s">
        <v>27</v>
      </c>
      <c r="C225" s="10" t="s">
        <v>7</v>
      </c>
      <c r="D225" s="10" t="s">
        <v>11</v>
      </c>
      <c r="E225" s="1">
        <v>58</v>
      </c>
      <c r="F225" s="1">
        <v>9</v>
      </c>
      <c r="G225" s="1">
        <f>Data[[#This Row],[Qty Delivered]]-Data[[#This Row],[Qty Sold]]</f>
        <v>49</v>
      </c>
      <c r="H225" s="9">
        <v>225</v>
      </c>
      <c r="I225" s="9">
        <f>(Data[[#This Row],[Gross]]*13%)+(Data[[#This Row],[Gross]]*13%)*15%+23</f>
        <v>56.637500000000003</v>
      </c>
      <c r="J225" s="8">
        <f>Data[[#This Row],[Gross]]-Data[[#This Row],[Deduction]]</f>
        <v>168.36250000000001</v>
      </c>
    </row>
    <row r="226" spans="1:13" x14ac:dyDescent="0.3">
      <c r="A226" s="5">
        <v>44201</v>
      </c>
      <c r="B226" s="5" t="s">
        <v>28</v>
      </c>
      <c r="C226" s="10" t="s">
        <v>25</v>
      </c>
      <c r="D226" s="10" t="s">
        <v>13</v>
      </c>
      <c r="E226" s="1">
        <v>103</v>
      </c>
      <c r="F226" s="1">
        <v>85</v>
      </c>
      <c r="G226" s="1">
        <f>Data[[#This Row],[Qty Delivered]]-Data[[#This Row],[Qty Sold]]</f>
        <v>18</v>
      </c>
      <c r="H226" s="9">
        <v>4600</v>
      </c>
      <c r="I226" s="9">
        <f>(Data[[#This Row],[Gross]]*13%)+(Data[[#This Row],[Gross]]*13%)*15%+23</f>
        <v>710.7</v>
      </c>
      <c r="J226" s="8">
        <f>Data[[#This Row],[Gross]]-Data[[#This Row],[Deduction]]</f>
        <v>3889.3</v>
      </c>
    </row>
    <row r="227" spans="1:13" x14ac:dyDescent="0.3">
      <c r="A227" s="5">
        <v>44202</v>
      </c>
      <c r="B227" s="5" t="s">
        <v>28</v>
      </c>
      <c r="C227" s="10" t="s">
        <v>25</v>
      </c>
      <c r="D227" s="10" t="s">
        <v>13</v>
      </c>
      <c r="E227" s="1">
        <v>64</v>
      </c>
      <c r="F227" s="1">
        <v>64</v>
      </c>
      <c r="G227" s="1">
        <f>Data[[#This Row],[Qty Delivered]]-Data[[#This Row],[Qty Sold]]</f>
        <v>0</v>
      </c>
      <c r="H227" s="9">
        <v>2870</v>
      </c>
      <c r="I227" s="9">
        <f>(Data[[#This Row],[Gross]]*13%)+(Data[[#This Row],[Gross]]*13%)*15%+23</f>
        <v>452.06500000000005</v>
      </c>
      <c r="J227" s="8">
        <f>Data[[#This Row],[Gross]]-Data[[#This Row],[Deduction]]</f>
        <v>2417.9349999999999</v>
      </c>
    </row>
    <row r="228" spans="1:13" x14ac:dyDescent="0.3">
      <c r="A228" s="5">
        <v>44202</v>
      </c>
      <c r="B228" s="5" t="s">
        <v>27</v>
      </c>
      <c r="C228" s="10" t="s">
        <v>7</v>
      </c>
      <c r="D228" s="10" t="s">
        <v>9</v>
      </c>
      <c r="E228" s="1">
        <v>747</v>
      </c>
      <c r="F228" s="1">
        <v>747</v>
      </c>
      <c r="G228" s="1">
        <f>Data[[#This Row],[Qty Delivered]]-Data[[#This Row],[Qty Sold]]</f>
        <v>0</v>
      </c>
      <c r="H228" s="9">
        <v>11490</v>
      </c>
      <c r="I228" s="9">
        <f>(Data[[#This Row],[Gross]]*13%)+(Data[[#This Row],[Gross]]*13%)*15%+23</f>
        <v>1740.7550000000001</v>
      </c>
      <c r="J228" s="8">
        <f>Data[[#This Row],[Gross]]-Data[[#This Row],[Deduction]]</f>
        <v>9749.244999999999</v>
      </c>
    </row>
    <row r="229" spans="1:13" x14ac:dyDescent="0.3">
      <c r="A229" s="5">
        <v>44202</v>
      </c>
      <c r="B229" s="5" t="s">
        <v>27</v>
      </c>
      <c r="C229" s="10" t="s">
        <v>7</v>
      </c>
      <c r="D229" s="10" t="s">
        <v>12</v>
      </c>
      <c r="E229" s="1">
        <v>97</v>
      </c>
      <c r="F229" s="1">
        <v>97</v>
      </c>
      <c r="G229" s="1">
        <f>Data[[#This Row],[Qty Delivered]]-Data[[#This Row],[Qty Sold]]</f>
        <v>0</v>
      </c>
      <c r="H229" s="9">
        <v>970</v>
      </c>
      <c r="I229" s="9">
        <f>(Data[[#This Row],[Gross]]*13%)+(Data[[#This Row],[Gross]]*13%)*15%+23</f>
        <v>168.01500000000001</v>
      </c>
      <c r="J229" s="8">
        <f>Data[[#This Row],[Gross]]-Data[[#This Row],[Deduction]]</f>
        <v>801.98500000000001</v>
      </c>
    </row>
    <row r="230" spans="1:13" x14ac:dyDescent="0.3">
      <c r="A230" s="5">
        <v>44203</v>
      </c>
      <c r="B230" s="5" t="s">
        <v>27</v>
      </c>
      <c r="C230" s="10" t="s">
        <v>29</v>
      </c>
      <c r="D230" s="10" t="s">
        <v>9</v>
      </c>
      <c r="E230" s="1">
        <v>655</v>
      </c>
      <c r="F230" s="1">
        <v>0</v>
      </c>
      <c r="G230" s="1">
        <f>Data[[#This Row],[Qty Delivered]]-Data[[#This Row],[Qty Sold]]</f>
        <v>655</v>
      </c>
      <c r="H230" s="9">
        <v>0</v>
      </c>
      <c r="I230" s="9">
        <f>(Data[[#This Row],[Gross]]*13%)+(Data[[#This Row],[Gross]]*13%)*15%+23</f>
        <v>23</v>
      </c>
      <c r="J230" s="8">
        <f>Data[[#This Row],[Gross]]-Data[[#This Row],[Deduction]]</f>
        <v>-23</v>
      </c>
    </row>
    <row r="231" spans="1:13" x14ac:dyDescent="0.3">
      <c r="A231" s="5">
        <v>44203</v>
      </c>
      <c r="B231" s="5" t="s">
        <v>27</v>
      </c>
      <c r="C231" s="10" t="s">
        <v>29</v>
      </c>
      <c r="D231" s="10" t="s">
        <v>12</v>
      </c>
      <c r="E231" s="1">
        <v>37</v>
      </c>
      <c r="F231" s="1">
        <v>0</v>
      </c>
      <c r="G231" s="1">
        <f>Data[[#This Row],[Qty Delivered]]-Data[[#This Row],[Qty Sold]]</f>
        <v>37</v>
      </c>
      <c r="H231" s="9">
        <v>0</v>
      </c>
      <c r="I231" s="9">
        <f>(Data[[#This Row],[Gross]]*13%)+(Data[[#This Row],[Gross]]*13%)*15%+23</f>
        <v>23</v>
      </c>
      <c r="J231" s="8">
        <f>Data[[#This Row],[Gross]]-Data[[#This Row],[Deduction]]</f>
        <v>-23</v>
      </c>
    </row>
    <row r="232" spans="1:13" x14ac:dyDescent="0.3">
      <c r="A232" s="5">
        <v>44203</v>
      </c>
      <c r="B232" s="5" t="s">
        <v>28</v>
      </c>
      <c r="C232" s="10" t="s">
        <v>29</v>
      </c>
      <c r="D232" s="10" t="s">
        <v>13</v>
      </c>
      <c r="E232" s="1">
        <v>56</v>
      </c>
      <c r="F232" s="1">
        <v>56</v>
      </c>
      <c r="G232" s="1">
        <f>Data[[#This Row],[Qty Delivered]]-Data[[#This Row],[Qty Sold]]</f>
        <v>0</v>
      </c>
      <c r="H232" s="9">
        <v>2240</v>
      </c>
      <c r="I232" s="9">
        <f>(Data[[#This Row],[Gross]]*13%)+(Data[[#This Row],[Gross]]*13%)*15%+23</f>
        <v>357.88</v>
      </c>
      <c r="J232" s="8">
        <f>Data[[#This Row],[Gross]]-Data[[#This Row],[Deduction]]</f>
        <v>1882.12</v>
      </c>
    </row>
    <row r="233" spans="1:13" x14ac:dyDescent="0.3">
      <c r="A233" s="5">
        <v>44204</v>
      </c>
      <c r="B233" s="5" t="s">
        <v>27</v>
      </c>
      <c r="C233" s="10" t="s">
        <v>29</v>
      </c>
      <c r="D233" s="10" t="s">
        <v>9</v>
      </c>
      <c r="E233" s="1">
        <v>644</v>
      </c>
      <c r="F233" s="1">
        <v>392</v>
      </c>
      <c r="G233" s="1">
        <f>Data[[#This Row],[Qty Delivered]]-Data[[#This Row],[Qty Sold]]</f>
        <v>252</v>
      </c>
      <c r="H233" s="9">
        <v>11864</v>
      </c>
      <c r="I233" s="9">
        <f>(Data[[#This Row],[Gross]]*13%)+(Data[[#This Row],[Gross]]*13%)*15%+23</f>
        <v>1796.6680000000001</v>
      </c>
      <c r="J233" s="8">
        <f>Data[[#This Row],[Gross]]-Data[[#This Row],[Deduction]]</f>
        <v>10067.332</v>
      </c>
    </row>
    <row r="234" spans="1:13" x14ac:dyDescent="0.3">
      <c r="A234" s="5">
        <v>44207</v>
      </c>
      <c r="B234" s="5" t="s">
        <v>27</v>
      </c>
      <c r="C234" s="10" t="s">
        <v>7</v>
      </c>
      <c r="D234" s="10" t="s">
        <v>9</v>
      </c>
      <c r="E234" s="1">
        <v>738</v>
      </c>
      <c r="F234" s="1">
        <v>738</v>
      </c>
      <c r="G234" s="1">
        <f>Data[[#This Row],[Qty Delivered]]-Data[[#This Row],[Qty Sold]]</f>
        <v>0</v>
      </c>
      <c r="H234" s="9">
        <v>13230</v>
      </c>
      <c r="I234" s="9">
        <f>(Data[[#This Row],[Gross]]*13%)+(Data[[#This Row],[Gross]]*13%)*15%+23</f>
        <v>2000.8850000000002</v>
      </c>
      <c r="J234" s="8">
        <f>Data[[#This Row],[Gross]]-Data[[#This Row],[Deduction]]</f>
        <v>11229.115</v>
      </c>
    </row>
    <row r="235" spans="1:13" x14ac:dyDescent="0.3">
      <c r="A235" s="5">
        <v>44207</v>
      </c>
      <c r="B235" s="5" t="s">
        <v>27</v>
      </c>
      <c r="C235" s="10" t="s">
        <v>7</v>
      </c>
      <c r="D235" s="10" t="s">
        <v>12</v>
      </c>
      <c r="E235" s="1">
        <v>108</v>
      </c>
      <c r="F235" s="1">
        <v>108</v>
      </c>
      <c r="G235" s="1">
        <f>Data[[#This Row],[Qty Delivered]]-Data[[#This Row],[Qty Sold]]</f>
        <v>0</v>
      </c>
      <c r="H235" s="9">
        <v>1935</v>
      </c>
      <c r="I235" s="9">
        <f>(Data[[#This Row],[Gross]]*13%)+(Data[[#This Row],[Gross]]*13%)*15%+23</f>
        <v>312.28250000000003</v>
      </c>
      <c r="J235" s="8">
        <f>Data[[#This Row],[Gross]]-Data[[#This Row],[Deduction]]</f>
        <v>1622.7175</v>
      </c>
    </row>
    <row r="236" spans="1:13" x14ac:dyDescent="0.3">
      <c r="A236" s="5">
        <v>44208</v>
      </c>
      <c r="B236" s="5" t="s">
        <v>27</v>
      </c>
      <c r="C236" s="10" t="s">
        <v>29</v>
      </c>
      <c r="D236" s="10" t="s">
        <v>12</v>
      </c>
      <c r="E236" s="1">
        <v>162</v>
      </c>
      <c r="F236" s="1">
        <v>4</v>
      </c>
      <c r="G236" s="1">
        <f>Data[[#This Row],[Qty Delivered]]-Data[[#This Row],[Qty Sold]]</f>
        <v>158</v>
      </c>
      <c r="H236" s="9">
        <v>120</v>
      </c>
      <c r="I236" s="9">
        <f>(Data[[#This Row],[Gross]]*13%)+(Data[[#This Row],[Gross]]*13%)*15%+23</f>
        <v>40.94</v>
      </c>
      <c r="J236" s="8">
        <f>Data[[#This Row],[Gross]]-Data[[#This Row],[Deduction]]</f>
        <v>79.06</v>
      </c>
    </row>
    <row r="237" spans="1:13" x14ac:dyDescent="0.3">
      <c r="A237" s="5">
        <v>44208</v>
      </c>
      <c r="B237" s="5" t="s">
        <v>28</v>
      </c>
      <c r="C237" s="10" t="s">
        <v>29</v>
      </c>
      <c r="D237" s="10" t="s">
        <v>13</v>
      </c>
      <c r="E237" s="1">
        <v>154</v>
      </c>
      <c r="F237" s="1">
        <v>23</v>
      </c>
      <c r="G237" s="1">
        <f>Data[[#This Row],[Qty Delivered]]-Data[[#This Row],[Qty Sold]]</f>
        <v>131</v>
      </c>
      <c r="H237" s="9">
        <v>890</v>
      </c>
      <c r="I237" s="9">
        <f>(Data[[#This Row],[Gross]]*13%)+(Data[[#This Row],[Gross]]*13%)*15%+23</f>
        <v>156.05500000000001</v>
      </c>
      <c r="J237" s="8">
        <f>Data[[#This Row],[Gross]]-Data[[#This Row],[Deduction]]</f>
        <v>733.94499999999994</v>
      </c>
    </row>
    <row r="238" spans="1:13" x14ac:dyDescent="0.3">
      <c r="A238" s="5">
        <v>44208</v>
      </c>
      <c r="B238" s="5" t="s">
        <v>28</v>
      </c>
      <c r="C238" s="10" t="s">
        <v>25</v>
      </c>
      <c r="D238" s="10" t="s">
        <v>13</v>
      </c>
      <c r="E238" s="1">
        <v>26</v>
      </c>
      <c r="F238" s="1">
        <v>26</v>
      </c>
      <c r="G238" s="1">
        <f>Data[[#This Row],[Qty Delivered]]-Data[[#This Row],[Qty Sold]]</f>
        <v>0</v>
      </c>
      <c r="H238" s="9">
        <v>1570</v>
      </c>
      <c r="I238" s="9">
        <f>(Data[[#This Row],[Gross]]*13%)+(Data[[#This Row],[Gross]]*13%)*15%+23</f>
        <v>257.71500000000003</v>
      </c>
      <c r="J238" s="8">
        <f>Data[[#This Row],[Gross]]-Data[[#This Row],[Deduction]]</f>
        <v>1312.2849999999999</v>
      </c>
    </row>
    <row r="239" spans="1:13" x14ac:dyDescent="0.3">
      <c r="A239" s="5">
        <v>44208</v>
      </c>
      <c r="B239" s="5" t="s">
        <v>27</v>
      </c>
      <c r="C239" s="10" t="s">
        <v>7</v>
      </c>
      <c r="D239" s="10" t="s">
        <v>9</v>
      </c>
      <c r="E239" s="1">
        <v>771</v>
      </c>
      <c r="F239" s="1">
        <v>771</v>
      </c>
      <c r="G239" s="1">
        <f>Data[[#This Row],[Qty Delivered]]-Data[[#This Row],[Qty Sold]]</f>
        <v>0</v>
      </c>
      <c r="H239" s="9">
        <v>8370</v>
      </c>
      <c r="I239" s="9">
        <f>(Data[[#This Row],[Gross]]*13%)+(Data[[#This Row],[Gross]]*13%)*15%+23</f>
        <v>1274.3150000000001</v>
      </c>
      <c r="J239" s="8">
        <f>Data[[#This Row],[Gross]]-Data[[#This Row],[Deduction]]</f>
        <v>7095.6849999999995</v>
      </c>
      <c r="M239" s="14"/>
    </row>
    <row r="240" spans="1:13" x14ac:dyDescent="0.3">
      <c r="A240" s="5">
        <v>44208</v>
      </c>
      <c r="B240" s="5" t="s">
        <v>27</v>
      </c>
      <c r="C240" s="10" t="s">
        <v>7</v>
      </c>
      <c r="D240" s="10" t="s">
        <v>11</v>
      </c>
      <c r="E240" s="1">
        <v>84</v>
      </c>
      <c r="F240" s="1">
        <v>84</v>
      </c>
      <c r="G240" s="1">
        <f>Data[[#This Row],[Qty Delivered]]-Data[[#This Row],[Qty Sold]]</f>
        <v>0</v>
      </c>
      <c r="H240" s="9">
        <v>840</v>
      </c>
      <c r="I240" s="9">
        <f>(Data[[#This Row],[Gross]]*13%)+(Data[[#This Row],[Gross]]*13%)*15%+23</f>
        <v>148.57999999999998</v>
      </c>
      <c r="J240" s="8">
        <f>Data[[#This Row],[Gross]]-Data[[#This Row],[Deduction]]</f>
        <v>691.42000000000007</v>
      </c>
    </row>
    <row r="241" spans="1:12" x14ac:dyDescent="0.3">
      <c r="A241" s="5">
        <v>44208</v>
      </c>
      <c r="B241" s="5" t="s">
        <v>27</v>
      </c>
      <c r="C241" s="10" t="s">
        <v>7</v>
      </c>
      <c r="D241" s="10" t="s">
        <v>12</v>
      </c>
      <c r="E241" s="1">
        <v>14</v>
      </c>
      <c r="F241" s="1">
        <v>0</v>
      </c>
      <c r="G241" s="1">
        <f>Data[[#This Row],[Qty Delivered]]-Data[[#This Row],[Qty Sold]]</f>
        <v>14</v>
      </c>
      <c r="H241" s="9">
        <v>0</v>
      </c>
      <c r="I241" s="9">
        <f>(Data[[#This Row],[Gross]]*13%)+(Data[[#This Row],[Gross]]*13%)*15%+23</f>
        <v>23</v>
      </c>
      <c r="J241" s="8">
        <f>Data[[#This Row],[Gross]]-Data[[#This Row],[Deduction]]</f>
        <v>-23</v>
      </c>
    </row>
    <row r="242" spans="1:12" x14ac:dyDescent="0.3">
      <c r="A242" s="5">
        <v>44208</v>
      </c>
      <c r="B242" s="5" t="s">
        <v>27</v>
      </c>
      <c r="C242" s="10" t="s">
        <v>29</v>
      </c>
      <c r="D242" s="10" t="s">
        <v>9</v>
      </c>
      <c r="E242" s="1">
        <v>504</v>
      </c>
      <c r="F242" s="1">
        <v>341</v>
      </c>
      <c r="G242" s="1">
        <f>Data[[#This Row],[Qty Delivered]]-Data[[#This Row],[Qty Sold]]</f>
        <v>163</v>
      </c>
      <c r="H242" s="9">
        <v>9171</v>
      </c>
      <c r="I242" s="9">
        <f>(Data[[#This Row],[Gross]]*13%)+(Data[[#This Row],[Gross]]*13%)*15%+23</f>
        <v>1394.0645</v>
      </c>
      <c r="J242" s="8">
        <f>Data[[#This Row],[Gross]]-Data[[#This Row],[Deduction]]</f>
        <v>7776.9354999999996</v>
      </c>
    </row>
    <row r="243" spans="1:12" x14ac:dyDescent="0.3">
      <c r="A243" s="5">
        <v>44209</v>
      </c>
      <c r="B243" s="5" t="s">
        <v>27</v>
      </c>
      <c r="C243" s="10" t="s">
        <v>29</v>
      </c>
      <c r="D243" s="10" t="s">
        <v>9</v>
      </c>
      <c r="E243" s="1">
        <v>1026</v>
      </c>
      <c r="F243" s="1">
        <v>168</v>
      </c>
      <c r="G243" s="1">
        <f>Data[[#This Row],[Qty Delivered]]-Data[[#This Row],[Qty Sold]]</f>
        <v>858</v>
      </c>
      <c r="H243" s="9">
        <v>162</v>
      </c>
      <c r="I243" s="9">
        <f>(Data[[#This Row],[Gross]]*13%)+(Data[[#This Row],[Gross]]*13%)*15%+23</f>
        <v>47.219000000000001</v>
      </c>
      <c r="J243" s="8">
        <f>Data[[#This Row],[Gross]]-Data[[#This Row],[Deduction]]</f>
        <v>114.78100000000001</v>
      </c>
    </row>
    <row r="244" spans="1:12" x14ac:dyDescent="0.3">
      <c r="A244" s="5">
        <v>44209</v>
      </c>
      <c r="B244" s="5" t="s">
        <v>27</v>
      </c>
      <c r="C244" s="10" t="s">
        <v>29</v>
      </c>
      <c r="D244" s="10" t="s">
        <v>11</v>
      </c>
      <c r="E244" s="1">
        <v>206</v>
      </c>
      <c r="F244" s="1">
        <v>0</v>
      </c>
      <c r="G244" s="1">
        <f>Data[[#This Row],[Qty Delivered]]-Data[[#This Row],[Qty Sold]]</f>
        <v>206</v>
      </c>
      <c r="H244" s="9">
        <v>0</v>
      </c>
      <c r="I244" s="9">
        <f>(Data[[#This Row],[Gross]]*13%)+(Data[[#This Row],[Gross]]*13%)*15%+23</f>
        <v>23</v>
      </c>
      <c r="J244" s="8">
        <f>Data[[#This Row],[Gross]]-Data[[#This Row],[Deduction]]</f>
        <v>-23</v>
      </c>
    </row>
    <row r="245" spans="1:12" x14ac:dyDescent="0.3">
      <c r="A245" s="5">
        <v>44210</v>
      </c>
      <c r="B245" s="5" t="s">
        <v>27</v>
      </c>
      <c r="C245" s="10" t="s">
        <v>29</v>
      </c>
      <c r="D245" s="10" t="s">
        <v>9</v>
      </c>
      <c r="E245" s="1">
        <v>297</v>
      </c>
      <c r="F245" s="1">
        <v>0</v>
      </c>
      <c r="G245" s="1">
        <f>Data[[#This Row],[Qty Delivered]]-Data[[#This Row],[Qty Sold]]</f>
        <v>297</v>
      </c>
      <c r="H245" s="9">
        <v>0</v>
      </c>
      <c r="I245" s="9">
        <f>(Data[[#This Row],[Gross]]*13%)+(Data[[#This Row],[Gross]]*13%)*15%+23</f>
        <v>23</v>
      </c>
      <c r="J245" s="8">
        <f>Data[[#This Row],[Gross]]-Data[[#This Row],[Deduction]]</f>
        <v>-23</v>
      </c>
    </row>
    <row r="246" spans="1:12" x14ac:dyDescent="0.3">
      <c r="A246" s="5">
        <v>44210</v>
      </c>
      <c r="B246" s="5" t="s">
        <v>27</v>
      </c>
      <c r="C246" s="10" t="s">
        <v>29</v>
      </c>
      <c r="D246" s="10" t="s">
        <v>11</v>
      </c>
      <c r="E246" s="1">
        <v>14</v>
      </c>
      <c r="F246" s="1">
        <v>0</v>
      </c>
      <c r="G246" s="1">
        <f>Data[[#This Row],[Qty Delivered]]-Data[[#This Row],[Qty Sold]]</f>
        <v>14</v>
      </c>
      <c r="H246" s="9">
        <v>0</v>
      </c>
      <c r="I246" s="9">
        <f>(Data[[#This Row],[Gross]]*13%)+(Data[[#This Row],[Gross]]*13%)*15%+23</f>
        <v>23</v>
      </c>
      <c r="J246" s="8">
        <f>Data[[#This Row],[Gross]]-Data[[#This Row],[Deduction]]</f>
        <v>-23</v>
      </c>
    </row>
    <row r="247" spans="1:12" x14ac:dyDescent="0.3">
      <c r="A247" s="5">
        <v>44216</v>
      </c>
      <c r="B247" s="5" t="s">
        <v>27</v>
      </c>
      <c r="C247" s="10" t="s">
        <v>7</v>
      </c>
      <c r="D247" s="10" t="s">
        <v>9</v>
      </c>
      <c r="E247" s="1">
        <v>514</v>
      </c>
      <c r="F247" s="1">
        <v>514</v>
      </c>
      <c r="G247" s="1">
        <f>Data[[#This Row],[Qty Delivered]]-Data[[#This Row],[Qty Sold]]</f>
        <v>0</v>
      </c>
      <c r="H247" s="9">
        <v>15270</v>
      </c>
      <c r="I247" s="9">
        <f>(Data[[#This Row],[Gross]]*13%)+(Data[[#This Row],[Gross]]*13%)*15%+23</f>
        <v>2305.8650000000002</v>
      </c>
      <c r="J247" s="8">
        <f>Data[[#This Row],[Gross]]-Data[[#This Row],[Deduction]]</f>
        <v>12964.135</v>
      </c>
    </row>
    <row r="248" spans="1:12" x14ac:dyDescent="0.3">
      <c r="A248" s="5">
        <v>44216</v>
      </c>
      <c r="B248" s="5" t="s">
        <v>27</v>
      </c>
      <c r="C248" s="10" t="s">
        <v>7</v>
      </c>
      <c r="D248" s="10" t="s">
        <v>11</v>
      </c>
      <c r="E248" s="1">
        <v>203</v>
      </c>
      <c r="F248" s="1">
        <v>203</v>
      </c>
      <c r="G248" s="1">
        <f>Data[[#This Row],[Qty Delivered]]-Data[[#This Row],[Qty Sold]]</f>
        <v>0</v>
      </c>
      <c r="H248" s="9">
        <v>5990</v>
      </c>
      <c r="I248" s="9">
        <f>(Data[[#This Row],[Gross]]*13%)+(Data[[#This Row],[Gross]]*13%)*15%+23</f>
        <v>918.50500000000011</v>
      </c>
      <c r="J248" s="8">
        <f>Data[[#This Row],[Gross]]-Data[[#This Row],[Deduction]]</f>
        <v>5071.4949999999999</v>
      </c>
      <c r="L248" s="9"/>
    </row>
    <row r="249" spans="1:12" x14ac:dyDescent="0.3">
      <c r="A249" s="5">
        <v>44216</v>
      </c>
      <c r="B249" s="5" t="s">
        <v>28</v>
      </c>
      <c r="C249" s="10" t="s">
        <v>25</v>
      </c>
      <c r="D249" s="10" t="s">
        <v>13</v>
      </c>
      <c r="E249" s="1">
        <v>93</v>
      </c>
      <c r="F249" s="1">
        <v>93</v>
      </c>
      <c r="G249" s="1">
        <f>Data[[#This Row],[Qty Delivered]]-Data[[#This Row],[Qty Sold]]</f>
        <v>0</v>
      </c>
      <c r="H249" s="9">
        <v>6430</v>
      </c>
      <c r="I249" s="9">
        <f>(Data[[#This Row],[Gross]]*13%)+(Data[[#This Row],[Gross]]*13%)*15%+23</f>
        <v>984.28499999999997</v>
      </c>
      <c r="J249" s="8">
        <f>Data[[#This Row],[Gross]]-Data[[#This Row],[Deduction]]</f>
        <v>5445.7150000000001</v>
      </c>
    </row>
    <row r="250" spans="1:12" x14ac:dyDescent="0.3">
      <c r="A250" s="5">
        <v>44220</v>
      </c>
      <c r="B250" s="5" t="s">
        <v>27</v>
      </c>
      <c r="C250" s="10" t="s">
        <v>30</v>
      </c>
      <c r="D250" s="10" t="s">
        <v>9</v>
      </c>
      <c r="E250" s="1">
        <v>272</v>
      </c>
      <c r="F250" s="1">
        <v>272</v>
      </c>
      <c r="G250" s="1">
        <f>Data[[#This Row],[Qty Delivered]]-Data[[#This Row],[Qty Sold]]</f>
        <v>0</v>
      </c>
      <c r="H250" s="9">
        <v>10140</v>
      </c>
      <c r="I250" s="9">
        <f>(Data[[#This Row],[Gross]]*13%)+(Data[[#This Row],[Gross]]*13%)*15%+23</f>
        <v>1538.93</v>
      </c>
      <c r="J250" s="8">
        <f>Data[[#This Row],[Gross]]-Data[[#This Row],[Deduction]]</f>
        <v>8601.07</v>
      </c>
    </row>
    <row r="251" spans="1:12" x14ac:dyDescent="0.3">
      <c r="A251" s="5">
        <v>44221</v>
      </c>
      <c r="B251" s="5" t="s">
        <v>27</v>
      </c>
      <c r="C251" s="10" t="s">
        <v>30</v>
      </c>
      <c r="D251" s="10" t="s">
        <v>9</v>
      </c>
      <c r="E251" s="1">
        <v>861</v>
      </c>
      <c r="F251" s="1">
        <v>861</v>
      </c>
      <c r="G251" s="1">
        <f>Data[[#This Row],[Qty Delivered]]-Data[[#This Row],[Qty Sold]]</f>
        <v>0</v>
      </c>
      <c r="H251" s="9">
        <v>19760</v>
      </c>
      <c r="I251" s="9">
        <f>(Data[[#This Row],[Gross]]*13%)+(Data[[#This Row],[Gross]]*13%)*15%+23</f>
        <v>2977.1200000000003</v>
      </c>
      <c r="J251" s="8">
        <f>Data[[#This Row],[Gross]]-Data[[#This Row],[Deduction]]</f>
        <v>16782.88</v>
      </c>
    </row>
    <row r="252" spans="1:12" x14ac:dyDescent="0.3">
      <c r="A252" s="5">
        <v>44221</v>
      </c>
      <c r="B252" s="5" t="s">
        <v>28</v>
      </c>
      <c r="C252" s="10" t="s">
        <v>30</v>
      </c>
      <c r="D252" s="10" t="s">
        <v>13</v>
      </c>
      <c r="E252" s="1">
        <v>18</v>
      </c>
      <c r="F252" s="1">
        <v>18</v>
      </c>
      <c r="G252" s="1">
        <f>Data[[#This Row],[Qty Delivered]]-Data[[#This Row],[Qty Sold]]</f>
        <v>0</v>
      </c>
      <c r="H252" s="9">
        <v>1360</v>
      </c>
      <c r="I252" s="9">
        <f>(Data[[#This Row],[Gross]]*13%)+(Data[[#This Row],[Gross]]*13%)*15%+23</f>
        <v>226.32000000000002</v>
      </c>
      <c r="J252" s="8">
        <f>Data[[#This Row],[Gross]]-Data[[#This Row],[Deduction]]</f>
        <v>1133.68</v>
      </c>
    </row>
    <row r="253" spans="1:12" x14ac:dyDescent="0.3">
      <c r="A253" s="5">
        <v>44222</v>
      </c>
      <c r="B253" s="5" t="s">
        <v>27</v>
      </c>
      <c r="C253" s="10" t="s">
        <v>29</v>
      </c>
      <c r="D253" s="10" t="s">
        <v>9</v>
      </c>
      <c r="E253" s="1">
        <v>198</v>
      </c>
      <c r="F253" s="1">
        <v>0</v>
      </c>
      <c r="G253" s="1">
        <f>Data[[#This Row],[Qty Delivered]]-Data[[#This Row],[Qty Sold]]</f>
        <v>198</v>
      </c>
      <c r="H253" s="9">
        <v>0</v>
      </c>
      <c r="I253" s="9">
        <f>(Data[[#This Row],[Gross]]*13%)+(Data[[#This Row],[Gross]]*13%)*15%+23</f>
        <v>23</v>
      </c>
      <c r="J253" s="8">
        <f>Data[[#This Row],[Gross]]-Data[[#This Row],[Deduction]]</f>
        <v>-23</v>
      </c>
    </row>
    <row r="254" spans="1:12" x14ac:dyDescent="0.3">
      <c r="A254" s="5">
        <v>44222</v>
      </c>
      <c r="B254" s="5" t="s">
        <v>27</v>
      </c>
      <c r="C254" s="10" t="s">
        <v>29</v>
      </c>
      <c r="D254" s="10" t="s">
        <v>12</v>
      </c>
      <c r="E254" s="1">
        <v>198</v>
      </c>
      <c r="F254" s="1">
        <v>0</v>
      </c>
      <c r="G254" s="1">
        <f>Data[[#This Row],[Qty Delivered]]-Data[[#This Row],[Qty Sold]]</f>
        <v>198</v>
      </c>
      <c r="H254" s="9">
        <v>0</v>
      </c>
      <c r="I254" s="9">
        <f>(Data[[#This Row],[Gross]]*13%)+(Data[[#This Row],[Gross]]*13%)*15%+23</f>
        <v>23</v>
      </c>
      <c r="J254" s="8">
        <f>Data[[#This Row],[Gross]]-Data[[#This Row],[Deduction]]</f>
        <v>-23</v>
      </c>
    </row>
    <row r="255" spans="1:12" x14ac:dyDescent="0.3">
      <c r="A255" s="5">
        <v>44222</v>
      </c>
      <c r="B255" s="5" t="s">
        <v>28</v>
      </c>
      <c r="C255" s="10" t="s">
        <v>25</v>
      </c>
      <c r="D255" s="10" t="s">
        <v>13</v>
      </c>
      <c r="E255" s="1">
        <v>114</v>
      </c>
      <c r="F255" s="1">
        <v>0</v>
      </c>
      <c r="G255" s="1">
        <f>Data[[#This Row],[Qty Delivered]]-Data[[#This Row],[Qty Sold]]</f>
        <v>114</v>
      </c>
      <c r="H255" s="9">
        <v>0</v>
      </c>
      <c r="I255" s="9">
        <f>(Data[[#This Row],[Gross]]*13%)+(Data[[#This Row],[Gross]]*13%)*15%+23</f>
        <v>23</v>
      </c>
      <c r="J255" s="8">
        <f>Data[[#This Row],[Gross]]-Data[[#This Row],[Deduction]]</f>
        <v>-23</v>
      </c>
    </row>
    <row r="256" spans="1:12" x14ac:dyDescent="0.3">
      <c r="A256" s="5">
        <v>44223</v>
      </c>
      <c r="B256" s="5" t="s">
        <v>27</v>
      </c>
      <c r="C256" s="10" t="s">
        <v>30</v>
      </c>
      <c r="D256" s="10" t="s">
        <v>9</v>
      </c>
      <c r="E256" s="1">
        <v>99</v>
      </c>
      <c r="F256" s="1">
        <v>99</v>
      </c>
      <c r="G256" s="1">
        <f>Data[[#This Row],[Qty Delivered]]-Data[[#This Row],[Qty Sold]]</f>
        <v>0</v>
      </c>
      <c r="H256" s="9">
        <v>3025</v>
      </c>
      <c r="I256" s="9">
        <f>(Data[[#This Row],[Gross]]*13%)+(Data[[#This Row],[Gross]]*13%)*15%+23</f>
        <v>475.23750000000001</v>
      </c>
      <c r="J256" s="8">
        <f>Data[[#This Row],[Gross]]-Data[[#This Row],[Deduction]]</f>
        <v>2549.7624999999998</v>
      </c>
    </row>
    <row r="257" spans="1:13" x14ac:dyDescent="0.3">
      <c r="A257" s="5">
        <v>44224</v>
      </c>
      <c r="B257" s="5" t="s">
        <v>27</v>
      </c>
      <c r="C257" s="10" t="s">
        <v>30</v>
      </c>
      <c r="D257" s="10" t="s">
        <v>9</v>
      </c>
      <c r="E257" s="1">
        <v>99</v>
      </c>
      <c r="F257" s="1">
        <v>99</v>
      </c>
      <c r="G257" s="1">
        <f>Data[[#This Row],[Qty Delivered]]-Data[[#This Row],[Qty Sold]]</f>
        <v>0</v>
      </c>
      <c r="H257" s="9">
        <v>2580</v>
      </c>
      <c r="I257" s="9">
        <f>(Data[[#This Row],[Gross]]*13%)+(Data[[#This Row],[Gross]]*13%)*15%+23</f>
        <v>408.71000000000004</v>
      </c>
      <c r="J257" s="8">
        <f>Data[[#This Row],[Gross]]-Data[[#This Row],[Deduction]]</f>
        <v>2171.29</v>
      </c>
      <c r="L257" s="13"/>
      <c r="M257" s="13"/>
    </row>
    <row r="258" spans="1:13" x14ac:dyDescent="0.3">
      <c r="A258" s="5">
        <v>44224</v>
      </c>
      <c r="B258" s="5" t="s">
        <v>27</v>
      </c>
      <c r="C258" s="10" t="s">
        <v>30</v>
      </c>
      <c r="D258" s="10" t="s">
        <v>12</v>
      </c>
      <c r="E258" s="1">
        <v>108</v>
      </c>
      <c r="F258" s="1">
        <v>108</v>
      </c>
      <c r="G258" s="1">
        <f>Data[[#This Row],[Qty Delivered]]-Data[[#This Row],[Qty Sold]]</f>
        <v>0</v>
      </c>
      <c r="H258" s="9">
        <v>540</v>
      </c>
      <c r="I258" s="9">
        <f>(Data[[#This Row],[Gross]]*13%)+(Data[[#This Row],[Gross]]*13%)*15%+23</f>
        <v>103.73</v>
      </c>
      <c r="J258" s="8">
        <f>Data[[#This Row],[Gross]]-Data[[#This Row],[Deduction]]</f>
        <v>436.27</v>
      </c>
    </row>
    <row r="259" spans="1:13" x14ac:dyDescent="0.3">
      <c r="A259" s="5">
        <v>44224</v>
      </c>
      <c r="B259" s="5" t="s">
        <v>27</v>
      </c>
      <c r="C259" s="10" t="s">
        <v>30</v>
      </c>
      <c r="D259" s="10" t="s">
        <v>11</v>
      </c>
      <c r="E259" s="1">
        <v>99</v>
      </c>
      <c r="F259" s="1">
        <v>99</v>
      </c>
      <c r="G259" s="1">
        <f>Data[[#This Row],[Qty Delivered]]-Data[[#This Row],[Qty Sold]]</f>
        <v>0</v>
      </c>
      <c r="H259" s="9">
        <v>3090</v>
      </c>
      <c r="I259" s="9">
        <f>(Data[[#This Row],[Gross]]*13%)+(Data[[#This Row],[Gross]]*13%)*15%+23</f>
        <v>484.95499999999998</v>
      </c>
      <c r="J259" s="8">
        <f>Data[[#This Row],[Gross]]-Data[[#This Row],[Deduction]]</f>
        <v>2605.0450000000001</v>
      </c>
    </row>
    <row r="260" spans="1:13" x14ac:dyDescent="0.3">
      <c r="A260" s="5">
        <v>44224</v>
      </c>
      <c r="B260" s="5" t="s">
        <v>28</v>
      </c>
      <c r="C260" s="10" t="s">
        <v>25</v>
      </c>
      <c r="D260" s="10" t="s">
        <v>13</v>
      </c>
      <c r="E260" s="1">
        <v>8</v>
      </c>
      <c r="F260" s="1">
        <v>6</v>
      </c>
      <c r="G260" s="1">
        <f>Data[[#This Row],[Qty Delivered]]-Data[[#This Row],[Qty Sold]]</f>
        <v>2</v>
      </c>
      <c r="H260" s="9">
        <v>450</v>
      </c>
      <c r="I260" s="9">
        <f>(Data[[#This Row],[Gross]]*13%)+(Data[[#This Row],[Gross]]*13%)*15%+23</f>
        <v>90.275000000000006</v>
      </c>
      <c r="J260" s="8">
        <f>Data[[#This Row],[Gross]]-Data[[#This Row],[Deduction]]</f>
        <v>359.72500000000002</v>
      </c>
    </row>
    <row r="261" spans="1:13" x14ac:dyDescent="0.3">
      <c r="A261" s="5">
        <v>44225</v>
      </c>
      <c r="B261" s="5" t="s">
        <v>27</v>
      </c>
      <c r="C261" s="10" t="s">
        <v>29</v>
      </c>
      <c r="D261" s="10" t="s">
        <v>9</v>
      </c>
      <c r="E261" s="1">
        <v>68</v>
      </c>
      <c r="F261" s="1">
        <v>0</v>
      </c>
      <c r="G261" s="1">
        <f>Data[[#This Row],[Qty Delivered]]-Data[[#This Row],[Qty Sold]]</f>
        <v>68</v>
      </c>
      <c r="H261" s="9">
        <v>0</v>
      </c>
      <c r="I261" s="9">
        <f>(Data[[#This Row],[Gross]]*13%)+(Data[[#This Row],[Gross]]*13%)*15%+23</f>
        <v>23</v>
      </c>
      <c r="J261" s="8">
        <f>Data[[#This Row],[Gross]]-Data[[#This Row],[Deduction]]</f>
        <v>-23</v>
      </c>
    </row>
    <row r="262" spans="1:13" x14ac:dyDescent="0.3">
      <c r="A262" s="5">
        <v>44225</v>
      </c>
      <c r="B262" s="5" t="s">
        <v>27</v>
      </c>
      <c r="C262" s="10" t="s">
        <v>29</v>
      </c>
      <c r="D262" s="10" t="s">
        <v>11</v>
      </c>
      <c r="E262" s="1">
        <v>27</v>
      </c>
      <c r="F262" s="1">
        <v>0</v>
      </c>
      <c r="G262" s="1">
        <f>Data[[#This Row],[Qty Delivered]]-Data[[#This Row],[Qty Sold]]</f>
        <v>27</v>
      </c>
      <c r="H262" s="9">
        <v>0</v>
      </c>
      <c r="I262" s="9">
        <f>(Data[[#This Row],[Gross]]*13%)+(Data[[#This Row],[Gross]]*13%)*15%+23</f>
        <v>23</v>
      </c>
      <c r="J262" s="8">
        <f>Data[[#This Row],[Gross]]-Data[[#This Row],[Deduction]]</f>
        <v>-23</v>
      </c>
    </row>
    <row r="263" spans="1:13" x14ac:dyDescent="0.3">
      <c r="A263" s="5">
        <v>44231</v>
      </c>
      <c r="B263" s="5" t="s">
        <v>28</v>
      </c>
      <c r="C263" s="10" t="s">
        <v>25</v>
      </c>
      <c r="D263" s="10" t="s">
        <v>13</v>
      </c>
      <c r="E263" s="1">
        <v>22</v>
      </c>
      <c r="F263" s="1">
        <v>19</v>
      </c>
      <c r="G263" s="1">
        <f>Data[[#This Row],[Qty Delivered]]-Data[[#This Row],[Qty Sold]]</f>
        <v>3</v>
      </c>
      <c r="H263" s="9">
        <v>1900</v>
      </c>
      <c r="I263" s="9">
        <f>(Data[[#This Row],[Gross]]*13%)+(Data[[#This Row],[Gross]]*13%)*15%+23</f>
        <v>307.05</v>
      </c>
      <c r="J263" s="8">
        <f>Data[[#This Row],[Gross]]-Data[[#This Row],[Deduction]]</f>
        <v>1592.95</v>
      </c>
    </row>
    <row r="264" spans="1:13" x14ac:dyDescent="0.3">
      <c r="A264" s="5">
        <v>44242</v>
      </c>
      <c r="B264" s="5" t="s">
        <v>27</v>
      </c>
      <c r="C264" s="10" t="s">
        <v>7</v>
      </c>
      <c r="D264" s="10" t="s">
        <v>9</v>
      </c>
      <c r="E264" s="1">
        <v>17</v>
      </c>
      <c r="F264" s="1">
        <v>17</v>
      </c>
      <c r="G264" s="1">
        <f>Data[[#This Row],[Qty Delivered]]-Data[[#This Row],[Qty Sold]]</f>
        <v>0</v>
      </c>
      <c r="H264" s="9">
        <v>580</v>
      </c>
      <c r="I264" s="9">
        <f>(Data[[#This Row],[Gross]]*13%)+(Data[[#This Row],[Gross]]*13%)*15%+23</f>
        <v>109.71000000000001</v>
      </c>
      <c r="J264" s="8">
        <f>Data[[#This Row],[Gross]]-Data[[#This Row],[Deduction]]</f>
        <v>470.28999999999996</v>
      </c>
    </row>
    <row r="265" spans="1:13" x14ac:dyDescent="0.3">
      <c r="A265" s="5">
        <v>44242</v>
      </c>
      <c r="B265" s="5" t="s">
        <v>27</v>
      </c>
      <c r="C265" s="10" t="s">
        <v>7</v>
      </c>
      <c r="D265" s="10" t="s">
        <v>12</v>
      </c>
      <c r="E265" s="1">
        <v>26</v>
      </c>
      <c r="F265" s="1">
        <v>26</v>
      </c>
      <c r="G265" s="1">
        <f>Data[[#This Row],[Qty Delivered]]-Data[[#This Row],[Qty Sold]]</f>
        <v>0</v>
      </c>
      <c r="H265" s="9">
        <v>320</v>
      </c>
      <c r="I265" s="9">
        <f>(Data[[#This Row],[Gross]]*13%)+(Data[[#This Row],[Gross]]*13%)*15%+23</f>
        <v>70.84</v>
      </c>
      <c r="J265" s="8">
        <f>Data[[#This Row],[Gross]]-Data[[#This Row],[Deduction]]</f>
        <v>249.16</v>
      </c>
    </row>
    <row r="266" spans="1:13" x14ac:dyDescent="0.3">
      <c r="A266" s="5">
        <v>44242</v>
      </c>
      <c r="B266" s="5" t="s">
        <v>27</v>
      </c>
      <c r="C266" s="10" t="s">
        <v>7</v>
      </c>
      <c r="D266" s="10" t="s">
        <v>11</v>
      </c>
      <c r="E266" s="1">
        <v>31</v>
      </c>
      <c r="F266" s="1">
        <v>31</v>
      </c>
      <c r="G266" s="1">
        <f>Data[[#This Row],[Qty Delivered]]-Data[[#This Row],[Qty Sold]]</f>
        <v>0</v>
      </c>
      <c r="H266" s="9">
        <v>1240</v>
      </c>
      <c r="I266" s="9">
        <f>(Data[[#This Row],[Gross]]*13%)+(Data[[#This Row],[Gross]]*13%)*15%+23</f>
        <v>208.38000000000002</v>
      </c>
      <c r="J266" s="8">
        <f>Data[[#This Row],[Gross]]-Data[[#This Row],[Deduction]]</f>
        <v>1031.6199999999999</v>
      </c>
    </row>
    <row r="267" spans="1:13" x14ac:dyDescent="0.3">
      <c r="A267" s="5">
        <v>44249</v>
      </c>
      <c r="B267" s="5" t="s">
        <v>27</v>
      </c>
      <c r="C267" s="10" t="s">
        <v>7</v>
      </c>
      <c r="D267" s="10" t="s">
        <v>33</v>
      </c>
      <c r="E267" s="1">
        <v>69</v>
      </c>
      <c r="F267" s="1">
        <v>69</v>
      </c>
      <c r="G267" s="1">
        <f>Data[[#This Row],[Qty Delivered]]-Data[[#This Row],[Qty Sold]]</f>
        <v>0</v>
      </c>
      <c r="H267" s="9">
        <v>4870</v>
      </c>
      <c r="I267" s="9">
        <f>(Data[[#This Row],[Gross]]*13%)+(Data[[#This Row],[Gross]]*13%)*15%+23</f>
        <v>751.06500000000005</v>
      </c>
      <c r="J267" s="8">
        <f>Data[[#This Row],[Gross]]-Data[[#This Row],[Deduction]]</f>
        <v>4118.9349999999995</v>
      </c>
    </row>
    <row r="268" spans="1:13" x14ac:dyDescent="0.3">
      <c r="A268" s="5">
        <v>44249</v>
      </c>
      <c r="B268" s="5" t="s">
        <v>27</v>
      </c>
      <c r="C268" s="10" t="s">
        <v>7</v>
      </c>
      <c r="D268" s="10" t="s">
        <v>12</v>
      </c>
      <c r="E268" s="1">
        <v>8</v>
      </c>
      <c r="F268" s="1">
        <v>5</v>
      </c>
      <c r="G268" s="1">
        <f>Data[[#This Row],[Qty Delivered]]-Data[[#This Row],[Qty Sold]]</f>
        <v>3</v>
      </c>
      <c r="H268" s="9">
        <v>50</v>
      </c>
      <c r="I268" s="9">
        <f>(Data[[#This Row],[Gross]]*13%)+(Data[[#This Row],[Gross]]*13%)*15%+23</f>
        <v>30.475000000000001</v>
      </c>
      <c r="J268" s="8">
        <f>Data[[#This Row],[Gross]]-Data[[#This Row],[Deduction]]</f>
        <v>19.524999999999999</v>
      </c>
    </row>
    <row r="269" spans="1:13" x14ac:dyDescent="0.3">
      <c r="A269" s="5">
        <v>44249</v>
      </c>
      <c r="B269" s="5" t="s">
        <v>27</v>
      </c>
      <c r="C269" s="10" t="s">
        <v>7</v>
      </c>
      <c r="D269" s="10" t="s">
        <v>11</v>
      </c>
      <c r="E269" s="1">
        <v>2</v>
      </c>
      <c r="F269" s="1">
        <v>0</v>
      </c>
      <c r="G269" s="1">
        <f>Data[[#This Row],[Qty Delivered]]-Data[[#This Row],[Qty Sold]]</f>
        <v>2</v>
      </c>
      <c r="H269" s="9">
        <v>0</v>
      </c>
      <c r="I269" s="9">
        <f>(Data[[#This Row],[Gross]]*13%)+(Data[[#This Row],[Gross]]*13%)*15%+23</f>
        <v>23</v>
      </c>
      <c r="J269" s="8">
        <f>Data[[#This Row],[Gross]]-Data[[#This Row],[Deduction]]</f>
        <v>-23</v>
      </c>
    </row>
    <row r="270" spans="1:13" x14ac:dyDescent="0.3">
      <c r="A270" s="5">
        <v>44249</v>
      </c>
      <c r="B270" s="5" t="s">
        <v>27</v>
      </c>
      <c r="C270" s="10" t="s">
        <v>7</v>
      </c>
      <c r="D270" s="10" t="s">
        <v>9</v>
      </c>
      <c r="E270" s="1">
        <v>10</v>
      </c>
      <c r="F270" s="1">
        <v>9</v>
      </c>
      <c r="G270" s="1">
        <f>Data[[#This Row],[Qty Delivered]]-Data[[#This Row],[Qty Sold]]</f>
        <v>1</v>
      </c>
      <c r="H270" s="9">
        <v>355</v>
      </c>
      <c r="I270" s="9">
        <f>(Data[[#This Row],[Gross]]*13%)+(Data[[#This Row],[Gross]]*13%)*15%+23</f>
        <v>76.072499999999991</v>
      </c>
      <c r="J270" s="8">
        <f>Data[[#This Row],[Gross]]-Data[[#This Row],[Deduction]]</f>
        <v>278.92750000000001</v>
      </c>
    </row>
    <row r="271" spans="1:13" x14ac:dyDescent="0.3">
      <c r="A271" s="5">
        <v>44270</v>
      </c>
      <c r="B271" s="5" t="s">
        <v>27</v>
      </c>
      <c r="C271" s="10" t="s">
        <v>7</v>
      </c>
      <c r="D271" s="10" t="s">
        <v>9</v>
      </c>
      <c r="E271" s="1">
        <v>54</v>
      </c>
      <c r="F271" s="1">
        <v>54</v>
      </c>
      <c r="G271" s="1">
        <f>Data[[#This Row],[Qty Delivered]]-Data[[#This Row],[Qty Sold]]</f>
        <v>0</v>
      </c>
      <c r="H271" s="9">
        <v>2160</v>
      </c>
      <c r="I271" s="9">
        <f>(Data[[#This Row],[Gross]]*13%)+(Data[[#This Row],[Gross]]*13%)*15%+23</f>
        <v>345.92</v>
      </c>
      <c r="J271" s="8">
        <f>Data[[#This Row],[Gross]]-Data[[#This Row],[Deduction]]</f>
        <v>1814.08</v>
      </c>
    </row>
    <row r="272" spans="1:13" x14ac:dyDescent="0.3">
      <c r="A272" s="5">
        <v>44279</v>
      </c>
      <c r="B272" s="5" t="s">
        <v>27</v>
      </c>
      <c r="C272" s="10" t="s">
        <v>7</v>
      </c>
      <c r="D272" s="10" t="s">
        <v>11</v>
      </c>
      <c r="E272" s="1">
        <v>1</v>
      </c>
      <c r="F272" s="1">
        <v>1</v>
      </c>
      <c r="G272" s="1">
        <f>Data[[#This Row],[Qty Delivered]]-Data[[#This Row],[Qty Sold]]</f>
        <v>0</v>
      </c>
      <c r="H272" s="9">
        <v>10</v>
      </c>
      <c r="I272" s="9">
        <f>(Data[[#This Row],[Gross]]*13%)+(Data[[#This Row],[Gross]]*13%)*15%+23</f>
        <v>24.495000000000001</v>
      </c>
      <c r="J272" s="8">
        <f>Data[[#This Row],[Gross]]-Data[[#This Row],[Deduction]]</f>
        <v>-14.495000000000001</v>
      </c>
    </row>
    <row r="273" spans="1:10" x14ac:dyDescent="0.3">
      <c r="A273" s="5">
        <v>44279</v>
      </c>
      <c r="B273" s="5" t="s">
        <v>27</v>
      </c>
      <c r="C273" s="10" t="s">
        <v>7</v>
      </c>
      <c r="D273" s="10" t="s">
        <v>9</v>
      </c>
      <c r="E273" s="1">
        <v>106</v>
      </c>
      <c r="F273" s="1">
        <v>28</v>
      </c>
      <c r="G273" s="1">
        <f>Data[[#This Row],[Qty Delivered]]-Data[[#This Row],[Qty Sold]]</f>
        <v>78</v>
      </c>
      <c r="H273" s="9">
        <v>1390</v>
      </c>
      <c r="I273" s="9">
        <f>(Data[[#This Row],[Gross]]*13%)+(Data[[#This Row],[Gross]]*13%)*15%+23</f>
        <v>230.80500000000001</v>
      </c>
      <c r="J273" s="8">
        <f>Data[[#This Row],[Gross]]-Data[[#This Row],[Deduction]]</f>
        <v>1159.1949999999999</v>
      </c>
    </row>
    <row r="274" spans="1:10" x14ac:dyDescent="0.3">
      <c r="A274" s="5">
        <v>44279</v>
      </c>
      <c r="B274" s="5" t="s">
        <v>27</v>
      </c>
      <c r="C274" s="10" t="s">
        <v>7</v>
      </c>
      <c r="D274" s="10" t="s">
        <v>12</v>
      </c>
      <c r="E274" s="1">
        <v>1</v>
      </c>
      <c r="F274" s="1">
        <v>1</v>
      </c>
      <c r="G274" s="1">
        <f>Data[[#This Row],[Qty Delivered]]-Data[[#This Row],[Qty Sold]]</f>
        <v>0</v>
      </c>
      <c r="H274" s="9">
        <v>50</v>
      </c>
      <c r="I274" s="9">
        <f>(Data[[#This Row],[Gross]]*13%)+(Data[[#This Row],[Gross]]*13%)*15%+23</f>
        <v>30.475000000000001</v>
      </c>
      <c r="J274" s="8">
        <f>Data[[#This Row],[Gross]]-Data[[#This Row],[Deduction]]</f>
        <v>19.524999999999999</v>
      </c>
    </row>
    <row r="275" spans="1:10" x14ac:dyDescent="0.3">
      <c r="A275" s="5">
        <v>44285</v>
      </c>
      <c r="B275" s="5" t="s">
        <v>27</v>
      </c>
      <c r="C275" s="10" t="s">
        <v>7</v>
      </c>
      <c r="D275" s="10" t="s">
        <v>9</v>
      </c>
      <c r="E275" s="1">
        <v>123</v>
      </c>
      <c r="F275" s="1">
        <v>123</v>
      </c>
      <c r="G275" s="1">
        <f>Data[[#This Row],[Qty Delivered]]-Data[[#This Row],[Qty Sold]]</f>
        <v>0</v>
      </c>
      <c r="H275" s="9">
        <v>6150</v>
      </c>
      <c r="I275" s="9">
        <f>(Data[[#This Row],[Gross]]*13%)+(Data[[#This Row],[Gross]]*13%)*15%+23</f>
        <v>942.42499999999995</v>
      </c>
      <c r="J275" s="8">
        <f>Data[[#This Row],[Gross]]-Data[[#This Row],[Deduction]]</f>
        <v>5207.5749999999998</v>
      </c>
    </row>
    <row r="276" spans="1:10" x14ac:dyDescent="0.3">
      <c r="A276" s="5">
        <v>44292</v>
      </c>
      <c r="B276" s="5" t="s">
        <v>27</v>
      </c>
      <c r="C276" s="10" t="s">
        <v>7</v>
      </c>
      <c r="D276" s="10" t="s">
        <v>9</v>
      </c>
      <c r="E276" s="1">
        <v>88</v>
      </c>
      <c r="F276" s="1">
        <v>88</v>
      </c>
      <c r="G276" s="1">
        <f>Data[[#This Row],[Qty Delivered]]-Data[[#This Row],[Qty Sold]]</f>
        <v>0</v>
      </c>
      <c r="H276" s="9">
        <v>3520</v>
      </c>
      <c r="I276" s="9">
        <f>(Data[[#This Row],[Gross]]*13%)+(Data[[#This Row],[Gross]]*13%)*15%+23</f>
        <v>549.24</v>
      </c>
      <c r="J276" s="8">
        <f>Data[[#This Row],[Gross]]-Data[[#This Row],[Deduction]]</f>
        <v>2970.76</v>
      </c>
    </row>
    <row r="277" spans="1:10" x14ac:dyDescent="0.3">
      <c r="A277" s="5">
        <v>44300</v>
      </c>
      <c r="B277" s="5" t="s">
        <v>27</v>
      </c>
      <c r="C277" s="10" t="s">
        <v>7</v>
      </c>
      <c r="D277" s="10" t="s">
        <v>9</v>
      </c>
      <c r="E277" s="1">
        <v>90</v>
      </c>
      <c r="F277" s="1">
        <v>88</v>
      </c>
      <c r="G277" s="1">
        <f>Data[[#This Row],[Qty Delivered]]-Data[[#This Row],[Qty Sold]]</f>
        <v>2</v>
      </c>
      <c r="H277" s="9">
        <v>1585</v>
      </c>
      <c r="I277" s="9">
        <f>(Data[[#This Row],[Gross]]*13%)+(Data[[#This Row],[Gross]]*13%)*15%+23</f>
        <v>259.95749999999998</v>
      </c>
      <c r="J277" s="8">
        <f>Data[[#This Row],[Gross]]-Data[[#This Row],[Deduction]]</f>
        <v>1325.0425</v>
      </c>
    </row>
    <row r="278" spans="1:10" x14ac:dyDescent="0.3">
      <c r="A278" s="5">
        <v>44320</v>
      </c>
      <c r="B278" s="5" t="s">
        <v>27</v>
      </c>
      <c r="C278" s="10" t="s">
        <v>7</v>
      </c>
      <c r="D278" s="10" t="s">
        <v>9</v>
      </c>
      <c r="E278" s="1">
        <v>136</v>
      </c>
      <c r="F278" s="1">
        <v>136</v>
      </c>
      <c r="G278" s="1">
        <f>Data[[#This Row],[Qty Delivered]]-Data[[#This Row],[Qty Sold]]</f>
        <v>0</v>
      </c>
      <c r="H278" s="9">
        <v>4080</v>
      </c>
      <c r="I278" s="9">
        <f>(Data[[#This Row],[Gross]]*13%)+(Data[[#This Row],[Gross]]*13%)*15%+23</f>
        <v>632.95999999999992</v>
      </c>
      <c r="J278" s="8">
        <f>Data[[#This Row],[Gross]]-Data[[#This Row],[Deduction]]</f>
        <v>3447.04</v>
      </c>
    </row>
    <row r="279" spans="1:10" x14ac:dyDescent="0.3">
      <c r="A279" s="5">
        <v>44320</v>
      </c>
      <c r="B279" s="5" t="s">
        <v>27</v>
      </c>
      <c r="C279" s="10" t="s">
        <v>7</v>
      </c>
      <c r="D279" s="10" t="s">
        <v>12</v>
      </c>
      <c r="E279" s="1">
        <v>7</v>
      </c>
      <c r="F279" s="1">
        <v>1</v>
      </c>
      <c r="G279" s="1">
        <f>Data[[#This Row],[Qty Delivered]]-Data[[#This Row],[Qty Sold]]</f>
        <v>6</v>
      </c>
      <c r="H279" s="9">
        <v>40</v>
      </c>
      <c r="I279" s="9">
        <f>(Data[[#This Row],[Gross]]*13%)+(Data[[#This Row],[Gross]]*13%)*15%+23</f>
        <v>28.98</v>
      </c>
      <c r="J279" s="8">
        <f>Data[[#This Row],[Gross]]-Data[[#This Row],[Deduction]]</f>
        <v>11.02</v>
      </c>
    </row>
    <row r="280" spans="1:10" x14ac:dyDescent="0.3">
      <c r="A280" s="5">
        <v>44320</v>
      </c>
      <c r="B280" s="5" t="s">
        <v>27</v>
      </c>
      <c r="C280" s="10" t="s">
        <v>7</v>
      </c>
      <c r="D280" s="10" t="s">
        <v>11</v>
      </c>
      <c r="E280" s="1">
        <v>3</v>
      </c>
      <c r="F280" s="1">
        <v>0</v>
      </c>
      <c r="G280" s="1">
        <f>Data[[#This Row],[Qty Delivered]]-Data[[#This Row],[Qty Sold]]</f>
        <v>3</v>
      </c>
      <c r="H280" s="9">
        <v>0</v>
      </c>
      <c r="I280" s="9">
        <f>(Data[[#This Row],[Gross]]*13%)+(Data[[#This Row],[Gross]]*13%)*15%+23</f>
        <v>23</v>
      </c>
      <c r="J280" s="8">
        <f>Data[[#This Row],[Gross]]-Data[[#This Row],[Deduction]]</f>
        <v>-23</v>
      </c>
    </row>
    <row r="281" spans="1:10" x14ac:dyDescent="0.3">
      <c r="A281" s="5">
        <v>44321</v>
      </c>
      <c r="B281" s="5" t="s">
        <v>27</v>
      </c>
      <c r="C281" s="10" t="s">
        <v>7</v>
      </c>
      <c r="D281" s="10" t="s">
        <v>32</v>
      </c>
      <c r="E281" s="1">
        <v>68</v>
      </c>
      <c r="F281" s="1">
        <v>68</v>
      </c>
      <c r="G281" s="1">
        <f>Data[[#This Row],[Qty Delivered]]-Data[[#This Row],[Qty Sold]]</f>
        <v>0</v>
      </c>
      <c r="H281" s="9">
        <v>5560</v>
      </c>
      <c r="I281" s="9">
        <f>(Data[[#This Row],[Gross]]*13%)+(Data[[#This Row],[Gross]]*13%)*15%+23</f>
        <v>854.22</v>
      </c>
      <c r="J281" s="8">
        <f>Data[[#This Row],[Gross]]-Data[[#This Row],[Deduction]]</f>
        <v>4705.78</v>
      </c>
    </row>
    <row r="282" spans="1:10" x14ac:dyDescent="0.3">
      <c r="A282" s="5">
        <v>44326</v>
      </c>
      <c r="B282" s="5" t="s">
        <v>27</v>
      </c>
      <c r="C282" s="10" t="s">
        <v>7</v>
      </c>
      <c r="D282" s="10" t="s">
        <v>32</v>
      </c>
      <c r="E282" s="1">
        <v>93</v>
      </c>
      <c r="F282" s="1">
        <v>93</v>
      </c>
      <c r="G282" s="1">
        <f>Data[[#This Row],[Qty Delivered]]-Data[[#This Row],[Qty Sold]]</f>
        <v>0</v>
      </c>
      <c r="H282" s="9">
        <v>6510</v>
      </c>
      <c r="I282" s="9">
        <f>(Data[[#This Row],[Gross]]*13%)+(Data[[#This Row],[Gross]]*13%)*15%+23</f>
        <v>996.24500000000012</v>
      </c>
      <c r="J282" s="8">
        <f>Data[[#This Row],[Gross]]-Data[[#This Row],[Deduction]]</f>
        <v>5513.7550000000001</v>
      </c>
    </row>
    <row r="283" spans="1:10" x14ac:dyDescent="0.3">
      <c r="A283" s="5">
        <v>44326</v>
      </c>
      <c r="B283" s="5" t="s">
        <v>27</v>
      </c>
      <c r="C283" s="10" t="s">
        <v>7</v>
      </c>
      <c r="D283" s="10" t="s">
        <v>9</v>
      </c>
      <c r="E283" s="1">
        <v>61</v>
      </c>
      <c r="F283" s="1">
        <v>3</v>
      </c>
      <c r="G283" s="1">
        <f>Data[[#This Row],[Qty Delivered]]-Data[[#This Row],[Qty Sold]]</f>
        <v>58</v>
      </c>
      <c r="H283" s="9">
        <v>90</v>
      </c>
      <c r="I283" s="9">
        <f>(Data[[#This Row],[Gross]]*13%)+(Data[[#This Row],[Gross]]*13%)*15%+23</f>
        <v>36.454999999999998</v>
      </c>
      <c r="J283" s="8">
        <f>Data[[#This Row],[Gross]]-Data[[#This Row],[Deduction]]</f>
        <v>53.545000000000002</v>
      </c>
    </row>
    <row r="284" spans="1:10" x14ac:dyDescent="0.3">
      <c r="A284" s="5">
        <v>44326</v>
      </c>
      <c r="B284" s="5" t="s">
        <v>27</v>
      </c>
      <c r="C284" s="10" t="s">
        <v>7</v>
      </c>
      <c r="D284" s="10" t="s">
        <v>12</v>
      </c>
      <c r="E284" s="1">
        <v>7</v>
      </c>
      <c r="F284" s="1">
        <v>0</v>
      </c>
      <c r="G284" s="1">
        <f>Data[[#This Row],[Qty Delivered]]-Data[[#This Row],[Qty Sold]]</f>
        <v>7</v>
      </c>
      <c r="H284" s="9">
        <v>0</v>
      </c>
      <c r="I284" s="9">
        <f>(Data[[#This Row],[Gross]]*13%)+(Data[[#This Row],[Gross]]*13%)*15%+23</f>
        <v>23</v>
      </c>
      <c r="J284" s="8">
        <f>Data[[#This Row],[Gross]]-Data[[#This Row],[Deduction]]</f>
        <v>-23</v>
      </c>
    </row>
    <row r="285" spans="1:10" x14ac:dyDescent="0.3">
      <c r="A285" s="5">
        <v>44328</v>
      </c>
      <c r="B285" s="5" t="s">
        <v>27</v>
      </c>
      <c r="C285" s="10" t="s">
        <v>7</v>
      </c>
      <c r="D285" s="10" t="s">
        <v>22</v>
      </c>
      <c r="E285" s="1">
        <v>848</v>
      </c>
      <c r="F285" s="1">
        <v>24</v>
      </c>
      <c r="G285" s="1">
        <f>Data[[#This Row],[Qty Delivered]]-Data[[#This Row],[Qty Sold]]</f>
        <v>824</v>
      </c>
      <c r="H285" s="9">
        <v>120</v>
      </c>
      <c r="I285" s="9">
        <f>(Data[[#This Row],[Gross]]*13%)+(Data[[#This Row],[Gross]]*13%)*15%+23</f>
        <v>40.94</v>
      </c>
      <c r="J285" s="8">
        <f>Data[[#This Row],[Gross]]-Data[[#This Row],[Deduction]]</f>
        <v>79.06</v>
      </c>
    </row>
    <row r="286" spans="1:10" x14ac:dyDescent="0.3">
      <c r="A286" s="5">
        <v>44333</v>
      </c>
      <c r="B286" s="5" t="s">
        <v>27</v>
      </c>
      <c r="C286" s="10" t="s">
        <v>7</v>
      </c>
      <c r="D286" s="10" t="s">
        <v>32</v>
      </c>
      <c r="E286" s="1">
        <v>158</v>
      </c>
      <c r="F286" s="1">
        <v>53</v>
      </c>
      <c r="G286" s="1">
        <f>Data[[#This Row],[Qty Delivered]]-Data[[#This Row],[Qty Sold]]</f>
        <v>105</v>
      </c>
      <c r="H286" s="9">
        <v>4240</v>
      </c>
      <c r="I286" s="9">
        <f>(Data[[#This Row],[Gross]]*13%)+(Data[[#This Row],[Gross]]*13%)*15%+23</f>
        <v>656.88000000000011</v>
      </c>
      <c r="J286" s="8">
        <f>Data[[#This Row],[Gross]]-Data[[#This Row],[Deduction]]</f>
        <v>3583.12</v>
      </c>
    </row>
    <row r="287" spans="1:10" x14ac:dyDescent="0.3">
      <c r="A287" s="5">
        <v>44340</v>
      </c>
      <c r="B287" s="5" t="s">
        <v>27</v>
      </c>
      <c r="C287" s="10" t="s">
        <v>7</v>
      </c>
      <c r="D287" s="10" t="s">
        <v>32</v>
      </c>
      <c r="E287" s="1">
        <v>114</v>
      </c>
      <c r="F287" s="1">
        <v>114</v>
      </c>
      <c r="G287" s="1">
        <f>Data[[#This Row],[Qty Delivered]]-Data[[#This Row],[Qty Sold]]</f>
        <v>0</v>
      </c>
      <c r="H287" s="9">
        <v>9120</v>
      </c>
      <c r="I287" s="9">
        <f>(Data[[#This Row],[Gross]]*13%)+(Data[[#This Row],[Gross]]*13%)*15%+23</f>
        <v>1386.44</v>
      </c>
      <c r="J287" s="8">
        <f>Data[[#This Row],[Gross]]-Data[[#This Row],[Deduction]]</f>
        <v>7733.5599999999995</v>
      </c>
    </row>
    <row r="288" spans="1:10" x14ac:dyDescent="0.3">
      <c r="A288" s="5">
        <v>44340</v>
      </c>
      <c r="B288" s="5" t="s">
        <v>27</v>
      </c>
      <c r="C288" s="10" t="s">
        <v>7</v>
      </c>
      <c r="D288" s="10" t="s">
        <v>9</v>
      </c>
      <c r="E288" s="1">
        <v>48</v>
      </c>
      <c r="F288" s="1">
        <v>39</v>
      </c>
      <c r="G288" s="1">
        <f>Data[[#This Row],[Qty Delivered]]-Data[[#This Row],[Qty Sold]]</f>
        <v>9</v>
      </c>
      <c r="H288" s="9">
        <v>585</v>
      </c>
      <c r="I288" s="9">
        <f>(Data[[#This Row],[Gross]]*13%)+(Data[[#This Row],[Gross]]*13%)*15%+23</f>
        <v>110.4575</v>
      </c>
      <c r="J288" s="8">
        <f>Data[[#This Row],[Gross]]-Data[[#This Row],[Deduction]]</f>
        <v>474.54250000000002</v>
      </c>
    </row>
    <row r="289" spans="1:10" x14ac:dyDescent="0.3">
      <c r="A289" s="5">
        <v>44340</v>
      </c>
      <c r="B289" s="5" t="s">
        <v>27</v>
      </c>
      <c r="C289" s="10" t="s">
        <v>7</v>
      </c>
      <c r="D289" s="10" t="s">
        <v>12</v>
      </c>
      <c r="E289" s="1">
        <v>4</v>
      </c>
      <c r="F289" s="1">
        <v>2</v>
      </c>
      <c r="G289" s="1">
        <f>Data[[#This Row],[Qty Delivered]]-Data[[#This Row],[Qty Sold]]</f>
        <v>2</v>
      </c>
      <c r="H289" s="9">
        <v>55</v>
      </c>
      <c r="I289" s="9">
        <f>(Data[[#This Row],[Gross]]*13%)+(Data[[#This Row],[Gross]]*13%)*15%+23</f>
        <v>31.2225</v>
      </c>
      <c r="J289" s="8">
        <f>Data[[#This Row],[Gross]]-Data[[#This Row],[Deduction]]</f>
        <v>23.7775</v>
      </c>
    </row>
    <row r="290" spans="1:10" x14ac:dyDescent="0.3">
      <c r="A290" s="5">
        <v>44340</v>
      </c>
      <c r="B290" s="5" t="s">
        <v>27</v>
      </c>
      <c r="C290" s="10" t="s">
        <v>7</v>
      </c>
      <c r="D290" s="10" t="s">
        <v>11</v>
      </c>
      <c r="E290" s="1">
        <v>1</v>
      </c>
      <c r="F290" s="1">
        <v>0</v>
      </c>
      <c r="G290" s="1">
        <f>Data[[#This Row],[Qty Delivered]]-Data[[#This Row],[Qty Sold]]</f>
        <v>1</v>
      </c>
      <c r="H290" s="9">
        <v>0</v>
      </c>
      <c r="I290" s="9">
        <f>(Data[[#This Row],[Gross]]*13%)+(Data[[#This Row],[Gross]]*13%)*15%+23</f>
        <v>23</v>
      </c>
      <c r="J290" s="8">
        <f>Data[[#This Row],[Gross]]-Data[[#This Row],[Deduction]]</f>
        <v>-23</v>
      </c>
    </row>
    <row r="291" spans="1:10" x14ac:dyDescent="0.3">
      <c r="A291" s="5">
        <v>44347</v>
      </c>
      <c r="B291" s="5" t="s">
        <v>27</v>
      </c>
      <c r="C291" s="10" t="s">
        <v>7</v>
      </c>
      <c r="D291" s="10" t="s">
        <v>32</v>
      </c>
      <c r="E291" s="1">
        <v>131</v>
      </c>
      <c r="F291" s="1">
        <v>60</v>
      </c>
      <c r="G291" s="1">
        <f>Data[[#This Row],[Qty Delivered]]-Data[[#This Row],[Qty Sold]]</f>
        <v>71</v>
      </c>
      <c r="H291" s="9">
        <v>4800</v>
      </c>
      <c r="I291" s="9">
        <f>(Data[[#This Row],[Gross]]*13%)+(Data[[#This Row],[Gross]]*13%)*15%+23</f>
        <v>740.6</v>
      </c>
      <c r="J291" s="8">
        <f>Data[[#This Row],[Gross]]-Data[[#This Row],[Deduction]]</f>
        <v>4059.4</v>
      </c>
    </row>
    <row r="292" spans="1:10" x14ac:dyDescent="0.3">
      <c r="A292" s="5">
        <v>44349</v>
      </c>
      <c r="B292" s="5" t="s">
        <v>27</v>
      </c>
      <c r="C292" s="10" t="s">
        <v>7</v>
      </c>
      <c r="D292" s="10" t="s">
        <v>32</v>
      </c>
      <c r="E292" s="1">
        <v>138</v>
      </c>
      <c r="F292" s="1">
        <v>6</v>
      </c>
      <c r="G292" s="1">
        <f>Data[[#This Row],[Qty Delivered]]-Data[[#This Row],[Qty Sold]]</f>
        <v>132</v>
      </c>
      <c r="H292" s="9">
        <v>260</v>
      </c>
      <c r="I292" s="9">
        <f>(Data[[#This Row],[Gross]]*13%)+(Data[[#This Row],[Gross]]*13%)*15%+23</f>
        <v>61.870000000000005</v>
      </c>
      <c r="J292" s="8">
        <f>Data[[#This Row],[Gross]]-Data[[#This Row],[Deduction]]</f>
        <v>198.13</v>
      </c>
    </row>
    <row r="293" spans="1:10" x14ac:dyDescent="0.3">
      <c r="A293" s="5">
        <v>44354</v>
      </c>
      <c r="B293" s="5" t="s">
        <v>27</v>
      </c>
      <c r="C293" s="10" t="s">
        <v>7</v>
      </c>
      <c r="D293" s="10" t="s">
        <v>9</v>
      </c>
      <c r="E293" s="1">
        <v>27</v>
      </c>
      <c r="F293" s="1">
        <v>12</v>
      </c>
      <c r="G293" s="1">
        <f>Data[[#This Row],[Qty Delivered]]-Data[[#This Row],[Qty Sold]]</f>
        <v>15</v>
      </c>
      <c r="H293" s="9">
        <v>180</v>
      </c>
      <c r="I293" s="9">
        <f>(Data[[#This Row],[Gross]]*13%)+(Data[[#This Row],[Gross]]*13%)*15%+23</f>
        <v>49.910000000000004</v>
      </c>
      <c r="J293" s="8">
        <f>Data[[#This Row],[Gross]]-Data[[#This Row],[Deduction]]</f>
        <v>130.09</v>
      </c>
    </row>
    <row r="294" spans="1:10" x14ac:dyDescent="0.3">
      <c r="A294" s="5">
        <v>44354</v>
      </c>
      <c r="B294" s="5" t="s">
        <v>27</v>
      </c>
      <c r="C294" s="10" t="s">
        <v>7</v>
      </c>
      <c r="D294" s="10" t="s">
        <v>32</v>
      </c>
      <c r="E294" s="1">
        <v>108</v>
      </c>
      <c r="F294" s="1">
        <v>108</v>
      </c>
      <c r="G294" s="1">
        <f>Data[[#This Row],[Qty Delivered]]-Data[[#This Row],[Qty Sold]]</f>
        <v>0</v>
      </c>
      <c r="H294" s="9">
        <v>6480</v>
      </c>
      <c r="I294" s="9">
        <f>(Data[[#This Row],[Gross]]*13%)+(Data[[#This Row],[Gross]]*13%)*15%+23</f>
        <v>991.76</v>
      </c>
      <c r="J294" s="8">
        <f>Data[[#This Row],[Gross]]-Data[[#This Row],[Deduction]]</f>
        <v>5488.24</v>
      </c>
    </row>
    <row r="295" spans="1:10" x14ac:dyDescent="0.3">
      <c r="A295" s="5">
        <v>44353</v>
      </c>
      <c r="B295" s="5" t="s">
        <v>27</v>
      </c>
      <c r="C295" s="10" t="s">
        <v>7</v>
      </c>
      <c r="D295" s="10" t="s">
        <v>32</v>
      </c>
      <c r="E295" s="1">
        <v>164</v>
      </c>
      <c r="F295" s="1">
        <v>42</v>
      </c>
      <c r="G295" s="1">
        <f>Data[[#This Row],[Qty Delivered]]-Data[[#This Row],[Qty Sold]]</f>
        <v>122</v>
      </c>
      <c r="H295" s="9">
        <v>2520</v>
      </c>
      <c r="I295" s="9">
        <f>(Data[[#This Row],[Gross]]*13%)+(Data[[#This Row],[Gross]]*13%)*15%+23</f>
        <v>399.74</v>
      </c>
      <c r="J295" s="8">
        <f>Data[[#This Row],[Gross]]-Data[[#This Row],[Deduction]]</f>
        <v>2120.2600000000002</v>
      </c>
    </row>
  </sheetData>
  <phoneticPr fontId="4" type="noConversion"/>
  <conditionalFormatting sqref="A2:J295">
    <cfRule type="expression" dxfId="0" priority="4">
      <formula>#REF!="0"</formula>
    </cfRule>
  </conditionalFormatting>
  <pageMargins left="0.7" right="0.7" top="0.75" bottom="0.75" header="0.3" footer="0.3"/>
  <pageSetup paperSize="9" scale="53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F8F0-F0E3-46E6-99F0-266DEEA96450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sales data</vt:lpstr>
      <vt:lpstr>dashboard</vt:lpstr>
      <vt:lpstr>Deduction</vt:lpstr>
      <vt:lpstr>Gross</vt:lpstr>
      <vt:lpstr>Gross_Profit</vt:lpstr>
      <vt:lpstr>'sales data'!Print_Area</vt:lpstr>
      <vt:lpstr>Produce</vt:lpstr>
      <vt:lpstr>Qty_Delivered</vt:lpstr>
      <vt:lpstr>Qty_Destroyed</vt:lpstr>
      <vt:lpstr>Qty_Sold</vt:lpstr>
      <vt:lpstr>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Nkosana Molefe</dc:creator>
  <cp:lastModifiedBy>GIFT NKOSANA MOLEFE</cp:lastModifiedBy>
  <cp:lastPrinted>2021-01-19T10:43:22Z</cp:lastPrinted>
  <dcterms:created xsi:type="dcterms:W3CDTF">2020-12-09T09:02:50Z</dcterms:created>
  <dcterms:modified xsi:type="dcterms:W3CDTF">2023-09-12T18:13:32Z</dcterms:modified>
</cp:coreProperties>
</file>