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athan\Documents\Altium\TundraHaptics\Project Outputs for TundraHaptics\"/>
    </mc:Choice>
  </mc:AlternateContent>
  <xr:revisionPtr revIDLastSave="0" documentId="8_{A43F4729-64F4-497F-AFA4-853220FB5CD6}" xr6:coauthVersionLast="47" xr6:coauthVersionMax="47" xr10:uidLastSave="{00000000-0000-0000-0000-000000000000}"/>
  <bookViews>
    <workbookView xWindow="690" yWindow="780" windowWidth="18840" windowHeight="155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H19" i="1"/>
  <c r="E7" i="1" s="1"/>
  <c r="K19" i="1"/>
  <c r="B13" i="1" l="1"/>
  <c r="B12" i="1"/>
  <c r="E10" i="1"/>
</calcChain>
</file>

<file path=xl/sharedStrings.xml><?xml version="1.0" encoding="utf-8"?>
<sst xmlns="http://schemas.openxmlformats.org/spreadsheetml/2006/main" count="65" uniqueCount="58">
  <si>
    <t>Component list</t>
  </si>
  <si>
    <t>Source Data From:</t>
  </si>
  <si>
    <t>Project:</t>
  </si>
  <si>
    <t>Variant:</t>
  </si>
  <si>
    <t>Report Date:</t>
  </si>
  <si>
    <t>Print Date:</t>
  </si>
  <si>
    <t>#</t>
  </si>
  <si>
    <t>Approved</t>
  </si>
  <si>
    <t>Notes</t>
  </si>
  <si>
    <t>Cost Calculated at Production Qty:</t>
  </si>
  <si>
    <t>Cost Per Board:</t>
  </si>
  <si>
    <t>Bill of Materials for BOM Document [TundraHaptics.BomDoc]</t>
  </si>
  <si>
    <t>TundraHaptics.BomDoc</t>
  </si>
  <si>
    <t>TundraHaptics.PrjPcb</t>
  </si>
  <si>
    <t>None</t>
  </si>
  <si>
    <t>200</t>
  </si>
  <si>
    <t>10:54 PM</t>
  </si>
  <si>
    <t>Name</t>
  </si>
  <si>
    <t>10uF</t>
  </si>
  <si>
    <t>M4</t>
  </si>
  <si>
    <t>Haptic Pads</t>
  </si>
  <si>
    <t>AYF332535</t>
  </si>
  <si>
    <t>N Channel Mosfet</t>
  </si>
  <si>
    <t>39R</t>
  </si>
  <si>
    <t>10k</t>
  </si>
  <si>
    <t>Description</t>
  </si>
  <si>
    <t>Capacitor</t>
  </si>
  <si>
    <t>Diode</t>
  </si>
  <si>
    <t>Connector</t>
  </si>
  <si>
    <t>Mosfet</t>
  </si>
  <si>
    <t>39R Resistor</t>
  </si>
  <si>
    <t>Resistor</t>
  </si>
  <si>
    <t>Designator</t>
  </si>
  <si>
    <t>C1, C2</t>
  </si>
  <si>
    <t>D1</t>
  </si>
  <si>
    <t>J1, J2</t>
  </si>
  <si>
    <t>J3</t>
  </si>
  <si>
    <t>Q1</t>
  </si>
  <si>
    <t>R1</t>
  </si>
  <si>
    <t>R2</t>
  </si>
  <si>
    <t>Manufacturer Part Number 1</t>
  </si>
  <si>
    <t>C0805C106K8PACTU</t>
  </si>
  <si>
    <t>SI2302CDS-T1-E3</t>
  </si>
  <si>
    <t>RC1206FR-0739RL</t>
  </si>
  <si>
    <t>RC0603FR-0710KL</t>
  </si>
  <si>
    <t>Supplier Unit Price 1</t>
  </si>
  <si>
    <t>Price</t>
  </si>
  <si>
    <t>Supplier 1</t>
  </si>
  <si>
    <t>Mouser</t>
  </si>
  <si>
    <t>Supplier Part Number 1</t>
  </si>
  <si>
    <t>80-C0805C106K8P</t>
  </si>
  <si>
    <t>637-M4</t>
  </si>
  <si>
    <t>769-AYF332535</t>
  </si>
  <si>
    <t>781-SI2302CDS-E3</t>
  </si>
  <si>
    <t>603-RC1206FR-0739RL</t>
  </si>
  <si>
    <t>603-RC0603FR-0710KL</t>
  </si>
  <si>
    <t>Quantity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</si>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</sst>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7" x14ac:knownFonts="1">
    <font>
      <sz val="11"/>
      <color theme="1"/>
      <name val="Calibri"/>
      <family val="2"/>
      <scheme val="minor"/>
    </font>
    <font>
      <sz val="10"/>
      <color indexed="13"/>
      <name val="Arial"/>
    </font>
    <font>
      <b/>
      <sz val="24"/>
      <color indexed="10"/>
      <name val="Arial"/>
      <family val="2"/>
    </font>
    <font>
      <b/>
      <sz val="12"/>
      <color indexed="13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8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1" xfId="0" applyFont="1" applyBorder="1" applyAlignment="1" applyProtection="1">
      <alignment horizontal="left" vertical="top"/>
      <protection locked="0"/>
    </xf>
    <xf numFmtId="0" fontId="4" fillId="2" borderId="0" xfId="0" applyFont="1" applyFill="1"/>
    <xf numFmtId="0" fontId="6" fillId="2" borderId="0" xfId="0" applyFont="1" applyFill="1"/>
    <xf numFmtId="0" fontId="5" fillId="2" borderId="5" xfId="0" applyFont="1" applyFill="1" applyBorder="1"/>
    <xf numFmtId="0" fontId="6" fillId="3" borderId="0" xfId="0" applyFont="1" applyFill="1"/>
    <xf numFmtId="0" fontId="9" fillId="2" borderId="0" xfId="0" applyFont="1" applyFill="1"/>
    <xf numFmtId="0" fontId="9" fillId="3" borderId="0" xfId="0" applyFont="1" applyFill="1"/>
    <xf numFmtId="0" fontId="10" fillId="3" borderId="6" xfId="0" applyFont="1" applyFill="1" applyBorder="1"/>
    <xf numFmtId="0" fontId="9" fillId="3" borderId="5" xfId="0" applyFont="1" applyFill="1" applyBorder="1" applyAlignment="1">
      <alignment horizontal="left"/>
    </xf>
    <xf numFmtId="0" fontId="10" fillId="3" borderId="5" xfId="0" applyFont="1" applyFill="1" applyBorder="1"/>
    <xf numFmtId="0" fontId="9" fillId="2" borderId="5" xfId="0" applyFont="1" applyFill="1" applyBorder="1"/>
    <xf numFmtId="0" fontId="10" fillId="3" borderId="5" xfId="0" applyFont="1" applyFill="1" applyBorder="1" applyAlignment="1">
      <alignment horizontal="left"/>
    </xf>
    <xf numFmtId="0" fontId="11" fillId="2" borderId="0" xfId="0" applyFont="1" applyFill="1"/>
    <xf numFmtId="0" fontId="11" fillId="3" borderId="0" xfId="0" applyFont="1" applyFill="1"/>
    <xf numFmtId="0" fontId="10" fillId="2" borderId="5" xfId="0" applyFont="1" applyFill="1" applyBorder="1"/>
    <xf numFmtId="164" fontId="10" fillId="3" borderId="5" xfId="0" applyNumberFormat="1" applyFont="1" applyFill="1" applyBorder="1" applyAlignment="1">
      <alignment horizontal="left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/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" fillId="5" borderId="5" xfId="0" applyFont="1" applyFill="1" applyBorder="1"/>
    <xf numFmtId="0" fontId="1" fillId="5" borderId="6" xfId="0" applyFont="1" applyFill="1" applyBorder="1"/>
    <xf numFmtId="0" fontId="8" fillId="0" borderId="13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horizontal="left" vertical="top"/>
      <protection locked="0"/>
    </xf>
    <xf numFmtId="0" fontId="8" fillId="0" borderId="14" xfId="0" applyFont="1" applyBorder="1" applyAlignment="1" applyProtection="1">
      <alignment vertical="top"/>
      <protection locked="0"/>
    </xf>
    <xf numFmtId="0" fontId="8" fillId="0" borderId="4" xfId="0" applyFont="1" applyBorder="1" applyAlignment="1" applyProtection="1">
      <alignment vertical="top"/>
      <protection locked="0"/>
    </xf>
    <xf numFmtId="0" fontId="8" fillId="0" borderId="5" xfId="0" applyFont="1" applyBorder="1" applyAlignment="1" applyProtection="1">
      <alignment vertical="top"/>
      <protection locked="0"/>
    </xf>
    <xf numFmtId="0" fontId="8" fillId="0" borderId="5" xfId="0" applyFont="1" applyBorder="1" applyAlignment="1" applyProtection="1">
      <alignment horizontal="left" vertical="top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0" fillId="0" borderId="12" xfId="0" applyBorder="1"/>
    <xf numFmtId="0" fontId="15" fillId="2" borderId="11" xfId="0" applyFont="1" applyFill="1" applyBorder="1" applyAlignment="1">
      <alignment vertical="center"/>
    </xf>
    <xf numFmtId="0" fontId="16" fillId="3" borderId="12" xfId="0" applyFont="1" applyFill="1" applyBorder="1" applyAlignment="1">
      <alignment vertical="center"/>
    </xf>
    <xf numFmtId="0" fontId="15" fillId="2" borderId="12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/>
    </xf>
    <xf numFmtId="0" fontId="9" fillId="3" borderId="16" xfId="0" applyFont="1" applyFill="1" applyBorder="1"/>
    <xf numFmtId="0" fontId="10" fillId="3" borderId="7" xfId="0" applyFont="1" applyFill="1" applyBorder="1"/>
    <xf numFmtId="0" fontId="10" fillId="3" borderId="17" xfId="0" applyFont="1" applyFill="1" applyBorder="1"/>
    <xf numFmtId="0" fontId="6" fillId="3" borderId="18" xfId="0" applyFont="1" applyFill="1" applyBorder="1"/>
    <xf numFmtId="0" fontId="6" fillId="3" borderId="5" xfId="0" applyFont="1" applyFill="1" applyBorder="1"/>
    <xf numFmtId="0" fontId="6" fillId="3" borderId="17" xfId="0" applyFont="1" applyFill="1" applyBorder="1"/>
    <xf numFmtId="0" fontId="7" fillId="0" borderId="4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top"/>
      <protection locked="0"/>
    </xf>
    <xf numFmtId="0" fontId="8" fillId="0" borderId="17" xfId="0" applyFont="1" applyBorder="1" applyAlignment="1" applyProtection="1">
      <alignment horizontal="left" vertical="top"/>
      <protection locked="0"/>
    </xf>
    <xf numFmtId="0" fontId="13" fillId="2" borderId="3" xfId="0" quotePrefix="1" applyFont="1" applyFill="1" applyBorder="1" applyAlignment="1">
      <alignment vertical="center"/>
    </xf>
    <xf numFmtId="0" fontId="9" fillId="3" borderId="0" xfId="0" quotePrefix="1" applyFont="1" applyFill="1" applyAlignment="1">
      <alignment horizontal="left"/>
    </xf>
    <xf numFmtId="0" fontId="9" fillId="3" borderId="6" xfId="0" quotePrefix="1" applyFont="1" applyFill="1" applyBorder="1" applyAlignment="1">
      <alignment horizontal="left"/>
    </xf>
    <xf numFmtId="0" fontId="9" fillId="3" borderId="5" xfId="0" quotePrefix="1" applyFont="1" applyFill="1" applyBorder="1" applyAlignment="1">
      <alignment horizontal="left"/>
    </xf>
    <xf numFmtId="0" fontId="10" fillId="3" borderId="1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A15" sqref="A15"/>
    </sheetView>
  </sheetViews>
  <sheetFormatPr defaultRowHeight="15" x14ac:dyDescent="0.25"/>
  <cols>
    <col min="2" max="2" width="2.7109375" customWidth="1"/>
    <col min="3" max="3" width="17.28515625" customWidth="1"/>
    <col min="4" max="4" width="16.7109375" customWidth="1"/>
    <col min="5" max="5" width="20.5703125" customWidth="1"/>
    <col min="6" max="6" width="24.140625" customWidth="1"/>
    <col min="7" max="7" width="8.85546875" customWidth="1"/>
    <col min="8" max="8" width="9" customWidth="1"/>
    <col min="9" max="9" width="8.140625" customWidth="1"/>
    <col min="10" max="10" width="25.42578125" customWidth="1"/>
    <col min="11" max="11" width="9.140625" customWidth="1"/>
    <col min="12" max="12" width="31.5703125" customWidth="1"/>
    <col min="13" max="14" width="9.140625" customWidth="1"/>
  </cols>
  <sheetData>
    <row r="1" spans="1:12" x14ac:dyDescent="0.25">
      <c r="A1" s="24"/>
      <c r="B1" s="28"/>
      <c r="C1" s="29"/>
      <c r="D1" s="29"/>
      <c r="E1" s="29"/>
      <c r="F1" s="29"/>
      <c r="G1" s="29"/>
      <c r="H1" s="29"/>
      <c r="I1" s="29"/>
      <c r="J1" s="29"/>
      <c r="K1" s="46"/>
    </row>
    <row r="2" spans="1:12" ht="30.75" thickBot="1" x14ac:dyDescent="0.3">
      <c r="A2" s="25"/>
      <c r="B2" s="26"/>
      <c r="C2" s="27" t="s">
        <v>0</v>
      </c>
      <c r="D2" s="27"/>
      <c r="E2" s="57" t="s">
        <v>11</v>
      </c>
      <c r="F2" s="22"/>
      <c r="G2" s="23"/>
      <c r="H2" s="23"/>
      <c r="I2" s="23"/>
      <c r="J2" s="23"/>
      <c r="K2" s="39"/>
    </row>
    <row r="3" spans="1:12" x14ac:dyDescent="0.25">
      <c r="A3" s="25"/>
      <c r="B3" s="4"/>
      <c r="C3" s="8" t="s">
        <v>1</v>
      </c>
      <c r="D3" s="8"/>
      <c r="E3" s="58" t="s">
        <v>12</v>
      </c>
      <c r="F3" s="9"/>
      <c r="G3" s="9"/>
      <c r="H3" s="9"/>
      <c r="I3" s="9"/>
      <c r="J3" s="9"/>
      <c r="K3" s="47"/>
    </row>
    <row r="4" spans="1:12" x14ac:dyDescent="0.25">
      <c r="A4" s="25"/>
      <c r="B4" s="4"/>
      <c r="C4" s="8" t="s">
        <v>2</v>
      </c>
      <c r="D4" s="8"/>
      <c r="E4" s="59" t="s">
        <v>13</v>
      </c>
      <c r="F4" s="10"/>
      <c r="G4" s="10"/>
      <c r="H4" s="10"/>
      <c r="I4" s="10"/>
      <c r="J4" s="10"/>
      <c r="K4" s="48"/>
    </row>
    <row r="5" spans="1:12" x14ac:dyDescent="0.25">
      <c r="A5" s="25"/>
      <c r="B5" s="4"/>
      <c r="C5" s="8" t="s">
        <v>3</v>
      </c>
      <c r="D5" s="8"/>
      <c r="E5" s="60" t="s">
        <v>14</v>
      </c>
      <c r="F5" s="12"/>
      <c r="G5" s="12"/>
      <c r="H5" s="12"/>
      <c r="I5" s="12"/>
      <c r="J5" s="12"/>
      <c r="K5" s="49"/>
    </row>
    <row r="6" spans="1:12" x14ac:dyDescent="0.25">
      <c r="A6" s="25"/>
      <c r="B6" s="4"/>
      <c r="C6" s="8" t="s">
        <v>9</v>
      </c>
      <c r="D6" s="8"/>
      <c r="E6" s="60" t="s">
        <v>15</v>
      </c>
      <c r="F6" s="12"/>
      <c r="G6" s="12"/>
      <c r="H6" s="12"/>
      <c r="I6" s="12"/>
      <c r="J6" s="12"/>
      <c r="K6" s="49"/>
    </row>
    <row r="7" spans="1:12" x14ac:dyDescent="0.25">
      <c r="A7" s="25"/>
      <c r="B7" s="4"/>
      <c r="C7" s="8" t="s">
        <v>10</v>
      </c>
      <c r="E7" s="11">
        <f>H19/E6</f>
        <v>1.3499999999999996</v>
      </c>
      <c r="F7" s="12"/>
      <c r="G7" s="12"/>
      <c r="H7" s="12"/>
      <c r="I7" s="12"/>
      <c r="J7" s="12"/>
      <c r="K7" s="49"/>
    </row>
    <row r="8" spans="1:12" x14ac:dyDescent="0.25">
      <c r="A8" s="25"/>
      <c r="B8" s="4"/>
      <c r="C8" s="13"/>
      <c r="D8" s="13"/>
      <c r="E8" s="14"/>
      <c r="F8" s="12"/>
      <c r="G8" s="12"/>
      <c r="H8" s="12"/>
      <c r="I8" s="12"/>
      <c r="J8" s="12"/>
      <c r="K8" s="49"/>
    </row>
    <row r="9" spans="1:12" x14ac:dyDescent="0.25">
      <c r="A9" s="25"/>
      <c r="B9" s="5"/>
      <c r="C9" s="15" t="s">
        <v>4</v>
      </c>
      <c r="D9" s="15"/>
      <c r="E9" s="61" t="s">
        <v>16</v>
      </c>
      <c r="F9" s="16"/>
      <c r="G9" s="7"/>
      <c r="H9" s="7"/>
      <c r="I9" s="7"/>
      <c r="J9" s="7"/>
      <c r="K9" s="50"/>
    </row>
    <row r="10" spans="1:12" x14ac:dyDescent="0.25">
      <c r="A10" s="25"/>
      <c r="B10" s="6"/>
      <c r="C10" s="17" t="s">
        <v>5</v>
      </c>
      <c r="D10" s="17"/>
      <c r="E10" s="18">
        <f ca="1">NOW()</f>
        <v>45544.955155555559</v>
      </c>
      <c r="F10" s="16"/>
      <c r="G10" s="7"/>
      <c r="H10" s="7"/>
      <c r="I10" s="51"/>
      <c r="J10" s="7"/>
      <c r="K10" s="52"/>
    </row>
    <row r="11" spans="1:12" x14ac:dyDescent="0.25">
      <c r="A11" s="25"/>
      <c r="B11" s="19" t="s">
        <v>6</v>
      </c>
      <c r="C11" s="20" t="s">
        <v>17</v>
      </c>
      <c r="D11" s="20" t="s">
        <v>25</v>
      </c>
      <c r="E11" s="20" t="s">
        <v>32</v>
      </c>
      <c r="F11" s="20" t="s">
        <v>40</v>
      </c>
      <c r="G11" s="21" t="s">
        <v>45</v>
      </c>
      <c r="H11" s="21" t="s">
        <v>46</v>
      </c>
      <c r="I11" s="21" t="s">
        <v>47</v>
      </c>
      <c r="J11" s="21" t="s">
        <v>49</v>
      </c>
      <c r="K11" s="21" t="s">
        <v>56</v>
      </c>
    </row>
    <row r="12" spans="1:12" x14ac:dyDescent="0.25">
      <c r="A12" s="25"/>
      <c r="B12" s="40">
        <f t="shared" ref="B12:B18" si="0">ROW(B12) - ROW($B$11)</f>
        <v>1</v>
      </c>
      <c r="C12" s="44" t="s">
        <v>18</v>
      </c>
      <c r="D12" s="44" t="s">
        <v>26</v>
      </c>
      <c r="E12" s="44" t="s">
        <v>33</v>
      </c>
      <c r="F12" s="44" t="s">
        <v>41</v>
      </c>
      <c r="G12" s="45">
        <v>3.4000000000000002E-2</v>
      </c>
      <c r="H12" s="45">
        <v>13.6</v>
      </c>
      <c r="I12" s="44" t="s">
        <v>48</v>
      </c>
      <c r="J12" s="44" t="s">
        <v>50</v>
      </c>
      <c r="K12" s="44">
        <v>2</v>
      </c>
    </row>
    <row r="13" spans="1:12" x14ac:dyDescent="0.25">
      <c r="A13" s="25"/>
      <c r="B13" s="42">
        <f t="shared" si="0"/>
        <v>2</v>
      </c>
      <c r="C13" s="44" t="s">
        <v>19</v>
      </c>
      <c r="D13" s="44" t="s">
        <v>27</v>
      </c>
      <c r="E13" s="44" t="s">
        <v>34</v>
      </c>
      <c r="F13" s="44" t="s">
        <v>19</v>
      </c>
      <c r="G13" s="45">
        <v>3.7999999999999999E-2</v>
      </c>
      <c r="H13" s="45">
        <v>7.6</v>
      </c>
      <c r="I13" s="44" t="s">
        <v>48</v>
      </c>
      <c r="J13" s="44" t="s">
        <v>51</v>
      </c>
      <c r="K13" s="44">
        <v>1</v>
      </c>
    </row>
    <row r="14" spans="1:12" x14ac:dyDescent="0.25">
      <c r="A14" s="25"/>
      <c r="B14" s="40">
        <f t="shared" si="0"/>
        <v>3</v>
      </c>
      <c r="C14" s="44" t="s">
        <v>20</v>
      </c>
      <c r="D14" s="44"/>
      <c r="E14" s="44" t="s">
        <v>35</v>
      </c>
      <c r="F14" s="44"/>
      <c r="G14" s="45"/>
      <c r="H14" s="45"/>
      <c r="I14" s="44"/>
      <c r="J14" s="44"/>
      <c r="K14" s="44">
        <v>0</v>
      </c>
      <c r="L14" t="s">
        <v>57</v>
      </c>
    </row>
    <row r="15" spans="1:12" x14ac:dyDescent="0.25">
      <c r="A15" s="25"/>
      <c r="B15" s="42">
        <f t="shared" si="0"/>
        <v>4</v>
      </c>
      <c r="C15" s="44" t="s">
        <v>21</v>
      </c>
      <c r="D15" s="44" t="s">
        <v>28</v>
      </c>
      <c r="E15" s="44" t="s">
        <v>36</v>
      </c>
      <c r="F15" s="44" t="s">
        <v>21</v>
      </c>
      <c r="G15" s="45">
        <v>1.05</v>
      </c>
      <c r="H15" s="45">
        <v>210</v>
      </c>
      <c r="I15" s="44" t="s">
        <v>48</v>
      </c>
      <c r="J15" s="44" t="s">
        <v>52</v>
      </c>
      <c r="K15" s="44">
        <v>1</v>
      </c>
    </row>
    <row r="16" spans="1:12" x14ac:dyDescent="0.25">
      <c r="A16" s="25"/>
      <c r="B16" s="40">
        <f t="shared" si="0"/>
        <v>5</v>
      </c>
      <c r="C16" s="44" t="s">
        <v>22</v>
      </c>
      <c r="D16" s="44" t="s">
        <v>29</v>
      </c>
      <c r="E16" s="44" t="s">
        <v>37</v>
      </c>
      <c r="F16" s="44" t="s">
        <v>42</v>
      </c>
      <c r="G16" s="45">
        <v>0.17199999999999999</v>
      </c>
      <c r="H16" s="45">
        <v>34.4</v>
      </c>
      <c r="I16" s="44" t="s">
        <v>48</v>
      </c>
      <c r="J16" s="44" t="s">
        <v>53</v>
      </c>
      <c r="K16" s="44">
        <v>1</v>
      </c>
    </row>
    <row r="17" spans="1:11" x14ac:dyDescent="0.25">
      <c r="A17" s="25"/>
      <c r="B17" s="42">
        <f t="shared" si="0"/>
        <v>6</v>
      </c>
      <c r="C17" s="44" t="s">
        <v>23</v>
      </c>
      <c r="D17" s="44" t="s">
        <v>30</v>
      </c>
      <c r="E17" s="44" t="s">
        <v>38</v>
      </c>
      <c r="F17" s="44" t="s">
        <v>43</v>
      </c>
      <c r="G17" s="45">
        <v>1.4999999999999999E-2</v>
      </c>
      <c r="H17" s="45">
        <v>3</v>
      </c>
      <c r="I17" s="44" t="s">
        <v>48</v>
      </c>
      <c r="J17" s="44" t="s">
        <v>54</v>
      </c>
      <c r="K17" s="44">
        <v>1</v>
      </c>
    </row>
    <row r="18" spans="1:11" x14ac:dyDescent="0.25">
      <c r="A18" s="25"/>
      <c r="B18" s="40">
        <f t="shared" si="0"/>
        <v>7</v>
      </c>
      <c r="C18" s="44" t="s">
        <v>24</v>
      </c>
      <c r="D18" s="44" t="s">
        <v>31</v>
      </c>
      <c r="E18" s="44" t="s">
        <v>39</v>
      </c>
      <c r="F18" s="44" t="s">
        <v>44</v>
      </c>
      <c r="G18" s="45">
        <v>7.0000000000000001E-3</v>
      </c>
      <c r="H18" s="45">
        <v>1.4</v>
      </c>
      <c r="I18" s="44" t="s">
        <v>48</v>
      </c>
      <c r="J18" s="44" t="s">
        <v>55</v>
      </c>
      <c r="K18" s="44">
        <v>1</v>
      </c>
    </row>
    <row r="19" spans="1:11" x14ac:dyDescent="0.25">
      <c r="A19" s="25"/>
      <c r="B19" s="53" t="s">
        <v>7</v>
      </c>
      <c r="C19" s="54"/>
      <c r="D19" s="36"/>
      <c r="E19" s="37"/>
      <c r="F19" s="38"/>
      <c r="G19" s="38"/>
      <c r="H19" s="43">
        <f>SUM(H12:H18)</f>
        <v>269.99999999999994</v>
      </c>
      <c r="I19" s="41"/>
      <c r="J19" s="41"/>
      <c r="K19" s="43">
        <f>SUM(K12:K18)</f>
        <v>7</v>
      </c>
    </row>
    <row r="20" spans="1:11" x14ac:dyDescent="0.25">
      <c r="A20" s="25"/>
      <c r="B20" s="30"/>
      <c r="C20" s="31" t="s">
        <v>8</v>
      </c>
      <c r="D20" s="3"/>
      <c r="E20" s="3"/>
      <c r="F20" s="3"/>
      <c r="G20" s="3"/>
      <c r="H20" s="2"/>
      <c r="I20" s="2"/>
      <c r="J20" s="2"/>
      <c r="K20" s="55"/>
    </row>
    <row r="21" spans="1:11" x14ac:dyDescent="0.25">
      <c r="A21" s="25"/>
      <c r="B21" s="32"/>
      <c r="C21" s="1"/>
      <c r="D21" s="1"/>
      <c r="E21" s="2"/>
      <c r="F21" s="2"/>
      <c r="G21" s="2"/>
      <c r="H21" s="2"/>
      <c r="I21" s="2"/>
      <c r="J21" s="2"/>
      <c r="K21" s="55"/>
    </row>
    <row r="22" spans="1:11" x14ac:dyDescent="0.25">
      <c r="A22" s="25"/>
      <c r="B22" s="32"/>
      <c r="C22" s="1"/>
      <c r="D22" s="1"/>
      <c r="E22" s="2"/>
      <c r="F22" s="2"/>
      <c r="G22" s="2"/>
      <c r="H22" s="2"/>
      <c r="I22" s="2"/>
      <c r="J22" s="2"/>
      <c r="K22" s="55"/>
    </row>
    <row r="23" spans="1:11" x14ac:dyDescent="0.25">
      <c r="A23" s="25"/>
      <c r="B23" s="33"/>
      <c r="C23" s="34"/>
      <c r="D23" s="34"/>
      <c r="E23" s="35"/>
      <c r="F23" s="35"/>
      <c r="G23" s="35"/>
      <c r="H23" s="35"/>
      <c r="I23" s="35"/>
      <c r="J23" s="35"/>
      <c r="K23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O</dc:creator>
  <cp:lastModifiedBy>Nathan Olivares</cp:lastModifiedBy>
  <dcterms:created xsi:type="dcterms:W3CDTF">2019-12-12T10:34:26Z</dcterms:created>
  <dcterms:modified xsi:type="dcterms:W3CDTF">2024-09-10T02:56:12Z</dcterms:modified>
</cp:coreProperties>
</file>