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R:\Antibody and Cellular Assays\Antibody Work\Correlates of Protection (P1 Animals)\WVE and PRNT\IgG WVE (exp 1971)\Final Raw Data, figures, and code\"/>
    </mc:Choice>
  </mc:AlternateContent>
  <xr:revisionPtr revIDLastSave="0" documentId="13_ncr:1_{599F93C4-A20F-4674-9D3C-7C1A6366871A}" xr6:coauthVersionLast="36" xr6:coauthVersionMax="36" xr10:uidLastSave="{00000000-0000-0000-0000-000000000000}"/>
  <bookViews>
    <workbookView xWindow="0" yWindow="0" windowWidth="23040" windowHeight="9540" firstSheet="3" activeTab="9" xr2:uid="{E151DFAD-F6CA-4C1E-80A9-91BA6DA1AAD3}"/>
  </bookViews>
  <sheets>
    <sheet name="044-109 0 DPI" sheetId="1" r:id="rId1"/>
    <sheet name="044-109 4 DPI" sheetId="2" r:id="rId2"/>
    <sheet name="044-109 7 DPI" sheetId="4" r:id="rId3"/>
    <sheet name="044-109 14 DPI" sheetId="6" r:id="rId4"/>
    <sheet name="044-109 21 DPI" sheetId="7" r:id="rId5"/>
    <sheet name="044-109 28 DPI" sheetId="8" r:id="rId6"/>
    <sheet name="044-109 59 DPI" sheetId="9" r:id="rId7"/>
    <sheet name="044-109 87 DPI" sheetId="12" r:id="rId8"/>
    <sheet name="044-109 108 DPI" sheetId="13" r:id="rId9"/>
    <sheet name="044-109 EC90 and EC50 Values" sheetId="11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7" i="13" l="1"/>
  <c r="C16" i="13"/>
  <c r="C15" i="13"/>
  <c r="C14" i="13"/>
  <c r="C13" i="13"/>
  <c r="C12" i="13"/>
  <c r="C11" i="13"/>
  <c r="C10" i="13"/>
  <c r="C9" i="13"/>
  <c r="C8" i="13"/>
  <c r="C7" i="13"/>
  <c r="C6" i="13"/>
  <c r="C5" i="13"/>
  <c r="C4" i="13"/>
  <c r="C3" i="13"/>
  <c r="C2" i="13"/>
  <c r="C17" i="12"/>
  <c r="C16" i="12"/>
  <c r="C15" i="12"/>
  <c r="C14" i="12"/>
  <c r="C13" i="12"/>
  <c r="C12" i="12"/>
  <c r="C11" i="12"/>
  <c r="C10" i="12"/>
  <c r="C9" i="12"/>
  <c r="C8" i="12"/>
  <c r="C7" i="12"/>
  <c r="C6" i="12"/>
  <c r="C5" i="12"/>
  <c r="C4" i="12"/>
  <c r="C3" i="12"/>
  <c r="C2" i="12"/>
  <c r="C17" i="9" l="1"/>
  <c r="C16" i="9"/>
  <c r="C15" i="9"/>
  <c r="C14" i="9"/>
  <c r="C13" i="9"/>
  <c r="C12" i="9"/>
  <c r="C11" i="9"/>
  <c r="C10" i="9"/>
  <c r="C9" i="9"/>
  <c r="C8" i="9"/>
  <c r="C7" i="9"/>
  <c r="C6" i="9"/>
  <c r="C5" i="9"/>
  <c r="C4" i="9"/>
  <c r="C3" i="9"/>
  <c r="C2" i="9"/>
  <c r="C17" i="8"/>
  <c r="C16" i="8"/>
  <c r="C15" i="8"/>
  <c r="C14" i="8"/>
  <c r="C13" i="8"/>
  <c r="C12" i="8"/>
  <c r="C11" i="8"/>
  <c r="C10" i="8"/>
  <c r="C9" i="8"/>
  <c r="C8" i="8"/>
  <c r="C7" i="8"/>
  <c r="C6" i="8"/>
  <c r="C5" i="8"/>
  <c r="C4" i="8"/>
  <c r="C3" i="8"/>
  <c r="C2" i="8"/>
  <c r="C17" i="7"/>
  <c r="C16" i="7"/>
  <c r="C15" i="7"/>
  <c r="C14" i="7"/>
  <c r="C13" i="7"/>
  <c r="C12" i="7"/>
  <c r="C11" i="7"/>
  <c r="C10" i="7"/>
  <c r="C9" i="7"/>
  <c r="C8" i="7"/>
  <c r="C7" i="7"/>
  <c r="C6" i="7"/>
  <c r="C5" i="7"/>
  <c r="C4" i="7"/>
  <c r="C3" i="7"/>
  <c r="C2" i="7"/>
  <c r="C17" i="6"/>
  <c r="C16" i="6"/>
  <c r="C15" i="6"/>
  <c r="C14" i="6"/>
  <c r="C13" i="6"/>
  <c r="C12" i="6"/>
  <c r="C11" i="6"/>
  <c r="C10" i="6"/>
  <c r="C9" i="6"/>
  <c r="C8" i="6"/>
  <c r="C7" i="6"/>
  <c r="C6" i="6"/>
  <c r="C5" i="6"/>
  <c r="C4" i="6"/>
  <c r="C3" i="6"/>
  <c r="C2" i="6"/>
  <c r="C17" i="4"/>
  <c r="C16" i="4"/>
  <c r="C15" i="4"/>
  <c r="C14" i="4"/>
  <c r="C13" i="4"/>
  <c r="C12" i="4"/>
  <c r="C11" i="4"/>
  <c r="C10" i="4"/>
  <c r="C9" i="4"/>
  <c r="C8" i="4"/>
  <c r="C7" i="4"/>
  <c r="C6" i="4"/>
  <c r="C5" i="4"/>
  <c r="C4" i="4"/>
  <c r="C3" i="4"/>
  <c r="C2" i="4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C3" i="2"/>
  <c r="C2" i="2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2" i="1"/>
</calcChain>
</file>

<file path=xl/sharedStrings.xml><?xml version="1.0" encoding="utf-8"?>
<sst xmlns="http://schemas.openxmlformats.org/spreadsheetml/2006/main" count="215" uniqueCount="25">
  <si>
    <t>Reciprocal_Serum_Dilution</t>
  </si>
  <si>
    <t>Replicate</t>
  </si>
  <si>
    <t>Log_Reciprocal_Serum_Dilution</t>
  </si>
  <si>
    <t>OD450_Reading</t>
  </si>
  <si>
    <t>Model Estimates</t>
  </si>
  <si>
    <t>std. error</t>
  </si>
  <si>
    <t>t-value</t>
  </si>
  <si>
    <t>p-value</t>
  </si>
  <si>
    <t>Value</t>
  </si>
  <si>
    <t>Estimate</t>
  </si>
  <si>
    <t>lower (95% C.I.)</t>
  </si>
  <si>
    <t>upper (95% C.I.)</t>
  </si>
  <si>
    <t>Slope:</t>
  </si>
  <si>
    <t>Residual std. error of model:</t>
  </si>
  <si>
    <t>log(EC90):</t>
  </si>
  <si>
    <t>Lower Limit:</t>
  </si>
  <si>
    <t>Degrees of Freedom:</t>
  </si>
  <si>
    <t>log(EC50):</t>
  </si>
  <si>
    <t>Upper Limit:</t>
  </si>
  <si>
    <t>EC90:</t>
  </si>
  <si>
    <t>EC50:</t>
  </si>
  <si>
    <t>Timepoint</t>
  </si>
  <si>
    <t>EC</t>
  </si>
  <si>
    <t>Estimated_Reciprocal_Serum_Dilution</t>
  </si>
  <si>
    <t>&lt;2.2e-16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</si>
</sst>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/>
    <xf numFmtId="0" fontId="0" fillId="2" borderId="1" xfId="0" applyFill="1" applyBorder="1" applyAlignment="1">
      <alignment horizontal="center" vertical="center"/>
    </xf>
    <xf numFmtId="0" fontId="0" fillId="0" borderId="0" xfId="0" applyBorder="1"/>
    <xf numFmtId="0" fontId="1" fillId="0" borderId="1" xfId="0" applyFont="1" applyBorder="1" applyAlignment="1">
      <alignment horizontal="center"/>
    </xf>
    <xf numFmtId="11" fontId="0" fillId="0" borderId="1" xfId="0" applyNumberFormat="1" applyBorder="1" applyAlignment="1">
      <alignment horizontal="center"/>
    </xf>
    <xf numFmtId="11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11" fontId="0" fillId="0" borderId="6" xfId="0" applyNumberFormat="1" applyBorder="1"/>
    <xf numFmtId="0" fontId="0" fillId="0" borderId="6" xfId="0" applyBorder="1"/>
    <xf numFmtId="0" fontId="0" fillId="0" borderId="0" xfId="0" applyFill="1" applyBorder="1"/>
    <xf numFmtId="0" fontId="1" fillId="0" borderId="7" xfId="0" applyFont="1" applyBorder="1"/>
    <xf numFmtId="0" fontId="0" fillId="0" borderId="8" xfId="0" applyBorder="1"/>
    <xf numFmtId="0" fontId="0" fillId="0" borderId="9" xfId="0" applyBorder="1"/>
    <xf numFmtId="11" fontId="0" fillId="0" borderId="8" xfId="0" applyNumberFormat="1" applyBorder="1"/>
    <xf numFmtId="0" fontId="0" fillId="0" borderId="4" xfId="0" applyBorder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B200D-668A-45B4-B19C-A5D27E63E195}">
  <dimension ref="A1:T17"/>
  <sheetViews>
    <sheetView workbookViewId="0">
      <selection activeCell="Q5" sqref="Q5:Q6"/>
    </sheetView>
  </sheetViews>
  <sheetFormatPr defaultRowHeight="14.4" x14ac:dyDescent="0.3"/>
  <cols>
    <col min="1" max="1" width="9" bestFit="1" customWidth="1"/>
    <col min="2" max="2" width="24.88671875" bestFit="1" customWidth="1"/>
    <col min="3" max="3" width="28.88671875" bestFit="1" customWidth="1"/>
    <col min="4" max="4" width="14.5546875" bestFit="1" customWidth="1"/>
    <col min="7" max="7" width="11.6640625" bestFit="1" customWidth="1"/>
    <col min="8" max="8" width="15.5546875" bestFit="1" customWidth="1"/>
    <col min="10" max="10" width="7.109375" bestFit="1" customWidth="1"/>
    <col min="11" max="11" width="8.21875" bestFit="1" customWidth="1"/>
    <col min="13" max="13" width="26" bestFit="1" customWidth="1"/>
    <col min="14" max="14" width="6" bestFit="1" customWidth="1"/>
    <col min="16" max="16" width="9.5546875" bestFit="1" customWidth="1"/>
    <col min="17" max="17" width="12" bestFit="1" customWidth="1"/>
    <col min="19" max="19" width="14.5546875" bestFit="1" customWidth="1"/>
    <col min="20" max="20" width="14.6640625" bestFit="1" customWidth="1"/>
  </cols>
  <sheetData>
    <row r="1" spans="1:20" s="4" customFormat="1" x14ac:dyDescent="0.3">
      <c r="A1" s="3" t="s">
        <v>1</v>
      </c>
      <c r="B1" s="3" t="s">
        <v>0</v>
      </c>
      <c r="C1" s="3" t="s">
        <v>2</v>
      </c>
      <c r="D1" s="3" t="s">
        <v>3</v>
      </c>
      <c r="G1" s="3"/>
      <c r="H1" s="3" t="s">
        <v>4</v>
      </c>
      <c r="I1" s="3" t="s">
        <v>5</v>
      </c>
      <c r="J1" s="3" t="s">
        <v>6</v>
      </c>
      <c r="K1" s="3" t="s">
        <v>7</v>
      </c>
      <c r="M1" s="7"/>
      <c r="N1" s="7" t="s">
        <v>8</v>
      </c>
      <c r="P1" s="7"/>
      <c r="Q1" s="7" t="s">
        <v>9</v>
      </c>
      <c r="R1" s="7" t="s">
        <v>5</v>
      </c>
      <c r="S1" s="7" t="s">
        <v>10</v>
      </c>
      <c r="T1" s="7" t="s">
        <v>11</v>
      </c>
    </row>
    <row r="2" spans="1:20" x14ac:dyDescent="0.3">
      <c r="A2" s="5">
        <v>1</v>
      </c>
      <c r="B2" s="5">
        <v>12.5</v>
      </c>
      <c r="C2" s="5">
        <f>LOG(B2)</f>
        <v>1.0969100130080565</v>
      </c>
      <c r="D2" s="5">
        <v>0.29670000000000002</v>
      </c>
      <c r="G2" s="3" t="s">
        <v>12</v>
      </c>
      <c r="H2" s="2">
        <v>6.73</v>
      </c>
      <c r="I2" s="2">
        <v>1.74</v>
      </c>
      <c r="J2" s="2">
        <v>3.86</v>
      </c>
      <c r="K2" s="9">
        <v>2E-3</v>
      </c>
      <c r="M2" s="7" t="s">
        <v>13</v>
      </c>
      <c r="N2" s="1">
        <v>8.9999999999999993E-3</v>
      </c>
      <c r="P2" s="7" t="s">
        <v>14</v>
      </c>
      <c r="Q2" s="1">
        <v>1.1200000000000001</v>
      </c>
      <c r="R2" s="1">
        <v>0.14499999999999999</v>
      </c>
      <c r="S2" s="10">
        <v>0.80500000000000005</v>
      </c>
      <c r="T2" s="1">
        <v>1.44</v>
      </c>
    </row>
    <row r="3" spans="1:20" x14ac:dyDescent="0.3">
      <c r="A3" s="5">
        <v>1</v>
      </c>
      <c r="B3" s="5">
        <v>50</v>
      </c>
      <c r="C3" s="5">
        <f t="shared" ref="C3:C17" si="0">LOG(B3)</f>
        <v>1.6989700043360187</v>
      </c>
      <c r="D3" s="5">
        <v>0.18679999999999999</v>
      </c>
      <c r="G3" s="3" t="s">
        <v>15</v>
      </c>
      <c r="H3" s="2">
        <v>9.8000000000000004E-2</v>
      </c>
      <c r="I3" s="2">
        <v>3.0000000000000001E-3</v>
      </c>
      <c r="J3" s="2">
        <v>28.5</v>
      </c>
      <c r="K3" s="9">
        <v>2.1999999999999999E-12</v>
      </c>
      <c r="M3" s="7" t="s">
        <v>16</v>
      </c>
      <c r="N3" s="1">
        <v>12</v>
      </c>
      <c r="P3" s="7" t="s">
        <v>17</v>
      </c>
      <c r="Q3" s="1">
        <v>1.55</v>
      </c>
      <c r="R3" s="1">
        <v>7.5999999999999998E-2</v>
      </c>
      <c r="S3" s="1">
        <v>1.39</v>
      </c>
      <c r="T3" s="1">
        <v>1.72</v>
      </c>
    </row>
    <row r="4" spans="1:20" x14ac:dyDescent="0.3">
      <c r="A4" s="5">
        <v>1</v>
      </c>
      <c r="B4" s="5">
        <v>200</v>
      </c>
      <c r="C4" s="5">
        <f t="shared" si="0"/>
        <v>2.3010299956639813</v>
      </c>
      <c r="D4" s="5">
        <v>0.1225</v>
      </c>
      <c r="G4" s="3" t="s">
        <v>18</v>
      </c>
      <c r="H4" s="2">
        <v>0.33500000000000002</v>
      </c>
      <c r="I4" s="2">
        <v>2.1000000000000001E-2</v>
      </c>
      <c r="J4" s="2">
        <v>16</v>
      </c>
      <c r="K4" s="9">
        <v>1.9000000000000001E-9</v>
      </c>
    </row>
    <row r="5" spans="1:20" x14ac:dyDescent="0.3">
      <c r="A5" s="5">
        <v>1</v>
      </c>
      <c r="B5" s="5">
        <v>800</v>
      </c>
      <c r="C5" s="5">
        <f t="shared" si="0"/>
        <v>2.9030899869919438</v>
      </c>
      <c r="D5" s="5">
        <v>0.1007</v>
      </c>
      <c r="G5" s="3" t="s">
        <v>17</v>
      </c>
      <c r="H5" s="2">
        <v>1.55</v>
      </c>
      <c r="I5" s="2">
        <v>7.5999999999999998E-2</v>
      </c>
      <c r="J5" s="2">
        <v>20.6</v>
      </c>
      <c r="K5" s="9">
        <v>1E-10</v>
      </c>
      <c r="P5" s="7" t="s">
        <v>19</v>
      </c>
      <c r="Q5" s="1">
        <v>13.182567385564075</v>
      </c>
    </row>
    <row r="6" spans="1:20" x14ac:dyDescent="0.3">
      <c r="A6" s="5">
        <v>1</v>
      </c>
      <c r="B6" s="5">
        <v>3200</v>
      </c>
      <c r="C6" s="5">
        <f t="shared" si="0"/>
        <v>3.5051499783199058</v>
      </c>
      <c r="D6" s="5">
        <v>9.9900000000000003E-2</v>
      </c>
      <c r="P6" s="7" t="s">
        <v>20</v>
      </c>
      <c r="Q6" s="1">
        <v>35.481338923357555</v>
      </c>
    </row>
    <row r="7" spans="1:20" x14ac:dyDescent="0.3">
      <c r="A7" s="5">
        <v>1</v>
      </c>
      <c r="B7" s="5">
        <v>12800</v>
      </c>
      <c r="C7" s="5">
        <f t="shared" si="0"/>
        <v>4.1072099696478688</v>
      </c>
      <c r="D7" s="5">
        <v>9.2899999999999996E-2</v>
      </c>
    </row>
    <row r="8" spans="1:20" x14ac:dyDescent="0.3">
      <c r="A8" s="5">
        <v>1</v>
      </c>
      <c r="B8" s="5">
        <v>51200</v>
      </c>
      <c r="C8" s="5">
        <f t="shared" si="0"/>
        <v>4.7092699609758304</v>
      </c>
      <c r="D8" s="5">
        <v>9.5500000000000002E-2</v>
      </c>
    </row>
    <row r="9" spans="1:20" x14ac:dyDescent="0.3">
      <c r="A9" s="5">
        <v>1</v>
      </c>
      <c r="B9" s="5">
        <v>204800</v>
      </c>
      <c r="C9" s="5">
        <f t="shared" si="0"/>
        <v>5.3113299523037929</v>
      </c>
      <c r="D9" s="5">
        <v>0.1038</v>
      </c>
    </row>
    <row r="10" spans="1:20" x14ac:dyDescent="0.3">
      <c r="A10" s="2">
        <v>2</v>
      </c>
      <c r="B10" s="2">
        <v>12.5</v>
      </c>
      <c r="C10" s="2">
        <f t="shared" si="0"/>
        <v>1.0969100130080565</v>
      </c>
      <c r="D10" s="2">
        <v>0.33239999999999997</v>
      </c>
    </row>
    <row r="11" spans="1:20" x14ac:dyDescent="0.3">
      <c r="A11" s="2">
        <v>2</v>
      </c>
      <c r="B11" s="2">
        <v>50</v>
      </c>
      <c r="C11" s="2">
        <f t="shared" si="0"/>
        <v>1.6989700043360187</v>
      </c>
      <c r="D11" s="2">
        <v>0.17760000000000001</v>
      </c>
    </row>
    <row r="12" spans="1:20" x14ac:dyDescent="0.3">
      <c r="A12" s="2">
        <v>2</v>
      </c>
      <c r="B12" s="2">
        <v>200</v>
      </c>
      <c r="C12" s="2">
        <f t="shared" si="0"/>
        <v>2.3010299956639813</v>
      </c>
      <c r="D12" s="2">
        <v>0.10630000000000001</v>
      </c>
    </row>
    <row r="13" spans="1:20" x14ac:dyDescent="0.3">
      <c r="A13" s="2">
        <v>2</v>
      </c>
      <c r="B13" s="2">
        <v>800</v>
      </c>
      <c r="C13" s="2">
        <f t="shared" si="0"/>
        <v>2.9030899869919438</v>
      </c>
      <c r="D13" s="2">
        <v>0.104</v>
      </c>
    </row>
    <row r="14" spans="1:20" x14ac:dyDescent="0.3">
      <c r="A14" s="2">
        <v>2</v>
      </c>
      <c r="B14" s="2">
        <v>3200</v>
      </c>
      <c r="C14" s="2">
        <f t="shared" si="0"/>
        <v>3.5051499783199058</v>
      </c>
      <c r="D14" s="2">
        <v>9.1600000000000001E-2</v>
      </c>
    </row>
    <row r="15" spans="1:20" x14ac:dyDescent="0.3">
      <c r="A15" s="2">
        <v>2</v>
      </c>
      <c r="B15" s="2">
        <v>12800</v>
      </c>
      <c r="C15" s="2">
        <f t="shared" si="0"/>
        <v>4.1072099696478688</v>
      </c>
      <c r="D15" s="2">
        <v>9.1700000000000004E-2</v>
      </c>
    </row>
    <row r="16" spans="1:20" x14ac:dyDescent="0.3">
      <c r="A16" s="2">
        <v>2</v>
      </c>
      <c r="B16" s="2">
        <v>51200</v>
      </c>
      <c r="C16" s="2">
        <f t="shared" si="0"/>
        <v>4.7092699609758304</v>
      </c>
      <c r="D16" s="2">
        <v>0.105</v>
      </c>
    </row>
    <row r="17" spans="1:4" x14ac:dyDescent="0.3">
      <c r="A17" s="2">
        <v>2</v>
      </c>
      <c r="B17" s="2">
        <v>204800</v>
      </c>
      <c r="C17" s="2">
        <f t="shared" si="0"/>
        <v>5.3113299523037929</v>
      </c>
      <c r="D17" s="2">
        <v>0.10489999999999999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D875B-48EE-4472-9080-3E6BFB42811D}">
  <dimension ref="A1:T17"/>
  <sheetViews>
    <sheetView topLeftCell="C1" workbookViewId="0">
      <selection activeCell="Q5" sqref="Q5:Q6"/>
    </sheetView>
  </sheetViews>
  <sheetFormatPr defaultRowHeight="14.4" x14ac:dyDescent="0.3"/>
  <cols>
    <col min="2" max="2" width="23.33203125" bestFit="1" customWidth="1"/>
    <col min="3" max="4" width="27.33203125" bestFit="1" customWidth="1"/>
    <col min="7" max="7" width="11.6640625" bestFit="1" customWidth="1"/>
    <col min="8" max="8" width="15.5546875" bestFit="1" customWidth="1"/>
    <col min="10" max="10" width="7.109375" bestFit="1" customWidth="1"/>
    <col min="11" max="11" width="8.21875" bestFit="1" customWidth="1"/>
    <col min="13" max="13" width="26" bestFit="1" customWidth="1"/>
    <col min="14" max="14" width="6" bestFit="1" customWidth="1"/>
    <col min="16" max="16" width="9.5546875" bestFit="1" customWidth="1"/>
    <col min="17" max="17" width="12" bestFit="1" customWidth="1"/>
    <col min="19" max="19" width="14.5546875" bestFit="1" customWidth="1"/>
    <col min="20" max="20" width="14.6640625" bestFit="1" customWidth="1"/>
  </cols>
  <sheetData>
    <row r="1" spans="1:20" s="4" customFormat="1" x14ac:dyDescent="0.3">
      <c r="A1" s="3" t="s">
        <v>1</v>
      </c>
      <c r="B1" s="3" t="s">
        <v>0</v>
      </c>
      <c r="C1" s="3" t="s">
        <v>2</v>
      </c>
      <c r="D1" s="3" t="s">
        <v>3</v>
      </c>
      <c r="G1" s="3"/>
      <c r="H1" s="3" t="s">
        <v>4</v>
      </c>
      <c r="I1" s="3" t="s">
        <v>5</v>
      </c>
      <c r="J1" s="3" t="s">
        <v>6</v>
      </c>
      <c r="K1" s="3" t="s">
        <v>7</v>
      </c>
      <c r="M1" s="3"/>
      <c r="N1" s="3" t="s">
        <v>8</v>
      </c>
      <c r="P1" s="3"/>
      <c r="Q1" s="3" t="s">
        <v>9</v>
      </c>
      <c r="R1" s="3" t="s">
        <v>5</v>
      </c>
      <c r="S1" s="3" t="s">
        <v>10</v>
      </c>
      <c r="T1" s="3" t="s">
        <v>11</v>
      </c>
    </row>
    <row r="2" spans="1:20" x14ac:dyDescent="0.3">
      <c r="A2" s="5">
        <v>1</v>
      </c>
      <c r="B2" s="5">
        <v>12.5</v>
      </c>
      <c r="C2" s="5">
        <f>LOG(B2)</f>
        <v>1.0969100130080565</v>
      </c>
      <c r="D2" s="5">
        <v>0.36709999999999998</v>
      </c>
      <c r="G2" s="3" t="s">
        <v>12</v>
      </c>
      <c r="H2" s="2">
        <v>5.65</v>
      </c>
      <c r="I2" s="2">
        <v>2.06</v>
      </c>
      <c r="J2" s="2">
        <v>2.74</v>
      </c>
      <c r="K2" s="9">
        <v>1.7999999999999999E-2</v>
      </c>
      <c r="M2" s="3" t="s">
        <v>13</v>
      </c>
      <c r="N2" s="2">
        <v>1.2999999999999999E-2</v>
      </c>
      <c r="P2" s="3" t="s">
        <v>14</v>
      </c>
      <c r="Q2" s="2">
        <v>0.99399999999999999</v>
      </c>
      <c r="R2" s="2">
        <v>0.249</v>
      </c>
      <c r="S2" s="11">
        <v>0.45200000000000001</v>
      </c>
      <c r="T2" s="2">
        <v>1.54</v>
      </c>
    </row>
    <row r="3" spans="1:20" x14ac:dyDescent="0.3">
      <c r="A3" s="5">
        <v>1</v>
      </c>
      <c r="B3" s="5">
        <v>50</v>
      </c>
      <c r="C3" s="5">
        <f t="shared" ref="C3:C17" si="0">LOG(B3)</f>
        <v>1.6989700043360187</v>
      </c>
      <c r="D3" s="5">
        <v>0.1812</v>
      </c>
      <c r="G3" s="3" t="s">
        <v>15</v>
      </c>
      <c r="H3" s="2">
        <v>0.01</v>
      </c>
      <c r="I3" s="2">
        <v>5.0000000000000001E-3</v>
      </c>
      <c r="J3" s="2">
        <v>19</v>
      </c>
      <c r="K3" s="9">
        <v>2.5999999999999998E-10</v>
      </c>
      <c r="M3" s="3" t="s">
        <v>16</v>
      </c>
      <c r="N3" s="2">
        <v>12</v>
      </c>
      <c r="P3" s="3" t="s">
        <v>17</v>
      </c>
      <c r="Q3" s="2">
        <v>1.47</v>
      </c>
      <c r="R3" s="2">
        <v>0.16500000000000001</v>
      </c>
      <c r="S3" s="2">
        <v>1.1100000000000001</v>
      </c>
      <c r="T3" s="2">
        <v>1.82</v>
      </c>
    </row>
    <row r="4" spans="1:20" x14ac:dyDescent="0.3">
      <c r="A4" s="5">
        <v>1</v>
      </c>
      <c r="B4" s="5">
        <v>200</v>
      </c>
      <c r="C4" s="5">
        <f t="shared" si="0"/>
        <v>2.3010299956639813</v>
      </c>
      <c r="D4" s="5">
        <v>0.1169</v>
      </c>
      <c r="G4" s="3" t="s">
        <v>18</v>
      </c>
      <c r="H4" s="2">
        <v>0.38200000000000001</v>
      </c>
      <c r="I4" s="2">
        <v>5.8000000000000003E-2</v>
      </c>
      <c r="J4" s="2">
        <v>6.55</v>
      </c>
      <c r="K4" s="9">
        <v>2.6999999999999999E-5</v>
      </c>
    </row>
    <row r="5" spans="1:20" x14ac:dyDescent="0.3">
      <c r="A5" s="5">
        <v>1</v>
      </c>
      <c r="B5" s="5">
        <v>800</v>
      </c>
      <c r="C5" s="5">
        <f t="shared" si="0"/>
        <v>2.9030899869919438</v>
      </c>
      <c r="D5" s="5">
        <v>0.106</v>
      </c>
      <c r="G5" s="3" t="s">
        <v>17</v>
      </c>
      <c r="H5" s="2">
        <v>1.47</v>
      </c>
      <c r="I5" s="2">
        <v>0.16500000000000001</v>
      </c>
      <c r="J5" s="2">
        <v>8.9</v>
      </c>
      <c r="K5" s="9">
        <v>1.1999999999999999E-6</v>
      </c>
      <c r="P5" s="7" t="s">
        <v>19</v>
      </c>
      <c r="Q5" s="1">
        <v>9.8627948563121048</v>
      </c>
    </row>
    <row r="6" spans="1:20" x14ac:dyDescent="0.3">
      <c r="A6" s="5">
        <v>1</v>
      </c>
      <c r="B6" s="5">
        <v>3200</v>
      </c>
      <c r="C6" s="5">
        <f t="shared" si="0"/>
        <v>3.5051499783199058</v>
      </c>
      <c r="D6" s="5">
        <v>9.9699999999999997E-2</v>
      </c>
      <c r="P6" s="7" t="s">
        <v>20</v>
      </c>
      <c r="Q6" s="1">
        <v>29.512092266663863</v>
      </c>
    </row>
    <row r="7" spans="1:20" x14ac:dyDescent="0.3">
      <c r="A7" s="5">
        <v>1</v>
      </c>
      <c r="B7" s="5">
        <v>12800</v>
      </c>
      <c r="C7" s="5">
        <f t="shared" si="0"/>
        <v>4.1072099696478688</v>
      </c>
      <c r="D7" s="5">
        <v>9.7299999999999998E-2</v>
      </c>
    </row>
    <row r="8" spans="1:20" x14ac:dyDescent="0.3">
      <c r="A8" s="5">
        <v>1</v>
      </c>
      <c r="B8" s="5">
        <v>51200</v>
      </c>
      <c r="C8" s="5">
        <f t="shared" si="0"/>
        <v>4.7092699609758304</v>
      </c>
      <c r="D8" s="5">
        <v>9.8000000000000004E-2</v>
      </c>
    </row>
    <row r="9" spans="1:20" x14ac:dyDescent="0.3">
      <c r="A9" s="5">
        <v>1</v>
      </c>
      <c r="B9" s="5">
        <v>204800</v>
      </c>
      <c r="C9" s="5">
        <f t="shared" si="0"/>
        <v>5.3113299523037929</v>
      </c>
      <c r="D9" s="5">
        <v>0.1022</v>
      </c>
    </row>
    <row r="10" spans="1:20" x14ac:dyDescent="0.3">
      <c r="A10" s="2">
        <v>2</v>
      </c>
      <c r="B10" s="2">
        <v>12.5</v>
      </c>
      <c r="C10" s="2">
        <f t="shared" si="0"/>
        <v>1.0969100130080565</v>
      </c>
      <c r="D10" s="2">
        <v>0.3049</v>
      </c>
    </row>
    <row r="11" spans="1:20" x14ac:dyDescent="0.3">
      <c r="A11" s="2">
        <v>2</v>
      </c>
      <c r="B11" s="2">
        <v>50</v>
      </c>
      <c r="C11" s="2">
        <f t="shared" si="0"/>
        <v>1.6989700043360187</v>
      </c>
      <c r="D11" s="2">
        <v>0.18920000000000001</v>
      </c>
    </row>
    <row r="12" spans="1:20" x14ac:dyDescent="0.3">
      <c r="A12" s="2">
        <v>2</v>
      </c>
      <c r="B12" s="2">
        <v>200</v>
      </c>
      <c r="C12" s="2">
        <f t="shared" si="0"/>
        <v>2.3010299956639813</v>
      </c>
      <c r="D12" s="2">
        <v>0.1221</v>
      </c>
    </row>
    <row r="13" spans="1:20" x14ac:dyDescent="0.3">
      <c r="A13" s="2">
        <v>2</v>
      </c>
      <c r="B13" s="2">
        <v>800</v>
      </c>
      <c r="C13" s="2">
        <f t="shared" si="0"/>
        <v>2.9030899869919438</v>
      </c>
      <c r="D13" s="2">
        <v>0.10780000000000001</v>
      </c>
    </row>
    <row r="14" spans="1:20" x14ac:dyDescent="0.3">
      <c r="A14" s="2">
        <v>2</v>
      </c>
      <c r="B14" s="2">
        <v>3200</v>
      </c>
      <c r="C14" s="2">
        <f t="shared" si="0"/>
        <v>3.5051499783199058</v>
      </c>
      <c r="D14" s="2">
        <v>0.1028</v>
      </c>
    </row>
    <row r="15" spans="1:20" x14ac:dyDescent="0.3">
      <c r="A15" s="2">
        <v>2</v>
      </c>
      <c r="B15" s="2">
        <v>12800</v>
      </c>
      <c r="C15" s="2">
        <f t="shared" si="0"/>
        <v>4.1072099696478688</v>
      </c>
      <c r="D15" s="2">
        <v>9.9400000000000002E-2</v>
      </c>
    </row>
    <row r="16" spans="1:20" x14ac:dyDescent="0.3">
      <c r="A16" s="2">
        <v>2</v>
      </c>
      <c r="B16" s="2">
        <v>51200</v>
      </c>
      <c r="C16" s="2">
        <f t="shared" si="0"/>
        <v>4.7092699609758304</v>
      </c>
      <c r="D16" s="2">
        <v>0.10440000000000001</v>
      </c>
    </row>
    <row r="17" spans="1:4" x14ac:dyDescent="0.3">
      <c r="A17" s="2">
        <v>2</v>
      </c>
      <c r="B17" s="2">
        <v>204800</v>
      </c>
      <c r="C17" s="2">
        <f t="shared" si="0"/>
        <v>5.3113299523037929</v>
      </c>
      <c r="D17" s="2">
        <v>9.74E-2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69CB8-1507-4B9A-BFCC-6699C2DE8CB7}">
  <dimension ref="A1:T17"/>
  <sheetViews>
    <sheetView workbookViewId="0">
      <selection activeCell="Q5" sqref="Q5:Q6"/>
    </sheetView>
  </sheetViews>
  <sheetFormatPr defaultRowHeight="14.4" x14ac:dyDescent="0.3"/>
  <cols>
    <col min="2" max="2" width="23.33203125" bestFit="1" customWidth="1"/>
    <col min="3" max="4" width="27.33203125" bestFit="1" customWidth="1"/>
    <col min="7" max="7" width="11.6640625" bestFit="1" customWidth="1"/>
    <col min="8" max="8" width="15.5546875" bestFit="1" customWidth="1"/>
    <col min="10" max="10" width="7.109375" bestFit="1" customWidth="1"/>
    <col min="11" max="11" width="8.21875" bestFit="1" customWidth="1"/>
    <col min="13" max="13" width="26" bestFit="1" customWidth="1"/>
    <col min="14" max="14" width="6" bestFit="1" customWidth="1"/>
    <col min="16" max="16" width="9.5546875" bestFit="1" customWidth="1"/>
    <col min="17" max="17" width="12" bestFit="1" customWidth="1"/>
    <col min="19" max="19" width="14.5546875" bestFit="1" customWidth="1"/>
    <col min="20" max="20" width="14.6640625" bestFit="1" customWidth="1"/>
  </cols>
  <sheetData>
    <row r="1" spans="1:20" s="4" customFormat="1" x14ac:dyDescent="0.3">
      <c r="A1" s="3" t="s">
        <v>1</v>
      </c>
      <c r="B1" s="3" t="s">
        <v>0</v>
      </c>
      <c r="C1" s="3" t="s">
        <v>2</v>
      </c>
      <c r="D1" s="3" t="s">
        <v>3</v>
      </c>
      <c r="G1" s="12"/>
      <c r="H1" s="13" t="s">
        <v>4</v>
      </c>
      <c r="I1" s="13" t="s">
        <v>5</v>
      </c>
      <c r="J1" s="13" t="s">
        <v>6</v>
      </c>
      <c r="K1" s="14" t="s">
        <v>7</v>
      </c>
      <c r="M1" s="12"/>
      <c r="N1" s="14" t="s">
        <v>8</v>
      </c>
      <c r="P1" s="12"/>
      <c r="Q1" s="13" t="s">
        <v>9</v>
      </c>
      <c r="R1" s="13" t="s">
        <v>5</v>
      </c>
      <c r="S1" s="13" t="s">
        <v>10</v>
      </c>
      <c r="T1" s="14" t="s">
        <v>11</v>
      </c>
    </row>
    <row r="2" spans="1:20" x14ac:dyDescent="0.3">
      <c r="A2" s="5">
        <v>1</v>
      </c>
      <c r="B2" s="5">
        <v>12.5</v>
      </c>
      <c r="C2" s="5">
        <f>LOG(B2)</f>
        <v>1.0969100130080565</v>
      </c>
      <c r="D2" s="5">
        <v>0.48680000000000001</v>
      </c>
      <c r="G2" s="15" t="s">
        <v>12</v>
      </c>
      <c r="H2" s="6">
        <v>5.3</v>
      </c>
      <c r="I2" s="6">
        <v>0.75700000000000001</v>
      </c>
      <c r="J2" s="6">
        <v>7.01</v>
      </c>
      <c r="K2" s="16">
        <v>1.4E-5</v>
      </c>
      <c r="M2" s="15" t="s">
        <v>13</v>
      </c>
      <c r="N2" s="17">
        <v>8.9999999999999993E-3</v>
      </c>
      <c r="P2" s="15" t="s">
        <v>14</v>
      </c>
      <c r="Q2" s="6">
        <v>0.94499999999999995</v>
      </c>
      <c r="R2" s="6">
        <v>0.104</v>
      </c>
      <c r="S2" s="18">
        <v>0.71799999999999997</v>
      </c>
      <c r="T2" s="17">
        <v>1.17</v>
      </c>
    </row>
    <row r="3" spans="1:20" ht="15" thickBot="1" x14ac:dyDescent="0.35">
      <c r="A3" s="5">
        <v>1</v>
      </c>
      <c r="B3" s="5">
        <v>50</v>
      </c>
      <c r="C3" s="5">
        <f t="shared" ref="C3:C17" si="0">LOG(B3)</f>
        <v>1.6989700043360187</v>
      </c>
      <c r="D3" s="5">
        <v>0.24310000000000001</v>
      </c>
      <c r="G3" s="15" t="s">
        <v>15</v>
      </c>
      <c r="H3" s="6">
        <v>0.10299999999999999</v>
      </c>
      <c r="I3" s="6">
        <v>3.0000000000000001E-3</v>
      </c>
      <c r="J3" s="6">
        <v>29.6</v>
      </c>
      <c r="K3" s="17">
        <v>1.4000000000000001E-12</v>
      </c>
      <c r="M3" s="19" t="s">
        <v>16</v>
      </c>
      <c r="N3" s="20">
        <v>12</v>
      </c>
      <c r="P3" s="19" t="s">
        <v>17</v>
      </c>
      <c r="Q3" s="21">
        <v>1.43</v>
      </c>
      <c r="R3" s="21">
        <v>7.4999999999999997E-2</v>
      </c>
      <c r="S3" s="21">
        <v>1.27</v>
      </c>
      <c r="T3" s="20">
        <v>1.59</v>
      </c>
    </row>
    <row r="4" spans="1:20" ht="15" thickBot="1" x14ac:dyDescent="0.35">
      <c r="A4" s="5">
        <v>1</v>
      </c>
      <c r="B4" s="5">
        <v>200</v>
      </c>
      <c r="C4" s="5">
        <f t="shared" si="0"/>
        <v>2.3010299956639813</v>
      </c>
      <c r="D4" s="5">
        <v>0.1389</v>
      </c>
      <c r="G4" s="15" t="s">
        <v>18</v>
      </c>
      <c r="H4" s="6">
        <v>0.57899999999999996</v>
      </c>
      <c r="I4" s="6">
        <v>4.5999999999999999E-2</v>
      </c>
      <c r="J4" s="6">
        <v>12.6</v>
      </c>
      <c r="K4" s="16">
        <v>2.9000000000000002E-8</v>
      </c>
    </row>
    <row r="5" spans="1:20" ht="15" thickBot="1" x14ac:dyDescent="0.35">
      <c r="A5" s="5">
        <v>1</v>
      </c>
      <c r="B5" s="5">
        <v>800</v>
      </c>
      <c r="C5" s="5">
        <f t="shared" si="0"/>
        <v>2.9030899869919438</v>
      </c>
      <c r="D5" s="5">
        <v>0.1119</v>
      </c>
      <c r="G5" s="19" t="s">
        <v>17</v>
      </c>
      <c r="H5" s="21">
        <v>1.43</v>
      </c>
      <c r="I5" s="21">
        <v>7.4999999999999997E-2</v>
      </c>
      <c r="J5" s="21">
        <v>19</v>
      </c>
      <c r="K5" s="22">
        <v>2.5000000000000002E-10</v>
      </c>
      <c r="P5" s="12" t="s">
        <v>19</v>
      </c>
      <c r="Q5" s="23">
        <v>8.8104887300801433</v>
      </c>
    </row>
    <row r="6" spans="1:20" ht="15" thickBot="1" x14ac:dyDescent="0.35">
      <c r="A6" s="5">
        <v>1</v>
      </c>
      <c r="B6" s="5">
        <v>3200</v>
      </c>
      <c r="C6" s="5">
        <f t="shared" si="0"/>
        <v>3.5051499783199058</v>
      </c>
      <c r="D6" s="5">
        <v>0.1124</v>
      </c>
      <c r="G6" s="4"/>
      <c r="P6" s="19" t="s">
        <v>20</v>
      </c>
      <c r="Q6" s="20">
        <v>26.915348039269158</v>
      </c>
    </row>
    <row r="7" spans="1:20" x14ac:dyDescent="0.3">
      <c r="A7" s="5">
        <v>1</v>
      </c>
      <c r="B7" s="5">
        <v>12800</v>
      </c>
      <c r="C7" s="5">
        <f t="shared" si="0"/>
        <v>4.1072099696478688</v>
      </c>
      <c r="D7" s="5">
        <v>0.1032</v>
      </c>
    </row>
    <row r="8" spans="1:20" x14ac:dyDescent="0.3">
      <c r="A8" s="5">
        <v>1</v>
      </c>
      <c r="B8" s="5">
        <v>51200</v>
      </c>
      <c r="C8" s="5">
        <f t="shared" si="0"/>
        <v>4.7092699609758304</v>
      </c>
      <c r="D8" s="5">
        <v>9.74E-2</v>
      </c>
    </row>
    <row r="9" spans="1:20" x14ac:dyDescent="0.3">
      <c r="A9" s="5">
        <v>1</v>
      </c>
      <c r="B9" s="5">
        <v>204800</v>
      </c>
      <c r="C9" s="5">
        <f t="shared" si="0"/>
        <v>5.3113299523037929</v>
      </c>
      <c r="D9" s="5">
        <v>0.12670000000000001</v>
      </c>
    </row>
    <row r="10" spans="1:20" x14ac:dyDescent="0.3">
      <c r="A10" s="2">
        <v>2</v>
      </c>
      <c r="B10" s="2">
        <v>12.5</v>
      </c>
      <c r="C10" s="2">
        <f t="shared" si="0"/>
        <v>1.0969100130080565</v>
      </c>
      <c r="D10" s="2">
        <v>0.48409999999999997</v>
      </c>
    </row>
    <row r="11" spans="1:20" x14ac:dyDescent="0.3">
      <c r="A11" s="2">
        <v>2</v>
      </c>
      <c r="B11" s="2">
        <v>50</v>
      </c>
      <c r="C11" s="2">
        <f t="shared" si="0"/>
        <v>1.6989700043360187</v>
      </c>
      <c r="D11" s="2">
        <v>0.23499999999999999</v>
      </c>
    </row>
    <row r="12" spans="1:20" x14ac:dyDescent="0.3">
      <c r="A12" s="2">
        <v>2</v>
      </c>
      <c r="B12" s="2">
        <v>200</v>
      </c>
      <c r="C12" s="2">
        <f t="shared" si="0"/>
        <v>2.3010299956639813</v>
      </c>
      <c r="D12" s="2">
        <v>0.14280000000000001</v>
      </c>
    </row>
    <row r="13" spans="1:20" x14ac:dyDescent="0.3">
      <c r="A13" s="2">
        <v>2</v>
      </c>
      <c r="B13" s="2">
        <v>800</v>
      </c>
      <c r="C13" s="2">
        <f t="shared" si="0"/>
        <v>2.9030899869919438</v>
      </c>
      <c r="D13" s="2">
        <v>0.109</v>
      </c>
    </row>
    <row r="14" spans="1:20" x14ac:dyDescent="0.3">
      <c r="A14" s="2">
        <v>2</v>
      </c>
      <c r="B14" s="2">
        <v>3200</v>
      </c>
      <c r="C14" s="2">
        <f t="shared" si="0"/>
        <v>3.5051499783199058</v>
      </c>
      <c r="D14" s="2">
        <v>0.1042</v>
      </c>
    </row>
    <row r="15" spans="1:20" x14ac:dyDescent="0.3">
      <c r="A15" s="2">
        <v>2</v>
      </c>
      <c r="B15" s="2">
        <v>12800</v>
      </c>
      <c r="C15" s="2">
        <f t="shared" si="0"/>
        <v>4.1072099696478688</v>
      </c>
      <c r="D15" s="2">
        <v>0.10349999999999999</v>
      </c>
    </row>
    <row r="16" spans="1:20" x14ac:dyDescent="0.3">
      <c r="A16" s="2">
        <v>2</v>
      </c>
      <c r="B16" s="2">
        <v>51200</v>
      </c>
      <c r="C16" s="2">
        <f t="shared" si="0"/>
        <v>4.7092699609758304</v>
      </c>
      <c r="D16" s="2">
        <v>9.0999999999999998E-2</v>
      </c>
    </row>
    <row r="17" spans="1:4" x14ac:dyDescent="0.3">
      <c r="A17" s="2">
        <v>2</v>
      </c>
      <c r="B17" s="2">
        <v>204800</v>
      </c>
      <c r="C17" s="2">
        <f t="shared" si="0"/>
        <v>5.3113299523037929</v>
      </c>
      <c r="D17" s="2">
        <v>0.1041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0B603-3778-4904-926D-2016F3D2D2BD}">
  <dimension ref="A1:T17"/>
  <sheetViews>
    <sheetView topLeftCell="C1" workbookViewId="0">
      <selection activeCell="Q5" sqref="Q5:Q6"/>
    </sheetView>
  </sheetViews>
  <sheetFormatPr defaultRowHeight="14.4" x14ac:dyDescent="0.3"/>
  <cols>
    <col min="2" max="2" width="23.33203125" bestFit="1" customWidth="1"/>
    <col min="3" max="4" width="27.33203125" bestFit="1" customWidth="1"/>
    <col min="7" max="7" width="11.6640625" bestFit="1" customWidth="1"/>
    <col min="8" max="8" width="15.5546875" bestFit="1" customWidth="1"/>
    <col min="10" max="10" width="7.109375" bestFit="1" customWidth="1"/>
    <col min="11" max="11" width="8.21875" bestFit="1" customWidth="1"/>
    <col min="13" max="13" width="26" bestFit="1" customWidth="1"/>
    <col min="14" max="14" width="6" bestFit="1" customWidth="1"/>
    <col min="16" max="16" width="9.5546875" bestFit="1" customWidth="1"/>
    <col min="17" max="17" width="12" bestFit="1" customWidth="1"/>
    <col min="19" max="19" width="14.5546875" bestFit="1" customWidth="1"/>
    <col min="20" max="20" width="14.6640625" customWidth="1"/>
  </cols>
  <sheetData>
    <row r="1" spans="1:20" s="4" customFormat="1" x14ac:dyDescent="0.3">
      <c r="A1" s="3" t="s">
        <v>1</v>
      </c>
      <c r="B1" s="3" t="s">
        <v>0</v>
      </c>
      <c r="C1" s="3" t="s">
        <v>2</v>
      </c>
      <c r="D1" s="3" t="s">
        <v>3</v>
      </c>
      <c r="G1" s="3"/>
      <c r="H1" s="3" t="s">
        <v>4</v>
      </c>
      <c r="I1" s="3" t="s">
        <v>5</v>
      </c>
      <c r="J1" s="3" t="s">
        <v>6</v>
      </c>
      <c r="K1" s="3" t="s">
        <v>7</v>
      </c>
      <c r="M1" s="3"/>
      <c r="N1" s="3" t="s">
        <v>8</v>
      </c>
      <c r="P1" s="3"/>
      <c r="Q1" s="3" t="s">
        <v>9</v>
      </c>
      <c r="R1" s="3" t="s">
        <v>5</v>
      </c>
      <c r="S1" s="3" t="s">
        <v>10</v>
      </c>
      <c r="T1" s="3" t="s">
        <v>11</v>
      </c>
    </row>
    <row r="2" spans="1:20" x14ac:dyDescent="0.3">
      <c r="A2" s="5">
        <v>1</v>
      </c>
      <c r="B2" s="5">
        <v>12.5</v>
      </c>
      <c r="C2" s="5">
        <f>LOG(B2)</f>
        <v>1.0969100130080565</v>
      </c>
      <c r="D2" s="5">
        <v>1.1637</v>
      </c>
      <c r="G2" s="3" t="s">
        <v>12</v>
      </c>
      <c r="H2" s="2">
        <v>5.86</v>
      </c>
      <c r="I2" s="2">
        <v>1.05</v>
      </c>
      <c r="J2" s="2">
        <v>5.59</v>
      </c>
      <c r="K2" s="9">
        <v>1E-4</v>
      </c>
      <c r="M2" s="3" t="s">
        <v>13</v>
      </c>
      <c r="N2" s="2">
        <v>6.0999999999999999E-2</v>
      </c>
      <c r="P2" s="3" t="s">
        <v>14</v>
      </c>
      <c r="Q2" s="2">
        <v>2.48</v>
      </c>
      <c r="R2" s="2">
        <v>0.13400000000000001</v>
      </c>
      <c r="S2" s="11">
        <v>2.19</v>
      </c>
      <c r="T2" s="2">
        <v>2.77</v>
      </c>
    </row>
    <row r="3" spans="1:20" x14ac:dyDescent="0.3">
      <c r="A3" s="5">
        <v>1</v>
      </c>
      <c r="B3" s="5">
        <v>50</v>
      </c>
      <c r="C3" s="5">
        <f t="shared" ref="C3:C17" si="0">LOG(B3)</f>
        <v>1.6989700043360187</v>
      </c>
      <c r="D3" s="5">
        <v>1.1473</v>
      </c>
      <c r="G3" s="3" t="s">
        <v>15</v>
      </c>
      <c r="H3" s="2">
        <v>-0.01</v>
      </c>
      <c r="I3" s="2">
        <v>9.5000000000000001E-2</v>
      </c>
      <c r="J3" s="2">
        <v>-8.8999999999999996E-2</v>
      </c>
      <c r="K3" s="2">
        <v>0.93100000000000005</v>
      </c>
      <c r="M3" s="3" t="s">
        <v>16</v>
      </c>
      <c r="N3" s="2">
        <v>12</v>
      </c>
      <c r="P3" s="3" t="s">
        <v>17</v>
      </c>
      <c r="Q3" s="2">
        <v>3.61</v>
      </c>
      <c r="R3" s="2">
        <v>0.128</v>
      </c>
      <c r="S3" s="2">
        <v>3.33</v>
      </c>
      <c r="T3" s="2">
        <v>3.89</v>
      </c>
    </row>
    <row r="4" spans="1:20" x14ac:dyDescent="0.3">
      <c r="A4" s="5">
        <v>1</v>
      </c>
      <c r="B4" s="5">
        <v>200</v>
      </c>
      <c r="C4" s="5">
        <f t="shared" si="0"/>
        <v>2.3010299956639813</v>
      </c>
      <c r="D4" s="5">
        <v>1.1659999999999999</v>
      </c>
      <c r="G4" s="3" t="s">
        <v>18</v>
      </c>
      <c r="H4" s="2">
        <v>1.22</v>
      </c>
      <c r="I4" s="2">
        <v>3.3000000000000002E-2</v>
      </c>
      <c r="J4" s="2">
        <v>37.299999999999997</v>
      </c>
      <c r="K4" s="9">
        <v>8.6999999999999995E-14</v>
      </c>
    </row>
    <row r="5" spans="1:20" x14ac:dyDescent="0.3">
      <c r="A5" s="5">
        <v>1</v>
      </c>
      <c r="B5" s="5">
        <v>800</v>
      </c>
      <c r="C5" s="5">
        <f t="shared" si="0"/>
        <v>2.9030899869919438</v>
      </c>
      <c r="D5" s="5">
        <v>0.93279999999999996</v>
      </c>
      <c r="G5" s="3" t="s">
        <v>17</v>
      </c>
      <c r="H5" s="2">
        <v>3.61</v>
      </c>
      <c r="I5" s="2">
        <v>0.128</v>
      </c>
      <c r="J5" s="2">
        <v>28.1</v>
      </c>
      <c r="K5" s="9">
        <v>2.4999999999999998E-12</v>
      </c>
      <c r="P5" s="3" t="s">
        <v>19</v>
      </c>
      <c r="Q5" s="2">
        <v>301.99517204020168</v>
      </c>
    </row>
    <row r="6" spans="1:20" x14ac:dyDescent="0.3">
      <c r="A6" s="5">
        <v>1</v>
      </c>
      <c r="B6" s="5">
        <v>3200</v>
      </c>
      <c r="C6" s="5">
        <f t="shared" si="0"/>
        <v>3.5051499783199058</v>
      </c>
      <c r="D6" s="5">
        <v>0.71879999999999999</v>
      </c>
      <c r="P6" s="3" t="s">
        <v>20</v>
      </c>
      <c r="Q6" s="2">
        <v>4073.8027780411317</v>
      </c>
    </row>
    <row r="7" spans="1:20" x14ac:dyDescent="0.3">
      <c r="A7" s="5">
        <v>1</v>
      </c>
      <c r="B7" s="5">
        <v>12800</v>
      </c>
      <c r="C7" s="5">
        <f t="shared" si="0"/>
        <v>4.1072099696478688</v>
      </c>
      <c r="D7" s="5">
        <v>0.41889999999999999</v>
      </c>
    </row>
    <row r="8" spans="1:20" x14ac:dyDescent="0.3">
      <c r="A8" s="5">
        <v>1</v>
      </c>
      <c r="B8" s="5">
        <v>51200</v>
      </c>
      <c r="C8" s="5">
        <f t="shared" si="0"/>
        <v>4.7092699609758304</v>
      </c>
      <c r="D8" s="5">
        <v>0.19120000000000001</v>
      </c>
    </row>
    <row r="9" spans="1:20" x14ac:dyDescent="0.3">
      <c r="A9" s="5">
        <v>1</v>
      </c>
      <c r="B9" s="5">
        <v>204800</v>
      </c>
      <c r="C9" s="5">
        <f t="shared" si="0"/>
        <v>5.3113299523037929</v>
      </c>
      <c r="D9" s="5">
        <v>0.1245</v>
      </c>
    </row>
    <row r="10" spans="1:20" x14ac:dyDescent="0.3">
      <c r="A10" s="2">
        <v>2</v>
      </c>
      <c r="B10" s="2">
        <v>12.5</v>
      </c>
      <c r="C10" s="2">
        <f t="shared" si="0"/>
        <v>1.0969100130080565</v>
      </c>
      <c r="D10" s="2">
        <v>1.2828999999999999</v>
      </c>
    </row>
    <row r="11" spans="1:20" x14ac:dyDescent="0.3">
      <c r="A11" s="2">
        <v>2</v>
      </c>
      <c r="B11" s="2">
        <v>50</v>
      </c>
      <c r="C11" s="2">
        <f t="shared" si="0"/>
        <v>1.6989700043360187</v>
      </c>
      <c r="D11" s="2">
        <v>1.3016000000000001</v>
      </c>
    </row>
    <row r="12" spans="1:20" x14ac:dyDescent="0.3">
      <c r="A12" s="2">
        <v>2</v>
      </c>
      <c r="B12" s="2">
        <v>200</v>
      </c>
      <c r="C12" s="2">
        <f t="shared" si="0"/>
        <v>2.3010299956639813</v>
      </c>
      <c r="D12" s="2">
        <v>1.0494000000000001</v>
      </c>
    </row>
    <row r="13" spans="1:20" x14ac:dyDescent="0.3">
      <c r="A13" s="2">
        <v>2</v>
      </c>
      <c r="B13" s="2">
        <v>800</v>
      </c>
      <c r="C13" s="2">
        <f t="shared" si="0"/>
        <v>2.9030899869919438</v>
      </c>
      <c r="D13" s="2">
        <v>1.0076000000000001</v>
      </c>
    </row>
    <row r="14" spans="1:20" x14ac:dyDescent="0.3">
      <c r="A14" s="2">
        <v>2</v>
      </c>
      <c r="B14" s="2">
        <v>3200</v>
      </c>
      <c r="C14" s="2">
        <f t="shared" si="0"/>
        <v>3.5051499783199058</v>
      </c>
      <c r="D14" s="2">
        <v>0.5877</v>
      </c>
    </row>
    <row r="15" spans="1:20" x14ac:dyDescent="0.3">
      <c r="A15" s="2">
        <v>2</v>
      </c>
      <c r="B15" s="2">
        <v>12800</v>
      </c>
      <c r="C15" s="2">
        <f t="shared" si="0"/>
        <v>4.1072099696478688</v>
      </c>
      <c r="D15" s="2">
        <v>0.37330000000000002</v>
      </c>
    </row>
    <row r="16" spans="1:20" x14ac:dyDescent="0.3">
      <c r="A16" s="2">
        <v>2</v>
      </c>
      <c r="B16" s="2">
        <v>51200</v>
      </c>
      <c r="C16" s="2">
        <f t="shared" si="0"/>
        <v>4.7092699609758304</v>
      </c>
      <c r="D16" s="2">
        <v>0.16589999999999999</v>
      </c>
    </row>
    <row r="17" spans="1:4" x14ac:dyDescent="0.3">
      <c r="A17" s="2">
        <v>2</v>
      </c>
      <c r="B17" s="2">
        <v>204800</v>
      </c>
      <c r="C17" s="2">
        <f t="shared" si="0"/>
        <v>5.3113299523037929</v>
      </c>
      <c r="D17" s="2">
        <v>0.1215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79F8C-ED86-48C9-B1E3-ECFD1F9CF0BC}">
  <dimension ref="A1:T17"/>
  <sheetViews>
    <sheetView topLeftCell="C1" workbookViewId="0">
      <selection activeCell="Q5" sqref="Q5:Q6"/>
    </sheetView>
  </sheetViews>
  <sheetFormatPr defaultRowHeight="14.4" x14ac:dyDescent="0.3"/>
  <cols>
    <col min="2" max="2" width="23.33203125" bestFit="1" customWidth="1"/>
    <col min="3" max="4" width="27.33203125" bestFit="1" customWidth="1"/>
    <col min="7" max="7" width="11.6640625" bestFit="1" customWidth="1"/>
    <col min="8" max="8" width="15.5546875" bestFit="1" customWidth="1"/>
    <col min="10" max="10" width="7.109375" bestFit="1" customWidth="1"/>
    <col min="11" max="11" width="8.21875" bestFit="1" customWidth="1"/>
    <col min="13" max="13" width="26" bestFit="1" customWidth="1"/>
    <col min="14" max="14" width="6" bestFit="1" customWidth="1"/>
    <col min="16" max="16" width="9.5546875" bestFit="1" customWidth="1"/>
    <col min="17" max="17" width="12" bestFit="1" customWidth="1"/>
    <col min="19" max="19" width="14.5546875" bestFit="1" customWidth="1"/>
    <col min="20" max="20" width="14.6640625" bestFit="1" customWidth="1"/>
  </cols>
  <sheetData>
    <row r="1" spans="1:20" s="4" customFormat="1" x14ac:dyDescent="0.3">
      <c r="A1" s="3" t="s">
        <v>1</v>
      </c>
      <c r="B1" s="3" t="s">
        <v>0</v>
      </c>
      <c r="C1" s="3" t="s">
        <v>2</v>
      </c>
      <c r="D1" s="3" t="s">
        <v>3</v>
      </c>
      <c r="G1" s="3"/>
      <c r="H1" s="3" t="s">
        <v>4</v>
      </c>
      <c r="I1" s="3" t="s">
        <v>5</v>
      </c>
      <c r="J1" s="3" t="s">
        <v>6</v>
      </c>
      <c r="K1" s="3" t="s">
        <v>7</v>
      </c>
      <c r="M1" s="3"/>
      <c r="N1" s="3" t="s">
        <v>8</v>
      </c>
      <c r="P1" s="3"/>
      <c r="Q1" s="3" t="s">
        <v>9</v>
      </c>
      <c r="R1" s="3" t="s">
        <v>5</v>
      </c>
      <c r="S1" s="3" t="s">
        <v>10</v>
      </c>
      <c r="T1" s="3" t="s">
        <v>11</v>
      </c>
    </row>
    <row r="2" spans="1:20" x14ac:dyDescent="0.3">
      <c r="A2" s="5">
        <v>1</v>
      </c>
      <c r="B2" s="5">
        <v>12.5</v>
      </c>
      <c r="C2" s="5">
        <f>LOG(B2)</f>
        <v>1.0969100130080565</v>
      </c>
      <c r="D2" s="5">
        <v>1.5254000000000001</v>
      </c>
      <c r="G2" s="3" t="s">
        <v>12</v>
      </c>
      <c r="H2" s="2">
        <v>5.78</v>
      </c>
      <c r="I2" s="2">
        <v>0.84699999999999998</v>
      </c>
      <c r="J2" s="2">
        <v>6.82</v>
      </c>
      <c r="K2" s="9">
        <v>1.9000000000000001E-5</v>
      </c>
      <c r="M2" s="3" t="s">
        <v>13</v>
      </c>
      <c r="N2" s="2">
        <v>6.9000000000000006E-2</v>
      </c>
      <c r="P2" s="3" t="s">
        <v>14</v>
      </c>
      <c r="Q2" s="2">
        <v>2.5</v>
      </c>
      <c r="R2" s="2">
        <v>0.112</v>
      </c>
      <c r="S2" s="11">
        <v>2.2599999999999998</v>
      </c>
      <c r="T2" s="2">
        <v>2.75</v>
      </c>
    </row>
    <row r="3" spans="1:20" x14ac:dyDescent="0.3">
      <c r="A3" s="5">
        <v>1</v>
      </c>
      <c r="B3" s="5">
        <v>50</v>
      </c>
      <c r="C3" s="5">
        <f t="shared" ref="C3:C17" si="0">LOG(B3)</f>
        <v>1.6989700043360187</v>
      </c>
      <c r="D3" s="5">
        <v>1.5823</v>
      </c>
      <c r="G3" s="3" t="s">
        <v>15</v>
      </c>
      <c r="H3" s="2">
        <v>-0.05</v>
      </c>
      <c r="I3" s="2">
        <v>0.109</v>
      </c>
      <c r="J3" s="2">
        <v>-0.44500000000000001</v>
      </c>
      <c r="K3" s="2">
        <v>0.66500000000000004</v>
      </c>
      <c r="M3" s="3" t="s">
        <v>16</v>
      </c>
      <c r="N3" s="2">
        <v>12</v>
      </c>
      <c r="P3" s="3" t="s">
        <v>17</v>
      </c>
      <c r="Q3" s="2">
        <v>3.66</v>
      </c>
      <c r="R3" s="2">
        <v>0.124</v>
      </c>
      <c r="S3" s="2">
        <v>3.39</v>
      </c>
      <c r="T3" s="2">
        <v>3.93</v>
      </c>
    </row>
    <row r="4" spans="1:20" x14ac:dyDescent="0.3">
      <c r="A4" s="5">
        <v>1</v>
      </c>
      <c r="B4" s="5">
        <v>200</v>
      </c>
      <c r="C4" s="5">
        <f t="shared" si="0"/>
        <v>2.3010299956639813</v>
      </c>
      <c r="D4" s="5">
        <v>1.4812000000000001</v>
      </c>
      <c r="G4" s="3" t="s">
        <v>18</v>
      </c>
      <c r="H4" s="2">
        <v>1.5</v>
      </c>
      <c r="I4" s="2">
        <v>3.5999999999999997E-2</v>
      </c>
      <c r="J4" s="2">
        <v>42</v>
      </c>
      <c r="K4" s="9">
        <v>2.2000000000000001E-14</v>
      </c>
    </row>
    <row r="5" spans="1:20" x14ac:dyDescent="0.3">
      <c r="A5" s="5">
        <v>1</v>
      </c>
      <c r="B5" s="5">
        <v>800</v>
      </c>
      <c r="C5" s="5">
        <f t="shared" si="0"/>
        <v>2.9030899869919438</v>
      </c>
      <c r="D5" s="5">
        <v>1.1465000000000001</v>
      </c>
      <c r="G5" s="3" t="s">
        <v>17</v>
      </c>
      <c r="H5" s="2">
        <v>3.66</v>
      </c>
      <c r="I5" s="2">
        <v>0.124</v>
      </c>
      <c r="J5" s="2">
        <v>29.6</v>
      </c>
      <c r="K5" s="9">
        <v>1.4000000000000001E-12</v>
      </c>
      <c r="P5" s="3" t="s">
        <v>19</v>
      </c>
      <c r="Q5" s="2">
        <v>316.22776601683825</v>
      </c>
    </row>
    <row r="6" spans="1:20" x14ac:dyDescent="0.3">
      <c r="A6" s="5">
        <v>1</v>
      </c>
      <c r="B6" s="5">
        <v>3200</v>
      </c>
      <c r="C6" s="5">
        <f t="shared" si="0"/>
        <v>3.5051499783199058</v>
      </c>
      <c r="D6" s="5">
        <v>0.82150000000000001</v>
      </c>
      <c r="P6" s="3" t="s">
        <v>20</v>
      </c>
      <c r="Q6" s="2">
        <v>4570.8818961487532</v>
      </c>
    </row>
    <row r="7" spans="1:20" x14ac:dyDescent="0.3">
      <c r="A7" s="5">
        <v>1</v>
      </c>
      <c r="B7" s="5">
        <v>12800</v>
      </c>
      <c r="C7" s="5">
        <f t="shared" si="0"/>
        <v>4.1072099696478688</v>
      </c>
      <c r="D7" s="5">
        <v>0.47210000000000002</v>
      </c>
    </row>
    <row r="8" spans="1:20" x14ac:dyDescent="0.3">
      <c r="A8" s="5">
        <v>1</v>
      </c>
      <c r="B8" s="5">
        <v>51200</v>
      </c>
      <c r="C8" s="5">
        <f t="shared" si="0"/>
        <v>4.7092699609758304</v>
      </c>
      <c r="D8" s="5">
        <v>0.18740000000000001</v>
      </c>
    </row>
    <row r="9" spans="1:20" x14ac:dyDescent="0.3">
      <c r="A9" s="5">
        <v>1</v>
      </c>
      <c r="B9" s="5">
        <v>204800</v>
      </c>
      <c r="C9" s="5">
        <f t="shared" si="0"/>
        <v>5.3113299523037929</v>
      </c>
      <c r="D9" s="5">
        <v>0.12280000000000001</v>
      </c>
    </row>
    <row r="10" spans="1:20" x14ac:dyDescent="0.3">
      <c r="A10" s="2">
        <v>2</v>
      </c>
      <c r="B10" s="2">
        <v>12.5</v>
      </c>
      <c r="C10" s="2">
        <f t="shared" si="0"/>
        <v>1.0969100130080565</v>
      </c>
      <c r="D10" s="2">
        <v>1.3939999999999999</v>
      </c>
    </row>
    <row r="11" spans="1:20" x14ac:dyDescent="0.3">
      <c r="A11" s="2">
        <v>2</v>
      </c>
      <c r="B11" s="2">
        <v>50</v>
      </c>
      <c r="C11" s="2">
        <f t="shared" si="0"/>
        <v>1.6989700043360187</v>
      </c>
      <c r="D11" s="2">
        <v>1.4106000000000001</v>
      </c>
    </row>
    <row r="12" spans="1:20" x14ac:dyDescent="0.3">
      <c r="A12" s="2">
        <v>2</v>
      </c>
      <c r="B12" s="2">
        <v>200</v>
      </c>
      <c r="C12" s="2">
        <f t="shared" si="0"/>
        <v>2.3010299956639813</v>
      </c>
      <c r="D12" s="2">
        <v>1.4224000000000001</v>
      </c>
    </row>
    <row r="13" spans="1:20" x14ac:dyDescent="0.3">
      <c r="A13" s="2">
        <v>2</v>
      </c>
      <c r="B13" s="2">
        <v>800</v>
      </c>
      <c r="C13" s="2">
        <f t="shared" si="0"/>
        <v>2.9030899869919438</v>
      </c>
      <c r="D13" s="2">
        <v>1.0723</v>
      </c>
    </row>
    <row r="14" spans="1:20" x14ac:dyDescent="0.3">
      <c r="A14" s="2">
        <v>2</v>
      </c>
      <c r="B14" s="2">
        <v>3200</v>
      </c>
      <c r="C14" s="2">
        <f t="shared" si="0"/>
        <v>3.5051499783199058</v>
      </c>
      <c r="D14" s="2">
        <v>0.8982</v>
      </c>
    </row>
    <row r="15" spans="1:20" x14ac:dyDescent="0.3">
      <c r="A15" s="2">
        <v>2</v>
      </c>
      <c r="B15" s="2">
        <v>12800</v>
      </c>
      <c r="C15" s="2">
        <f t="shared" si="0"/>
        <v>4.1072099696478688</v>
      </c>
      <c r="D15" s="2">
        <v>0.505</v>
      </c>
    </row>
    <row r="16" spans="1:20" x14ac:dyDescent="0.3">
      <c r="A16" s="2">
        <v>2</v>
      </c>
      <c r="B16" s="2">
        <v>51200</v>
      </c>
      <c r="C16" s="2">
        <f t="shared" si="0"/>
        <v>4.7092699609758304</v>
      </c>
      <c r="D16" s="2">
        <v>0.22359999999999999</v>
      </c>
    </row>
    <row r="17" spans="1:4" x14ac:dyDescent="0.3">
      <c r="A17" s="2">
        <v>2</v>
      </c>
      <c r="B17" s="2">
        <v>204800</v>
      </c>
      <c r="C17" s="2">
        <f t="shared" si="0"/>
        <v>5.3113299523037929</v>
      </c>
      <c r="D17" s="2">
        <v>0.14510000000000001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E6A80-9B6F-47B6-874A-7ACE3AC30B04}">
  <dimension ref="A1:T17"/>
  <sheetViews>
    <sheetView topLeftCell="D1" workbookViewId="0">
      <selection activeCell="Q6" sqref="Q6:Q7"/>
    </sheetView>
  </sheetViews>
  <sheetFormatPr defaultRowHeight="14.4" x14ac:dyDescent="0.3"/>
  <cols>
    <col min="2" max="2" width="23.33203125" bestFit="1" customWidth="1"/>
    <col min="3" max="4" width="27.33203125" bestFit="1" customWidth="1"/>
    <col min="7" max="7" width="11.6640625" bestFit="1" customWidth="1"/>
    <col min="8" max="8" width="15.5546875" bestFit="1" customWidth="1"/>
    <col min="10" max="10" width="7.109375" bestFit="1" customWidth="1"/>
    <col min="11" max="11" width="8.21875" bestFit="1" customWidth="1"/>
    <col min="13" max="13" width="26" bestFit="1" customWidth="1"/>
    <col min="14" max="14" width="6" bestFit="1" customWidth="1"/>
    <col min="16" max="16" width="9.5546875" bestFit="1" customWidth="1"/>
    <col min="17" max="17" width="12" bestFit="1" customWidth="1"/>
    <col min="19" max="19" width="14.5546875" bestFit="1" customWidth="1"/>
    <col min="20" max="20" width="14.6640625" bestFit="1" customWidth="1"/>
  </cols>
  <sheetData>
    <row r="1" spans="1:20" s="4" customFormat="1" x14ac:dyDescent="0.3">
      <c r="A1" s="3" t="s">
        <v>1</v>
      </c>
      <c r="B1" s="3" t="s">
        <v>0</v>
      </c>
      <c r="C1" s="3" t="s">
        <v>2</v>
      </c>
      <c r="D1" s="3" t="s">
        <v>3</v>
      </c>
      <c r="G1" s="7"/>
      <c r="H1" s="7" t="s">
        <v>4</v>
      </c>
      <c r="I1" s="7" t="s">
        <v>5</v>
      </c>
      <c r="J1" s="7" t="s">
        <v>6</v>
      </c>
      <c r="K1" s="7" t="s">
        <v>7</v>
      </c>
      <c r="M1" s="7"/>
      <c r="N1" s="7" t="s">
        <v>8</v>
      </c>
      <c r="P1" s="7"/>
      <c r="Q1" s="7" t="s">
        <v>9</v>
      </c>
      <c r="R1" s="7" t="s">
        <v>5</v>
      </c>
      <c r="S1" s="7" t="s">
        <v>10</v>
      </c>
      <c r="T1" s="7" t="s">
        <v>11</v>
      </c>
    </row>
    <row r="2" spans="1:20" x14ac:dyDescent="0.3">
      <c r="A2" s="5">
        <v>1</v>
      </c>
      <c r="B2" s="5">
        <v>12.5</v>
      </c>
      <c r="C2" s="5">
        <f>LOG(B2)</f>
        <v>1.0969100130080565</v>
      </c>
      <c r="D2" s="5">
        <v>1.5822000000000001</v>
      </c>
      <c r="G2" s="7" t="s">
        <v>12</v>
      </c>
      <c r="H2" s="1">
        <v>6.76</v>
      </c>
      <c r="I2" s="1">
        <v>1.1299999999999999</v>
      </c>
      <c r="J2" s="1">
        <v>6</v>
      </c>
      <c r="K2" s="1">
        <v>6.3E-5</v>
      </c>
      <c r="M2" s="7" t="s">
        <v>13</v>
      </c>
      <c r="N2" s="1">
        <v>8.6999999999999994E-2</v>
      </c>
      <c r="P2" s="7" t="s">
        <v>14</v>
      </c>
      <c r="Q2" s="1">
        <v>2.4500000000000002</v>
      </c>
      <c r="R2" s="1">
        <v>0.124</v>
      </c>
      <c r="S2" s="10">
        <v>2.1800000000000002</v>
      </c>
      <c r="T2" s="1">
        <v>2.72</v>
      </c>
    </row>
    <row r="3" spans="1:20" x14ac:dyDescent="0.3">
      <c r="A3" s="5">
        <v>1</v>
      </c>
      <c r="B3" s="5">
        <v>50</v>
      </c>
      <c r="C3" s="5">
        <f t="shared" ref="C3:C17" si="0">LOG(B3)</f>
        <v>1.6989700043360187</v>
      </c>
      <c r="D3" s="5">
        <v>1.6999</v>
      </c>
      <c r="G3" s="7" t="s">
        <v>15</v>
      </c>
      <c r="H3" s="1">
        <v>5.0999999999999997E-2</v>
      </c>
      <c r="I3" s="1">
        <v>8.5999999999999993E-2</v>
      </c>
      <c r="J3" s="1">
        <v>0.59599999999999997</v>
      </c>
      <c r="K3" s="1">
        <v>0.56200000000000006</v>
      </c>
      <c r="M3" s="7" t="s">
        <v>16</v>
      </c>
      <c r="N3" s="1">
        <v>12</v>
      </c>
      <c r="P3" s="7" t="s">
        <v>17</v>
      </c>
      <c r="Q3" s="1">
        <v>3.39</v>
      </c>
      <c r="R3" s="1">
        <v>9.9000000000000005E-2</v>
      </c>
      <c r="S3" s="1">
        <v>3.18</v>
      </c>
      <c r="T3" s="1">
        <v>3.61</v>
      </c>
    </row>
    <row r="4" spans="1:20" x14ac:dyDescent="0.3">
      <c r="A4" s="5">
        <v>1</v>
      </c>
      <c r="B4" s="5">
        <v>200</v>
      </c>
      <c r="C4" s="5">
        <f t="shared" si="0"/>
        <v>2.3010299956639813</v>
      </c>
      <c r="D4" s="5">
        <v>1.5749</v>
      </c>
      <c r="G4" s="7" t="s">
        <v>18</v>
      </c>
      <c r="H4" s="1">
        <v>1.58</v>
      </c>
      <c r="I4" s="1">
        <v>4.2999999999999997E-2</v>
      </c>
      <c r="J4" s="1">
        <v>36</v>
      </c>
      <c r="K4" s="8">
        <v>1.4000000000000001E-13</v>
      </c>
    </row>
    <row r="5" spans="1:20" x14ac:dyDescent="0.3">
      <c r="A5" s="5">
        <v>1</v>
      </c>
      <c r="B5" s="5">
        <v>800</v>
      </c>
      <c r="C5" s="5">
        <f t="shared" si="0"/>
        <v>2.9030899869919438</v>
      </c>
      <c r="D5" s="5">
        <v>1.1459999999999999</v>
      </c>
      <c r="G5" s="7" t="s">
        <v>17</v>
      </c>
      <c r="H5" s="1">
        <v>3.39</v>
      </c>
      <c r="I5" s="1">
        <v>9.9000000000000005E-2</v>
      </c>
      <c r="J5" s="1">
        <v>34.1</v>
      </c>
      <c r="K5" s="8">
        <v>2.4999999999999999E-13</v>
      </c>
    </row>
    <row r="6" spans="1:20" x14ac:dyDescent="0.3">
      <c r="A6" s="5">
        <v>1</v>
      </c>
      <c r="B6" s="5">
        <v>3200</v>
      </c>
      <c r="C6" s="5">
        <f t="shared" si="0"/>
        <v>3.5051499783199058</v>
      </c>
      <c r="D6" s="5">
        <v>0.81340000000000001</v>
      </c>
      <c r="P6" s="7" t="s">
        <v>19</v>
      </c>
      <c r="Q6" s="1">
        <v>281.83829312644554</v>
      </c>
    </row>
    <row r="7" spans="1:20" x14ac:dyDescent="0.3">
      <c r="A7" s="5">
        <v>1</v>
      </c>
      <c r="B7" s="5">
        <v>12800</v>
      </c>
      <c r="C7" s="5">
        <f t="shared" si="0"/>
        <v>4.1072099696478688</v>
      </c>
      <c r="D7" s="5">
        <v>0.38469999999999999</v>
      </c>
      <c r="P7" s="7" t="s">
        <v>20</v>
      </c>
      <c r="Q7" s="1">
        <v>2454.7089156850338</v>
      </c>
    </row>
    <row r="8" spans="1:20" x14ac:dyDescent="0.3">
      <c r="A8" s="5">
        <v>1</v>
      </c>
      <c r="B8" s="5">
        <v>51200</v>
      </c>
      <c r="C8" s="5">
        <f t="shared" si="0"/>
        <v>4.7092699609758304</v>
      </c>
      <c r="D8" s="5">
        <v>0.19550000000000001</v>
      </c>
    </row>
    <row r="9" spans="1:20" x14ac:dyDescent="0.3">
      <c r="A9" s="5">
        <v>1</v>
      </c>
      <c r="B9" s="5">
        <v>204800</v>
      </c>
      <c r="C9" s="5">
        <f t="shared" si="0"/>
        <v>5.3113299523037929</v>
      </c>
      <c r="D9" s="5">
        <v>0.12759999999999999</v>
      </c>
    </row>
    <row r="10" spans="1:20" x14ac:dyDescent="0.3">
      <c r="A10" s="2">
        <v>2</v>
      </c>
      <c r="B10" s="2">
        <v>12.5</v>
      </c>
      <c r="C10" s="2">
        <f t="shared" si="0"/>
        <v>1.0969100130080565</v>
      </c>
      <c r="D10" s="2">
        <v>1.5021</v>
      </c>
    </row>
    <row r="11" spans="1:20" x14ac:dyDescent="0.3">
      <c r="A11" s="2">
        <v>2</v>
      </c>
      <c r="B11" s="2">
        <v>50</v>
      </c>
      <c r="C11" s="2">
        <f t="shared" si="0"/>
        <v>1.6989700043360187</v>
      </c>
      <c r="D11" s="2">
        <v>1.3644000000000001</v>
      </c>
    </row>
    <row r="12" spans="1:20" x14ac:dyDescent="0.3">
      <c r="A12" s="2">
        <v>2</v>
      </c>
      <c r="B12" s="2">
        <v>200</v>
      </c>
      <c r="C12" s="2">
        <f t="shared" si="0"/>
        <v>2.3010299956639813</v>
      </c>
      <c r="D12" s="2">
        <v>1.4358</v>
      </c>
    </row>
    <row r="13" spans="1:20" x14ac:dyDescent="0.3">
      <c r="A13" s="2">
        <v>2</v>
      </c>
      <c r="B13" s="2">
        <v>800</v>
      </c>
      <c r="C13" s="2">
        <f t="shared" si="0"/>
        <v>2.9030899869919438</v>
      </c>
      <c r="D13" s="2">
        <v>1.1212</v>
      </c>
    </row>
    <row r="14" spans="1:20" x14ac:dyDescent="0.3">
      <c r="A14" s="2">
        <v>2</v>
      </c>
      <c r="B14" s="2">
        <v>3200</v>
      </c>
      <c r="C14" s="2">
        <f t="shared" si="0"/>
        <v>3.5051499783199058</v>
      </c>
      <c r="D14" s="2">
        <v>0.65920000000000001</v>
      </c>
    </row>
    <row r="15" spans="1:20" x14ac:dyDescent="0.3">
      <c r="A15" s="2">
        <v>2</v>
      </c>
      <c r="B15" s="2">
        <v>12800</v>
      </c>
      <c r="C15" s="2">
        <f t="shared" si="0"/>
        <v>4.1072099696478688</v>
      </c>
      <c r="D15" s="2">
        <v>0.38729999999999998</v>
      </c>
    </row>
    <row r="16" spans="1:20" x14ac:dyDescent="0.3">
      <c r="A16" s="2">
        <v>2</v>
      </c>
      <c r="B16" s="2">
        <v>51200</v>
      </c>
      <c r="C16" s="2">
        <f t="shared" si="0"/>
        <v>4.7092699609758304</v>
      </c>
      <c r="D16" s="2">
        <v>0.1749</v>
      </c>
    </row>
    <row r="17" spans="1:4" x14ac:dyDescent="0.3">
      <c r="A17" s="2">
        <v>2</v>
      </c>
      <c r="B17" s="2">
        <v>204800</v>
      </c>
      <c r="C17" s="2">
        <f t="shared" si="0"/>
        <v>5.3113299523037929</v>
      </c>
      <c r="D17" s="2">
        <v>0.1242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C8B6E-3E4A-4049-8D0A-F1CDDB7E4D4F}">
  <dimension ref="A1:T17"/>
  <sheetViews>
    <sheetView topLeftCell="D1" workbookViewId="0">
      <selection activeCell="Q5" sqref="Q5:Q6"/>
    </sheetView>
  </sheetViews>
  <sheetFormatPr defaultRowHeight="14.4" x14ac:dyDescent="0.3"/>
  <cols>
    <col min="2" max="2" width="23.33203125" bestFit="1" customWidth="1"/>
    <col min="3" max="4" width="27.33203125" bestFit="1" customWidth="1"/>
    <col min="7" max="7" width="11.6640625" bestFit="1" customWidth="1"/>
    <col min="8" max="8" width="15.5546875" bestFit="1" customWidth="1"/>
    <col min="10" max="10" width="7.109375" bestFit="1" customWidth="1"/>
    <col min="11" max="11" width="8.21875" bestFit="1" customWidth="1"/>
    <col min="13" max="13" width="26" bestFit="1" customWidth="1"/>
    <col min="14" max="14" width="6" bestFit="1" customWidth="1"/>
    <col min="16" max="16" width="9.5546875" bestFit="1" customWidth="1"/>
    <col min="17" max="17" width="12" bestFit="1" customWidth="1"/>
    <col min="19" max="19" width="14.5546875" bestFit="1" customWidth="1"/>
    <col min="20" max="20" width="14.6640625" bestFit="1" customWidth="1"/>
  </cols>
  <sheetData>
    <row r="1" spans="1:20" s="4" customFormat="1" x14ac:dyDescent="0.3">
      <c r="A1" s="3" t="s">
        <v>1</v>
      </c>
      <c r="B1" s="3" t="s">
        <v>0</v>
      </c>
      <c r="C1" s="3" t="s">
        <v>2</v>
      </c>
      <c r="D1" s="3" t="s">
        <v>3</v>
      </c>
      <c r="G1" s="7"/>
      <c r="H1" s="7" t="s">
        <v>4</v>
      </c>
      <c r="I1" s="7" t="s">
        <v>5</v>
      </c>
      <c r="J1" s="7" t="s">
        <v>6</v>
      </c>
      <c r="K1" s="7" t="s">
        <v>7</v>
      </c>
      <c r="M1" s="7"/>
      <c r="N1" s="7" t="s">
        <v>8</v>
      </c>
      <c r="P1" s="7"/>
      <c r="Q1" s="7" t="s">
        <v>9</v>
      </c>
      <c r="R1" s="7" t="s">
        <v>5</v>
      </c>
      <c r="S1" s="7" t="s">
        <v>10</v>
      </c>
      <c r="T1" s="7" t="s">
        <v>11</v>
      </c>
    </row>
    <row r="2" spans="1:20" x14ac:dyDescent="0.3">
      <c r="A2" s="5">
        <v>1</v>
      </c>
      <c r="B2" s="5">
        <v>12.5</v>
      </c>
      <c r="C2" s="5">
        <f>LOG(B2)</f>
        <v>1.0969100130080565</v>
      </c>
      <c r="D2" s="5">
        <v>2.0558999999999998</v>
      </c>
      <c r="G2" s="7" t="s">
        <v>12</v>
      </c>
      <c r="H2" s="1">
        <v>7.48</v>
      </c>
      <c r="I2" s="1">
        <v>0.65400000000000003</v>
      </c>
      <c r="J2" s="1">
        <v>11.4</v>
      </c>
      <c r="K2" s="1">
        <v>8.3999999999999998E-8</v>
      </c>
      <c r="M2" s="7" t="s">
        <v>13</v>
      </c>
      <c r="N2" s="1">
        <v>6.8000000000000005E-2</v>
      </c>
      <c r="P2" s="7" t="s">
        <v>14</v>
      </c>
      <c r="Q2" s="1">
        <v>2.0699999999999998</v>
      </c>
      <c r="R2" s="1">
        <v>5.8999999999999997E-2</v>
      </c>
      <c r="S2" s="10">
        <v>1.94</v>
      </c>
      <c r="T2" s="1">
        <v>2.2000000000000002</v>
      </c>
    </row>
    <row r="3" spans="1:20" x14ac:dyDescent="0.3">
      <c r="A3" s="5">
        <v>1</v>
      </c>
      <c r="B3" s="5">
        <v>50</v>
      </c>
      <c r="C3" s="5">
        <f t="shared" ref="C3:C17" si="0">LOG(B3)</f>
        <v>1.6989700043360187</v>
      </c>
      <c r="D3" s="5">
        <v>2.2826</v>
      </c>
      <c r="G3" s="7" t="s">
        <v>15</v>
      </c>
      <c r="H3" s="1">
        <v>0.109</v>
      </c>
      <c r="I3" s="1">
        <v>3.6999999999999998E-2</v>
      </c>
      <c r="J3" s="1">
        <v>2.92</v>
      </c>
      <c r="K3" s="1">
        <v>1.2999999999999999E-2</v>
      </c>
      <c r="M3" s="7" t="s">
        <v>16</v>
      </c>
      <c r="N3" s="1">
        <v>12</v>
      </c>
      <c r="P3" s="7" t="s">
        <v>17</v>
      </c>
      <c r="Q3" s="1">
        <v>2.78</v>
      </c>
      <c r="R3" s="1">
        <v>3.6999999999999998E-2</v>
      </c>
      <c r="S3" s="1">
        <v>2.7</v>
      </c>
      <c r="T3" s="1">
        <v>2.86</v>
      </c>
    </row>
    <row r="4" spans="1:20" x14ac:dyDescent="0.3">
      <c r="A4" s="5">
        <v>1</v>
      </c>
      <c r="B4" s="5">
        <v>200</v>
      </c>
      <c r="C4" s="5">
        <f t="shared" si="0"/>
        <v>2.3010299956639813</v>
      </c>
      <c r="D4" s="5">
        <v>1.7847</v>
      </c>
      <c r="G4" s="7" t="s">
        <v>18</v>
      </c>
      <c r="H4" s="1">
        <v>2.1800000000000002</v>
      </c>
      <c r="I4" s="1">
        <v>3.7999999999999999E-2</v>
      </c>
      <c r="J4" s="1">
        <v>57.6</v>
      </c>
      <c r="K4" s="8">
        <v>4.7000000000000004E-16</v>
      </c>
    </row>
    <row r="5" spans="1:20" x14ac:dyDescent="0.3">
      <c r="A5" s="5">
        <v>1</v>
      </c>
      <c r="B5" s="5">
        <v>800</v>
      </c>
      <c r="C5" s="5">
        <f t="shared" si="0"/>
        <v>2.9030899869919438</v>
      </c>
      <c r="D5" s="5">
        <v>0.91190000000000004</v>
      </c>
      <c r="G5" s="7" t="s">
        <v>17</v>
      </c>
      <c r="H5" s="1">
        <v>2.78</v>
      </c>
      <c r="I5" s="1">
        <v>3.6999999999999998E-2</v>
      </c>
      <c r="J5" s="1">
        <v>75</v>
      </c>
      <c r="K5" s="8" t="s">
        <v>24</v>
      </c>
      <c r="P5" s="7" t="s">
        <v>19</v>
      </c>
      <c r="Q5" s="1">
        <v>117.48975549395293</v>
      </c>
    </row>
    <row r="6" spans="1:20" x14ac:dyDescent="0.3">
      <c r="A6" s="5">
        <v>1</v>
      </c>
      <c r="B6" s="5">
        <v>3200</v>
      </c>
      <c r="C6" s="5">
        <f t="shared" si="0"/>
        <v>3.5051499783199058</v>
      </c>
      <c r="D6" s="5">
        <v>0.47260000000000002</v>
      </c>
      <c r="P6" s="7" t="s">
        <v>20</v>
      </c>
      <c r="Q6" s="1">
        <v>602.55958607435775</v>
      </c>
    </row>
    <row r="7" spans="1:20" x14ac:dyDescent="0.3">
      <c r="A7" s="5">
        <v>1</v>
      </c>
      <c r="B7" s="5">
        <v>12800</v>
      </c>
      <c r="C7" s="5">
        <f t="shared" si="0"/>
        <v>4.1072099696478688</v>
      </c>
      <c r="D7" s="5">
        <v>0.20169999999999999</v>
      </c>
    </row>
    <row r="8" spans="1:20" x14ac:dyDescent="0.3">
      <c r="A8" s="5">
        <v>1</v>
      </c>
      <c r="B8" s="5">
        <v>51200</v>
      </c>
      <c r="C8" s="5">
        <f t="shared" si="0"/>
        <v>4.7092699609758304</v>
      </c>
      <c r="D8" s="5">
        <v>0.1376</v>
      </c>
    </row>
    <row r="9" spans="1:20" x14ac:dyDescent="0.3">
      <c r="A9" s="5">
        <v>1</v>
      </c>
      <c r="B9" s="5">
        <v>204800</v>
      </c>
      <c r="C9" s="5">
        <f t="shared" si="0"/>
        <v>5.3113299523037929</v>
      </c>
      <c r="D9" s="5">
        <v>0.1157</v>
      </c>
    </row>
    <row r="10" spans="1:20" x14ac:dyDescent="0.3">
      <c r="A10" s="2">
        <v>2</v>
      </c>
      <c r="B10" s="2">
        <v>12.5</v>
      </c>
      <c r="C10" s="2">
        <f t="shared" si="0"/>
        <v>1.0969100130080565</v>
      </c>
      <c r="D10" s="2">
        <v>2.2130000000000001</v>
      </c>
    </row>
    <row r="11" spans="1:20" x14ac:dyDescent="0.3">
      <c r="A11" s="2">
        <v>2</v>
      </c>
      <c r="B11" s="2">
        <v>50</v>
      </c>
      <c r="C11" s="2">
        <f t="shared" si="0"/>
        <v>1.6989700043360187</v>
      </c>
      <c r="D11" s="2">
        <v>2.0503999999999998</v>
      </c>
    </row>
    <row r="12" spans="1:20" x14ac:dyDescent="0.3">
      <c r="A12" s="2">
        <v>2</v>
      </c>
      <c r="B12" s="2">
        <v>200</v>
      </c>
      <c r="C12" s="2">
        <f t="shared" si="0"/>
        <v>2.3010299956639813</v>
      </c>
      <c r="D12" s="2">
        <v>1.7658</v>
      </c>
    </row>
    <row r="13" spans="1:20" x14ac:dyDescent="0.3">
      <c r="A13" s="2">
        <v>2</v>
      </c>
      <c r="B13" s="2">
        <v>800</v>
      </c>
      <c r="C13" s="2">
        <f t="shared" si="0"/>
        <v>2.9030899869919438</v>
      </c>
      <c r="D13" s="2">
        <v>0.99860000000000004</v>
      </c>
    </row>
    <row r="14" spans="1:20" x14ac:dyDescent="0.3">
      <c r="A14" s="2">
        <v>2</v>
      </c>
      <c r="B14" s="2">
        <v>3200</v>
      </c>
      <c r="C14" s="2">
        <f t="shared" si="0"/>
        <v>3.5051499783199058</v>
      </c>
      <c r="D14" s="2">
        <v>0.44190000000000002</v>
      </c>
    </row>
    <row r="15" spans="1:20" x14ac:dyDescent="0.3">
      <c r="A15" s="2">
        <v>2</v>
      </c>
      <c r="B15" s="2">
        <v>12800</v>
      </c>
      <c r="C15" s="2">
        <f t="shared" si="0"/>
        <v>4.1072099696478688</v>
      </c>
      <c r="D15" s="2">
        <v>0.19750000000000001</v>
      </c>
    </row>
    <row r="16" spans="1:20" x14ac:dyDescent="0.3">
      <c r="A16" s="2">
        <v>2</v>
      </c>
      <c r="B16" s="2">
        <v>51200</v>
      </c>
      <c r="C16" s="2">
        <f t="shared" si="0"/>
        <v>4.7092699609758304</v>
      </c>
      <c r="D16" s="2">
        <v>0.16309999999999999</v>
      </c>
    </row>
    <row r="17" spans="1:4" x14ac:dyDescent="0.3">
      <c r="A17" s="2">
        <v>2</v>
      </c>
      <c r="B17" s="2">
        <v>204800</v>
      </c>
      <c r="C17" s="2">
        <f t="shared" si="0"/>
        <v>5.3113299523037929</v>
      </c>
      <c r="D17" s="2">
        <v>0.11890000000000001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377FA-A8E5-48B8-8EB8-801D96D01880}">
  <dimension ref="A1:T17"/>
  <sheetViews>
    <sheetView topLeftCell="D1" workbookViewId="0">
      <selection activeCell="Q5" sqref="Q5:Q6"/>
    </sheetView>
  </sheetViews>
  <sheetFormatPr defaultRowHeight="14.4" x14ac:dyDescent="0.3"/>
  <cols>
    <col min="2" max="2" width="23.33203125" bestFit="1" customWidth="1"/>
    <col min="3" max="4" width="27.33203125" bestFit="1" customWidth="1"/>
    <col min="7" max="7" width="11.6640625" bestFit="1" customWidth="1"/>
    <col min="8" max="8" width="15.5546875" bestFit="1" customWidth="1"/>
    <col min="10" max="10" width="7.109375" bestFit="1" customWidth="1"/>
    <col min="11" max="11" width="8.21875" bestFit="1" customWidth="1"/>
    <col min="13" max="13" width="26" bestFit="1" customWidth="1"/>
    <col min="14" max="14" width="6" bestFit="1" customWidth="1"/>
    <col min="16" max="16" width="9.5546875" bestFit="1" customWidth="1"/>
    <col min="17" max="17" width="12" bestFit="1" customWidth="1"/>
    <col min="19" max="19" width="14.5546875" bestFit="1" customWidth="1"/>
    <col min="20" max="20" width="14.6640625" bestFit="1" customWidth="1"/>
  </cols>
  <sheetData>
    <row r="1" spans="1:20" s="4" customFormat="1" x14ac:dyDescent="0.3">
      <c r="A1" s="3" t="s">
        <v>1</v>
      </c>
      <c r="B1" s="3" t="s">
        <v>0</v>
      </c>
      <c r="C1" s="3" t="s">
        <v>2</v>
      </c>
      <c r="D1" s="3" t="s">
        <v>3</v>
      </c>
      <c r="G1" s="7"/>
      <c r="H1" s="7" t="s">
        <v>4</v>
      </c>
      <c r="I1" s="7" t="s">
        <v>5</v>
      </c>
      <c r="J1" s="7" t="s">
        <v>6</v>
      </c>
      <c r="K1" s="7" t="s">
        <v>7</v>
      </c>
      <c r="M1" s="7"/>
      <c r="N1" s="7" t="s">
        <v>8</v>
      </c>
      <c r="P1" s="7"/>
      <c r="Q1" s="7" t="s">
        <v>9</v>
      </c>
      <c r="R1" s="7" t="s">
        <v>5</v>
      </c>
      <c r="S1" s="7" t="s">
        <v>10</v>
      </c>
      <c r="T1" s="7" t="s">
        <v>11</v>
      </c>
    </row>
    <row r="2" spans="1:20" x14ac:dyDescent="0.3">
      <c r="A2" s="5">
        <v>1</v>
      </c>
      <c r="B2" s="5">
        <v>12.5</v>
      </c>
      <c r="C2" s="5">
        <f>LOG(B2)</f>
        <v>1.0969100130080565</v>
      </c>
      <c r="D2" s="5">
        <v>2.6223999999999998</v>
      </c>
      <c r="G2" s="7" t="s">
        <v>12</v>
      </c>
      <c r="H2" s="1">
        <v>7.28</v>
      </c>
      <c r="I2" s="1">
        <v>0.498</v>
      </c>
      <c r="J2" s="1">
        <v>14.6</v>
      </c>
      <c r="K2" s="1">
        <v>5.3000000000000003E-9</v>
      </c>
      <c r="M2" s="7" t="s">
        <v>13</v>
      </c>
      <c r="N2" s="1">
        <v>0.06</v>
      </c>
      <c r="P2" s="7" t="s">
        <v>14</v>
      </c>
      <c r="Q2" s="1">
        <v>2.09</v>
      </c>
      <c r="R2" s="1">
        <v>4.8000000000000001E-2</v>
      </c>
      <c r="S2" s="10">
        <v>1.98</v>
      </c>
      <c r="T2" s="1">
        <v>2.19</v>
      </c>
    </row>
    <row r="3" spans="1:20" x14ac:dyDescent="0.3">
      <c r="A3" s="5">
        <v>1</v>
      </c>
      <c r="B3" s="5">
        <v>50</v>
      </c>
      <c r="C3" s="5">
        <f t="shared" ref="C3:C17" si="0">LOG(B3)</f>
        <v>1.6989700043360187</v>
      </c>
      <c r="D3" s="5">
        <v>2.5749</v>
      </c>
      <c r="G3" s="7" t="s">
        <v>15</v>
      </c>
      <c r="H3" s="1">
        <v>8.8999999999999996E-2</v>
      </c>
      <c r="I3" s="1">
        <v>3.5000000000000003E-2</v>
      </c>
      <c r="J3" s="1">
        <v>2.5299999999999998</v>
      </c>
      <c r="K3" s="1">
        <v>2.5999999999999999E-2</v>
      </c>
      <c r="M3" s="7" t="s">
        <v>16</v>
      </c>
      <c r="N3" s="1">
        <v>12</v>
      </c>
      <c r="P3" s="7" t="s">
        <v>17</v>
      </c>
      <c r="Q3" s="1">
        <v>2.82</v>
      </c>
      <c r="R3" s="1">
        <v>2.9000000000000001E-2</v>
      </c>
      <c r="S3" s="1">
        <v>2.76</v>
      </c>
      <c r="T3" s="1">
        <v>2.89</v>
      </c>
    </row>
    <row r="4" spans="1:20" x14ac:dyDescent="0.3">
      <c r="A4" s="5">
        <v>1</v>
      </c>
      <c r="B4" s="5">
        <v>200</v>
      </c>
      <c r="C4" s="5">
        <f t="shared" si="0"/>
        <v>2.3010299956639813</v>
      </c>
      <c r="D4" s="5">
        <v>2.1608000000000001</v>
      </c>
      <c r="G4" s="7" t="s">
        <v>18</v>
      </c>
      <c r="H4" s="1">
        <v>2.54</v>
      </c>
      <c r="I4" s="1">
        <v>3.4000000000000002E-2</v>
      </c>
      <c r="J4" s="1">
        <v>74.900000000000006</v>
      </c>
      <c r="K4" s="8" t="s">
        <v>24</v>
      </c>
    </row>
    <row r="5" spans="1:20" x14ac:dyDescent="0.3">
      <c r="A5" s="5">
        <v>1</v>
      </c>
      <c r="B5" s="5">
        <v>800</v>
      </c>
      <c r="C5" s="5">
        <f t="shared" si="0"/>
        <v>2.9030899869919438</v>
      </c>
      <c r="D5" s="5">
        <v>1.1583000000000001</v>
      </c>
      <c r="G5" s="7" t="s">
        <v>17</v>
      </c>
      <c r="H5" s="1">
        <v>2.82</v>
      </c>
      <c r="I5" s="1">
        <v>2.9000000000000001E-2</v>
      </c>
      <c r="J5" s="1">
        <v>98.6</v>
      </c>
      <c r="K5" s="8" t="s">
        <v>24</v>
      </c>
      <c r="P5" s="7" t="s">
        <v>19</v>
      </c>
      <c r="Q5" s="1">
        <v>123.02687708123821</v>
      </c>
    </row>
    <row r="6" spans="1:20" x14ac:dyDescent="0.3">
      <c r="A6" s="5">
        <v>1</v>
      </c>
      <c r="B6" s="5">
        <v>3200</v>
      </c>
      <c r="C6" s="5">
        <f t="shared" si="0"/>
        <v>3.5051499783199058</v>
      </c>
      <c r="D6" s="5">
        <v>0.53320000000000001</v>
      </c>
      <c r="P6" s="7" t="s">
        <v>20</v>
      </c>
      <c r="Q6" s="1">
        <v>660.69344800759643</v>
      </c>
    </row>
    <row r="7" spans="1:20" x14ac:dyDescent="0.3">
      <c r="A7" s="5">
        <v>1</v>
      </c>
      <c r="B7" s="5">
        <v>12800</v>
      </c>
      <c r="C7" s="5">
        <f t="shared" si="0"/>
        <v>4.1072099696478688</v>
      </c>
      <c r="D7" s="5">
        <v>0.2243</v>
      </c>
    </row>
    <row r="8" spans="1:20" x14ac:dyDescent="0.3">
      <c r="A8" s="5">
        <v>1</v>
      </c>
      <c r="B8" s="5">
        <v>51200</v>
      </c>
      <c r="C8" s="5">
        <f t="shared" si="0"/>
        <v>4.7092699609758304</v>
      </c>
      <c r="D8" s="5">
        <v>0.14269999999999999</v>
      </c>
    </row>
    <row r="9" spans="1:20" x14ac:dyDescent="0.3">
      <c r="A9" s="5">
        <v>1</v>
      </c>
      <c r="B9" s="5">
        <v>204800</v>
      </c>
      <c r="C9" s="5">
        <f t="shared" si="0"/>
        <v>5.3113299523037929</v>
      </c>
      <c r="D9" s="5">
        <v>0.1103</v>
      </c>
    </row>
    <row r="10" spans="1:20" x14ac:dyDescent="0.3">
      <c r="A10" s="2">
        <v>2</v>
      </c>
      <c r="B10" s="2">
        <v>12.5</v>
      </c>
      <c r="C10" s="2">
        <f t="shared" si="0"/>
        <v>1.0969100130080565</v>
      </c>
      <c r="D10" s="2">
        <v>2.4651999999999998</v>
      </c>
    </row>
    <row r="11" spans="1:20" x14ac:dyDescent="0.3">
      <c r="A11" s="2">
        <v>2</v>
      </c>
      <c r="B11" s="2">
        <v>50</v>
      </c>
      <c r="C11" s="2">
        <f t="shared" si="0"/>
        <v>1.6989700043360187</v>
      </c>
      <c r="D11" s="2">
        <v>2.3666999999999998</v>
      </c>
    </row>
    <row r="12" spans="1:20" x14ac:dyDescent="0.3">
      <c r="A12" s="2">
        <v>2</v>
      </c>
      <c r="B12" s="2">
        <v>200</v>
      </c>
      <c r="C12" s="2">
        <f t="shared" si="0"/>
        <v>2.3010299956639813</v>
      </c>
      <c r="D12" s="2">
        <v>2.0537000000000001</v>
      </c>
    </row>
    <row r="13" spans="1:20" x14ac:dyDescent="0.3">
      <c r="A13" s="2">
        <v>2</v>
      </c>
      <c r="B13" s="2">
        <v>800</v>
      </c>
      <c r="C13" s="2">
        <f t="shared" si="0"/>
        <v>2.9030899869919438</v>
      </c>
      <c r="D13" s="2">
        <v>1.1819999999999999</v>
      </c>
    </row>
    <row r="14" spans="1:20" x14ac:dyDescent="0.3">
      <c r="A14" s="2">
        <v>2</v>
      </c>
      <c r="B14" s="2">
        <v>3200</v>
      </c>
      <c r="C14" s="2">
        <f t="shared" si="0"/>
        <v>3.5051499783199058</v>
      </c>
      <c r="D14" s="2">
        <v>0.53239999999999998</v>
      </c>
    </row>
    <row r="15" spans="1:20" x14ac:dyDescent="0.3">
      <c r="A15" s="2">
        <v>2</v>
      </c>
      <c r="B15" s="2">
        <v>12800</v>
      </c>
      <c r="C15" s="2">
        <f t="shared" si="0"/>
        <v>4.1072099696478688</v>
      </c>
      <c r="D15" s="2">
        <v>0.2424</v>
      </c>
    </row>
    <row r="16" spans="1:20" x14ac:dyDescent="0.3">
      <c r="A16" s="2">
        <v>2</v>
      </c>
      <c r="B16" s="2">
        <v>51200</v>
      </c>
      <c r="C16" s="2">
        <f t="shared" si="0"/>
        <v>4.7092699609758304</v>
      </c>
      <c r="D16" s="2">
        <v>0.1384</v>
      </c>
    </row>
    <row r="17" spans="1:4" x14ac:dyDescent="0.3">
      <c r="A17" s="2">
        <v>2</v>
      </c>
      <c r="B17" s="2">
        <v>204800</v>
      </c>
      <c r="C17" s="2">
        <f t="shared" si="0"/>
        <v>5.3113299523037929</v>
      </c>
      <c r="D17" s="2">
        <v>0.1169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FE690-3C2B-42B8-B2A4-7B7042188B30}">
  <dimension ref="A1:T17"/>
  <sheetViews>
    <sheetView topLeftCell="D1" workbookViewId="0">
      <selection activeCell="Q5" sqref="Q5:Q6"/>
    </sheetView>
  </sheetViews>
  <sheetFormatPr defaultRowHeight="14.4" x14ac:dyDescent="0.3"/>
  <cols>
    <col min="2" max="2" width="23.33203125" bestFit="1" customWidth="1"/>
    <col min="3" max="4" width="27.33203125" bestFit="1" customWidth="1"/>
    <col min="7" max="7" width="11.6640625" bestFit="1" customWidth="1"/>
    <col min="8" max="8" width="15.5546875" bestFit="1" customWidth="1"/>
    <col min="10" max="10" width="7.109375" bestFit="1" customWidth="1"/>
    <col min="11" max="11" width="8.21875" bestFit="1" customWidth="1"/>
    <col min="13" max="13" width="26" bestFit="1" customWidth="1"/>
    <col min="14" max="14" width="6" bestFit="1" customWidth="1"/>
    <col min="16" max="16" width="9.5546875" bestFit="1" customWidth="1"/>
    <col min="17" max="17" width="12" bestFit="1" customWidth="1"/>
    <col min="19" max="19" width="14.5546875" bestFit="1" customWidth="1"/>
    <col min="20" max="20" width="14.6640625" bestFit="1" customWidth="1"/>
  </cols>
  <sheetData>
    <row r="1" spans="1:20" s="4" customFormat="1" x14ac:dyDescent="0.3">
      <c r="A1" s="3" t="s">
        <v>1</v>
      </c>
      <c r="B1" s="3" t="s">
        <v>0</v>
      </c>
      <c r="C1" s="3" t="s">
        <v>2</v>
      </c>
      <c r="D1" s="3" t="s">
        <v>3</v>
      </c>
      <c r="G1" s="7"/>
      <c r="H1" s="7" t="s">
        <v>4</v>
      </c>
      <c r="I1" s="7" t="s">
        <v>5</v>
      </c>
      <c r="J1" s="7" t="s">
        <v>6</v>
      </c>
      <c r="K1" s="7" t="s">
        <v>7</v>
      </c>
      <c r="M1" s="7"/>
      <c r="N1" s="7" t="s">
        <v>8</v>
      </c>
      <c r="P1" s="7"/>
      <c r="Q1" s="7" t="s">
        <v>9</v>
      </c>
      <c r="R1" s="7" t="s">
        <v>5</v>
      </c>
      <c r="S1" s="7" t="s">
        <v>10</v>
      </c>
      <c r="T1" s="7" t="s">
        <v>11</v>
      </c>
    </row>
    <row r="2" spans="1:20" x14ac:dyDescent="0.3">
      <c r="A2" s="5">
        <v>1</v>
      </c>
      <c r="B2" s="5">
        <v>12.5</v>
      </c>
      <c r="C2" s="5">
        <f>LOG(B2)</f>
        <v>1.0969100130080565</v>
      </c>
      <c r="D2" s="5">
        <v>2.2122000000000002</v>
      </c>
      <c r="G2" s="7" t="s">
        <v>12</v>
      </c>
      <c r="H2" s="1">
        <v>7.99</v>
      </c>
      <c r="I2" s="1">
        <v>0.6</v>
      </c>
      <c r="J2" s="1">
        <v>13.3</v>
      </c>
      <c r="K2" s="1">
        <v>1.4999999999999999E-8</v>
      </c>
      <c r="M2" s="7" t="s">
        <v>13</v>
      </c>
      <c r="N2" s="1">
        <v>5.7000000000000002E-2</v>
      </c>
      <c r="P2" s="7" t="s">
        <v>14</v>
      </c>
      <c r="Q2" s="1">
        <v>1.97</v>
      </c>
      <c r="R2" s="1">
        <v>4.4999999999999998E-2</v>
      </c>
      <c r="S2" s="10">
        <v>1.87</v>
      </c>
      <c r="T2" s="1">
        <v>2.0699999999999998</v>
      </c>
    </row>
    <row r="3" spans="1:20" x14ac:dyDescent="0.3">
      <c r="A3" s="5">
        <v>1</v>
      </c>
      <c r="B3" s="5">
        <v>50</v>
      </c>
      <c r="C3" s="5">
        <f t="shared" ref="C3:C17" si="0">LOG(B3)</f>
        <v>1.6989700043360187</v>
      </c>
      <c r="D3" s="5">
        <v>2.2437</v>
      </c>
      <c r="G3" s="7" t="s">
        <v>15</v>
      </c>
      <c r="H3" s="1">
        <v>0.127</v>
      </c>
      <c r="I3" s="1">
        <v>2.8000000000000001E-2</v>
      </c>
      <c r="J3" s="1">
        <v>4.5999999999999996</v>
      </c>
      <c r="K3" s="1">
        <v>5.9999999999999995E-4</v>
      </c>
      <c r="M3" s="7" t="s">
        <v>16</v>
      </c>
      <c r="N3" s="1">
        <v>12</v>
      </c>
      <c r="P3" s="7" t="s">
        <v>17</v>
      </c>
      <c r="Q3" s="1">
        <v>2.59</v>
      </c>
      <c r="R3" s="1">
        <v>2.7E-2</v>
      </c>
      <c r="S3" s="1">
        <v>2.5299999999999998</v>
      </c>
      <c r="T3" s="1">
        <v>2.65</v>
      </c>
    </row>
    <row r="4" spans="1:20" x14ac:dyDescent="0.3">
      <c r="A4" s="5">
        <v>1</v>
      </c>
      <c r="B4" s="5">
        <v>200</v>
      </c>
      <c r="C4" s="5">
        <f t="shared" si="0"/>
        <v>2.3010299956639813</v>
      </c>
      <c r="D4" s="5">
        <v>1.7652000000000001</v>
      </c>
      <c r="G4" s="7" t="s">
        <v>18</v>
      </c>
      <c r="H4" s="1">
        <v>2.2799999999999998</v>
      </c>
      <c r="I4" s="1">
        <v>3.3000000000000002E-2</v>
      </c>
      <c r="J4" s="1">
        <v>69</v>
      </c>
      <c r="K4" s="8" t="s">
        <v>24</v>
      </c>
    </row>
    <row r="5" spans="1:20" x14ac:dyDescent="0.3">
      <c r="A5" s="5">
        <v>1</v>
      </c>
      <c r="B5" s="5">
        <v>800</v>
      </c>
      <c r="C5" s="5">
        <f t="shared" si="0"/>
        <v>2.9030899869919438</v>
      </c>
      <c r="D5" s="5">
        <v>0.68679999999999997</v>
      </c>
      <c r="G5" s="7" t="s">
        <v>17</v>
      </c>
      <c r="H5" s="1">
        <v>2.59</v>
      </c>
      <c r="I5" s="1">
        <v>2.7E-2</v>
      </c>
      <c r="J5" s="1">
        <v>97.2</v>
      </c>
      <c r="K5" s="8" t="s">
        <v>24</v>
      </c>
      <c r="P5" s="7" t="s">
        <v>19</v>
      </c>
      <c r="Q5" s="1">
        <v>93.325430079699174</v>
      </c>
    </row>
    <row r="6" spans="1:20" x14ac:dyDescent="0.3">
      <c r="A6" s="5">
        <v>1</v>
      </c>
      <c r="B6" s="5">
        <v>3200</v>
      </c>
      <c r="C6" s="5">
        <f t="shared" si="0"/>
        <v>3.5051499783199058</v>
      </c>
      <c r="D6" s="5">
        <v>0.40489999999999998</v>
      </c>
      <c r="P6" s="7" t="s">
        <v>20</v>
      </c>
      <c r="Q6" s="1">
        <v>389.04514499428063</v>
      </c>
    </row>
    <row r="7" spans="1:20" x14ac:dyDescent="0.3">
      <c r="A7" s="5">
        <v>1</v>
      </c>
      <c r="B7" s="5">
        <v>12800</v>
      </c>
      <c r="C7" s="5">
        <f t="shared" si="0"/>
        <v>4.1072099696478688</v>
      </c>
      <c r="D7" s="5">
        <v>0.17960000000000001</v>
      </c>
    </row>
    <row r="8" spans="1:20" x14ac:dyDescent="0.3">
      <c r="A8" s="5">
        <v>1</v>
      </c>
      <c r="B8" s="5">
        <v>51200</v>
      </c>
      <c r="C8" s="5">
        <f t="shared" si="0"/>
        <v>4.7092699609758304</v>
      </c>
      <c r="D8" s="5">
        <v>0.12570000000000001</v>
      </c>
    </row>
    <row r="9" spans="1:20" x14ac:dyDescent="0.3">
      <c r="A9" s="5">
        <v>1</v>
      </c>
      <c r="B9" s="5">
        <v>204800</v>
      </c>
      <c r="C9" s="5">
        <f t="shared" si="0"/>
        <v>5.3113299523037929</v>
      </c>
      <c r="D9" s="5">
        <v>0.1167</v>
      </c>
    </row>
    <row r="10" spans="1:20" x14ac:dyDescent="0.3">
      <c r="A10" s="2">
        <v>2</v>
      </c>
      <c r="B10" s="2">
        <v>12.5</v>
      </c>
      <c r="C10" s="2">
        <f t="shared" si="0"/>
        <v>1.0969100130080565</v>
      </c>
      <c r="D10" s="2">
        <v>2.3397999999999999</v>
      </c>
    </row>
    <row r="11" spans="1:20" x14ac:dyDescent="0.3">
      <c r="A11" s="2">
        <v>2</v>
      </c>
      <c r="B11" s="2">
        <v>50</v>
      </c>
      <c r="C11" s="2">
        <f t="shared" si="0"/>
        <v>1.6989700043360187</v>
      </c>
      <c r="D11" s="2">
        <v>2.1703999999999999</v>
      </c>
    </row>
    <row r="12" spans="1:20" x14ac:dyDescent="0.3">
      <c r="A12" s="2">
        <v>2</v>
      </c>
      <c r="B12" s="2">
        <v>200</v>
      </c>
      <c r="C12" s="2">
        <f t="shared" si="0"/>
        <v>2.3010299956639813</v>
      </c>
      <c r="D12" s="2">
        <v>1.6426000000000001</v>
      </c>
    </row>
    <row r="13" spans="1:20" x14ac:dyDescent="0.3">
      <c r="A13" s="2">
        <v>2</v>
      </c>
      <c r="B13" s="2">
        <v>800</v>
      </c>
      <c r="C13" s="2">
        <f t="shared" si="0"/>
        <v>2.9030899869919438</v>
      </c>
      <c r="D13" s="2">
        <v>0.71220000000000006</v>
      </c>
    </row>
    <row r="14" spans="1:20" x14ac:dyDescent="0.3">
      <c r="A14" s="2">
        <v>2</v>
      </c>
      <c r="B14" s="2">
        <v>3200</v>
      </c>
      <c r="C14" s="2">
        <f t="shared" si="0"/>
        <v>3.5051499783199058</v>
      </c>
      <c r="D14" s="2">
        <v>0.35980000000000001</v>
      </c>
    </row>
    <row r="15" spans="1:20" x14ac:dyDescent="0.3">
      <c r="A15" s="2">
        <v>2</v>
      </c>
      <c r="B15" s="2">
        <v>12800</v>
      </c>
      <c r="C15" s="2">
        <f t="shared" si="0"/>
        <v>4.1072099696478688</v>
      </c>
      <c r="D15" s="2">
        <v>0.16689999999999999</v>
      </c>
    </row>
    <row r="16" spans="1:20" x14ac:dyDescent="0.3">
      <c r="A16" s="2">
        <v>2</v>
      </c>
      <c r="B16" s="2">
        <v>51200</v>
      </c>
      <c r="C16" s="2">
        <f t="shared" si="0"/>
        <v>4.7092699609758304</v>
      </c>
      <c r="D16" s="2">
        <v>0.13159999999999999</v>
      </c>
    </row>
    <row r="17" spans="1:4" x14ac:dyDescent="0.3">
      <c r="A17" s="2">
        <v>2</v>
      </c>
      <c r="B17" s="2">
        <v>204800</v>
      </c>
      <c r="C17" s="2">
        <f t="shared" si="0"/>
        <v>5.3113299523037929</v>
      </c>
      <c r="D17" s="2">
        <v>0.1091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52EC6-81F3-418E-84BB-E1962691874F}">
  <dimension ref="A1:C19"/>
  <sheetViews>
    <sheetView tabSelected="1" workbookViewId="0">
      <selection activeCell="F16" sqref="F16"/>
    </sheetView>
  </sheetViews>
  <sheetFormatPr defaultRowHeight="14.4" x14ac:dyDescent="0.3"/>
  <cols>
    <col min="1" max="1" width="9.88671875" bestFit="1" customWidth="1"/>
    <col min="3" max="3" width="34.6640625" bestFit="1" customWidth="1"/>
  </cols>
  <sheetData>
    <row r="1" spans="1:3" s="4" customFormat="1" x14ac:dyDescent="0.3">
      <c r="A1" s="3" t="s">
        <v>21</v>
      </c>
      <c r="B1" s="3" t="s">
        <v>22</v>
      </c>
      <c r="C1" s="3" t="s">
        <v>23</v>
      </c>
    </row>
    <row r="2" spans="1:3" x14ac:dyDescent="0.3">
      <c r="A2" s="5">
        <v>0</v>
      </c>
      <c r="B2" s="5">
        <v>90</v>
      </c>
      <c r="C2" s="5">
        <v>13.182567385564075</v>
      </c>
    </row>
    <row r="3" spans="1:3" x14ac:dyDescent="0.3">
      <c r="A3" s="5">
        <v>0</v>
      </c>
      <c r="B3" s="5">
        <v>50</v>
      </c>
      <c r="C3" s="5">
        <v>35.481338923357555</v>
      </c>
    </row>
    <row r="4" spans="1:3" x14ac:dyDescent="0.3">
      <c r="A4" s="2">
        <v>4</v>
      </c>
      <c r="B4" s="2">
        <v>90</v>
      </c>
      <c r="C4" s="2">
        <v>9.8627948563121048</v>
      </c>
    </row>
    <row r="5" spans="1:3" x14ac:dyDescent="0.3">
      <c r="A5" s="2">
        <v>4</v>
      </c>
      <c r="B5" s="2">
        <v>50</v>
      </c>
      <c r="C5" s="2">
        <v>29.512092266663863</v>
      </c>
    </row>
    <row r="6" spans="1:3" x14ac:dyDescent="0.3">
      <c r="A6" s="5">
        <v>7</v>
      </c>
      <c r="B6" s="5">
        <v>90</v>
      </c>
      <c r="C6" s="5">
        <v>8.8104887300801433</v>
      </c>
    </row>
    <row r="7" spans="1:3" x14ac:dyDescent="0.3">
      <c r="A7" s="5">
        <v>7</v>
      </c>
      <c r="B7" s="5">
        <v>50</v>
      </c>
      <c r="C7" s="5">
        <v>26.915348039269158</v>
      </c>
    </row>
    <row r="8" spans="1:3" x14ac:dyDescent="0.3">
      <c r="A8" s="2">
        <v>14</v>
      </c>
      <c r="B8" s="2">
        <v>90</v>
      </c>
      <c r="C8" s="2">
        <v>301.99517204020168</v>
      </c>
    </row>
    <row r="9" spans="1:3" x14ac:dyDescent="0.3">
      <c r="A9" s="2">
        <v>14</v>
      </c>
      <c r="B9" s="2">
        <v>50</v>
      </c>
      <c r="C9" s="2">
        <v>4073.8027780411317</v>
      </c>
    </row>
    <row r="10" spans="1:3" x14ac:dyDescent="0.3">
      <c r="A10" s="5">
        <v>21</v>
      </c>
      <c r="B10" s="5">
        <v>90</v>
      </c>
      <c r="C10" s="5">
        <v>316.22776601683825</v>
      </c>
    </row>
    <row r="11" spans="1:3" x14ac:dyDescent="0.3">
      <c r="A11" s="5">
        <v>21</v>
      </c>
      <c r="B11" s="5">
        <v>50</v>
      </c>
      <c r="C11" s="5">
        <v>4570.8818961487532</v>
      </c>
    </row>
    <row r="12" spans="1:3" x14ac:dyDescent="0.3">
      <c r="A12" s="2">
        <v>28</v>
      </c>
      <c r="B12" s="2">
        <v>90</v>
      </c>
      <c r="C12" s="2">
        <v>281.83829312644554</v>
      </c>
    </row>
    <row r="13" spans="1:3" x14ac:dyDescent="0.3">
      <c r="A13" s="2">
        <v>28</v>
      </c>
      <c r="B13" s="2">
        <v>50</v>
      </c>
      <c r="C13" s="2">
        <v>2454.7089156850338</v>
      </c>
    </row>
    <row r="14" spans="1:3" x14ac:dyDescent="0.3">
      <c r="A14" s="5">
        <v>59</v>
      </c>
      <c r="B14" s="5">
        <v>90</v>
      </c>
      <c r="C14" s="5">
        <v>117.48975549395293</v>
      </c>
    </row>
    <row r="15" spans="1:3" x14ac:dyDescent="0.3">
      <c r="A15" s="5">
        <v>59</v>
      </c>
      <c r="B15" s="5">
        <v>50</v>
      </c>
      <c r="C15" s="5">
        <v>602.55958607435775</v>
      </c>
    </row>
    <row r="16" spans="1:3" x14ac:dyDescent="0.3">
      <c r="A16" s="11">
        <v>87</v>
      </c>
      <c r="B16" s="11">
        <v>90</v>
      </c>
      <c r="C16" s="10">
        <v>123.02687708123821</v>
      </c>
    </row>
    <row r="17" spans="1:3" x14ac:dyDescent="0.3">
      <c r="A17" s="11">
        <v>87</v>
      </c>
      <c r="B17" s="11">
        <v>50</v>
      </c>
      <c r="C17" s="10">
        <v>660.69344800759643</v>
      </c>
    </row>
    <row r="18" spans="1:3" x14ac:dyDescent="0.3">
      <c r="A18" s="5">
        <v>108</v>
      </c>
      <c r="B18" s="5">
        <v>90</v>
      </c>
      <c r="C18" s="24">
        <v>93.325430079699174</v>
      </c>
    </row>
    <row r="19" spans="1:3" x14ac:dyDescent="0.3">
      <c r="A19" s="5">
        <v>108</v>
      </c>
      <c r="B19" s="5">
        <v>50</v>
      </c>
      <c r="C19" s="24">
        <v>389.04514499428063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044-109 0 DPI</vt:lpstr>
      <vt:lpstr>044-109 4 DPI</vt:lpstr>
      <vt:lpstr>044-109 7 DPI</vt:lpstr>
      <vt:lpstr>044-109 14 DPI</vt:lpstr>
      <vt:lpstr>044-109 21 DPI</vt:lpstr>
      <vt:lpstr>044-109 28 DPI</vt:lpstr>
      <vt:lpstr>044-109 59 DPI</vt:lpstr>
      <vt:lpstr>044-109 87 DPI</vt:lpstr>
      <vt:lpstr>044-109 108 DPI</vt:lpstr>
      <vt:lpstr>044-109 EC90 and EC50 Values</vt:lpstr>
    </vt:vector>
  </TitlesOfParts>
  <Company>Department of Pediatrics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P. Krabbe</dc:creator>
  <cp:lastModifiedBy>Nicholas P. Krabbe</cp:lastModifiedBy>
  <dcterms:created xsi:type="dcterms:W3CDTF">2023-06-19T14:06:17Z</dcterms:created>
  <dcterms:modified xsi:type="dcterms:W3CDTF">2023-06-19T16:14:49Z</dcterms:modified>
</cp:coreProperties>
</file>