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ntibody and Cellular Assays\Antibody Work\Correlates of Protection (P1 Animals)\WVE and PRNT\IgG WVE (exp 1971)\Final Raw Data, figures, and code\"/>
    </mc:Choice>
  </mc:AlternateContent>
  <xr:revisionPtr revIDLastSave="0" documentId="13_ncr:1_{EE470594-B7DA-40A9-8BAE-FE8E6664C90E}" xr6:coauthVersionLast="36" xr6:coauthVersionMax="36" xr10:uidLastSave="{00000000-0000-0000-0000-000000000000}"/>
  <bookViews>
    <workbookView xWindow="0" yWindow="0" windowWidth="23040" windowHeight="9540" xr2:uid="{E151DFAD-F6CA-4C1E-80A9-91BA6DA1AAD3}"/>
  </bookViews>
  <sheets>
    <sheet name="044-118 0 DPI" sheetId="1" r:id="rId1"/>
    <sheet name="044-118 4 DPI" sheetId="2" r:id="rId2"/>
    <sheet name="044-118 7 DPI" sheetId="4" r:id="rId3"/>
    <sheet name="044-118 15 DPI" sheetId="6" r:id="rId4"/>
    <sheet name="044-118 18 DPI" sheetId="7" r:id="rId5"/>
    <sheet name="044-118 29 DPI" sheetId="8" r:id="rId6"/>
    <sheet name="044-118 53 DPI" sheetId="9" r:id="rId7"/>
    <sheet name="044-118 116 DPI" sheetId="12" r:id="rId8"/>
    <sheet name="044-118 123 DPI" sheetId="13" r:id="rId9"/>
    <sheet name="044-118 EC90 and EC50 Values" sheetId="11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3" l="1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C3" i="12"/>
  <c r="C2" i="12"/>
  <c r="C17" i="9" l="1"/>
  <c r="C16" i="9"/>
  <c r="C15" i="9"/>
  <c r="C14" i="9"/>
  <c r="C13" i="9"/>
  <c r="C12" i="9"/>
  <c r="C11" i="9"/>
  <c r="C10" i="9"/>
  <c r="C9" i="9"/>
  <c r="C8" i="9"/>
  <c r="C7" i="9"/>
  <c r="C6" i="9"/>
  <c r="C5" i="9"/>
  <c r="C4" i="9"/>
  <c r="C3" i="9"/>
  <c r="C2" i="9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2" i="1"/>
</calcChain>
</file>

<file path=xl/sharedStrings.xml><?xml version="1.0" encoding="utf-8"?>
<sst xmlns="http://schemas.openxmlformats.org/spreadsheetml/2006/main" count="212" uniqueCount="25">
  <si>
    <t>Reciprocal_Serum_Dilution</t>
  </si>
  <si>
    <t>Replicate</t>
  </si>
  <si>
    <t>Log_Reciprocal_Serum_Dilution</t>
  </si>
  <si>
    <t>OD450_Reading</t>
  </si>
  <si>
    <t>Model Estimates</t>
  </si>
  <si>
    <t>std. error</t>
  </si>
  <si>
    <t>t-value</t>
  </si>
  <si>
    <t>p-value</t>
  </si>
  <si>
    <t>Value</t>
  </si>
  <si>
    <t>Estimate</t>
  </si>
  <si>
    <t>lower (95% C.I.)</t>
  </si>
  <si>
    <t>upper (95% C.I.)</t>
  </si>
  <si>
    <t>Slope:</t>
  </si>
  <si>
    <t>Residual std. error of model:</t>
  </si>
  <si>
    <t>log(EC90):</t>
  </si>
  <si>
    <t>Lower Limit:</t>
  </si>
  <si>
    <t>Degrees of Freedom:</t>
  </si>
  <si>
    <t>log(EC50):</t>
  </si>
  <si>
    <t>Upper Limit:</t>
  </si>
  <si>
    <t>EC90:</t>
  </si>
  <si>
    <t>EC50:</t>
  </si>
  <si>
    <t>Timepoint</t>
  </si>
  <si>
    <t>EC</t>
  </si>
  <si>
    <t>Estimated_Reciprocal_Serum_Dilution</t>
  </si>
  <si>
    <t>&lt;2.2e-16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</si>
</sst>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11" fontId="0" fillId="0" borderId="6" xfId="0" applyNumberFormat="1" applyBorder="1"/>
    <xf numFmtId="0" fontId="0" fillId="0" borderId="6" xfId="0" applyBorder="1"/>
    <xf numFmtId="0" fontId="0" fillId="0" borderId="0" xfId="0" applyFill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11" fontId="0" fillId="0" borderId="8" xfId="0" applyNumberFormat="1" applyBorder="1"/>
    <xf numFmtId="0" fontId="0" fillId="0" borderId="4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B200D-668A-45B4-B19C-A5D27E63E195}">
  <dimension ref="A1:T17"/>
  <sheetViews>
    <sheetView tabSelected="1" workbookViewId="0">
      <selection activeCell="Q5" sqref="Q5:Q6"/>
    </sheetView>
  </sheetViews>
  <sheetFormatPr defaultRowHeight="14.4" x14ac:dyDescent="0.3"/>
  <cols>
    <col min="1" max="1" width="9" bestFit="1" customWidth="1"/>
    <col min="2" max="2" width="24.88671875" bestFit="1" customWidth="1"/>
    <col min="3" max="3" width="28.88671875" bestFit="1" customWidth="1"/>
    <col min="4" max="4" width="14.5546875" bestFit="1" customWidth="1"/>
    <col min="7" max="7" width="11.6640625" bestFit="1" customWidth="1"/>
    <col min="8" max="8" width="15.5546875" bestFit="1" customWidth="1"/>
    <col min="10" max="10" width="7.109375" bestFit="1" customWidth="1"/>
    <col min="11" max="11" width="8.21875" bestFit="1" customWidth="1"/>
    <col min="13" max="13" width="26" bestFit="1" customWidth="1"/>
    <col min="14" max="14" width="6" bestFit="1" customWidth="1"/>
    <col min="16" max="16" width="9.5546875" bestFit="1" customWidth="1"/>
    <col min="17" max="17" width="12" bestFit="1" customWidth="1"/>
    <col min="19" max="19" width="14.5546875" bestFit="1" customWidth="1"/>
    <col min="20" max="20" width="14.6640625" bestFit="1" customWidth="1"/>
  </cols>
  <sheetData>
    <row r="1" spans="1:20" s="4" customFormat="1" x14ac:dyDescent="0.3">
      <c r="A1" s="3" t="s">
        <v>1</v>
      </c>
      <c r="B1" s="3" t="s">
        <v>0</v>
      </c>
      <c r="C1" s="3" t="s">
        <v>2</v>
      </c>
      <c r="D1" s="3" t="s">
        <v>3</v>
      </c>
      <c r="G1" s="3"/>
      <c r="H1" s="3" t="s">
        <v>4</v>
      </c>
      <c r="I1" s="3" t="s">
        <v>5</v>
      </c>
      <c r="J1" s="3" t="s">
        <v>6</v>
      </c>
      <c r="K1" s="3" t="s">
        <v>7</v>
      </c>
      <c r="M1" s="7"/>
      <c r="N1" s="7" t="s">
        <v>8</v>
      </c>
      <c r="P1" s="7"/>
      <c r="Q1" s="7" t="s">
        <v>9</v>
      </c>
      <c r="R1" s="7" t="s">
        <v>5</v>
      </c>
      <c r="S1" s="7" t="s">
        <v>10</v>
      </c>
      <c r="T1" s="7" t="s">
        <v>11</v>
      </c>
    </row>
    <row r="2" spans="1:20" x14ac:dyDescent="0.3">
      <c r="A2" s="5">
        <v>1</v>
      </c>
      <c r="B2" s="5">
        <v>12.5</v>
      </c>
      <c r="C2" s="5">
        <f>LOG(B2)</f>
        <v>1.0969100130080565</v>
      </c>
      <c r="D2" s="5">
        <v>0.4718</v>
      </c>
      <c r="G2" s="3" t="s">
        <v>12</v>
      </c>
      <c r="H2" s="2">
        <v>5.42</v>
      </c>
      <c r="I2" s="2">
        <v>1.41</v>
      </c>
      <c r="J2" s="2">
        <v>3.84</v>
      </c>
      <c r="K2" s="9">
        <v>2E-3</v>
      </c>
      <c r="M2" s="7" t="s">
        <v>13</v>
      </c>
      <c r="N2" s="1">
        <v>1.6E-2</v>
      </c>
      <c r="P2" s="7" t="s">
        <v>14</v>
      </c>
      <c r="Q2" s="1">
        <v>0.93700000000000006</v>
      </c>
      <c r="R2" s="1">
        <v>0.19</v>
      </c>
      <c r="S2" s="10">
        <v>0.52200000000000002</v>
      </c>
      <c r="T2" s="1">
        <v>1.35</v>
      </c>
    </row>
    <row r="3" spans="1:20" x14ac:dyDescent="0.3">
      <c r="A3" s="5">
        <v>1</v>
      </c>
      <c r="B3" s="5">
        <v>50</v>
      </c>
      <c r="C3" s="5">
        <f t="shared" ref="C3:C17" si="0">LOG(B3)</f>
        <v>1.6989700043360187</v>
      </c>
      <c r="D3" s="5">
        <v>0.22720000000000001</v>
      </c>
      <c r="G3" s="3" t="s">
        <v>15</v>
      </c>
      <c r="H3" s="2">
        <v>9.0999999999999998E-2</v>
      </c>
      <c r="I3" s="2">
        <v>6.0000000000000001E-3</v>
      </c>
      <c r="J3" s="2">
        <v>14.51</v>
      </c>
      <c r="K3" s="9">
        <v>5.6999999999999998E-9</v>
      </c>
      <c r="M3" s="7" t="s">
        <v>16</v>
      </c>
      <c r="N3" s="1">
        <v>12</v>
      </c>
      <c r="P3" s="7" t="s">
        <v>17</v>
      </c>
      <c r="Q3" s="1">
        <v>1.41</v>
      </c>
      <c r="R3" s="1">
        <v>0.14099999999999999</v>
      </c>
      <c r="S3" s="1">
        <v>1.1000000000000001</v>
      </c>
      <c r="T3" s="1">
        <v>1.71</v>
      </c>
    </row>
    <row r="4" spans="1:20" x14ac:dyDescent="0.3">
      <c r="A4" s="5">
        <v>1</v>
      </c>
      <c r="B4" s="5">
        <v>200</v>
      </c>
      <c r="C4" s="5">
        <f t="shared" si="0"/>
        <v>2.3010299956639813</v>
      </c>
      <c r="D4" s="5">
        <v>0.12609999999999999</v>
      </c>
      <c r="G4" s="3" t="s">
        <v>18</v>
      </c>
      <c r="H4" s="2">
        <v>0.61599999999999999</v>
      </c>
      <c r="I4" s="2">
        <v>9.9000000000000005E-2</v>
      </c>
      <c r="J4" s="2">
        <v>6.24</v>
      </c>
      <c r="K4" s="9">
        <v>4.3000000000000002E-5</v>
      </c>
    </row>
    <row r="5" spans="1:20" x14ac:dyDescent="0.3">
      <c r="A5" s="5">
        <v>1</v>
      </c>
      <c r="B5" s="5">
        <v>800</v>
      </c>
      <c r="C5" s="5">
        <f t="shared" si="0"/>
        <v>2.9030899869919438</v>
      </c>
      <c r="D5" s="5">
        <v>9.7199999999999995E-2</v>
      </c>
      <c r="G5" s="3" t="s">
        <v>17</v>
      </c>
      <c r="H5" s="2">
        <v>1.41</v>
      </c>
      <c r="I5" s="2">
        <v>0.14099999999999999</v>
      </c>
      <c r="J5" s="2">
        <v>9.99</v>
      </c>
      <c r="K5" s="9">
        <v>3.5999999999999999E-7</v>
      </c>
      <c r="P5" s="7" t="s">
        <v>19</v>
      </c>
      <c r="Q5" s="1">
        <v>8.6496791877569361</v>
      </c>
    </row>
    <row r="6" spans="1:20" x14ac:dyDescent="0.3">
      <c r="A6" s="5">
        <v>1</v>
      </c>
      <c r="B6" s="5">
        <v>3200</v>
      </c>
      <c r="C6" s="5">
        <f t="shared" si="0"/>
        <v>3.5051499783199058</v>
      </c>
      <c r="D6" s="5">
        <v>0.1011</v>
      </c>
      <c r="P6" s="7" t="s">
        <v>20</v>
      </c>
      <c r="Q6" s="1">
        <v>25.703957827688647</v>
      </c>
    </row>
    <row r="7" spans="1:20" x14ac:dyDescent="0.3">
      <c r="A7" s="5">
        <v>1</v>
      </c>
      <c r="B7" s="5">
        <v>12800</v>
      </c>
      <c r="C7" s="5">
        <f t="shared" si="0"/>
        <v>4.1072099696478688</v>
      </c>
      <c r="D7" s="5">
        <v>9.1700000000000004E-2</v>
      </c>
    </row>
    <row r="8" spans="1:20" x14ac:dyDescent="0.3">
      <c r="A8" s="5">
        <v>1</v>
      </c>
      <c r="B8" s="5">
        <v>51200</v>
      </c>
      <c r="C8" s="5">
        <f t="shared" si="0"/>
        <v>4.7092699609758304</v>
      </c>
      <c r="D8" s="5">
        <v>8.9499999999999996E-2</v>
      </c>
    </row>
    <row r="9" spans="1:20" x14ac:dyDescent="0.3">
      <c r="A9" s="5">
        <v>1</v>
      </c>
      <c r="B9" s="5">
        <v>204800</v>
      </c>
      <c r="C9" s="5">
        <f t="shared" si="0"/>
        <v>5.3113299523037929</v>
      </c>
      <c r="D9" s="5">
        <v>0.104</v>
      </c>
    </row>
    <row r="10" spans="1:20" x14ac:dyDescent="0.3">
      <c r="A10" s="2">
        <v>2</v>
      </c>
      <c r="B10" s="2">
        <v>12.5</v>
      </c>
      <c r="C10" s="2">
        <f t="shared" si="0"/>
        <v>1.0969100130080565</v>
      </c>
      <c r="D10" s="2">
        <v>0.54349999999999998</v>
      </c>
    </row>
    <row r="11" spans="1:20" x14ac:dyDescent="0.3">
      <c r="A11" s="2">
        <v>2</v>
      </c>
      <c r="B11" s="2">
        <v>50</v>
      </c>
      <c r="C11" s="2">
        <f t="shared" si="0"/>
        <v>1.6989700043360187</v>
      </c>
      <c r="D11" s="2">
        <v>0.2311</v>
      </c>
    </row>
    <row r="12" spans="1:20" x14ac:dyDescent="0.3">
      <c r="A12" s="2">
        <v>2</v>
      </c>
      <c r="B12" s="2">
        <v>200</v>
      </c>
      <c r="C12" s="2">
        <f t="shared" si="0"/>
        <v>2.3010299956639813</v>
      </c>
      <c r="D12" s="2">
        <v>0.13039999999999999</v>
      </c>
    </row>
    <row r="13" spans="1:20" x14ac:dyDescent="0.3">
      <c r="A13" s="2">
        <v>2</v>
      </c>
      <c r="B13" s="2">
        <v>800</v>
      </c>
      <c r="C13" s="2">
        <f t="shared" si="0"/>
        <v>2.9030899869919438</v>
      </c>
      <c r="D13" s="2">
        <v>9.5500000000000002E-2</v>
      </c>
    </row>
    <row r="14" spans="1:20" x14ac:dyDescent="0.3">
      <c r="A14" s="2">
        <v>2</v>
      </c>
      <c r="B14" s="2">
        <v>3200</v>
      </c>
      <c r="C14" s="2">
        <f t="shared" si="0"/>
        <v>3.5051499783199058</v>
      </c>
      <c r="D14" s="2">
        <v>8.5800000000000001E-2</v>
      </c>
    </row>
    <row r="15" spans="1:20" x14ac:dyDescent="0.3">
      <c r="A15" s="2">
        <v>2</v>
      </c>
      <c r="B15" s="2">
        <v>12800</v>
      </c>
      <c r="C15" s="2">
        <f t="shared" si="0"/>
        <v>4.1072099696478688</v>
      </c>
      <c r="D15" s="2">
        <v>9.4200000000000006E-2</v>
      </c>
    </row>
    <row r="16" spans="1:20" x14ac:dyDescent="0.3">
      <c r="A16" s="2">
        <v>2</v>
      </c>
      <c r="B16" s="2">
        <v>51200</v>
      </c>
      <c r="C16" s="2">
        <f t="shared" si="0"/>
        <v>4.7092699609758304</v>
      </c>
      <c r="D16" s="2">
        <v>9.1300000000000006E-2</v>
      </c>
    </row>
    <row r="17" spans="1:4" x14ac:dyDescent="0.3">
      <c r="A17" s="2">
        <v>2</v>
      </c>
      <c r="B17" s="2">
        <v>204800</v>
      </c>
      <c r="C17" s="2">
        <f t="shared" si="0"/>
        <v>5.3113299523037929</v>
      </c>
      <c r="D17" s="2">
        <v>8.9099999999999999E-2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D875B-48EE-4472-9080-3E6BFB42811D}">
  <dimension ref="A1:T17"/>
  <sheetViews>
    <sheetView topLeftCell="C1" workbookViewId="0">
      <selection activeCell="Q5" sqref="Q5:Q6"/>
    </sheetView>
  </sheetViews>
  <sheetFormatPr defaultRowHeight="14.4" x14ac:dyDescent="0.3"/>
  <cols>
    <col min="2" max="2" width="23.33203125" bestFit="1" customWidth="1"/>
    <col min="3" max="4" width="27.33203125" bestFit="1" customWidth="1"/>
    <col min="7" max="7" width="11.6640625" bestFit="1" customWidth="1"/>
    <col min="8" max="8" width="15.5546875" bestFit="1" customWidth="1"/>
    <col min="10" max="10" width="7.109375" bestFit="1" customWidth="1"/>
    <col min="11" max="11" width="8.21875" bestFit="1" customWidth="1"/>
    <col min="13" max="13" width="26" bestFit="1" customWidth="1"/>
    <col min="14" max="14" width="6" bestFit="1" customWidth="1"/>
    <col min="16" max="16" width="9.5546875" bestFit="1" customWidth="1"/>
    <col min="17" max="17" width="12" bestFit="1" customWidth="1"/>
    <col min="19" max="19" width="14.5546875" bestFit="1" customWidth="1"/>
    <col min="20" max="20" width="14.6640625" bestFit="1" customWidth="1"/>
  </cols>
  <sheetData>
    <row r="1" spans="1:20" s="4" customFormat="1" x14ac:dyDescent="0.3">
      <c r="A1" s="3" t="s">
        <v>1</v>
      </c>
      <c r="B1" s="3" t="s">
        <v>0</v>
      </c>
      <c r="C1" s="3" t="s">
        <v>2</v>
      </c>
      <c r="D1" s="3" t="s">
        <v>3</v>
      </c>
      <c r="G1" s="3"/>
      <c r="H1" s="3" t="s">
        <v>4</v>
      </c>
      <c r="I1" s="3" t="s">
        <v>5</v>
      </c>
      <c r="J1" s="3" t="s">
        <v>6</v>
      </c>
      <c r="K1" s="3" t="s">
        <v>7</v>
      </c>
      <c r="M1" s="3"/>
      <c r="N1" s="3" t="s">
        <v>8</v>
      </c>
      <c r="P1" s="3"/>
      <c r="Q1" s="3" t="s">
        <v>9</v>
      </c>
      <c r="R1" s="3" t="s">
        <v>5</v>
      </c>
      <c r="S1" s="3" t="s">
        <v>10</v>
      </c>
      <c r="T1" s="3" t="s">
        <v>11</v>
      </c>
    </row>
    <row r="2" spans="1:20" x14ac:dyDescent="0.3">
      <c r="A2" s="5">
        <v>1</v>
      </c>
      <c r="B2" s="5">
        <v>12.5</v>
      </c>
      <c r="C2" s="5">
        <f>LOG(B2)</f>
        <v>1.0969100130080565</v>
      </c>
      <c r="D2" s="5">
        <v>0.67610000000000003</v>
      </c>
      <c r="G2" s="3" t="s">
        <v>12</v>
      </c>
      <c r="H2" s="2">
        <v>5.01</v>
      </c>
      <c r="I2" s="2">
        <v>0.80200000000000005</v>
      </c>
      <c r="J2" s="2">
        <v>6.25</v>
      </c>
      <c r="K2" s="9">
        <v>4.1999999999999998E-5</v>
      </c>
      <c r="M2" s="3" t="s">
        <v>13</v>
      </c>
      <c r="N2" s="2">
        <v>0.01</v>
      </c>
      <c r="P2" s="3" t="s">
        <v>14</v>
      </c>
      <c r="Q2" s="2">
        <v>0.81799999999999995</v>
      </c>
      <c r="R2" s="2">
        <v>0.13500000000000001</v>
      </c>
      <c r="S2" s="11">
        <v>0.52500000000000002</v>
      </c>
      <c r="T2" s="2">
        <v>1.1100000000000001</v>
      </c>
    </row>
    <row r="3" spans="1:20" x14ac:dyDescent="0.3">
      <c r="A3" s="5">
        <v>1</v>
      </c>
      <c r="B3" s="5">
        <v>50</v>
      </c>
      <c r="C3" s="5">
        <f t="shared" ref="C3:C17" si="0">LOG(B3)</f>
        <v>1.6989700043360187</v>
      </c>
      <c r="D3" s="5">
        <v>0.2419</v>
      </c>
      <c r="G3" s="3" t="s">
        <v>15</v>
      </c>
      <c r="H3" s="2">
        <v>9.0999999999999998E-2</v>
      </c>
      <c r="I3" s="2">
        <v>4.0000000000000001E-3</v>
      </c>
      <c r="J3" s="2">
        <v>21.7</v>
      </c>
      <c r="K3" s="9">
        <v>5.2999999999999998E-11</v>
      </c>
      <c r="M3" s="3" t="s">
        <v>16</v>
      </c>
      <c r="N3" s="2">
        <v>12</v>
      </c>
      <c r="P3" s="3" t="s">
        <v>17</v>
      </c>
      <c r="Q3" s="2">
        <v>1.27</v>
      </c>
      <c r="R3" s="2">
        <v>0.121</v>
      </c>
      <c r="S3" s="2">
        <v>1.01</v>
      </c>
      <c r="T3" s="2">
        <v>1.53</v>
      </c>
    </row>
    <row r="4" spans="1:20" x14ac:dyDescent="0.3">
      <c r="A4" s="5">
        <v>1</v>
      </c>
      <c r="B4" s="5">
        <v>200</v>
      </c>
      <c r="C4" s="5">
        <f t="shared" si="0"/>
        <v>2.3010299956639813</v>
      </c>
      <c r="D4" s="5">
        <v>0.129</v>
      </c>
      <c r="G4" s="3" t="s">
        <v>18</v>
      </c>
      <c r="H4" s="2">
        <v>0.93100000000000005</v>
      </c>
      <c r="I4" s="2">
        <v>0.16400000000000001</v>
      </c>
      <c r="J4" s="2">
        <v>5.67</v>
      </c>
      <c r="K4" s="9">
        <v>1E-4</v>
      </c>
    </row>
    <row r="5" spans="1:20" x14ac:dyDescent="0.3">
      <c r="A5" s="5">
        <v>1</v>
      </c>
      <c r="B5" s="5">
        <v>800</v>
      </c>
      <c r="C5" s="5">
        <f t="shared" si="0"/>
        <v>2.9030899869919438</v>
      </c>
      <c r="D5" s="5">
        <v>0.1067</v>
      </c>
      <c r="G5" s="3" t="s">
        <v>17</v>
      </c>
      <c r="H5" s="2">
        <v>1.27</v>
      </c>
      <c r="I5" s="2">
        <v>0.121</v>
      </c>
      <c r="J5" s="2">
        <v>10.5</v>
      </c>
      <c r="K5" s="9">
        <v>2.1E-7</v>
      </c>
      <c r="P5" s="7" t="s">
        <v>19</v>
      </c>
      <c r="Q5" s="1">
        <v>6.5765783735542058</v>
      </c>
    </row>
    <row r="6" spans="1:20" x14ac:dyDescent="0.3">
      <c r="A6" s="5">
        <v>1</v>
      </c>
      <c r="B6" s="5">
        <v>3200</v>
      </c>
      <c r="C6" s="5">
        <f t="shared" si="0"/>
        <v>3.5051499783199058</v>
      </c>
      <c r="D6" s="5">
        <v>9.6199999999999994E-2</v>
      </c>
      <c r="P6" s="7" t="s">
        <v>20</v>
      </c>
      <c r="Q6" s="1">
        <v>18.62087136662868</v>
      </c>
    </row>
    <row r="7" spans="1:20" x14ac:dyDescent="0.3">
      <c r="A7" s="5">
        <v>1</v>
      </c>
      <c r="B7" s="5">
        <v>12800</v>
      </c>
      <c r="C7" s="5">
        <f t="shared" si="0"/>
        <v>4.1072099696478688</v>
      </c>
      <c r="D7" s="5">
        <v>9.6199999999999994E-2</v>
      </c>
    </row>
    <row r="8" spans="1:20" x14ac:dyDescent="0.3">
      <c r="A8" s="5">
        <v>1</v>
      </c>
      <c r="B8" s="5">
        <v>51200</v>
      </c>
      <c r="C8" s="5">
        <f t="shared" si="0"/>
        <v>4.7092699609758304</v>
      </c>
      <c r="D8" s="5">
        <v>9.2499999999999999E-2</v>
      </c>
    </row>
    <row r="9" spans="1:20" x14ac:dyDescent="0.3">
      <c r="A9" s="5">
        <v>1</v>
      </c>
      <c r="B9" s="5">
        <v>204800</v>
      </c>
      <c r="C9" s="5">
        <f t="shared" si="0"/>
        <v>5.3113299523037929</v>
      </c>
      <c r="D9" s="5">
        <v>8.7599999999999997E-2</v>
      </c>
    </row>
    <row r="10" spans="1:20" x14ac:dyDescent="0.3">
      <c r="A10" s="2">
        <v>2</v>
      </c>
      <c r="B10" s="2">
        <v>12.5</v>
      </c>
      <c r="C10" s="2">
        <f t="shared" si="0"/>
        <v>1.0969100130080565</v>
      </c>
      <c r="D10" s="2">
        <v>0.63839999999999997</v>
      </c>
    </row>
    <row r="11" spans="1:20" x14ac:dyDescent="0.3">
      <c r="A11" s="2">
        <v>2</v>
      </c>
      <c r="B11" s="2">
        <v>50</v>
      </c>
      <c r="C11" s="2">
        <f t="shared" si="0"/>
        <v>1.6989700043360187</v>
      </c>
      <c r="D11" s="2">
        <v>0.2555</v>
      </c>
    </row>
    <row r="12" spans="1:20" x14ac:dyDescent="0.3">
      <c r="A12" s="2">
        <v>2</v>
      </c>
      <c r="B12" s="2">
        <v>200</v>
      </c>
      <c r="C12" s="2">
        <f t="shared" si="0"/>
        <v>2.3010299956639813</v>
      </c>
      <c r="D12" s="2">
        <v>0.1288</v>
      </c>
    </row>
    <row r="13" spans="1:20" x14ac:dyDescent="0.3">
      <c r="A13" s="2">
        <v>2</v>
      </c>
      <c r="B13" s="2">
        <v>800</v>
      </c>
      <c r="C13" s="2">
        <f t="shared" si="0"/>
        <v>2.9030899869919438</v>
      </c>
      <c r="D13" s="2">
        <v>0.11070000000000001</v>
      </c>
    </row>
    <row r="14" spans="1:20" x14ac:dyDescent="0.3">
      <c r="A14" s="2">
        <v>2</v>
      </c>
      <c r="B14" s="2">
        <v>3200</v>
      </c>
      <c r="C14" s="2">
        <f t="shared" si="0"/>
        <v>3.5051499783199058</v>
      </c>
      <c r="D14" s="2">
        <v>9.0700000000000003E-2</v>
      </c>
    </row>
    <row r="15" spans="1:20" x14ac:dyDescent="0.3">
      <c r="A15" s="2">
        <v>2</v>
      </c>
      <c r="B15" s="2">
        <v>12800</v>
      </c>
      <c r="C15" s="2">
        <f t="shared" si="0"/>
        <v>4.1072099696478688</v>
      </c>
      <c r="D15" s="2">
        <v>8.8599999999999998E-2</v>
      </c>
    </row>
    <row r="16" spans="1:20" x14ac:dyDescent="0.3">
      <c r="A16" s="2">
        <v>2</v>
      </c>
      <c r="B16" s="2">
        <v>51200</v>
      </c>
      <c r="C16" s="2">
        <f t="shared" si="0"/>
        <v>4.7092699609758304</v>
      </c>
      <c r="D16" s="2">
        <v>0.1028</v>
      </c>
    </row>
    <row r="17" spans="1:4" x14ac:dyDescent="0.3">
      <c r="A17" s="2">
        <v>2</v>
      </c>
      <c r="B17" s="2">
        <v>204800</v>
      </c>
      <c r="C17" s="2">
        <f t="shared" si="0"/>
        <v>5.3113299523037929</v>
      </c>
      <c r="D17" s="2">
        <v>8.48E-2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69CB8-1507-4B9A-BFCC-6699C2DE8CB7}">
  <dimension ref="A1:T17"/>
  <sheetViews>
    <sheetView topLeftCell="C1" workbookViewId="0">
      <selection activeCell="Q5" sqref="Q5:Q6"/>
    </sheetView>
  </sheetViews>
  <sheetFormatPr defaultRowHeight="14.4" x14ac:dyDescent="0.3"/>
  <cols>
    <col min="2" max="2" width="23.33203125" bestFit="1" customWidth="1"/>
    <col min="3" max="4" width="27.33203125" bestFit="1" customWidth="1"/>
    <col min="7" max="7" width="11.6640625" bestFit="1" customWidth="1"/>
    <col min="8" max="8" width="15.5546875" bestFit="1" customWidth="1"/>
    <col min="10" max="10" width="7.109375" bestFit="1" customWidth="1"/>
    <col min="11" max="11" width="8.21875" bestFit="1" customWidth="1"/>
    <col min="13" max="13" width="26" bestFit="1" customWidth="1"/>
    <col min="14" max="14" width="6" bestFit="1" customWidth="1"/>
    <col min="16" max="16" width="9.5546875" bestFit="1" customWidth="1"/>
    <col min="17" max="17" width="12" bestFit="1" customWidth="1"/>
    <col min="19" max="19" width="14.5546875" bestFit="1" customWidth="1"/>
    <col min="20" max="20" width="14.6640625" bestFit="1" customWidth="1"/>
  </cols>
  <sheetData>
    <row r="1" spans="1:20" s="4" customFormat="1" x14ac:dyDescent="0.3">
      <c r="A1" s="3" t="s">
        <v>1</v>
      </c>
      <c r="B1" s="3" t="s">
        <v>0</v>
      </c>
      <c r="C1" s="3" t="s">
        <v>2</v>
      </c>
      <c r="D1" s="3" t="s">
        <v>3</v>
      </c>
      <c r="G1" s="12"/>
      <c r="H1" s="13" t="s">
        <v>4</v>
      </c>
      <c r="I1" s="13" t="s">
        <v>5</v>
      </c>
      <c r="J1" s="13" t="s">
        <v>6</v>
      </c>
      <c r="K1" s="14" t="s">
        <v>7</v>
      </c>
      <c r="M1" s="12"/>
      <c r="N1" s="14" t="s">
        <v>8</v>
      </c>
      <c r="P1" s="12"/>
      <c r="Q1" s="13" t="s">
        <v>9</v>
      </c>
      <c r="R1" s="13" t="s">
        <v>5</v>
      </c>
      <c r="S1" s="13" t="s">
        <v>10</v>
      </c>
      <c r="T1" s="14" t="s">
        <v>11</v>
      </c>
    </row>
    <row r="2" spans="1:20" x14ac:dyDescent="0.3">
      <c r="A2" s="5">
        <v>1</v>
      </c>
      <c r="B2" s="5">
        <v>12.5</v>
      </c>
      <c r="C2" s="5">
        <f>LOG(B2)</f>
        <v>1.0969100130080565</v>
      </c>
      <c r="D2" s="5">
        <v>0.54890000000000005</v>
      </c>
      <c r="G2" s="15" t="s">
        <v>12</v>
      </c>
      <c r="H2" s="6">
        <v>5.39</v>
      </c>
      <c r="I2" s="6">
        <v>0.71799999999999997</v>
      </c>
      <c r="J2" s="6">
        <v>7.5</v>
      </c>
      <c r="K2" s="16">
        <v>7.1999999999999997E-6</v>
      </c>
      <c r="M2" s="15" t="s">
        <v>13</v>
      </c>
      <c r="N2" s="17">
        <v>8.9999999999999993E-3</v>
      </c>
      <c r="P2" s="15" t="s">
        <v>14</v>
      </c>
      <c r="Q2" s="6">
        <v>0.97</v>
      </c>
      <c r="R2" s="6">
        <v>9.4E-2</v>
      </c>
      <c r="S2" s="18">
        <v>0.76500000000000001</v>
      </c>
      <c r="T2" s="17">
        <v>1.18</v>
      </c>
    </row>
    <row r="3" spans="1:20" ht="15" thickBot="1" x14ac:dyDescent="0.35">
      <c r="A3" s="5">
        <v>1</v>
      </c>
      <c r="B3" s="5">
        <v>50</v>
      </c>
      <c r="C3" s="5">
        <f t="shared" ref="C3:C17" si="0">LOG(B3)</f>
        <v>1.6989700043360187</v>
      </c>
      <c r="D3" s="5">
        <v>0.23760000000000001</v>
      </c>
      <c r="G3" s="15" t="s">
        <v>15</v>
      </c>
      <c r="H3" s="6">
        <v>8.8999999999999996E-2</v>
      </c>
      <c r="I3" s="6">
        <v>4.0000000000000001E-3</v>
      </c>
      <c r="J3" s="6">
        <v>22.5</v>
      </c>
      <c r="K3" s="17">
        <v>3.5000000000000002E-11</v>
      </c>
      <c r="M3" s="19" t="s">
        <v>16</v>
      </c>
      <c r="N3" s="20">
        <v>12</v>
      </c>
      <c r="P3" s="19" t="s">
        <v>17</v>
      </c>
      <c r="Q3" s="21">
        <v>1.46</v>
      </c>
      <c r="R3" s="21">
        <v>6.5000000000000002E-2</v>
      </c>
      <c r="S3" s="21">
        <v>1.32</v>
      </c>
      <c r="T3" s="20">
        <v>1.6</v>
      </c>
    </row>
    <row r="4" spans="1:20" ht="15" thickBot="1" x14ac:dyDescent="0.35">
      <c r="A4" s="5">
        <v>1</v>
      </c>
      <c r="B4" s="5">
        <v>200</v>
      </c>
      <c r="C4" s="5">
        <f t="shared" si="0"/>
        <v>2.3010299956639813</v>
      </c>
      <c r="D4" s="5">
        <v>0.13100000000000001</v>
      </c>
      <c r="G4" s="15" t="s">
        <v>18</v>
      </c>
      <c r="H4" s="6">
        <v>0.64800000000000002</v>
      </c>
      <c r="I4" s="6">
        <v>4.4999999999999998E-2</v>
      </c>
      <c r="J4" s="6">
        <v>14.3</v>
      </c>
      <c r="K4" s="16">
        <v>6.6000000000000004E-9</v>
      </c>
    </row>
    <row r="5" spans="1:20" ht="15" thickBot="1" x14ac:dyDescent="0.35">
      <c r="A5" s="5">
        <v>1</v>
      </c>
      <c r="B5" s="5">
        <v>800</v>
      </c>
      <c r="C5" s="5">
        <f t="shared" si="0"/>
        <v>2.9030899869919438</v>
      </c>
      <c r="D5" s="5">
        <v>0.109</v>
      </c>
      <c r="G5" s="19" t="s">
        <v>17</v>
      </c>
      <c r="H5" s="21">
        <v>1.46</v>
      </c>
      <c r="I5" s="21">
        <v>0.06</v>
      </c>
      <c r="J5" s="21">
        <v>22.6</v>
      </c>
      <c r="K5" s="22">
        <v>3.3999999999999999E-11</v>
      </c>
      <c r="P5" s="12" t="s">
        <v>19</v>
      </c>
      <c r="Q5" s="23">
        <v>9.3325430079699103</v>
      </c>
    </row>
    <row r="6" spans="1:20" ht="15" thickBot="1" x14ac:dyDescent="0.35">
      <c r="A6" s="5">
        <v>1</v>
      </c>
      <c r="B6" s="5">
        <v>3200</v>
      </c>
      <c r="C6" s="5">
        <f t="shared" si="0"/>
        <v>3.5051499783199058</v>
      </c>
      <c r="D6" s="5">
        <v>9.5100000000000004E-2</v>
      </c>
      <c r="G6" s="4"/>
      <c r="P6" s="19" t="s">
        <v>20</v>
      </c>
      <c r="Q6" s="20">
        <v>28.840315031266066</v>
      </c>
    </row>
    <row r="7" spans="1:20" x14ac:dyDescent="0.3">
      <c r="A7" s="5">
        <v>1</v>
      </c>
      <c r="B7" s="5">
        <v>12800</v>
      </c>
      <c r="C7" s="5">
        <f t="shared" si="0"/>
        <v>4.1072099696478688</v>
      </c>
      <c r="D7" s="5">
        <v>8.8400000000000006E-2</v>
      </c>
    </row>
    <row r="8" spans="1:20" x14ac:dyDescent="0.3">
      <c r="A8" s="5">
        <v>1</v>
      </c>
      <c r="B8" s="5">
        <v>51200</v>
      </c>
      <c r="C8" s="5">
        <f t="shared" si="0"/>
        <v>4.7092699609758304</v>
      </c>
      <c r="D8" s="5">
        <v>9.01E-2</v>
      </c>
    </row>
    <row r="9" spans="1:20" x14ac:dyDescent="0.3">
      <c r="A9" s="5">
        <v>1</v>
      </c>
      <c r="B9" s="5">
        <v>204800</v>
      </c>
      <c r="C9" s="5">
        <f t="shared" si="0"/>
        <v>5.3113299523037929</v>
      </c>
      <c r="D9" s="5">
        <v>8.9599999999999999E-2</v>
      </c>
    </row>
    <row r="10" spans="1:20" x14ac:dyDescent="0.3">
      <c r="A10" s="2">
        <v>2</v>
      </c>
      <c r="B10" s="2">
        <v>12.5</v>
      </c>
      <c r="C10" s="2">
        <f t="shared" si="0"/>
        <v>1.0969100130080565</v>
      </c>
      <c r="D10" s="2">
        <v>0.54910000000000003</v>
      </c>
    </row>
    <row r="11" spans="1:20" x14ac:dyDescent="0.3">
      <c r="A11" s="2">
        <v>2</v>
      </c>
      <c r="B11" s="2">
        <v>50</v>
      </c>
      <c r="C11" s="2">
        <f t="shared" si="0"/>
        <v>1.6989700043360187</v>
      </c>
      <c r="D11" s="2">
        <v>0.28210000000000002</v>
      </c>
    </row>
    <row r="12" spans="1:20" x14ac:dyDescent="0.3">
      <c r="A12" s="2">
        <v>2</v>
      </c>
      <c r="B12" s="2">
        <v>200</v>
      </c>
      <c r="C12" s="2">
        <f t="shared" si="0"/>
        <v>2.3010299956639813</v>
      </c>
      <c r="D12" s="2">
        <v>0.13159999999999999</v>
      </c>
    </row>
    <row r="13" spans="1:20" x14ac:dyDescent="0.3">
      <c r="A13" s="2">
        <v>2</v>
      </c>
      <c r="B13" s="2">
        <v>800</v>
      </c>
      <c r="C13" s="2">
        <f t="shared" si="0"/>
        <v>2.9030899869919438</v>
      </c>
      <c r="D13" s="2">
        <v>0.1003</v>
      </c>
    </row>
    <row r="14" spans="1:20" x14ac:dyDescent="0.3">
      <c r="A14" s="2">
        <v>2</v>
      </c>
      <c r="B14" s="2">
        <v>3200</v>
      </c>
      <c r="C14" s="2">
        <f t="shared" si="0"/>
        <v>3.5051499783199058</v>
      </c>
      <c r="D14" s="2">
        <v>9.3700000000000006E-2</v>
      </c>
    </row>
    <row r="15" spans="1:20" x14ac:dyDescent="0.3">
      <c r="A15" s="2">
        <v>2</v>
      </c>
      <c r="B15" s="2">
        <v>12800</v>
      </c>
      <c r="C15" s="2">
        <f t="shared" si="0"/>
        <v>4.1072099696478688</v>
      </c>
      <c r="D15" s="2">
        <v>9.0200000000000002E-2</v>
      </c>
    </row>
    <row r="16" spans="1:20" x14ac:dyDescent="0.3">
      <c r="A16" s="2">
        <v>2</v>
      </c>
      <c r="B16" s="2">
        <v>51200</v>
      </c>
      <c r="C16" s="2">
        <f t="shared" si="0"/>
        <v>4.7092699609758304</v>
      </c>
      <c r="D16" s="2">
        <v>9.0899999999999995E-2</v>
      </c>
    </row>
    <row r="17" spans="1:4" x14ac:dyDescent="0.3">
      <c r="A17" s="2">
        <v>2</v>
      </c>
      <c r="B17" s="2">
        <v>204800</v>
      </c>
      <c r="C17" s="2">
        <f t="shared" si="0"/>
        <v>5.3113299523037929</v>
      </c>
      <c r="D17" s="2">
        <v>8.5699999999999998E-2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B603-3778-4904-926D-2016F3D2D2BD}">
  <dimension ref="A1:T17"/>
  <sheetViews>
    <sheetView topLeftCell="C1" workbookViewId="0">
      <selection activeCell="Q5" sqref="Q5:Q6"/>
    </sheetView>
  </sheetViews>
  <sheetFormatPr defaultRowHeight="14.4" x14ac:dyDescent="0.3"/>
  <cols>
    <col min="2" max="2" width="23.33203125" bestFit="1" customWidth="1"/>
    <col min="3" max="4" width="27.33203125" bestFit="1" customWidth="1"/>
    <col min="7" max="7" width="11.6640625" bestFit="1" customWidth="1"/>
    <col min="8" max="8" width="15.5546875" bestFit="1" customWidth="1"/>
    <col min="10" max="10" width="7.109375" bestFit="1" customWidth="1"/>
    <col min="11" max="11" width="8.21875" bestFit="1" customWidth="1"/>
    <col min="13" max="13" width="26" bestFit="1" customWidth="1"/>
    <col min="14" max="14" width="6" bestFit="1" customWidth="1"/>
    <col min="16" max="16" width="9.5546875" bestFit="1" customWidth="1"/>
    <col min="17" max="17" width="12" bestFit="1" customWidth="1"/>
    <col min="19" max="19" width="14.5546875" bestFit="1" customWidth="1"/>
    <col min="20" max="20" width="14.6640625" customWidth="1"/>
  </cols>
  <sheetData>
    <row r="1" spans="1:20" s="4" customFormat="1" x14ac:dyDescent="0.3">
      <c r="A1" s="3" t="s">
        <v>1</v>
      </c>
      <c r="B1" s="3" t="s">
        <v>0</v>
      </c>
      <c r="C1" s="3" t="s">
        <v>2</v>
      </c>
      <c r="D1" s="3" t="s">
        <v>3</v>
      </c>
      <c r="G1" s="3"/>
      <c r="H1" s="3" t="s">
        <v>4</v>
      </c>
      <c r="I1" s="3" t="s">
        <v>5</v>
      </c>
      <c r="J1" s="3" t="s">
        <v>6</v>
      </c>
      <c r="K1" s="3" t="s">
        <v>7</v>
      </c>
      <c r="M1" s="3"/>
      <c r="N1" s="3" t="s">
        <v>8</v>
      </c>
      <c r="P1" s="3"/>
      <c r="Q1" s="3" t="s">
        <v>9</v>
      </c>
      <c r="R1" s="3" t="s">
        <v>5</v>
      </c>
      <c r="S1" s="3" t="s">
        <v>10</v>
      </c>
      <c r="T1" s="3" t="s">
        <v>11</v>
      </c>
    </row>
    <row r="2" spans="1:20" x14ac:dyDescent="0.3">
      <c r="A2" s="5">
        <v>1</v>
      </c>
      <c r="B2" s="5">
        <v>12.5</v>
      </c>
      <c r="C2" s="5">
        <f>LOG(B2)</f>
        <v>1.0969100130080565</v>
      </c>
      <c r="D2" s="5">
        <v>0.78559999999999997</v>
      </c>
      <c r="G2" s="3" t="s">
        <v>12</v>
      </c>
      <c r="H2" s="2">
        <v>1.55</v>
      </c>
      <c r="I2" s="2">
        <v>0.36599999999999999</v>
      </c>
      <c r="J2" s="2">
        <v>4.24</v>
      </c>
      <c r="K2" s="9">
        <v>1E-3</v>
      </c>
      <c r="M2" s="3" t="s">
        <v>13</v>
      </c>
      <c r="N2" s="2">
        <v>1.6E-2</v>
      </c>
      <c r="P2" s="3" t="s">
        <v>14</v>
      </c>
      <c r="Q2" s="2">
        <v>9.5000000000000001E-2</v>
      </c>
      <c r="R2" s="2">
        <v>0.156</v>
      </c>
      <c r="S2" s="11">
        <v>-0.245</v>
      </c>
      <c r="T2" s="2">
        <v>0.435</v>
      </c>
    </row>
    <row r="3" spans="1:20" x14ac:dyDescent="0.3">
      <c r="A3" s="5">
        <v>1</v>
      </c>
      <c r="B3" s="5">
        <v>50</v>
      </c>
      <c r="C3" s="5">
        <f t="shared" ref="C3:C17" si="0">LOG(B3)</f>
        <v>1.6989700043360187</v>
      </c>
      <c r="D3" s="5">
        <v>0.41639999999999999</v>
      </c>
      <c r="G3" s="3" t="s">
        <v>15</v>
      </c>
      <c r="H3" s="2">
        <v>-0.01</v>
      </c>
      <c r="I3" s="2">
        <v>3.5000000000000003E-2</v>
      </c>
      <c r="J3" s="2">
        <v>-0.157</v>
      </c>
      <c r="K3" s="2">
        <v>0.878</v>
      </c>
      <c r="M3" s="3" t="s">
        <v>16</v>
      </c>
      <c r="N3" s="2">
        <v>12</v>
      </c>
      <c r="P3" s="3" t="s">
        <v>17</v>
      </c>
      <c r="Q3" s="2">
        <v>0.39200000000000002</v>
      </c>
      <c r="R3" s="2">
        <v>0.51300000000000001</v>
      </c>
      <c r="S3" s="2">
        <v>-0.72599999999999998</v>
      </c>
      <c r="T3" s="2">
        <v>1.51</v>
      </c>
    </row>
    <row r="4" spans="1:20" x14ac:dyDescent="0.3">
      <c r="A4" s="5">
        <v>1</v>
      </c>
      <c r="B4" s="5">
        <v>200</v>
      </c>
      <c r="C4" s="5">
        <f t="shared" si="0"/>
        <v>2.3010299956639813</v>
      </c>
      <c r="D4" s="5">
        <v>0.31169999999999998</v>
      </c>
      <c r="G4" s="3" t="s">
        <v>18</v>
      </c>
      <c r="H4" s="2">
        <v>4.74</v>
      </c>
      <c r="I4" s="2">
        <v>6.75</v>
      </c>
      <c r="J4" s="2">
        <v>0.70299999999999996</v>
      </c>
      <c r="K4" s="9">
        <v>0.495</v>
      </c>
    </row>
    <row r="5" spans="1:20" x14ac:dyDescent="0.3">
      <c r="A5" s="5">
        <v>1</v>
      </c>
      <c r="B5" s="5">
        <v>800</v>
      </c>
      <c r="C5" s="5">
        <f t="shared" si="0"/>
        <v>2.9030899869919438</v>
      </c>
      <c r="D5" s="5">
        <v>0.19270000000000001</v>
      </c>
      <c r="G5" s="3" t="s">
        <v>17</v>
      </c>
      <c r="H5" s="2">
        <v>0.39200000000000002</v>
      </c>
      <c r="I5" s="2">
        <v>0.51300000000000001</v>
      </c>
      <c r="J5" s="2">
        <v>0.76300000000000001</v>
      </c>
      <c r="K5" s="9">
        <v>0.46</v>
      </c>
      <c r="P5" s="3" t="s">
        <v>19</v>
      </c>
      <c r="Q5" s="2">
        <v>1.2445146117713852</v>
      </c>
    </row>
    <row r="6" spans="1:20" x14ac:dyDescent="0.3">
      <c r="A6" s="5">
        <v>1</v>
      </c>
      <c r="B6" s="5">
        <v>3200</v>
      </c>
      <c r="C6" s="5">
        <f t="shared" si="0"/>
        <v>3.5051499783199058</v>
      </c>
      <c r="D6" s="5">
        <v>0.14130000000000001</v>
      </c>
      <c r="P6" s="3" t="s">
        <v>20</v>
      </c>
      <c r="Q6" s="2">
        <v>2.4660393372343394</v>
      </c>
    </row>
    <row r="7" spans="1:20" x14ac:dyDescent="0.3">
      <c r="A7" s="5">
        <v>1</v>
      </c>
      <c r="B7" s="5">
        <v>12800</v>
      </c>
      <c r="C7" s="5">
        <f t="shared" si="0"/>
        <v>4.1072099696478688</v>
      </c>
      <c r="D7" s="5">
        <v>0.1016</v>
      </c>
    </row>
    <row r="8" spans="1:20" x14ac:dyDescent="0.3">
      <c r="A8" s="5">
        <v>1</v>
      </c>
      <c r="B8" s="5">
        <v>51200</v>
      </c>
      <c r="C8" s="5">
        <f t="shared" si="0"/>
        <v>4.7092699609758304</v>
      </c>
      <c r="D8" s="5">
        <v>9.6000000000000002E-2</v>
      </c>
    </row>
    <row r="9" spans="1:20" x14ac:dyDescent="0.3">
      <c r="A9" s="5">
        <v>1</v>
      </c>
      <c r="B9" s="5">
        <v>204800</v>
      </c>
      <c r="C9" s="5">
        <f t="shared" si="0"/>
        <v>5.3113299523037929</v>
      </c>
      <c r="D9" s="5">
        <v>8.6300000000000002E-2</v>
      </c>
    </row>
    <row r="10" spans="1:20" x14ac:dyDescent="0.3">
      <c r="A10" s="2">
        <v>2</v>
      </c>
      <c r="B10" s="2">
        <v>12.5</v>
      </c>
      <c r="C10" s="2">
        <f t="shared" si="0"/>
        <v>1.0969100130080565</v>
      </c>
      <c r="D10" s="2">
        <v>0.80479999999999996</v>
      </c>
    </row>
    <row r="11" spans="1:20" x14ac:dyDescent="0.3">
      <c r="A11" s="2">
        <v>2</v>
      </c>
      <c r="B11" s="2">
        <v>50</v>
      </c>
      <c r="C11" s="2">
        <f t="shared" si="0"/>
        <v>1.6989700043360187</v>
      </c>
      <c r="D11" s="2">
        <v>0.42549999999999999</v>
      </c>
    </row>
    <row r="12" spans="1:20" x14ac:dyDescent="0.3">
      <c r="A12" s="2">
        <v>2</v>
      </c>
      <c r="B12" s="2">
        <v>200</v>
      </c>
      <c r="C12" s="2">
        <f t="shared" si="0"/>
        <v>2.3010299956639813</v>
      </c>
      <c r="D12" s="2">
        <v>0.30299999999999999</v>
      </c>
    </row>
    <row r="13" spans="1:20" x14ac:dyDescent="0.3">
      <c r="A13" s="2">
        <v>2</v>
      </c>
      <c r="B13" s="2">
        <v>800</v>
      </c>
      <c r="C13" s="2">
        <f t="shared" si="0"/>
        <v>2.9030899869919438</v>
      </c>
      <c r="D13" s="2">
        <v>0.19339999999999999</v>
      </c>
    </row>
    <row r="14" spans="1:20" x14ac:dyDescent="0.3">
      <c r="A14" s="2">
        <v>2</v>
      </c>
      <c r="B14" s="2">
        <v>3200</v>
      </c>
      <c r="C14" s="2">
        <f t="shared" si="0"/>
        <v>3.5051499783199058</v>
      </c>
      <c r="D14" s="2">
        <v>0.13700000000000001</v>
      </c>
    </row>
    <row r="15" spans="1:20" x14ac:dyDescent="0.3">
      <c r="A15" s="2">
        <v>2</v>
      </c>
      <c r="B15" s="2">
        <v>12800</v>
      </c>
      <c r="C15" s="2">
        <f t="shared" si="0"/>
        <v>4.1072099696478688</v>
      </c>
      <c r="D15" s="2">
        <v>0.10349999999999999</v>
      </c>
    </row>
    <row r="16" spans="1:20" x14ac:dyDescent="0.3">
      <c r="A16" s="2">
        <v>2</v>
      </c>
      <c r="B16" s="2">
        <v>51200</v>
      </c>
      <c r="C16" s="2">
        <f t="shared" si="0"/>
        <v>4.7092699609758304</v>
      </c>
      <c r="D16" s="2">
        <v>8.8200000000000001E-2</v>
      </c>
    </row>
    <row r="17" spans="1:4" x14ac:dyDescent="0.3">
      <c r="A17" s="2">
        <v>2</v>
      </c>
      <c r="B17" s="2">
        <v>204800</v>
      </c>
      <c r="C17" s="2">
        <f t="shared" si="0"/>
        <v>5.3113299523037929</v>
      </c>
      <c r="D17" s="2">
        <v>8.6099999999999996E-2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79F8C-ED86-48C9-B1E3-ECFD1F9CF0BC}">
  <dimension ref="A1:T17"/>
  <sheetViews>
    <sheetView topLeftCell="C1" workbookViewId="0">
      <selection activeCell="Q5" sqref="Q5:Q6"/>
    </sheetView>
  </sheetViews>
  <sheetFormatPr defaultRowHeight="14.4" x14ac:dyDescent="0.3"/>
  <cols>
    <col min="2" max="2" width="23.33203125" bestFit="1" customWidth="1"/>
    <col min="3" max="4" width="27.33203125" bestFit="1" customWidth="1"/>
    <col min="7" max="7" width="11.6640625" bestFit="1" customWidth="1"/>
    <col min="8" max="8" width="15.5546875" bestFit="1" customWidth="1"/>
    <col min="10" max="10" width="7.109375" bestFit="1" customWidth="1"/>
    <col min="11" max="11" width="8.21875" bestFit="1" customWidth="1"/>
    <col min="13" max="13" width="26" bestFit="1" customWidth="1"/>
    <col min="14" max="14" width="6" bestFit="1" customWidth="1"/>
    <col min="16" max="16" width="9.5546875" bestFit="1" customWidth="1"/>
    <col min="17" max="17" width="12" bestFit="1" customWidth="1"/>
    <col min="19" max="19" width="14.5546875" bestFit="1" customWidth="1"/>
    <col min="20" max="20" width="14.6640625" bestFit="1" customWidth="1"/>
  </cols>
  <sheetData>
    <row r="1" spans="1:20" s="4" customFormat="1" x14ac:dyDescent="0.3">
      <c r="A1" s="3" t="s">
        <v>1</v>
      </c>
      <c r="B1" s="3" t="s">
        <v>0</v>
      </c>
      <c r="C1" s="3" t="s">
        <v>2</v>
      </c>
      <c r="D1" s="3" t="s">
        <v>3</v>
      </c>
      <c r="G1" s="3"/>
      <c r="H1" s="3" t="s">
        <v>4</v>
      </c>
      <c r="I1" s="3" t="s">
        <v>5</v>
      </c>
      <c r="J1" s="3" t="s">
        <v>6</v>
      </c>
      <c r="K1" s="3" t="s">
        <v>7</v>
      </c>
      <c r="M1" s="3"/>
      <c r="N1" s="3" t="s">
        <v>8</v>
      </c>
      <c r="P1" s="3"/>
      <c r="Q1" s="3" t="s">
        <v>9</v>
      </c>
      <c r="R1" s="3" t="s">
        <v>5</v>
      </c>
      <c r="S1" s="3" t="s">
        <v>10</v>
      </c>
      <c r="T1" s="3" t="s">
        <v>11</v>
      </c>
    </row>
    <row r="2" spans="1:20" x14ac:dyDescent="0.3">
      <c r="A2" s="5">
        <v>1</v>
      </c>
      <c r="B2" s="5">
        <v>12.5</v>
      </c>
      <c r="C2" s="5">
        <f>LOG(B2)</f>
        <v>1.0969100130080565</v>
      </c>
      <c r="D2" s="5">
        <v>1.3183</v>
      </c>
      <c r="G2" s="3" t="s">
        <v>12</v>
      </c>
      <c r="H2" s="2">
        <v>2.74</v>
      </c>
      <c r="I2" s="2">
        <v>0.50700000000000001</v>
      </c>
      <c r="J2" s="2">
        <v>5.41</v>
      </c>
      <c r="K2" s="9">
        <v>2.0000000000000001E-4</v>
      </c>
      <c r="M2" s="3" t="s">
        <v>13</v>
      </c>
      <c r="N2" s="2">
        <v>4.2999999999999997E-2</v>
      </c>
      <c r="P2" s="3" t="s">
        <v>14</v>
      </c>
      <c r="Q2" s="2">
        <v>0.86899999999999999</v>
      </c>
      <c r="R2" s="2">
        <v>0.17799999999999999</v>
      </c>
      <c r="S2" s="11">
        <v>0.48099999999999998</v>
      </c>
      <c r="T2" s="2">
        <v>1.26</v>
      </c>
    </row>
    <row r="3" spans="1:20" x14ac:dyDescent="0.3">
      <c r="A3" s="5">
        <v>1</v>
      </c>
      <c r="B3" s="5">
        <v>50</v>
      </c>
      <c r="C3" s="5">
        <f t="shared" ref="C3:C17" si="0">LOG(B3)</f>
        <v>1.6989700043360187</v>
      </c>
      <c r="D3" s="5">
        <v>0.91379999999999995</v>
      </c>
      <c r="G3" s="3" t="s">
        <v>15</v>
      </c>
      <c r="H3" s="2">
        <v>-2.7E-2</v>
      </c>
      <c r="I3" s="2">
        <v>6.0999999999999999E-2</v>
      </c>
      <c r="J3" s="2">
        <v>-0.439</v>
      </c>
      <c r="K3" s="2">
        <v>0.66800000000000004</v>
      </c>
      <c r="M3" s="3" t="s">
        <v>16</v>
      </c>
      <c r="N3" s="2">
        <v>12</v>
      </c>
      <c r="P3" s="3" t="s">
        <v>17</v>
      </c>
      <c r="Q3" s="2">
        <v>1.93</v>
      </c>
      <c r="R3" s="2">
        <v>0.13600000000000001</v>
      </c>
      <c r="S3" s="2">
        <v>1.64</v>
      </c>
      <c r="T3" s="2">
        <v>2.23</v>
      </c>
    </row>
    <row r="4" spans="1:20" x14ac:dyDescent="0.3">
      <c r="A4" s="5">
        <v>1</v>
      </c>
      <c r="B4" s="5">
        <v>200</v>
      </c>
      <c r="C4" s="5">
        <f t="shared" si="0"/>
        <v>2.3010299956639813</v>
      </c>
      <c r="D4" s="5">
        <v>0.629</v>
      </c>
      <c r="G4" s="3" t="s">
        <v>18</v>
      </c>
      <c r="H4" s="2">
        <v>1.52</v>
      </c>
      <c r="I4" s="2">
        <v>0.15</v>
      </c>
      <c r="J4" s="2">
        <v>10.1</v>
      </c>
      <c r="K4" s="9">
        <v>3.1E-7</v>
      </c>
    </row>
    <row r="5" spans="1:20" x14ac:dyDescent="0.3">
      <c r="A5" s="5">
        <v>1</v>
      </c>
      <c r="B5" s="5">
        <v>800</v>
      </c>
      <c r="C5" s="5">
        <f t="shared" si="0"/>
        <v>2.9030899869919438</v>
      </c>
      <c r="D5" s="5">
        <v>0.37030000000000002</v>
      </c>
      <c r="G5" s="3" t="s">
        <v>17</v>
      </c>
      <c r="H5" s="2">
        <v>1.93</v>
      </c>
      <c r="I5" s="2">
        <v>0.13600000000000001</v>
      </c>
      <c r="J5" s="2">
        <v>14.2</v>
      </c>
      <c r="K5" s="9">
        <v>6.9999999999999998E-9</v>
      </c>
      <c r="P5" s="3" t="s">
        <v>19</v>
      </c>
      <c r="Q5" s="2">
        <v>7.3960527505823803</v>
      </c>
    </row>
    <row r="6" spans="1:20" x14ac:dyDescent="0.3">
      <c r="A6" s="5">
        <v>1</v>
      </c>
      <c r="B6" s="5">
        <v>3200</v>
      </c>
      <c r="C6" s="5">
        <f t="shared" si="0"/>
        <v>3.5051499783199058</v>
      </c>
      <c r="D6" s="5">
        <v>0.21010000000000001</v>
      </c>
      <c r="P6" s="3" t="s">
        <v>20</v>
      </c>
      <c r="Q6" s="2">
        <v>85.113803820237663</v>
      </c>
    </row>
    <row r="7" spans="1:20" x14ac:dyDescent="0.3">
      <c r="A7" s="5">
        <v>1</v>
      </c>
      <c r="B7" s="5">
        <v>12800</v>
      </c>
      <c r="C7" s="5">
        <f t="shared" si="0"/>
        <v>4.1072099696478688</v>
      </c>
      <c r="D7" s="5">
        <v>0.1229</v>
      </c>
    </row>
    <row r="8" spans="1:20" x14ac:dyDescent="0.3">
      <c r="A8" s="5">
        <v>1</v>
      </c>
      <c r="B8" s="5">
        <v>51200</v>
      </c>
      <c r="C8" s="5">
        <f t="shared" si="0"/>
        <v>4.7092699609758304</v>
      </c>
      <c r="D8" s="5">
        <v>9.5100000000000004E-2</v>
      </c>
    </row>
    <row r="9" spans="1:20" x14ac:dyDescent="0.3">
      <c r="A9" s="5">
        <v>1</v>
      </c>
      <c r="B9" s="5">
        <v>204800</v>
      </c>
      <c r="C9" s="5">
        <f t="shared" si="0"/>
        <v>5.3113299523037929</v>
      </c>
      <c r="D9" s="5">
        <v>8.9599999999999999E-2</v>
      </c>
    </row>
    <row r="10" spans="1:20" x14ac:dyDescent="0.3">
      <c r="A10" s="2">
        <v>2</v>
      </c>
      <c r="B10" s="2">
        <v>12.5</v>
      </c>
      <c r="C10" s="2">
        <f t="shared" si="0"/>
        <v>1.0969100130080565</v>
      </c>
      <c r="D10" s="2">
        <v>1.1999</v>
      </c>
    </row>
    <row r="11" spans="1:20" x14ac:dyDescent="0.3">
      <c r="A11" s="2">
        <v>2</v>
      </c>
      <c r="B11" s="2">
        <v>50</v>
      </c>
      <c r="C11" s="2">
        <f t="shared" si="0"/>
        <v>1.6989700043360187</v>
      </c>
      <c r="D11" s="2">
        <v>0.80059999999999998</v>
      </c>
    </row>
    <row r="12" spans="1:20" x14ac:dyDescent="0.3">
      <c r="A12" s="2">
        <v>2</v>
      </c>
      <c r="B12" s="2">
        <v>200</v>
      </c>
      <c r="C12" s="2">
        <f t="shared" si="0"/>
        <v>2.3010299956639813</v>
      </c>
      <c r="D12" s="2">
        <v>0.58099999999999996</v>
      </c>
    </row>
    <row r="13" spans="1:20" x14ac:dyDescent="0.3">
      <c r="A13" s="2">
        <v>2</v>
      </c>
      <c r="B13" s="2">
        <v>800</v>
      </c>
      <c r="C13" s="2">
        <f t="shared" si="0"/>
        <v>2.9030899869919438</v>
      </c>
      <c r="D13" s="2">
        <v>0.34429999999999999</v>
      </c>
    </row>
    <row r="14" spans="1:20" x14ac:dyDescent="0.3">
      <c r="A14" s="2">
        <v>2</v>
      </c>
      <c r="B14" s="2">
        <v>3200</v>
      </c>
      <c r="C14" s="2">
        <f t="shared" si="0"/>
        <v>3.5051499783199058</v>
      </c>
      <c r="D14" s="2">
        <v>0.20569999999999999</v>
      </c>
    </row>
    <row r="15" spans="1:20" x14ac:dyDescent="0.3">
      <c r="A15" s="2">
        <v>2</v>
      </c>
      <c r="B15" s="2">
        <v>12800</v>
      </c>
      <c r="C15" s="2">
        <f t="shared" si="0"/>
        <v>4.1072099696478688</v>
      </c>
      <c r="D15" s="2">
        <v>0.1258</v>
      </c>
    </row>
    <row r="16" spans="1:20" x14ac:dyDescent="0.3">
      <c r="A16" s="2">
        <v>2</v>
      </c>
      <c r="B16" s="2">
        <v>51200</v>
      </c>
      <c r="C16" s="2">
        <f t="shared" si="0"/>
        <v>4.7092699609758304</v>
      </c>
      <c r="D16" s="2">
        <v>9.6699999999999994E-2</v>
      </c>
    </row>
    <row r="17" spans="1:4" x14ac:dyDescent="0.3">
      <c r="A17" s="2">
        <v>2</v>
      </c>
      <c r="B17" s="2">
        <v>204800</v>
      </c>
      <c r="C17" s="2">
        <f t="shared" si="0"/>
        <v>5.3113299523037929</v>
      </c>
      <c r="D17" s="2">
        <v>8.7999999999999995E-2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E6A80-9B6F-47B6-874A-7ACE3AC30B04}">
  <dimension ref="A1:T17"/>
  <sheetViews>
    <sheetView topLeftCell="D1" workbookViewId="0">
      <selection activeCell="Q5" sqref="Q5:Q6"/>
    </sheetView>
  </sheetViews>
  <sheetFormatPr defaultRowHeight="14.4" x14ac:dyDescent="0.3"/>
  <cols>
    <col min="2" max="2" width="23.33203125" bestFit="1" customWidth="1"/>
    <col min="3" max="4" width="27.33203125" bestFit="1" customWidth="1"/>
    <col min="7" max="7" width="11.6640625" bestFit="1" customWidth="1"/>
    <col min="8" max="8" width="15.5546875" bestFit="1" customWidth="1"/>
    <col min="10" max="10" width="7.109375" bestFit="1" customWidth="1"/>
    <col min="11" max="11" width="8.21875" bestFit="1" customWidth="1"/>
    <col min="13" max="13" width="26" bestFit="1" customWidth="1"/>
    <col min="14" max="14" width="6" bestFit="1" customWidth="1"/>
    <col min="16" max="16" width="9.5546875" bestFit="1" customWidth="1"/>
    <col min="17" max="17" width="12" bestFit="1" customWidth="1"/>
    <col min="19" max="19" width="14.5546875" bestFit="1" customWidth="1"/>
    <col min="20" max="20" width="14.6640625" bestFit="1" customWidth="1"/>
  </cols>
  <sheetData>
    <row r="1" spans="1:20" s="4" customFormat="1" x14ac:dyDescent="0.3">
      <c r="A1" s="3" t="s">
        <v>1</v>
      </c>
      <c r="B1" s="3" t="s">
        <v>0</v>
      </c>
      <c r="C1" s="3" t="s">
        <v>2</v>
      </c>
      <c r="D1" s="3" t="s">
        <v>3</v>
      </c>
      <c r="G1" s="7"/>
      <c r="H1" s="7" t="s">
        <v>4</v>
      </c>
      <c r="I1" s="7" t="s">
        <v>5</v>
      </c>
      <c r="J1" s="7" t="s">
        <v>6</v>
      </c>
      <c r="K1" s="7" t="s">
        <v>7</v>
      </c>
      <c r="M1" s="7"/>
      <c r="N1" s="7" t="s">
        <v>8</v>
      </c>
      <c r="P1" s="7"/>
      <c r="Q1" s="7" t="s">
        <v>9</v>
      </c>
      <c r="R1" s="7" t="s">
        <v>5</v>
      </c>
      <c r="S1" s="7" t="s">
        <v>10</v>
      </c>
      <c r="T1" s="7" t="s">
        <v>11</v>
      </c>
    </row>
    <row r="2" spans="1:20" x14ac:dyDescent="0.3">
      <c r="A2" s="5">
        <v>1</v>
      </c>
      <c r="B2" s="5">
        <v>12.5</v>
      </c>
      <c r="C2" s="5">
        <f>LOG(B2)</f>
        <v>1.0969100130080565</v>
      </c>
      <c r="D2" s="5">
        <v>1.5806</v>
      </c>
      <c r="G2" s="7" t="s">
        <v>12</v>
      </c>
      <c r="H2" s="1">
        <v>6.69</v>
      </c>
      <c r="I2" s="1">
        <v>1.49</v>
      </c>
      <c r="J2" s="1">
        <v>4.49</v>
      </c>
      <c r="K2" s="1">
        <v>6.9999999999999999E-4</v>
      </c>
      <c r="M2" s="7" t="s">
        <v>13</v>
      </c>
      <c r="N2" s="1">
        <v>0.09</v>
      </c>
      <c r="P2" s="7" t="s">
        <v>14</v>
      </c>
      <c r="Q2" s="1">
        <v>2.27</v>
      </c>
      <c r="R2" s="1">
        <v>0.16900000000000001</v>
      </c>
      <c r="S2" s="10">
        <v>1.9</v>
      </c>
      <c r="T2" s="1">
        <v>2.63</v>
      </c>
    </row>
    <row r="3" spans="1:20" x14ac:dyDescent="0.3">
      <c r="A3" s="5">
        <v>1</v>
      </c>
      <c r="B3" s="5">
        <v>50</v>
      </c>
      <c r="C3" s="5">
        <f t="shared" ref="C3:C17" si="0">LOG(B3)</f>
        <v>1.6989700043360187</v>
      </c>
      <c r="D3" s="5">
        <v>1.5398000000000001</v>
      </c>
      <c r="G3" s="7" t="s">
        <v>15</v>
      </c>
      <c r="H3" s="1">
        <v>4.9000000000000002E-2</v>
      </c>
      <c r="I3" s="1">
        <v>7.9000000000000001E-2</v>
      </c>
      <c r="J3" s="1">
        <v>0.625</v>
      </c>
      <c r="K3" s="1">
        <v>0.54400000000000004</v>
      </c>
      <c r="M3" s="7" t="s">
        <v>16</v>
      </c>
      <c r="N3" s="1">
        <v>12</v>
      </c>
      <c r="P3" s="7" t="s">
        <v>17</v>
      </c>
      <c r="Q3" s="1">
        <v>3.15</v>
      </c>
      <c r="R3" s="1">
        <v>8.8999999999999996E-2</v>
      </c>
      <c r="S3" s="1">
        <v>2.95</v>
      </c>
      <c r="T3" s="1">
        <v>3.34</v>
      </c>
    </row>
    <row r="4" spans="1:20" x14ac:dyDescent="0.3">
      <c r="A4" s="5">
        <v>1</v>
      </c>
      <c r="B4" s="5">
        <v>200</v>
      </c>
      <c r="C4" s="5">
        <f t="shared" si="0"/>
        <v>2.3010299956639813</v>
      </c>
      <c r="D4" s="5">
        <v>1.3489</v>
      </c>
      <c r="G4" s="7" t="s">
        <v>18</v>
      </c>
      <c r="H4" s="1">
        <v>1.5</v>
      </c>
      <c r="I4" s="1">
        <v>5.3999999999999999E-2</v>
      </c>
      <c r="J4" s="1">
        <v>27.9</v>
      </c>
      <c r="K4" s="8">
        <v>2.8000000000000002E-12</v>
      </c>
    </row>
    <row r="5" spans="1:20" x14ac:dyDescent="0.3">
      <c r="A5" s="5">
        <v>1</v>
      </c>
      <c r="B5" s="5">
        <v>800</v>
      </c>
      <c r="C5" s="5">
        <f t="shared" si="0"/>
        <v>2.9030899869919438</v>
      </c>
      <c r="D5" s="5">
        <v>1.1033999999999999</v>
      </c>
      <c r="G5" s="7" t="s">
        <v>17</v>
      </c>
      <c r="H5" s="1">
        <v>3.15</v>
      </c>
      <c r="I5" s="1">
        <v>8.8999999999999996E-2</v>
      </c>
      <c r="J5" s="1">
        <v>35.4</v>
      </c>
      <c r="K5" s="8">
        <v>1.7000000000000001E-13</v>
      </c>
      <c r="P5" s="7" t="s">
        <v>19</v>
      </c>
      <c r="Q5" s="1">
        <v>186.20871366628685</v>
      </c>
    </row>
    <row r="6" spans="1:20" x14ac:dyDescent="0.3">
      <c r="A6" s="5">
        <v>1</v>
      </c>
      <c r="B6" s="5">
        <v>3200</v>
      </c>
      <c r="C6" s="5">
        <f t="shared" si="0"/>
        <v>3.5051499783199058</v>
      </c>
      <c r="D6" s="5">
        <v>0.51680000000000004</v>
      </c>
      <c r="P6" s="7" t="s">
        <v>20</v>
      </c>
      <c r="Q6" s="1">
        <v>1412.5375446227545</v>
      </c>
    </row>
    <row r="7" spans="1:20" x14ac:dyDescent="0.3">
      <c r="A7" s="5">
        <v>1</v>
      </c>
      <c r="B7" s="5">
        <v>12800</v>
      </c>
      <c r="C7" s="5">
        <f t="shared" si="0"/>
        <v>4.1072099696478688</v>
      </c>
      <c r="D7" s="5">
        <v>0.2707</v>
      </c>
    </row>
    <row r="8" spans="1:20" x14ac:dyDescent="0.3">
      <c r="A8" s="5">
        <v>1</v>
      </c>
      <c r="B8" s="5">
        <v>51200</v>
      </c>
      <c r="C8" s="5">
        <f t="shared" si="0"/>
        <v>4.7092699609758304</v>
      </c>
      <c r="D8" s="5">
        <v>0.13950000000000001</v>
      </c>
    </row>
    <row r="9" spans="1:20" x14ac:dyDescent="0.3">
      <c r="A9" s="5">
        <v>1</v>
      </c>
      <c r="B9" s="5">
        <v>204800</v>
      </c>
      <c r="C9" s="5">
        <f t="shared" si="0"/>
        <v>5.3113299523037929</v>
      </c>
      <c r="D9" s="5">
        <v>0.1027</v>
      </c>
    </row>
    <row r="10" spans="1:20" x14ac:dyDescent="0.3">
      <c r="A10" s="2">
        <v>2</v>
      </c>
      <c r="B10" s="2">
        <v>12.5</v>
      </c>
      <c r="C10" s="2">
        <f t="shared" si="0"/>
        <v>1.0969100130080565</v>
      </c>
      <c r="D10" s="2">
        <v>1.5841000000000001</v>
      </c>
    </row>
    <row r="11" spans="1:20" x14ac:dyDescent="0.3">
      <c r="A11" s="2">
        <v>2</v>
      </c>
      <c r="B11" s="2">
        <v>50</v>
      </c>
      <c r="C11" s="2">
        <f t="shared" si="0"/>
        <v>1.6989700043360187</v>
      </c>
      <c r="D11" s="2">
        <v>1.2613000000000001</v>
      </c>
    </row>
    <row r="12" spans="1:20" x14ac:dyDescent="0.3">
      <c r="A12" s="2">
        <v>2</v>
      </c>
      <c r="B12" s="2">
        <v>200</v>
      </c>
      <c r="C12" s="2">
        <f t="shared" si="0"/>
        <v>2.3010299956639813</v>
      </c>
      <c r="D12" s="2">
        <v>1.2485999999999999</v>
      </c>
    </row>
    <row r="13" spans="1:20" x14ac:dyDescent="0.3">
      <c r="A13" s="2">
        <v>2</v>
      </c>
      <c r="B13" s="2">
        <v>800</v>
      </c>
      <c r="C13" s="2">
        <f t="shared" si="0"/>
        <v>2.9030899869919438</v>
      </c>
      <c r="D13" s="2">
        <v>0.93740000000000001</v>
      </c>
    </row>
    <row r="14" spans="1:20" x14ac:dyDescent="0.3">
      <c r="A14" s="2">
        <v>2</v>
      </c>
      <c r="B14" s="2">
        <v>3200</v>
      </c>
      <c r="C14" s="2">
        <f t="shared" si="0"/>
        <v>3.5051499783199058</v>
      </c>
      <c r="D14" s="2">
        <v>0.45829999999999999</v>
      </c>
    </row>
    <row r="15" spans="1:20" x14ac:dyDescent="0.3">
      <c r="A15" s="2">
        <v>2</v>
      </c>
      <c r="B15" s="2">
        <v>12800</v>
      </c>
      <c r="C15" s="2">
        <f t="shared" si="0"/>
        <v>4.1072099696478688</v>
      </c>
      <c r="D15" s="2">
        <v>0.23380000000000001</v>
      </c>
    </row>
    <row r="16" spans="1:20" x14ac:dyDescent="0.3">
      <c r="A16" s="2">
        <v>2</v>
      </c>
      <c r="B16" s="2">
        <v>51200</v>
      </c>
      <c r="C16" s="2">
        <f t="shared" si="0"/>
        <v>4.7092699609758304</v>
      </c>
      <c r="D16" s="2">
        <v>0.13919999999999999</v>
      </c>
    </row>
    <row r="17" spans="1:4" x14ac:dyDescent="0.3">
      <c r="A17" s="2">
        <v>2</v>
      </c>
      <c r="B17" s="2">
        <v>204800</v>
      </c>
      <c r="C17" s="2">
        <f t="shared" si="0"/>
        <v>5.3113299523037929</v>
      </c>
      <c r="D17" s="2">
        <v>0.1094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C8B6E-3E4A-4049-8D0A-F1CDDB7E4D4F}">
  <dimension ref="A1:T17"/>
  <sheetViews>
    <sheetView topLeftCell="D1" workbookViewId="0">
      <selection activeCell="Q5" sqref="Q5:Q6"/>
    </sheetView>
  </sheetViews>
  <sheetFormatPr defaultRowHeight="14.4" x14ac:dyDescent="0.3"/>
  <cols>
    <col min="2" max="2" width="23.33203125" bestFit="1" customWidth="1"/>
    <col min="3" max="4" width="27.33203125" bestFit="1" customWidth="1"/>
    <col min="7" max="7" width="11.6640625" bestFit="1" customWidth="1"/>
    <col min="8" max="8" width="15.5546875" bestFit="1" customWidth="1"/>
    <col min="10" max="10" width="7.109375" bestFit="1" customWidth="1"/>
    <col min="11" max="11" width="8.21875" bestFit="1" customWidth="1"/>
    <col min="13" max="13" width="26" bestFit="1" customWidth="1"/>
    <col min="14" max="14" width="6" bestFit="1" customWidth="1"/>
    <col min="16" max="16" width="9.5546875" bestFit="1" customWidth="1"/>
    <col min="17" max="17" width="12" bestFit="1" customWidth="1"/>
    <col min="19" max="19" width="14.5546875" bestFit="1" customWidth="1"/>
    <col min="20" max="20" width="14.6640625" bestFit="1" customWidth="1"/>
  </cols>
  <sheetData>
    <row r="1" spans="1:20" s="4" customFormat="1" x14ac:dyDescent="0.3">
      <c r="A1" s="3" t="s">
        <v>1</v>
      </c>
      <c r="B1" s="3" t="s">
        <v>0</v>
      </c>
      <c r="C1" s="3" t="s">
        <v>2</v>
      </c>
      <c r="D1" s="3" t="s">
        <v>3</v>
      </c>
      <c r="G1" s="7"/>
      <c r="H1" s="7" t="s">
        <v>4</v>
      </c>
      <c r="I1" s="7" t="s">
        <v>5</v>
      </c>
      <c r="J1" s="7" t="s">
        <v>6</v>
      </c>
      <c r="K1" s="7" t="s">
        <v>7</v>
      </c>
      <c r="M1" s="7"/>
      <c r="N1" s="7" t="s">
        <v>8</v>
      </c>
      <c r="P1" s="7"/>
      <c r="Q1" s="7" t="s">
        <v>9</v>
      </c>
      <c r="R1" s="7" t="s">
        <v>5</v>
      </c>
      <c r="S1" s="7" t="s">
        <v>10</v>
      </c>
      <c r="T1" s="7" t="s">
        <v>11</v>
      </c>
    </row>
    <row r="2" spans="1:20" x14ac:dyDescent="0.3">
      <c r="A2" s="5">
        <v>1</v>
      </c>
      <c r="B2" s="5">
        <v>12.5</v>
      </c>
      <c r="C2" s="5">
        <f>LOG(B2)</f>
        <v>1.0969100130080565</v>
      </c>
      <c r="D2" s="5">
        <v>1.7317</v>
      </c>
      <c r="G2" s="7" t="s">
        <v>12</v>
      </c>
      <c r="H2" s="1">
        <v>7</v>
      </c>
      <c r="I2" s="1">
        <v>1.3</v>
      </c>
      <c r="J2" s="1">
        <v>5.37</v>
      </c>
      <c r="K2" s="1">
        <v>2.0000000000000001E-4</v>
      </c>
      <c r="M2" s="7" t="s">
        <v>13</v>
      </c>
      <c r="N2" s="1">
        <v>8.5000000000000006E-2</v>
      </c>
      <c r="P2" s="7" t="s">
        <v>14</v>
      </c>
      <c r="Q2" s="1">
        <v>2.38</v>
      </c>
      <c r="R2" s="1">
        <v>0.14099999999999999</v>
      </c>
      <c r="S2" s="10">
        <v>2.0699999999999998</v>
      </c>
      <c r="T2" s="1">
        <v>2.69</v>
      </c>
    </row>
    <row r="3" spans="1:20" x14ac:dyDescent="0.3">
      <c r="A3" s="5">
        <v>1</v>
      </c>
      <c r="B3" s="5">
        <v>50</v>
      </c>
      <c r="C3" s="5">
        <f t="shared" ref="C3:C17" si="0">LOG(B3)</f>
        <v>1.6989700043360187</v>
      </c>
      <c r="D3" s="5">
        <v>1.6207</v>
      </c>
      <c r="G3" s="7" t="s">
        <v>15</v>
      </c>
      <c r="H3" s="1">
        <v>3.5999999999999997E-2</v>
      </c>
      <c r="I3" s="1">
        <v>7.4999999999999997E-2</v>
      </c>
      <c r="J3" s="1">
        <v>0.48399999999999999</v>
      </c>
      <c r="K3" s="1">
        <v>0.63700000000000001</v>
      </c>
      <c r="M3" s="7" t="s">
        <v>16</v>
      </c>
      <c r="N3" s="1">
        <v>12</v>
      </c>
      <c r="P3" s="7" t="s">
        <v>17</v>
      </c>
      <c r="Q3" s="1">
        <v>3.26</v>
      </c>
      <c r="R3" s="1">
        <v>7.4999999999999997E-2</v>
      </c>
      <c r="S3" s="1">
        <v>3.09</v>
      </c>
      <c r="T3" s="1">
        <v>3.42</v>
      </c>
    </row>
    <row r="4" spans="1:20" x14ac:dyDescent="0.3">
      <c r="A4" s="5">
        <v>1</v>
      </c>
      <c r="B4" s="5">
        <v>200</v>
      </c>
      <c r="C4" s="5">
        <f t="shared" si="0"/>
        <v>2.3010299956639813</v>
      </c>
      <c r="D4" s="5">
        <v>1.5592999999999999</v>
      </c>
      <c r="G4" s="7" t="s">
        <v>18</v>
      </c>
      <c r="H4" s="1">
        <v>1.64</v>
      </c>
      <c r="I4" s="1">
        <v>4.8000000000000001E-2</v>
      </c>
      <c r="J4" s="1">
        <v>34.299999999999997</v>
      </c>
      <c r="K4" s="8">
        <v>2.3999999999999999E-13</v>
      </c>
    </row>
    <row r="5" spans="1:20" x14ac:dyDescent="0.3">
      <c r="A5" s="5">
        <v>1</v>
      </c>
      <c r="B5" s="5">
        <v>800</v>
      </c>
      <c r="C5" s="5">
        <f t="shared" si="0"/>
        <v>2.9030899869919438</v>
      </c>
      <c r="D5" s="5">
        <v>1.1755</v>
      </c>
      <c r="G5" s="7" t="s">
        <v>17</v>
      </c>
      <c r="H5" s="1">
        <v>3.26</v>
      </c>
      <c r="I5" s="1">
        <v>7.4999999999999997E-2</v>
      </c>
      <c r="J5" s="1">
        <v>43.3</v>
      </c>
      <c r="K5" s="8">
        <v>1.4999999999999999E-14</v>
      </c>
      <c r="P5" s="7" t="s">
        <v>19</v>
      </c>
      <c r="Q5" s="1">
        <v>239.88329190194912</v>
      </c>
    </row>
    <row r="6" spans="1:20" x14ac:dyDescent="0.3">
      <c r="A6" s="5">
        <v>1</v>
      </c>
      <c r="B6" s="5">
        <v>3200</v>
      </c>
      <c r="C6" s="5">
        <f t="shared" si="0"/>
        <v>3.5051499783199058</v>
      </c>
      <c r="D6" s="5">
        <v>0.62529999999999997</v>
      </c>
      <c r="P6" s="7" t="s">
        <v>20</v>
      </c>
      <c r="Q6" s="1">
        <v>1819.7008586099832</v>
      </c>
    </row>
    <row r="7" spans="1:20" x14ac:dyDescent="0.3">
      <c r="A7" s="5">
        <v>1</v>
      </c>
      <c r="B7" s="5">
        <v>12800</v>
      </c>
      <c r="C7" s="5">
        <f t="shared" si="0"/>
        <v>4.1072099696478688</v>
      </c>
      <c r="D7" s="5">
        <v>0.25469999999999998</v>
      </c>
    </row>
    <row r="8" spans="1:20" x14ac:dyDescent="0.3">
      <c r="A8" s="5">
        <v>1</v>
      </c>
      <c r="B8" s="5">
        <v>51200</v>
      </c>
      <c r="C8" s="5">
        <f t="shared" si="0"/>
        <v>4.7092699609758304</v>
      </c>
      <c r="D8" s="5">
        <v>0.15620000000000001</v>
      </c>
    </row>
    <row r="9" spans="1:20" x14ac:dyDescent="0.3">
      <c r="A9" s="5">
        <v>1</v>
      </c>
      <c r="B9" s="5">
        <v>204800</v>
      </c>
      <c r="C9" s="5">
        <f t="shared" si="0"/>
        <v>5.3113299523037929</v>
      </c>
      <c r="D9" s="5">
        <v>0.1119</v>
      </c>
    </row>
    <row r="10" spans="1:20" x14ac:dyDescent="0.3">
      <c r="A10" s="2">
        <v>2</v>
      </c>
      <c r="B10" s="2">
        <v>12.5</v>
      </c>
      <c r="C10" s="2">
        <f t="shared" si="0"/>
        <v>1.0969100130080565</v>
      </c>
      <c r="D10" s="2">
        <v>1.7439</v>
      </c>
    </row>
    <row r="11" spans="1:20" x14ac:dyDescent="0.3">
      <c r="A11" s="2">
        <v>2</v>
      </c>
      <c r="B11" s="2">
        <v>50</v>
      </c>
      <c r="C11" s="2">
        <f t="shared" si="0"/>
        <v>1.6989700043360187</v>
      </c>
      <c r="D11" s="2">
        <v>1.4932000000000001</v>
      </c>
    </row>
    <row r="12" spans="1:20" x14ac:dyDescent="0.3">
      <c r="A12" s="2">
        <v>2</v>
      </c>
      <c r="B12" s="2">
        <v>200</v>
      </c>
      <c r="C12" s="2">
        <f t="shared" si="0"/>
        <v>2.3010299956639813</v>
      </c>
      <c r="D12" s="2">
        <v>1.3209</v>
      </c>
    </row>
    <row r="13" spans="1:20" x14ac:dyDescent="0.3">
      <c r="A13" s="2">
        <v>2</v>
      </c>
      <c r="B13" s="2">
        <v>800</v>
      </c>
      <c r="C13" s="2">
        <f t="shared" si="0"/>
        <v>2.9030899869919438</v>
      </c>
      <c r="D13" s="2">
        <v>1.2128000000000001</v>
      </c>
    </row>
    <row r="14" spans="1:20" x14ac:dyDescent="0.3">
      <c r="A14" s="2">
        <v>2</v>
      </c>
      <c r="B14" s="2">
        <v>3200</v>
      </c>
      <c r="C14" s="2">
        <f t="shared" si="0"/>
        <v>3.5051499783199058</v>
      </c>
      <c r="D14" s="2">
        <v>0.6502</v>
      </c>
    </row>
    <row r="15" spans="1:20" x14ac:dyDescent="0.3">
      <c r="A15" s="2">
        <v>2</v>
      </c>
      <c r="B15" s="2">
        <v>12800</v>
      </c>
      <c r="C15" s="2">
        <f t="shared" si="0"/>
        <v>4.1072099696478688</v>
      </c>
      <c r="D15" s="2">
        <v>0.25459999999999999</v>
      </c>
    </row>
    <row r="16" spans="1:20" x14ac:dyDescent="0.3">
      <c r="A16" s="2">
        <v>2</v>
      </c>
      <c r="B16" s="2">
        <v>51200</v>
      </c>
      <c r="C16" s="2">
        <f t="shared" si="0"/>
        <v>4.7092699609758304</v>
      </c>
      <c r="D16" s="2">
        <v>0.15479999999999999</v>
      </c>
    </row>
    <row r="17" spans="1:4" x14ac:dyDescent="0.3">
      <c r="A17" s="2">
        <v>2</v>
      </c>
      <c r="B17" s="2">
        <v>204800</v>
      </c>
      <c r="C17" s="2">
        <f t="shared" si="0"/>
        <v>5.3113299523037929</v>
      </c>
      <c r="D17" s="2">
        <v>0.1089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FD501-DA9F-42BB-B2CE-826A8C4F57B9}">
  <dimension ref="A1:T17"/>
  <sheetViews>
    <sheetView topLeftCell="D1" workbookViewId="0">
      <selection activeCell="Q5" sqref="Q5:Q6"/>
    </sheetView>
  </sheetViews>
  <sheetFormatPr defaultRowHeight="14.4" x14ac:dyDescent="0.3"/>
  <cols>
    <col min="2" max="2" width="23.33203125" bestFit="1" customWidth="1"/>
    <col min="3" max="4" width="27.33203125" bestFit="1" customWidth="1"/>
    <col min="7" max="7" width="11.6640625" bestFit="1" customWidth="1"/>
    <col min="8" max="8" width="15.5546875" bestFit="1" customWidth="1"/>
    <col min="10" max="10" width="7.109375" bestFit="1" customWidth="1"/>
    <col min="11" max="11" width="8.21875" bestFit="1" customWidth="1"/>
    <col min="13" max="13" width="26" bestFit="1" customWidth="1"/>
    <col min="14" max="14" width="6" bestFit="1" customWidth="1"/>
    <col min="16" max="16" width="9.5546875" bestFit="1" customWidth="1"/>
    <col min="17" max="17" width="12" bestFit="1" customWidth="1"/>
    <col min="19" max="19" width="14.5546875" bestFit="1" customWidth="1"/>
    <col min="20" max="20" width="14.6640625" bestFit="1" customWidth="1"/>
  </cols>
  <sheetData>
    <row r="1" spans="1:20" s="4" customFormat="1" x14ac:dyDescent="0.3">
      <c r="A1" s="3" t="s">
        <v>1</v>
      </c>
      <c r="B1" s="3" t="s">
        <v>0</v>
      </c>
      <c r="C1" s="3" t="s">
        <v>2</v>
      </c>
      <c r="D1" s="3" t="s">
        <v>3</v>
      </c>
      <c r="G1" s="7"/>
      <c r="H1" s="7" t="s">
        <v>4</v>
      </c>
      <c r="I1" s="7" t="s">
        <v>5</v>
      </c>
      <c r="J1" s="7" t="s">
        <v>6</v>
      </c>
      <c r="K1" s="7" t="s">
        <v>7</v>
      </c>
      <c r="M1" s="7"/>
      <c r="N1" s="7" t="s">
        <v>8</v>
      </c>
      <c r="P1" s="7"/>
      <c r="Q1" s="7" t="s">
        <v>9</v>
      </c>
      <c r="R1" s="7" t="s">
        <v>5</v>
      </c>
      <c r="S1" s="7" t="s">
        <v>10</v>
      </c>
      <c r="T1" s="7" t="s">
        <v>11</v>
      </c>
    </row>
    <row r="2" spans="1:20" x14ac:dyDescent="0.3">
      <c r="A2" s="5">
        <v>1</v>
      </c>
      <c r="B2" s="5">
        <v>12.5</v>
      </c>
      <c r="C2" s="5">
        <f>LOG(B2)</f>
        <v>1.0969100130080565</v>
      </c>
      <c r="D2" s="5">
        <v>1.8055000000000001</v>
      </c>
      <c r="G2" s="7" t="s">
        <v>12</v>
      </c>
      <c r="H2" s="1">
        <v>7.93</v>
      </c>
      <c r="I2" s="1">
        <v>1.03</v>
      </c>
      <c r="J2" s="1">
        <v>7.73</v>
      </c>
      <c r="K2" s="1">
        <v>5.3000000000000001E-6</v>
      </c>
      <c r="M2" s="7" t="s">
        <v>13</v>
      </c>
      <c r="N2" s="1">
        <v>6.9000000000000006E-2</v>
      </c>
      <c r="P2" s="7" t="s">
        <v>14</v>
      </c>
      <c r="Q2" s="1">
        <v>2.14</v>
      </c>
      <c r="R2" s="1">
        <v>8.5000000000000006E-2</v>
      </c>
      <c r="S2" s="10">
        <v>1.96</v>
      </c>
      <c r="T2" s="1">
        <v>2.33</v>
      </c>
    </row>
    <row r="3" spans="1:20" x14ac:dyDescent="0.3">
      <c r="A3" s="5">
        <v>1</v>
      </c>
      <c r="B3" s="5">
        <v>50</v>
      </c>
      <c r="C3" s="5">
        <f t="shared" ref="C3:C17" si="0">LOG(B3)</f>
        <v>1.6989700043360187</v>
      </c>
      <c r="D3" s="5">
        <v>1.5772999999999999</v>
      </c>
      <c r="G3" s="7" t="s">
        <v>15</v>
      </c>
      <c r="H3" s="1">
        <v>9.8000000000000004E-2</v>
      </c>
      <c r="I3" s="1">
        <v>3.9E-2</v>
      </c>
      <c r="J3" s="1">
        <v>2.54</v>
      </c>
      <c r="K3" s="1">
        <v>2.5999999999999999E-2</v>
      </c>
      <c r="M3" s="7" t="s">
        <v>16</v>
      </c>
      <c r="N3" s="1">
        <v>12</v>
      </c>
      <c r="P3" s="7" t="s">
        <v>17</v>
      </c>
      <c r="Q3" s="1">
        <v>2.83</v>
      </c>
      <c r="R3" s="1">
        <v>4.4999999999999998E-2</v>
      </c>
      <c r="S3" s="1">
        <v>2.73</v>
      </c>
      <c r="T3" s="1">
        <v>2.92</v>
      </c>
    </row>
    <row r="4" spans="1:20" x14ac:dyDescent="0.3">
      <c r="A4" s="5">
        <v>1</v>
      </c>
      <c r="B4" s="5">
        <v>200</v>
      </c>
      <c r="C4" s="5">
        <f t="shared" si="0"/>
        <v>2.3010299956639813</v>
      </c>
      <c r="D4" s="5">
        <v>1.5299</v>
      </c>
      <c r="G4" s="7" t="s">
        <v>18</v>
      </c>
      <c r="H4" s="1">
        <v>1.74</v>
      </c>
      <c r="I4" s="1">
        <v>3.9E-2</v>
      </c>
      <c r="J4" s="1">
        <v>45.1</v>
      </c>
      <c r="K4" s="8">
        <v>9.1000000000000004E-15</v>
      </c>
    </row>
    <row r="5" spans="1:20" x14ac:dyDescent="0.3">
      <c r="A5" s="5">
        <v>1</v>
      </c>
      <c r="B5" s="5">
        <v>800</v>
      </c>
      <c r="C5" s="5">
        <f t="shared" si="0"/>
        <v>2.9030899869919438</v>
      </c>
      <c r="D5" s="5">
        <v>0.85550000000000004</v>
      </c>
      <c r="G5" s="7" t="s">
        <v>17</v>
      </c>
      <c r="H5" s="1">
        <v>2.83</v>
      </c>
      <c r="I5" s="1">
        <v>4.4999999999999998E-2</v>
      </c>
      <c r="J5" s="1">
        <v>62.9</v>
      </c>
      <c r="K5" s="8" t="s">
        <v>24</v>
      </c>
      <c r="P5" s="7" t="s">
        <v>19</v>
      </c>
      <c r="Q5" s="1">
        <v>138.0384264602886</v>
      </c>
    </row>
    <row r="6" spans="1:20" x14ac:dyDescent="0.3">
      <c r="A6" s="5">
        <v>1</v>
      </c>
      <c r="B6" s="5">
        <v>3200</v>
      </c>
      <c r="C6" s="5">
        <f t="shared" si="0"/>
        <v>3.5051499783199058</v>
      </c>
      <c r="D6" s="5">
        <v>0.3821</v>
      </c>
      <c r="P6" s="7" t="s">
        <v>20</v>
      </c>
      <c r="Q6" s="1">
        <v>676.08297539198213</v>
      </c>
    </row>
    <row r="7" spans="1:20" x14ac:dyDescent="0.3">
      <c r="A7" s="5">
        <v>1</v>
      </c>
      <c r="B7" s="5">
        <v>12800</v>
      </c>
      <c r="C7" s="5">
        <f t="shared" si="0"/>
        <v>4.1072099696478688</v>
      </c>
      <c r="D7" s="5">
        <v>0.17780000000000001</v>
      </c>
    </row>
    <row r="8" spans="1:20" x14ac:dyDescent="0.3">
      <c r="A8" s="5">
        <v>1</v>
      </c>
      <c r="B8" s="5">
        <v>51200</v>
      </c>
      <c r="C8" s="5">
        <f t="shared" si="0"/>
        <v>4.7092699609758304</v>
      </c>
      <c r="D8" s="5">
        <v>0.1225</v>
      </c>
    </row>
    <row r="9" spans="1:20" x14ac:dyDescent="0.3">
      <c r="A9" s="5">
        <v>1</v>
      </c>
      <c r="B9" s="5">
        <v>204800</v>
      </c>
      <c r="C9" s="5">
        <f t="shared" si="0"/>
        <v>5.3113299523037929</v>
      </c>
      <c r="D9" s="5">
        <v>0.1106</v>
      </c>
    </row>
    <row r="10" spans="1:20" x14ac:dyDescent="0.3">
      <c r="A10" s="2">
        <v>2</v>
      </c>
      <c r="B10" s="2">
        <v>12.5</v>
      </c>
      <c r="C10" s="2">
        <f t="shared" si="0"/>
        <v>1.0969100130080565</v>
      </c>
      <c r="D10" s="2">
        <v>1.8575999999999999</v>
      </c>
    </row>
    <row r="11" spans="1:20" x14ac:dyDescent="0.3">
      <c r="A11" s="2">
        <v>2</v>
      </c>
      <c r="B11" s="2">
        <v>50</v>
      </c>
      <c r="C11" s="2">
        <f t="shared" si="0"/>
        <v>1.6989700043360187</v>
      </c>
      <c r="D11" s="2">
        <v>1.6161000000000001</v>
      </c>
    </row>
    <row r="12" spans="1:20" x14ac:dyDescent="0.3">
      <c r="A12" s="2">
        <v>2</v>
      </c>
      <c r="B12" s="2">
        <v>200</v>
      </c>
      <c r="C12" s="2">
        <f t="shared" si="0"/>
        <v>2.3010299956639813</v>
      </c>
      <c r="D12" s="2">
        <v>1.5033000000000001</v>
      </c>
    </row>
    <row r="13" spans="1:20" x14ac:dyDescent="0.3">
      <c r="A13" s="2">
        <v>2</v>
      </c>
      <c r="B13" s="2">
        <v>800</v>
      </c>
      <c r="C13" s="2">
        <f t="shared" si="0"/>
        <v>2.9030899869919438</v>
      </c>
      <c r="D13" s="2">
        <v>0.76080000000000003</v>
      </c>
    </row>
    <row r="14" spans="1:20" x14ac:dyDescent="0.3">
      <c r="A14" s="2">
        <v>2</v>
      </c>
      <c r="B14" s="2">
        <v>3200</v>
      </c>
      <c r="C14" s="2">
        <f t="shared" si="0"/>
        <v>3.5051499783199058</v>
      </c>
      <c r="D14" s="2">
        <v>0.3523</v>
      </c>
    </row>
    <row r="15" spans="1:20" x14ac:dyDescent="0.3">
      <c r="A15" s="2">
        <v>2</v>
      </c>
      <c r="B15" s="2">
        <v>12800</v>
      </c>
      <c r="C15" s="2">
        <f t="shared" si="0"/>
        <v>4.1072099696478688</v>
      </c>
      <c r="D15" s="2">
        <v>0.1757</v>
      </c>
    </row>
    <row r="16" spans="1:20" x14ac:dyDescent="0.3">
      <c r="A16" s="2">
        <v>2</v>
      </c>
      <c r="B16" s="2">
        <v>51200</v>
      </c>
      <c r="C16" s="2">
        <f t="shared" si="0"/>
        <v>4.7092699609758304</v>
      </c>
      <c r="D16" s="2">
        <v>0.1162</v>
      </c>
    </row>
    <row r="17" spans="1:4" x14ac:dyDescent="0.3">
      <c r="A17" s="2">
        <v>2</v>
      </c>
      <c r="B17" s="2">
        <v>204800</v>
      </c>
      <c r="C17" s="2">
        <f t="shared" si="0"/>
        <v>5.3113299523037929</v>
      </c>
      <c r="D17" s="2">
        <v>0.1124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3F3EC-CF9B-479C-A11B-9882CF776067}">
  <dimension ref="A1:T17"/>
  <sheetViews>
    <sheetView topLeftCell="D1" workbookViewId="0">
      <selection activeCell="Q5" sqref="Q5:Q6"/>
    </sheetView>
  </sheetViews>
  <sheetFormatPr defaultRowHeight="14.4" x14ac:dyDescent="0.3"/>
  <cols>
    <col min="2" max="2" width="23.33203125" bestFit="1" customWidth="1"/>
    <col min="3" max="4" width="27.33203125" bestFit="1" customWidth="1"/>
    <col min="7" max="7" width="11.6640625" bestFit="1" customWidth="1"/>
    <col min="8" max="8" width="15.5546875" bestFit="1" customWidth="1"/>
    <col min="10" max="10" width="7.109375" bestFit="1" customWidth="1"/>
    <col min="11" max="11" width="8.21875" bestFit="1" customWidth="1"/>
    <col min="13" max="13" width="26" bestFit="1" customWidth="1"/>
    <col min="14" max="14" width="6" bestFit="1" customWidth="1"/>
    <col min="16" max="16" width="9.5546875" bestFit="1" customWidth="1"/>
    <col min="17" max="17" width="12" bestFit="1" customWidth="1"/>
    <col min="19" max="19" width="14.5546875" bestFit="1" customWidth="1"/>
    <col min="20" max="20" width="14.6640625" bestFit="1" customWidth="1"/>
  </cols>
  <sheetData>
    <row r="1" spans="1:20" s="4" customFormat="1" x14ac:dyDescent="0.3">
      <c r="A1" s="3" t="s">
        <v>1</v>
      </c>
      <c r="B1" s="3" t="s">
        <v>0</v>
      </c>
      <c r="C1" s="3" t="s">
        <v>2</v>
      </c>
      <c r="D1" s="3" t="s">
        <v>3</v>
      </c>
      <c r="G1" s="7"/>
      <c r="H1" s="7" t="s">
        <v>4</v>
      </c>
      <c r="I1" s="7" t="s">
        <v>5</v>
      </c>
      <c r="J1" s="7" t="s">
        <v>6</v>
      </c>
      <c r="K1" s="7" t="s">
        <v>7</v>
      </c>
      <c r="M1" s="7"/>
      <c r="N1" s="7" t="s">
        <v>8</v>
      </c>
      <c r="P1" s="7"/>
      <c r="Q1" s="7" t="s">
        <v>9</v>
      </c>
      <c r="R1" s="7" t="s">
        <v>5</v>
      </c>
      <c r="S1" s="7" t="s">
        <v>10</v>
      </c>
      <c r="T1" s="7" t="s">
        <v>11</v>
      </c>
    </row>
    <row r="2" spans="1:20" x14ac:dyDescent="0.3">
      <c r="A2" s="5">
        <v>1</v>
      </c>
      <c r="B2" s="5">
        <v>12.5</v>
      </c>
      <c r="C2" s="5">
        <f>LOG(B2)</f>
        <v>1.0969100130080565</v>
      </c>
      <c r="D2" s="5">
        <v>2.1238000000000001</v>
      </c>
      <c r="G2" s="7" t="s">
        <v>12</v>
      </c>
      <c r="H2" s="1">
        <v>7.8</v>
      </c>
      <c r="I2" s="1">
        <v>1.01</v>
      </c>
      <c r="J2" s="1">
        <v>7.72</v>
      </c>
      <c r="K2" s="1">
        <v>5.4E-6</v>
      </c>
      <c r="M2" s="7" t="s">
        <v>13</v>
      </c>
      <c r="N2" s="1">
        <v>7.6999999999999999E-2</v>
      </c>
      <c r="P2" s="7" t="s">
        <v>14</v>
      </c>
      <c r="Q2" s="1">
        <v>2.04</v>
      </c>
      <c r="R2" s="1">
        <v>8.4000000000000005E-2</v>
      </c>
      <c r="S2" s="10">
        <v>1.86</v>
      </c>
      <c r="T2" s="1">
        <v>2.2200000000000002</v>
      </c>
    </row>
    <row r="3" spans="1:20" x14ac:dyDescent="0.3">
      <c r="A3" s="5">
        <v>1</v>
      </c>
      <c r="B3" s="5">
        <v>50</v>
      </c>
      <c r="C3" s="5">
        <f t="shared" ref="C3:C17" si="0">LOG(B3)</f>
        <v>1.6989700043360187</v>
      </c>
      <c r="D3" s="5">
        <v>1.8194999999999999</v>
      </c>
      <c r="G3" s="7" t="s">
        <v>15</v>
      </c>
      <c r="H3" s="1">
        <v>0.10199999999999999</v>
      </c>
      <c r="I3" s="1">
        <v>4.1000000000000002E-2</v>
      </c>
      <c r="J3" s="1">
        <v>2.5</v>
      </c>
      <c r="K3" s="1">
        <v>2.8000000000000001E-2</v>
      </c>
      <c r="M3" s="7" t="s">
        <v>16</v>
      </c>
      <c r="N3" s="1">
        <v>12</v>
      </c>
      <c r="P3" s="7" t="s">
        <v>17</v>
      </c>
      <c r="Q3" s="1">
        <v>2.7</v>
      </c>
      <c r="R3" s="1">
        <v>4.3999999999999997E-2</v>
      </c>
      <c r="S3" s="1">
        <v>2.61</v>
      </c>
      <c r="T3" s="1">
        <v>2.8</v>
      </c>
    </row>
    <row r="4" spans="1:20" x14ac:dyDescent="0.3">
      <c r="A4" s="5">
        <v>1</v>
      </c>
      <c r="B4" s="5">
        <v>200</v>
      </c>
      <c r="C4" s="5">
        <f t="shared" si="0"/>
        <v>2.3010299956639813</v>
      </c>
      <c r="D4" s="5">
        <v>1.6094999999999999</v>
      </c>
      <c r="G4" s="7" t="s">
        <v>18</v>
      </c>
      <c r="H4" s="1">
        <v>1.95</v>
      </c>
      <c r="I4" s="1">
        <v>4.4999999999999998E-2</v>
      </c>
      <c r="J4" s="1">
        <v>43.1</v>
      </c>
      <c r="K4" s="8">
        <v>1.6000000000000001E-14</v>
      </c>
    </row>
    <row r="5" spans="1:20" x14ac:dyDescent="0.3">
      <c r="A5" s="5">
        <v>1</v>
      </c>
      <c r="B5" s="5">
        <v>800</v>
      </c>
      <c r="C5" s="5">
        <f t="shared" si="0"/>
        <v>2.9030899869919438</v>
      </c>
      <c r="D5" s="5">
        <v>0.74429999999999996</v>
      </c>
      <c r="G5" s="7" t="s">
        <v>17</v>
      </c>
      <c r="H5" s="1">
        <v>2.7</v>
      </c>
      <c r="I5" s="1">
        <v>4.3999999999999997E-2</v>
      </c>
      <c r="J5" s="1">
        <v>61.8</v>
      </c>
      <c r="K5" s="8" t="s">
        <v>24</v>
      </c>
      <c r="P5" s="7" t="s">
        <v>19</v>
      </c>
      <c r="Q5" s="1">
        <v>109.64781961431861</v>
      </c>
    </row>
    <row r="6" spans="1:20" x14ac:dyDescent="0.3">
      <c r="A6" s="5">
        <v>1</v>
      </c>
      <c r="B6" s="5">
        <v>3200</v>
      </c>
      <c r="C6" s="5">
        <f t="shared" si="0"/>
        <v>3.5051499783199058</v>
      </c>
      <c r="D6" s="5">
        <v>0.3569</v>
      </c>
      <c r="P6" s="7" t="s">
        <v>20</v>
      </c>
      <c r="Q6" s="1">
        <v>501.18723362727269</v>
      </c>
    </row>
    <row r="7" spans="1:20" x14ac:dyDescent="0.3">
      <c r="A7" s="5">
        <v>1</v>
      </c>
      <c r="B7" s="5">
        <v>12800</v>
      </c>
      <c r="C7" s="5">
        <f t="shared" si="0"/>
        <v>4.1072099696478688</v>
      </c>
      <c r="D7" s="5">
        <v>0.16830000000000001</v>
      </c>
    </row>
    <row r="8" spans="1:20" x14ac:dyDescent="0.3">
      <c r="A8" s="5">
        <v>1</v>
      </c>
      <c r="B8" s="5">
        <v>51200</v>
      </c>
      <c r="C8" s="5">
        <f t="shared" si="0"/>
        <v>4.7092699609758304</v>
      </c>
      <c r="D8" s="5">
        <v>0.12429999999999999</v>
      </c>
    </row>
    <row r="9" spans="1:20" x14ac:dyDescent="0.3">
      <c r="A9" s="5">
        <v>1</v>
      </c>
      <c r="B9" s="5">
        <v>204800</v>
      </c>
      <c r="C9" s="5">
        <f t="shared" si="0"/>
        <v>5.3113299523037929</v>
      </c>
      <c r="D9" s="5">
        <v>0.1037</v>
      </c>
    </row>
    <row r="10" spans="1:20" x14ac:dyDescent="0.3">
      <c r="A10" s="2">
        <v>2</v>
      </c>
      <c r="B10" s="2">
        <v>12.5</v>
      </c>
      <c r="C10" s="2">
        <f t="shared" si="0"/>
        <v>1.0969100130080565</v>
      </c>
      <c r="D10" s="2">
        <v>1.9501999999999999</v>
      </c>
    </row>
    <row r="11" spans="1:20" x14ac:dyDescent="0.3">
      <c r="A11" s="2">
        <v>2</v>
      </c>
      <c r="B11" s="2">
        <v>50</v>
      </c>
      <c r="C11" s="2">
        <f t="shared" si="0"/>
        <v>1.6989700043360187</v>
      </c>
      <c r="D11" s="2">
        <v>1.7526999999999999</v>
      </c>
    </row>
    <row r="12" spans="1:20" x14ac:dyDescent="0.3">
      <c r="A12" s="2">
        <v>2</v>
      </c>
      <c r="B12" s="2">
        <v>200</v>
      </c>
      <c r="C12" s="2">
        <f t="shared" si="0"/>
        <v>2.3010299956639813</v>
      </c>
      <c r="D12" s="2">
        <v>1.5771999999999999</v>
      </c>
    </row>
    <row r="13" spans="1:20" x14ac:dyDescent="0.3">
      <c r="A13" s="2">
        <v>2</v>
      </c>
      <c r="B13" s="2">
        <v>800</v>
      </c>
      <c r="C13" s="2">
        <f t="shared" si="0"/>
        <v>2.9030899869919438</v>
      </c>
      <c r="D13" s="2">
        <v>0.73540000000000005</v>
      </c>
    </row>
    <row r="14" spans="1:20" x14ac:dyDescent="0.3">
      <c r="A14" s="2">
        <v>2</v>
      </c>
      <c r="B14" s="2">
        <v>3200</v>
      </c>
      <c r="C14" s="2">
        <f t="shared" si="0"/>
        <v>3.5051499783199058</v>
      </c>
      <c r="D14" s="2">
        <v>0.33169999999999999</v>
      </c>
    </row>
    <row r="15" spans="1:20" x14ac:dyDescent="0.3">
      <c r="A15" s="2">
        <v>2</v>
      </c>
      <c r="B15" s="2">
        <v>12800</v>
      </c>
      <c r="C15" s="2">
        <f t="shared" si="0"/>
        <v>4.1072099696478688</v>
      </c>
      <c r="D15" s="2">
        <v>0.17649999999999999</v>
      </c>
    </row>
    <row r="16" spans="1:20" x14ac:dyDescent="0.3">
      <c r="A16" s="2">
        <v>2</v>
      </c>
      <c r="B16" s="2">
        <v>51200</v>
      </c>
      <c r="C16" s="2">
        <f t="shared" si="0"/>
        <v>4.7092699609758304</v>
      </c>
      <c r="D16" s="2">
        <v>0.1149</v>
      </c>
    </row>
    <row r="17" spans="1:4" x14ac:dyDescent="0.3">
      <c r="A17" s="2">
        <v>2</v>
      </c>
      <c r="B17" s="2">
        <v>204800</v>
      </c>
      <c r="C17" s="2">
        <f t="shared" si="0"/>
        <v>5.3113299523037929</v>
      </c>
      <c r="D17" s="2">
        <v>0.1094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52EC6-81F3-418E-84BB-E1962691874F}">
  <dimension ref="A1:C19"/>
  <sheetViews>
    <sheetView workbookViewId="0">
      <selection activeCell="C18" sqref="C18:C19"/>
    </sheetView>
  </sheetViews>
  <sheetFormatPr defaultRowHeight="14.4" x14ac:dyDescent="0.3"/>
  <cols>
    <col min="1" max="1" width="9.88671875" bestFit="1" customWidth="1"/>
    <col min="3" max="3" width="34.6640625" bestFit="1" customWidth="1"/>
  </cols>
  <sheetData>
    <row r="1" spans="1:3" s="4" customFormat="1" x14ac:dyDescent="0.3">
      <c r="A1" s="3" t="s">
        <v>21</v>
      </c>
      <c r="B1" s="3" t="s">
        <v>22</v>
      </c>
      <c r="C1" s="3" t="s">
        <v>23</v>
      </c>
    </row>
    <row r="2" spans="1:3" x14ac:dyDescent="0.3">
      <c r="A2" s="5">
        <v>0</v>
      </c>
      <c r="B2" s="5">
        <v>90</v>
      </c>
      <c r="C2" s="5">
        <v>8.6496791877569361</v>
      </c>
    </row>
    <row r="3" spans="1:3" x14ac:dyDescent="0.3">
      <c r="A3" s="5">
        <v>0</v>
      </c>
      <c r="B3" s="5">
        <v>50</v>
      </c>
      <c r="C3" s="5">
        <v>25.703957827688647</v>
      </c>
    </row>
    <row r="4" spans="1:3" x14ac:dyDescent="0.3">
      <c r="A4" s="2">
        <v>4</v>
      </c>
      <c r="B4" s="2">
        <v>90</v>
      </c>
      <c r="C4" s="2">
        <v>6.5765783735542058</v>
      </c>
    </row>
    <row r="5" spans="1:3" x14ac:dyDescent="0.3">
      <c r="A5" s="2">
        <v>4</v>
      </c>
      <c r="B5" s="2">
        <v>50</v>
      </c>
      <c r="C5" s="2">
        <v>18.62087136662868</v>
      </c>
    </row>
    <row r="6" spans="1:3" x14ac:dyDescent="0.3">
      <c r="A6" s="5">
        <v>7</v>
      </c>
      <c r="B6" s="5">
        <v>90</v>
      </c>
      <c r="C6" s="5">
        <v>9.3325430079699103</v>
      </c>
    </row>
    <row r="7" spans="1:3" x14ac:dyDescent="0.3">
      <c r="A7" s="5">
        <v>7</v>
      </c>
      <c r="B7" s="5">
        <v>50</v>
      </c>
      <c r="C7" s="5">
        <v>28.840315031266066</v>
      </c>
    </row>
    <row r="8" spans="1:3" x14ac:dyDescent="0.3">
      <c r="A8" s="2">
        <v>15</v>
      </c>
      <c r="B8" s="2">
        <v>90</v>
      </c>
      <c r="C8" s="2">
        <v>1.2445146117713852</v>
      </c>
    </row>
    <row r="9" spans="1:3" x14ac:dyDescent="0.3">
      <c r="A9" s="2">
        <v>15</v>
      </c>
      <c r="B9" s="2">
        <v>50</v>
      </c>
      <c r="C9" s="2">
        <v>2.4660393372343394</v>
      </c>
    </row>
    <row r="10" spans="1:3" x14ac:dyDescent="0.3">
      <c r="A10" s="5">
        <v>18</v>
      </c>
      <c r="B10" s="5">
        <v>90</v>
      </c>
      <c r="C10" s="5">
        <v>7.3960527505823803</v>
      </c>
    </row>
    <row r="11" spans="1:3" x14ac:dyDescent="0.3">
      <c r="A11" s="5">
        <v>18</v>
      </c>
      <c r="B11" s="5">
        <v>50</v>
      </c>
      <c r="C11" s="5">
        <v>85.113803820237663</v>
      </c>
    </row>
    <row r="12" spans="1:3" x14ac:dyDescent="0.3">
      <c r="A12" s="2">
        <v>29</v>
      </c>
      <c r="B12" s="2">
        <v>90</v>
      </c>
      <c r="C12" s="2">
        <v>186.20871366628685</v>
      </c>
    </row>
    <row r="13" spans="1:3" x14ac:dyDescent="0.3">
      <c r="A13" s="2">
        <v>29</v>
      </c>
      <c r="B13" s="2">
        <v>50</v>
      </c>
      <c r="C13" s="2">
        <v>1412.5375446227545</v>
      </c>
    </row>
    <row r="14" spans="1:3" x14ac:dyDescent="0.3">
      <c r="A14" s="5">
        <v>53</v>
      </c>
      <c r="B14" s="5">
        <v>90</v>
      </c>
      <c r="C14" s="5">
        <v>239.88329190194912</v>
      </c>
    </row>
    <row r="15" spans="1:3" x14ac:dyDescent="0.3">
      <c r="A15" s="5">
        <v>53</v>
      </c>
      <c r="B15" s="5">
        <v>50</v>
      </c>
      <c r="C15" s="5">
        <v>1819.7008586099832</v>
      </c>
    </row>
    <row r="16" spans="1:3" x14ac:dyDescent="0.3">
      <c r="A16" s="11">
        <v>116</v>
      </c>
      <c r="B16" s="11">
        <v>90</v>
      </c>
      <c r="C16" s="1">
        <v>138.0384264602886</v>
      </c>
    </row>
    <row r="17" spans="1:3" x14ac:dyDescent="0.3">
      <c r="A17" s="11">
        <v>116</v>
      </c>
      <c r="B17" s="11">
        <v>50</v>
      </c>
      <c r="C17" s="1">
        <v>676.08297539198213</v>
      </c>
    </row>
    <row r="18" spans="1:3" x14ac:dyDescent="0.3">
      <c r="A18" s="5">
        <v>123</v>
      </c>
      <c r="B18" s="5">
        <v>90</v>
      </c>
      <c r="C18" s="24">
        <v>109.64781961431861</v>
      </c>
    </row>
    <row r="19" spans="1:3" x14ac:dyDescent="0.3">
      <c r="A19" s="5">
        <v>123</v>
      </c>
      <c r="B19" s="5">
        <v>50</v>
      </c>
      <c r="C19" s="24">
        <v>501.18723362727269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044-118 0 DPI</vt:lpstr>
      <vt:lpstr>044-118 4 DPI</vt:lpstr>
      <vt:lpstr>044-118 7 DPI</vt:lpstr>
      <vt:lpstr>044-118 15 DPI</vt:lpstr>
      <vt:lpstr>044-118 18 DPI</vt:lpstr>
      <vt:lpstr>044-118 29 DPI</vt:lpstr>
      <vt:lpstr>044-118 53 DPI</vt:lpstr>
      <vt:lpstr>044-118 116 DPI</vt:lpstr>
      <vt:lpstr>044-118 123 DPI</vt:lpstr>
      <vt:lpstr>044-118 EC90 and EC50 Values</vt:lpstr>
    </vt:vector>
  </TitlesOfParts>
  <Company>Department of Pediatrics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P. Krabbe</dc:creator>
  <cp:lastModifiedBy>Nicholas P. Krabbe</cp:lastModifiedBy>
  <dcterms:created xsi:type="dcterms:W3CDTF">2023-06-19T14:06:17Z</dcterms:created>
  <dcterms:modified xsi:type="dcterms:W3CDTF">2023-06-19T18:01:47Z</dcterms:modified>
</cp:coreProperties>
</file>