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R:\Antibody and Cellular Assays\Antibody Work\Correlates of Protection (P1 Animals)\WVE and PRNT\IgG WVE (exp 1971)\Final Raw Data, figures, and code\"/>
    </mc:Choice>
  </mc:AlternateContent>
  <xr:revisionPtr revIDLastSave="0" documentId="13_ncr:1_{0CE95DB0-5019-48D3-8228-53BECD55DE9B}" xr6:coauthVersionLast="36" xr6:coauthVersionMax="36" xr10:uidLastSave="{00000000-0000-0000-0000-000000000000}"/>
  <bookViews>
    <workbookView xWindow="0" yWindow="0" windowWidth="23040" windowHeight="9540" firstSheet="4" activeTab="10" xr2:uid="{E151DFAD-F6CA-4C1E-80A9-91BA6DA1AAD3}"/>
  </bookViews>
  <sheets>
    <sheet name="044-132 0 DPI" sheetId="1" r:id="rId1"/>
    <sheet name="044-132 4 DPI" sheetId="2" r:id="rId2"/>
    <sheet name="044-132 7 DPI" sheetId="4" r:id="rId3"/>
    <sheet name="044-132 14 DPI" sheetId="6" r:id="rId4"/>
    <sheet name="044-132 21 DPI" sheetId="7" r:id="rId5"/>
    <sheet name="044-132 31 DPI" sheetId="8" r:id="rId6"/>
    <sheet name="044-132 56 DPI" sheetId="9" r:id="rId7"/>
    <sheet name="044-132 91 DPI" sheetId="12" r:id="rId8"/>
    <sheet name="044-132 115 DPI" sheetId="13" r:id="rId9"/>
    <sheet name="044-132 129 DPI" sheetId="14" r:id="rId10"/>
    <sheet name="044-132 EC90 and EC50 Values" sheetId="11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4" l="1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2" i="14"/>
  <c r="C17" i="13" l="1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17" i="9" l="1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</calcChain>
</file>

<file path=xl/sharedStrings.xml><?xml version="1.0" encoding="utf-8"?>
<sst xmlns="http://schemas.openxmlformats.org/spreadsheetml/2006/main" count="233" uniqueCount="24">
  <si>
    <t>Reciprocal_Serum_Dilution</t>
  </si>
  <si>
    <t>Replicate</t>
  </si>
  <si>
    <t>Log_Reciprocal_Serum_Dilution</t>
  </si>
  <si>
    <t>OD450_Reading</t>
  </si>
  <si>
    <t>Model Estimates</t>
  </si>
  <si>
    <t>std. error</t>
  </si>
  <si>
    <t>t-value</t>
  </si>
  <si>
    <t>p-value</t>
  </si>
  <si>
    <t>Value</t>
  </si>
  <si>
    <t>Estimate</t>
  </si>
  <si>
    <t>lower (95% C.I.)</t>
  </si>
  <si>
    <t>upper (95% C.I.)</t>
  </si>
  <si>
    <t>Slope:</t>
  </si>
  <si>
    <t>Residual std. error of model:</t>
  </si>
  <si>
    <t>log(EC90):</t>
  </si>
  <si>
    <t>Lower Limit:</t>
  </si>
  <si>
    <t>Degrees of Freedom:</t>
  </si>
  <si>
    <t>log(EC50):</t>
  </si>
  <si>
    <t>Upper Limit:</t>
  </si>
  <si>
    <t>EC90:</t>
  </si>
  <si>
    <t>EC50:</t>
  </si>
  <si>
    <t>Timepoint</t>
  </si>
  <si>
    <t>EC</t>
  </si>
  <si>
    <t>Estimated_Reciprocal_Serum_Dilution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</si>
</sst>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0" fillId="2" borderId="1" xfId="0" applyFill="1" applyBorder="1" applyAlignment="1">
      <alignment horizontal="center" vertical="center"/>
    </xf>
    <xf numFmtId="0" fontId="0" fillId="0" borderId="0" xfId="0" applyBorder="1"/>
    <xf numFmtId="0" fontId="1" fillId="0" borderId="1" xfId="0" applyFon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11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11" fontId="0" fillId="0" borderId="6" xfId="0" applyNumberFormat="1" applyBorder="1"/>
    <xf numFmtId="0" fontId="0" fillId="0" borderId="6" xfId="0" applyBorder="1"/>
    <xf numFmtId="0" fontId="0" fillId="0" borderId="0" xfId="0" applyFill="1" applyBorder="1"/>
    <xf numFmtId="0" fontId="1" fillId="0" borderId="7" xfId="0" applyFont="1" applyBorder="1"/>
    <xf numFmtId="0" fontId="0" fillId="0" borderId="8" xfId="0" applyBorder="1"/>
    <xf numFmtId="0" fontId="0" fillId="0" borderId="9" xfId="0" applyBorder="1"/>
    <xf numFmtId="11" fontId="0" fillId="0" borderId="8" xfId="0" applyNumberFormat="1" applyBorder="1"/>
    <xf numFmtId="0" fontId="0" fillId="0" borderId="4" xfId="0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B200D-668A-45B4-B19C-A5D27E63E195}">
  <dimension ref="A1:T17"/>
  <sheetViews>
    <sheetView workbookViewId="0">
      <selection activeCell="G2" sqref="G2:T6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  <col min="7" max="7" width="11.6640625" bestFit="1" customWidth="1"/>
    <col min="8" max="8" width="15.5546875" bestFit="1" customWidth="1"/>
    <col min="10" max="10" width="7.109375" bestFit="1" customWidth="1"/>
    <col min="11" max="11" width="8.21875" bestFit="1" customWidth="1"/>
    <col min="13" max="13" width="26" bestFit="1" customWidth="1"/>
    <col min="14" max="14" width="6" bestFit="1" customWidth="1"/>
    <col min="16" max="16" width="9.5546875" bestFit="1" customWidth="1"/>
    <col min="17" max="17" width="12" bestFit="1" customWidth="1"/>
    <col min="19" max="19" width="14.5546875" bestFit="1" customWidth="1"/>
    <col min="20" max="20" width="14.6640625" bestFit="1" customWidth="1"/>
  </cols>
  <sheetData>
    <row r="1" spans="1:20" s="4" customFormat="1" x14ac:dyDescent="0.3">
      <c r="A1" s="3" t="s">
        <v>1</v>
      </c>
      <c r="B1" s="3" t="s">
        <v>0</v>
      </c>
      <c r="C1" s="3" t="s">
        <v>2</v>
      </c>
      <c r="D1" s="3" t="s">
        <v>3</v>
      </c>
      <c r="G1" s="3"/>
      <c r="H1" s="3" t="s">
        <v>4</v>
      </c>
      <c r="I1" s="3" t="s">
        <v>5</v>
      </c>
      <c r="J1" s="3" t="s">
        <v>6</v>
      </c>
      <c r="K1" s="3" t="s">
        <v>7</v>
      </c>
      <c r="M1" s="7"/>
      <c r="N1" s="7" t="s">
        <v>8</v>
      </c>
      <c r="P1" s="7"/>
      <c r="Q1" s="3" t="s">
        <v>9</v>
      </c>
      <c r="R1" s="3" t="s">
        <v>5</v>
      </c>
      <c r="S1" s="3" t="s">
        <v>10</v>
      </c>
      <c r="T1" s="3" t="s">
        <v>11</v>
      </c>
    </row>
    <row r="2" spans="1:20" x14ac:dyDescent="0.3">
      <c r="A2" s="5">
        <v>1</v>
      </c>
      <c r="B2" s="5">
        <v>12.5</v>
      </c>
      <c r="C2" s="5">
        <f>LOG(B2)</f>
        <v>1.0969100130080565</v>
      </c>
      <c r="D2" s="5">
        <v>0.73209999999999997</v>
      </c>
      <c r="G2" s="3" t="s">
        <v>12</v>
      </c>
      <c r="H2" s="2">
        <v>4.9800000000000004</v>
      </c>
      <c r="I2" s="2">
        <v>0.249</v>
      </c>
      <c r="J2" s="2">
        <v>20</v>
      </c>
      <c r="K2" s="9">
        <v>1.4000000000000001E-10</v>
      </c>
      <c r="M2" s="7" t="s">
        <v>13</v>
      </c>
      <c r="N2" s="1">
        <v>12</v>
      </c>
      <c r="P2" s="7" t="s">
        <v>14</v>
      </c>
      <c r="Q2" s="1">
        <v>0.878</v>
      </c>
      <c r="R2" s="1">
        <v>0.04</v>
      </c>
      <c r="S2" s="10">
        <v>0.79100000000000004</v>
      </c>
      <c r="T2" s="1">
        <v>0.96399999999999997</v>
      </c>
    </row>
    <row r="3" spans="1:20" x14ac:dyDescent="0.3">
      <c r="A3" s="5">
        <v>1</v>
      </c>
      <c r="B3" s="5">
        <v>50</v>
      </c>
      <c r="C3" s="5">
        <f t="shared" ref="C3:C17" si="0">LOG(B3)</f>
        <v>1.6989700043360187</v>
      </c>
      <c r="D3" s="5">
        <v>0.32079999999999997</v>
      </c>
      <c r="G3" s="3" t="s">
        <v>15</v>
      </c>
      <c r="H3" s="2">
        <v>0.106</v>
      </c>
      <c r="I3" s="2">
        <v>2E-3</v>
      </c>
      <c r="J3" s="2">
        <v>55.6</v>
      </c>
      <c r="K3" s="9">
        <v>8.2000000000000001E-16</v>
      </c>
      <c r="M3" s="7" t="s">
        <v>16</v>
      </c>
      <c r="N3" s="1">
        <v>4.0000000000000001E-3</v>
      </c>
      <c r="P3" s="7" t="s">
        <v>17</v>
      </c>
      <c r="Q3" s="1">
        <v>1.36</v>
      </c>
      <c r="R3" s="1">
        <v>3.2000000000000001E-2</v>
      </c>
      <c r="S3" s="1">
        <v>1.3</v>
      </c>
      <c r="T3" s="1">
        <v>1.43</v>
      </c>
    </row>
    <row r="4" spans="1:20" x14ac:dyDescent="0.3">
      <c r="A4" s="5">
        <v>1</v>
      </c>
      <c r="B4" s="5">
        <v>200</v>
      </c>
      <c r="C4" s="5">
        <f t="shared" si="0"/>
        <v>2.3010299956639813</v>
      </c>
      <c r="D4" s="5">
        <v>0.17119999999999999</v>
      </c>
      <c r="G4" s="3" t="s">
        <v>18</v>
      </c>
      <c r="H4" s="2">
        <v>0.94199999999999995</v>
      </c>
      <c r="I4" s="2">
        <v>3.6999999999999998E-2</v>
      </c>
      <c r="J4" s="2">
        <v>25.74</v>
      </c>
      <c r="K4" s="9">
        <v>7.4E-12</v>
      </c>
    </row>
    <row r="5" spans="1:20" x14ac:dyDescent="0.3">
      <c r="A5" s="5">
        <v>1</v>
      </c>
      <c r="B5" s="5">
        <v>800</v>
      </c>
      <c r="C5" s="5">
        <f t="shared" si="0"/>
        <v>2.9030899869919438</v>
      </c>
      <c r="D5" s="5">
        <v>0.1217</v>
      </c>
      <c r="G5" s="3" t="s">
        <v>17</v>
      </c>
      <c r="H5" s="2">
        <v>1.36</v>
      </c>
      <c r="I5" s="2">
        <v>3.2000000000000001E-2</v>
      </c>
      <c r="J5" s="2">
        <v>42.8</v>
      </c>
      <c r="K5" s="9">
        <v>1.7E-14</v>
      </c>
      <c r="P5" s="7" t="s">
        <v>19</v>
      </c>
      <c r="Q5" s="1">
        <v>7.550922276654342</v>
      </c>
    </row>
    <row r="6" spans="1:20" x14ac:dyDescent="0.3">
      <c r="A6" s="5">
        <v>1</v>
      </c>
      <c r="B6" s="5">
        <v>3200</v>
      </c>
      <c r="C6" s="5">
        <f t="shared" si="0"/>
        <v>3.5051499783199058</v>
      </c>
      <c r="D6" s="5">
        <v>0.1114</v>
      </c>
      <c r="P6" s="7" t="s">
        <v>20</v>
      </c>
      <c r="Q6" s="1">
        <v>22.908676527677738</v>
      </c>
    </row>
    <row r="7" spans="1:20" x14ac:dyDescent="0.3">
      <c r="A7" s="5">
        <v>1</v>
      </c>
      <c r="B7" s="5">
        <v>12800</v>
      </c>
      <c r="C7" s="5">
        <f t="shared" si="0"/>
        <v>4.1072099696478688</v>
      </c>
      <c r="D7" s="5">
        <v>0.1084</v>
      </c>
    </row>
    <row r="8" spans="1:20" x14ac:dyDescent="0.3">
      <c r="A8" s="5">
        <v>1</v>
      </c>
      <c r="B8" s="5">
        <v>51200</v>
      </c>
      <c r="C8" s="5">
        <f t="shared" si="0"/>
        <v>4.7092699609758304</v>
      </c>
      <c r="D8" s="5">
        <v>0.108</v>
      </c>
    </row>
    <row r="9" spans="1:20" x14ac:dyDescent="0.3">
      <c r="A9" s="5">
        <v>1</v>
      </c>
      <c r="B9" s="5">
        <v>204800</v>
      </c>
      <c r="C9" s="5">
        <f t="shared" si="0"/>
        <v>5.3113299523037929</v>
      </c>
      <c r="D9" s="5">
        <v>0.1148</v>
      </c>
    </row>
    <row r="10" spans="1:20" x14ac:dyDescent="0.3">
      <c r="A10" s="2">
        <v>2</v>
      </c>
      <c r="B10" s="2">
        <v>12.5</v>
      </c>
      <c r="C10" s="2">
        <f t="shared" si="0"/>
        <v>1.0969100130080565</v>
      </c>
      <c r="D10" s="2">
        <v>0.72989999999999999</v>
      </c>
    </row>
    <row r="11" spans="1:20" x14ac:dyDescent="0.3">
      <c r="A11" s="2">
        <v>2</v>
      </c>
      <c r="B11" s="2">
        <v>50</v>
      </c>
      <c r="C11" s="2">
        <f t="shared" si="0"/>
        <v>1.6989700043360187</v>
      </c>
      <c r="D11" s="2">
        <v>0.3105</v>
      </c>
    </row>
    <row r="12" spans="1:20" x14ac:dyDescent="0.3">
      <c r="A12" s="2">
        <v>2</v>
      </c>
      <c r="B12" s="2">
        <v>200</v>
      </c>
      <c r="C12" s="2">
        <f t="shared" si="0"/>
        <v>2.3010299956639813</v>
      </c>
      <c r="D12" s="2">
        <v>0.16009999999999999</v>
      </c>
    </row>
    <row r="13" spans="1:20" x14ac:dyDescent="0.3">
      <c r="A13" s="2">
        <v>2</v>
      </c>
      <c r="B13" s="2">
        <v>800</v>
      </c>
      <c r="C13" s="2">
        <f t="shared" si="0"/>
        <v>2.9030899869919438</v>
      </c>
      <c r="D13" s="2">
        <v>0.12470000000000001</v>
      </c>
    </row>
    <row r="14" spans="1:20" x14ac:dyDescent="0.3">
      <c r="A14" s="2">
        <v>2</v>
      </c>
      <c r="B14" s="2">
        <v>3200</v>
      </c>
      <c r="C14" s="2">
        <f t="shared" si="0"/>
        <v>3.5051499783199058</v>
      </c>
      <c r="D14" s="2">
        <v>0.111</v>
      </c>
    </row>
    <row r="15" spans="1:20" x14ac:dyDescent="0.3">
      <c r="A15" s="2">
        <v>2</v>
      </c>
      <c r="B15" s="2">
        <v>12800</v>
      </c>
      <c r="C15" s="2">
        <f t="shared" si="0"/>
        <v>4.1072099696478688</v>
      </c>
      <c r="D15" s="2">
        <v>0.1048</v>
      </c>
    </row>
    <row r="16" spans="1:20" x14ac:dyDescent="0.3">
      <c r="A16" s="2">
        <v>2</v>
      </c>
      <c r="B16" s="2">
        <v>51200</v>
      </c>
      <c r="C16" s="2">
        <f t="shared" si="0"/>
        <v>4.7092699609758304</v>
      </c>
      <c r="D16" s="2">
        <v>0.107</v>
      </c>
    </row>
    <row r="17" spans="1:4" x14ac:dyDescent="0.3">
      <c r="A17" s="2">
        <v>2</v>
      </c>
      <c r="B17" s="2">
        <v>204800</v>
      </c>
      <c r="C17" s="2">
        <f t="shared" si="0"/>
        <v>5.3113299523037929</v>
      </c>
      <c r="D17" s="2">
        <v>0.1085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7BFA2-9227-4749-BE1C-8CD5F525415A}">
  <dimension ref="A1:T17"/>
  <sheetViews>
    <sheetView topLeftCell="D1" workbookViewId="0">
      <selection activeCell="M20" sqref="M20"/>
    </sheetView>
  </sheetViews>
  <sheetFormatPr defaultRowHeight="14.4" x14ac:dyDescent="0.3"/>
  <cols>
    <col min="2" max="2" width="23.33203125" bestFit="1" customWidth="1"/>
    <col min="3" max="4" width="27.33203125" bestFit="1" customWidth="1"/>
    <col min="7" max="7" width="11.6640625" bestFit="1" customWidth="1"/>
    <col min="8" max="8" width="15.5546875" bestFit="1" customWidth="1"/>
    <col min="10" max="10" width="7.109375" bestFit="1" customWidth="1"/>
    <col min="11" max="11" width="8.21875" bestFit="1" customWidth="1"/>
    <col min="13" max="13" width="26" bestFit="1" customWidth="1"/>
    <col min="14" max="14" width="6" bestFit="1" customWidth="1"/>
    <col min="16" max="16" width="9.5546875" bestFit="1" customWidth="1"/>
    <col min="17" max="17" width="12" bestFit="1" customWidth="1"/>
    <col min="19" max="19" width="14.5546875" bestFit="1" customWidth="1"/>
    <col min="20" max="20" width="14.6640625" bestFit="1" customWidth="1"/>
  </cols>
  <sheetData>
    <row r="1" spans="1:20" s="4" customFormat="1" x14ac:dyDescent="0.3">
      <c r="A1" s="3" t="s">
        <v>1</v>
      </c>
      <c r="B1" s="3" t="s">
        <v>0</v>
      </c>
      <c r="C1" s="3" t="s">
        <v>2</v>
      </c>
      <c r="D1" s="3" t="s">
        <v>3</v>
      </c>
      <c r="G1" s="7"/>
      <c r="H1" s="7" t="s">
        <v>4</v>
      </c>
      <c r="I1" s="7" t="s">
        <v>5</v>
      </c>
      <c r="J1" s="7" t="s">
        <v>6</v>
      </c>
      <c r="K1" s="7" t="s">
        <v>7</v>
      </c>
      <c r="M1" s="7"/>
      <c r="N1" s="7" t="s">
        <v>8</v>
      </c>
      <c r="P1" s="7"/>
      <c r="Q1" s="7" t="s">
        <v>9</v>
      </c>
      <c r="R1" s="7" t="s">
        <v>5</v>
      </c>
      <c r="S1" s="7" t="s">
        <v>10</v>
      </c>
      <c r="T1" s="7" t="s">
        <v>11</v>
      </c>
    </row>
    <row r="2" spans="1:20" x14ac:dyDescent="0.3">
      <c r="A2" s="5">
        <v>1</v>
      </c>
      <c r="B2" s="5">
        <v>12.5</v>
      </c>
      <c r="C2" s="5">
        <f>LOG(B2)</f>
        <v>1.0969100130080565</v>
      </c>
      <c r="D2" s="5">
        <v>2.8658999999999999</v>
      </c>
      <c r="G2" s="7" t="s">
        <v>12</v>
      </c>
      <c r="H2" s="1">
        <v>4.37</v>
      </c>
      <c r="I2" s="1">
        <v>1.04</v>
      </c>
      <c r="J2" s="1">
        <v>4.1900000000000004</v>
      </c>
      <c r="K2" s="1">
        <v>1E-3</v>
      </c>
      <c r="M2" s="7" t="s">
        <v>13</v>
      </c>
      <c r="N2" s="1">
        <v>0.16900000000000001</v>
      </c>
      <c r="P2" s="7" t="s">
        <v>14</v>
      </c>
      <c r="Q2" s="1">
        <v>1.83</v>
      </c>
      <c r="R2" s="1">
        <v>0.21199999999999999</v>
      </c>
      <c r="S2" s="10">
        <v>1.37</v>
      </c>
      <c r="T2" s="1">
        <v>2.29</v>
      </c>
    </row>
    <row r="3" spans="1:20" x14ac:dyDescent="0.3">
      <c r="A3" s="5">
        <v>1</v>
      </c>
      <c r="B3" s="5">
        <v>50</v>
      </c>
      <c r="C3" s="5">
        <f t="shared" ref="C3:C17" si="0">LOG(B3)</f>
        <v>1.6989700043360187</v>
      </c>
      <c r="D3" s="5">
        <v>2.6419999999999999</v>
      </c>
      <c r="G3" s="7" t="s">
        <v>15</v>
      </c>
      <c r="H3" s="1">
        <v>-0.19</v>
      </c>
      <c r="I3" s="1">
        <v>0.24099999999999999</v>
      </c>
      <c r="J3" s="1">
        <v>-0.78700000000000003</v>
      </c>
      <c r="K3" s="1">
        <v>0.44700000000000001</v>
      </c>
      <c r="M3" s="7" t="s">
        <v>16</v>
      </c>
      <c r="N3" s="1">
        <v>12</v>
      </c>
      <c r="P3" s="7" t="s">
        <v>17</v>
      </c>
      <c r="Q3" s="1">
        <v>3.02</v>
      </c>
      <c r="R3" s="1">
        <v>0.13</v>
      </c>
      <c r="S3" s="1">
        <v>2.74</v>
      </c>
      <c r="T3" s="1">
        <v>3.31</v>
      </c>
    </row>
    <row r="4" spans="1:20" x14ac:dyDescent="0.3">
      <c r="A4" s="5">
        <v>1</v>
      </c>
      <c r="B4" s="5">
        <v>200</v>
      </c>
      <c r="C4" s="5">
        <f t="shared" si="0"/>
        <v>2.3010299956639813</v>
      </c>
      <c r="D4" s="5">
        <v>2.2505999999999999</v>
      </c>
      <c r="G4" s="7" t="s">
        <v>18</v>
      </c>
      <c r="H4" s="1">
        <v>2.9</v>
      </c>
      <c r="I4" s="1">
        <v>0.152</v>
      </c>
      <c r="J4" s="1">
        <v>19</v>
      </c>
      <c r="K4" s="8">
        <v>2.5000000000000002E-10</v>
      </c>
    </row>
    <row r="5" spans="1:20" x14ac:dyDescent="0.3">
      <c r="A5" s="5">
        <v>1</v>
      </c>
      <c r="B5" s="5">
        <v>800</v>
      </c>
      <c r="C5" s="5">
        <f t="shared" si="0"/>
        <v>2.9030899869919438</v>
      </c>
      <c r="D5" s="5">
        <v>1.6231</v>
      </c>
      <c r="G5" s="7" t="s">
        <v>17</v>
      </c>
      <c r="H5" s="1">
        <v>3.02</v>
      </c>
      <c r="I5" s="1">
        <v>0.13</v>
      </c>
      <c r="J5" s="1">
        <v>23.3</v>
      </c>
      <c r="K5" s="8">
        <v>2.4000000000000001E-11</v>
      </c>
      <c r="P5" s="7" t="s">
        <v>19</v>
      </c>
      <c r="Q5" s="1">
        <v>67.60829753919819</v>
      </c>
    </row>
    <row r="6" spans="1:20" x14ac:dyDescent="0.3">
      <c r="A6" s="5">
        <v>1</v>
      </c>
      <c r="B6" s="5">
        <v>3200</v>
      </c>
      <c r="C6" s="5">
        <f t="shared" si="0"/>
        <v>3.5051499783199058</v>
      </c>
      <c r="D6" s="5">
        <v>0.83499999999999996</v>
      </c>
      <c r="P6" s="7" t="s">
        <v>20</v>
      </c>
      <c r="Q6" s="1">
        <v>1047.1285480509</v>
      </c>
    </row>
    <row r="7" spans="1:20" x14ac:dyDescent="0.3">
      <c r="A7" s="5">
        <v>1</v>
      </c>
      <c r="B7" s="5">
        <v>12800</v>
      </c>
      <c r="C7" s="5">
        <f t="shared" si="0"/>
        <v>4.1072099696478688</v>
      </c>
      <c r="D7" s="5">
        <v>0.32540000000000002</v>
      </c>
    </row>
    <row r="8" spans="1:20" x14ac:dyDescent="0.3">
      <c r="A8" s="5">
        <v>1</v>
      </c>
      <c r="B8" s="5">
        <v>51200</v>
      </c>
      <c r="C8" s="5">
        <f t="shared" si="0"/>
        <v>4.7092699609758304</v>
      </c>
      <c r="D8" s="5">
        <v>0.18840000000000001</v>
      </c>
    </row>
    <row r="9" spans="1:20" x14ac:dyDescent="0.3">
      <c r="A9" s="5">
        <v>1</v>
      </c>
      <c r="B9" s="5">
        <v>204800</v>
      </c>
      <c r="C9" s="5">
        <f t="shared" si="0"/>
        <v>5.3113299523037929</v>
      </c>
      <c r="D9" s="5">
        <v>0.1381</v>
      </c>
    </row>
    <row r="10" spans="1:20" x14ac:dyDescent="0.3">
      <c r="A10" s="2">
        <v>2</v>
      </c>
      <c r="B10" s="2">
        <v>12.5</v>
      </c>
      <c r="C10" s="2">
        <f t="shared" si="0"/>
        <v>1.0969100130080565</v>
      </c>
      <c r="D10" s="2">
        <v>3.1192000000000002</v>
      </c>
    </row>
    <row r="11" spans="1:20" x14ac:dyDescent="0.3">
      <c r="A11" s="2">
        <v>2</v>
      </c>
      <c r="B11" s="2">
        <v>50</v>
      </c>
      <c r="C11" s="2">
        <f t="shared" si="0"/>
        <v>1.6989700043360187</v>
      </c>
      <c r="D11" s="2">
        <v>2.3271999999999999</v>
      </c>
    </row>
    <row r="12" spans="1:20" x14ac:dyDescent="0.3">
      <c r="A12" s="2">
        <v>2</v>
      </c>
      <c r="B12" s="2">
        <v>200</v>
      </c>
      <c r="C12" s="2">
        <f t="shared" si="0"/>
        <v>2.3010299956639813</v>
      </c>
      <c r="D12" s="2">
        <v>2.0506000000000002</v>
      </c>
    </row>
    <row r="13" spans="1:20" x14ac:dyDescent="0.3">
      <c r="A13" s="2">
        <v>2</v>
      </c>
      <c r="B13" s="2">
        <v>800</v>
      </c>
      <c r="C13" s="2">
        <f t="shared" si="0"/>
        <v>2.9030899869919438</v>
      </c>
      <c r="D13" s="2">
        <v>1.7372000000000001</v>
      </c>
    </row>
    <row r="14" spans="1:20" x14ac:dyDescent="0.3">
      <c r="A14" s="2">
        <v>2</v>
      </c>
      <c r="B14" s="2">
        <v>3200</v>
      </c>
      <c r="C14" s="2">
        <f t="shared" si="0"/>
        <v>3.5051499783199058</v>
      </c>
      <c r="D14" s="2">
        <v>0.72809999999999997</v>
      </c>
    </row>
    <row r="15" spans="1:20" x14ac:dyDescent="0.3">
      <c r="A15" s="2">
        <v>2</v>
      </c>
      <c r="B15" s="2">
        <v>12800</v>
      </c>
      <c r="C15" s="2">
        <f t="shared" si="0"/>
        <v>4.1072099696478688</v>
      </c>
      <c r="D15" s="2">
        <v>0.37309999999999999</v>
      </c>
    </row>
    <row r="16" spans="1:20" x14ac:dyDescent="0.3">
      <c r="A16" s="2">
        <v>2</v>
      </c>
      <c r="B16" s="2">
        <v>51200</v>
      </c>
      <c r="C16" s="2">
        <f t="shared" si="0"/>
        <v>4.7092699609758304</v>
      </c>
      <c r="D16" s="2">
        <v>0.19</v>
      </c>
    </row>
    <row r="17" spans="1:4" x14ac:dyDescent="0.3">
      <c r="A17" s="2">
        <v>2</v>
      </c>
      <c r="B17" s="2">
        <v>204800</v>
      </c>
      <c r="C17" s="2">
        <f t="shared" si="0"/>
        <v>5.3113299523037929</v>
      </c>
      <c r="D17" s="2">
        <v>0.1346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52EC6-81F3-418E-84BB-E1962691874F}">
  <dimension ref="A1:C21"/>
  <sheetViews>
    <sheetView tabSelected="1" workbookViewId="0">
      <selection activeCell="H17" sqref="H17"/>
    </sheetView>
  </sheetViews>
  <sheetFormatPr defaultRowHeight="14.4" x14ac:dyDescent="0.3"/>
  <cols>
    <col min="1" max="1" width="9.88671875" bestFit="1" customWidth="1"/>
    <col min="3" max="3" width="34.6640625" bestFit="1" customWidth="1"/>
  </cols>
  <sheetData>
    <row r="1" spans="1:3" s="4" customFormat="1" x14ac:dyDescent="0.3">
      <c r="A1" s="3" t="s">
        <v>21</v>
      </c>
      <c r="B1" s="3" t="s">
        <v>22</v>
      </c>
      <c r="C1" s="3" t="s">
        <v>23</v>
      </c>
    </row>
    <row r="2" spans="1:3" x14ac:dyDescent="0.3">
      <c r="A2" s="5">
        <v>0</v>
      </c>
      <c r="B2" s="5">
        <v>90</v>
      </c>
      <c r="C2" s="5">
        <v>7.550922276654342</v>
      </c>
    </row>
    <row r="3" spans="1:3" x14ac:dyDescent="0.3">
      <c r="A3" s="5">
        <v>0</v>
      </c>
      <c r="B3" s="5">
        <v>50</v>
      </c>
      <c r="C3" s="5">
        <v>22.908676527677738</v>
      </c>
    </row>
    <row r="4" spans="1:3" x14ac:dyDescent="0.3">
      <c r="A4" s="2">
        <v>4</v>
      </c>
      <c r="B4" s="2">
        <v>90</v>
      </c>
      <c r="C4" s="2">
        <v>9.0157113760595706</v>
      </c>
    </row>
    <row r="5" spans="1:3" x14ac:dyDescent="0.3">
      <c r="A5" s="2">
        <v>4</v>
      </c>
      <c r="B5" s="2">
        <v>50</v>
      </c>
      <c r="C5" s="2">
        <v>27.542287033381665</v>
      </c>
    </row>
    <row r="6" spans="1:3" x14ac:dyDescent="0.3">
      <c r="A6" s="5">
        <v>7</v>
      </c>
      <c r="B6" s="5">
        <v>90</v>
      </c>
      <c r="C6" s="5">
        <v>9.4188959652284154</v>
      </c>
    </row>
    <row r="7" spans="1:3" x14ac:dyDescent="0.3">
      <c r="A7" s="5">
        <v>7</v>
      </c>
      <c r="B7" s="5">
        <v>50</v>
      </c>
      <c r="C7" s="5">
        <v>27.542287033381665</v>
      </c>
    </row>
    <row r="8" spans="1:3" x14ac:dyDescent="0.3">
      <c r="A8" s="2">
        <v>14</v>
      </c>
      <c r="B8" s="2">
        <v>90</v>
      </c>
      <c r="C8" s="2">
        <v>8.4333475776427562</v>
      </c>
    </row>
    <row r="9" spans="1:3" x14ac:dyDescent="0.3">
      <c r="A9" s="2">
        <v>14</v>
      </c>
      <c r="B9" s="2">
        <v>50</v>
      </c>
      <c r="C9" s="2">
        <v>43.651583224016612</v>
      </c>
    </row>
    <row r="10" spans="1:3" x14ac:dyDescent="0.3">
      <c r="A10" s="5">
        <v>21</v>
      </c>
      <c r="B10" s="5">
        <v>90</v>
      </c>
      <c r="C10" s="5">
        <v>13.182567385564075</v>
      </c>
    </row>
    <row r="11" spans="1:3" x14ac:dyDescent="0.3">
      <c r="A11" s="5">
        <v>21</v>
      </c>
      <c r="B11" s="5">
        <v>50</v>
      </c>
      <c r="C11" s="5">
        <v>64.565422903465588</v>
      </c>
    </row>
    <row r="12" spans="1:3" x14ac:dyDescent="0.3">
      <c r="A12" s="2">
        <v>31</v>
      </c>
      <c r="B12" s="2">
        <v>90</v>
      </c>
      <c r="C12" s="2">
        <v>100</v>
      </c>
    </row>
    <row r="13" spans="1:3" x14ac:dyDescent="0.3">
      <c r="A13" s="2">
        <v>31</v>
      </c>
      <c r="B13" s="2">
        <v>50</v>
      </c>
      <c r="C13" s="2">
        <v>512.86138399136519</v>
      </c>
    </row>
    <row r="14" spans="1:3" x14ac:dyDescent="0.3">
      <c r="A14" s="5">
        <v>56</v>
      </c>
      <c r="B14" s="5">
        <v>90</v>
      </c>
      <c r="C14" s="5">
        <v>208.92961308540396</v>
      </c>
    </row>
    <row r="15" spans="1:3" x14ac:dyDescent="0.3">
      <c r="A15" s="5">
        <v>56</v>
      </c>
      <c r="B15" s="5">
        <v>50</v>
      </c>
      <c r="C15" s="5">
        <v>1230.2687708123824</v>
      </c>
    </row>
    <row r="16" spans="1:3" x14ac:dyDescent="0.3">
      <c r="A16" s="11">
        <v>91</v>
      </c>
      <c r="B16" s="11">
        <v>90</v>
      </c>
      <c r="C16" s="1">
        <v>117.48975549395293</v>
      </c>
    </row>
    <row r="17" spans="1:3" x14ac:dyDescent="0.3">
      <c r="A17" s="11">
        <v>91</v>
      </c>
      <c r="B17" s="11">
        <v>50</v>
      </c>
      <c r="C17" s="1">
        <v>1202.2644346174138</v>
      </c>
    </row>
    <row r="18" spans="1:3" x14ac:dyDescent="0.3">
      <c r="A18" s="5">
        <v>115</v>
      </c>
      <c r="B18" s="5">
        <v>90</v>
      </c>
      <c r="C18" s="24">
        <v>93.325430079699174</v>
      </c>
    </row>
    <row r="19" spans="1:3" x14ac:dyDescent="0.3">
      <c r="A19" s="5">
        <v>115</v>
      </c>
      <c r="B19" s="5">
        <v>50</v>
      </c>
      <c r="C19" s="24">
        <v>1548.8166189124822</v>
      </c>
    </row>
    <row r="20" spans="1:3" x14ac:dyDescent="0.3">
      <c r="A20" s="11">
        <v>129</v>
      </c>
      <c r="B20" s="11">
        <v>90</v>
      </c>
      <c r="C20" s="10">
        <v>67.60829753919819</v>
      </c>
    </row>
    <row r="21" spans="1:3" x14ac:dyDescent="0.3">
      <c r="A21" s="11">
        <v>129</v>
      </c>
      <c r="B21" s="11">
        <v>50</v>
      </c>
      <c r="C21" s="10">
        <v>1047.1285480509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D875B-48EE-4472-9080-3E6BFB42811D}">
  <dimension ref="A1:T17"/>
  <sheetViews>
    <sheetView topLeftCell="C1" workbookViewId="0">
      <selection activeCell="G2" sqref="G2:T6"/>
    </sheetView>
  </sheetViews>
  <sheetFormatPr defaultRowHeight="14.4" x14ac:dyDescent="0.3"/>
  <cols>
    <col min="2" max="2" width="23.33203125" bestFit="1" customWidth="1"/>
    <col min="3" max="4" width="27.33203125" bestFit="1" customWidth="1"/>
    <col min="7" max="7" width="11.6640625" bestFit="1" customWidth="1"/>
    <col min="8" max="8" width="15.5546875" bestFit="1" customWidth="1"/>
    <col min="10" max="10" width="7.109375" bestFit="1" customWidth="1"/>
    <col min="11" max="11" width="8.21875" bestFit="1" customWidth="1"/>
    <col min="13" max="13" width="26" bestFit="1" customWidth="1"/>
    <col min="14" max="14" width="6" bestFit="1" customWidth="1"/>
    <col min="16" max="16" width="9.5546875" bestFit="1" customWidth="1"/>
    <col min="17" max="17" width="12" bestFit="1" customWidth="1"/>
    <col min="19" max="19" width="14.5546875" bestFit="1" customWidth="1"/>
    <col min="20" max="20" width="14.6640625" bestFit="1" customWidth="1"/>
  </cols>
  <sheetData>
    <row r="1" spans="1:20" s="4" customFormat="1" x14ac:dyDescent="0.3">
      <c r="A1" s="3" t="s">
        <v>1</v>
      </c>
      <c r="B1" s="3" t="s">
        <v>0</v>
      </c>
      <c r="C1" s="3" t="s">
        <v>2</v>
      </c>
      <c r="D1" s="3" t="s">
        <v>3</v>
      </c>
      <c r="G1" s="3"/>
      <c r="H1" s="3" t="s">
        <v>4</v>
      </c>
      <c r="I1" s="3" t="s">
        <v>5</v>
      </c>
      <c r="J1" s="3" t="s">
        <v>6</v>
      </c>
      <c r="K1" s="3" t="s">
        <v>7</v>
      </c>
      <c r="M1" s="3"/>
      <c r="N1" s="3" t="s">
        <v>8</v>
      </c>
      <c r="P1" s="3"/>
      <c r="Q1" s="3" t="s">
        <v>9</v>
      </c>
      <c r="R1" s="3" t="s">
        <v>5</v>
      </c>
      <c r="S1" s="3" t="s">
        <v>10</v>
      </c>
      <c r="T1" s="3" t="s">
        <v>11</v>
      </c>
    </row>
    <row r="2" spans="1:20" x14ac:dyDescent="0.3">
      <c r="A2" s="5">
        <v>1</v>
      </c>
      <c r="B2" s="5">
        <v>12.5</v>
      </c>
      <c r="C2" s="5">
        <f>LOG(B2)</f>
        <v>1.0969100130080565</v>
      </c>
      <c r="D2" s="5">
        <v>0.94589999999999996</v>
      </c>
      <c r="G2" s="3" t="s">
        <v>12</v>
      </c>
      <c r="H2" s="2">
        <v>5.34</v>
      </c>
      <c r="I2" s="2">
        <v>0.72299999999999998</v>
      </c>
      <c r="J2" s="2">
        <v>7.39</v>
      </c>
      <c r="K2" s="9">
        <v>8.3000000000000002E-6</v>
      </c>
      <c r="M2" s="3" t="s">
        <v>13</v>
      </c>
      <c r="N2" s="2">
        <v>1.7999999999999999E-2</v>
      </c>
      <c r="P2" s="3" t="s">
        <v>14</v>
      </c>
      <c r="Q2" s="2">
        <v>0.95499999999999996</v>
      </c>
      <c r="R2" s="2">
        <v>9.7000000000000003E-2</v>
      </c>
      <c r="S2" s="11">
        <v>0.74199999999999999</v>
      </c>
      <c r="T2" s="2">
        <v>1.17</v>
      </c>
    </row>
    <row r="3" spans="1:20" x14ac:dyDescent="0.3">
      <c r="A3" s="5">
        <v>1</v>
      </c>
      <c r="B3" s="5">
        <v>50</v>
      </c>
      <c r="C3" s="5">
        <f t="shared" ref="C3:C17" si="0">LOG(B3)</f>
        <v>1.6989700043360187</v>
      </c>
      <c r="D3" s="5">
        <v>0.37169999999999997</v>
      </c>
      <c r="G3" s="3" t="s">
        <v>15</v>
      </c>
      <c r="H3" s="2">
        <v>0.106</v>
      </c>
      <c r="I3" s="2">
        <v>7.0000000000000001E-3</v>
      </c>
      <c r="J3" s="2">
        <v>14.3</v>
      </c>
      <c r="K3" s="9">
        <v>6.6999999999999996E-9</v>
      </c>
      <c r="M3" s="3" t="s">
        <v>16</v>
      </c>
      <c r="N3" s="2">
        <v>12</v>
      </c>
      <c r="P3" s="3" t="s">
        <v>17</v>
      </c>
      <c r="Q3" s="2">
        <v>1.44</v>
      </c>
      <c r="R3" s="2">
        <v>6.9000000000000006E-2</v>
      </c>
      <c r="S3" s="2">
        <v>1.29</v>
      </c>
      <c r="T3" s="2">
        <v>1.59</v>
      </c>
    </row>
    <row r="4" spans="1:20" x14ac:dyDescent="0.3">
      <c r="A4" s="5">
        <v>1</v>
      </c>
      <c r="B4" s="5">
        <v>200</v>
      </c>
      <c r="C4" s="5">
        <f t="shared" si="0"/>
        <v>2.3010299956639813</v>
      </c>
      <c r="D4" s="5">
        <v>0.18049999999999999</v>
      </c>
      <c r="G4" s="3" t="s">
        <v>18</v>
      </c>
      <c r="H4" s="2">
        <v>1.1599999999999999</v>
      </c>
      <c r="I4" s="2">
        <v>9.2999999999999999E-2</v>
      </c>
      <c r="J4" s="2">
        <v>12.5</v>
      </c>
      <c r="K4" s="9">
        <v>3.1E-8</v>
      </c>
    </row>
    <row r="5" spans="1:20" x14ac:dyDescent="0.3">
      <c r="A5" s="5">
        <v>1</v>
      </c>
      <c r="B5" s="5">
        <v>800</v>
      </c>
      <c r="C5" s="5">
        <f t="shared" si="0"/>
        <v>2.9030899869919438</v>
      </c>
      <c r="D5" s="5">
        <v>0.1216</v>
      </c>
      <c r="G5" s="3" t="s">
        <v>17</v>
      </c>
      <c r="H5" s="2">
        <v>1.44</v>
      </c>
      <c r="I5" s="2">
        <v>6.9000000000000006E-2</v>
      </c>
      <c r="J5" s="2">
        <v>20.8</v>
      </c>
      <c r="K5" s="9">
        <v>8.8000000000000006E-11</v>
      </c>
      <c r="P5" s="7" t="s">
        <v>19</v>
      </c>
      <c r="Q5" s="1">
        <v>9.0157113760595706</v>
      </c>
    </row>
    <row r="6" spans="1:20" x14ac:dyDescent="0.3">
      <c r="A6" s="5">
        <v>1</v>
      </c>
      <c r="B6" s="5">
        <v>3200</v>
      </c>
      <c r="C6" s="5">
        <f t="shared" si="0"/>
        <v>3.5051499783199058</v>
      </c>
      <c r="D6" s="5">
        <v>0.1113</v>
      </c>
      <c r="P6" s="7" t="s">
        <v>20</v>
      </c>
      <c r="Q6" s="1">
        <v>27.542287033381665</v>
      </c>
    </row>
    <row r="7" spans="1:20" x14ac:dyDescent="0.3">
      <c r="A7" s="5">
        <v>1</v>
      </c>
      <c r="B7" s="5">
        <v>12800</v>
      </c>
      <c r="C7" s="5">
        <f t="shared" si="0"/>
        <v>4.1072099696478688</v>
      </c>
      <c r="D7" s="5">
        <v>0.11</v>
      </c>
    </row>
    <row r="8" spans="1:20" x14ac:dyDescent="0.3">
      <c r="A8" s="5">
        <v>1</v>
      </c>
      <c r="B8" s="5">
        <v>51200</v>
      </c>
      <c r="C8" s="5">
        <f t="shared" si="0"/>
        <v>4.7092699609758304</v>
      </c>
      <c r="D8" s="5">
        <v>0.11169999999999999</v>
      </c>
    </row>
    <row r="9" spans="1:20" x14ac:dyDescent="0.3">
      <c r="A9" s="5">
        <v>1</v>
      </c>
      <c r="B9" s="5">
        <v>204800</v>
      </c>
      <c r="C9" s="5">
        <f t="shared" si="0"/>
        <v>5.3113299523037929</v>
      </c>
      <c r="D9" s="5">
        <v>0.11169999999999999</v>
      </c>
    </row>
    <row r="10" spans="1:20" x14ac:dyDescent="0.3">
      <c r="A10" s="2">
        <v>2</v>
      </c>
      <c r="B10" s="2">
        <v>12.5</v>
      </c>
      <c r="C10" s="2">
        <f t="shared" si="0"/>
        <v>1.0969100130080565</v>
      </c>
      <c r="D10" s="2">
        <v>0.96870000000000001</v>
      </c>
    </row>
    <row r="11" spans="1:20" x14ac:dyDescent="0.3">
      <c r="A11" s="2">
        <v>2</v>
      </c>
      <c r="B11" s="2">
        <v>50</v>
      </c>
      <c r="C11" s="2">
        <f t="shared" si="0"/>
        <v>1.6989700043360187</v>
      </c>
      <c r="D11" s="2">
        <v>0.4526</v>
      </c>
    </row>
    <row r="12" spans="1:20" x14ac:dyDescent="0.3">
      <c r="A12" s="2">
        <v>2</v>
      </c>
      <c r="B12" s="2">
        <v>200</v>
      </c>
      <c r="C12" s="2">
        <f t="shared" si="0"/>
        <v>2.3010299956639813</v>
      </c>
      <c r="D12" s="2">
        <v>0.19670000000000001</v>
      </c>
    </row>
    <row r="13" spans="1:20" x14ac:dyDescent="0.3">
      <c r="A13" s="2">
        <v>2</v>
      </c>
      <c r="B13" s="2">
        <v>800</v>
      </c>
      <c r="C13" s="2">
        <f t="shared" si="0"/>
        <v>2.9030899869919438</v>
      </c>
      <c r="D13" s="2">
        <v>0.12870000000000001</v>
      </c>
    </row>
    <row r="14" spans="1:20" x14ac:dyDescent="0.3">
      <c r="A14" s="2">
        <v>2</v>
      </c>
      <c r="B14" s="2">
        <v>3200</v>
      </c>
      <c r="C14" s="2">
        <f t="shared" si="0"/>
        <v>3.5051499783199058</v>
      </c>
      <c r="D14" s="2">
        <v>0.1108</v>
      </c>
    </row>
    <row r="15" spans="1:20" x14ac:dyDescent="0.3">
      <c r="A15" s="2">
        <v>2</v>
      </c>
      <c r="B15" s="2">
        <v>12800</v>
      </c>
      <c r="C15" s="2">
        <f t="shared" si="0"/>
        <v>4.1072099696478688</v>
      </c>
      <c r="D15" s="2">
        <v>0.10630000000000001</v>
      </c>
    </row>
    <row r="16" spans="1:20" x14ac:dyDescent="0.3">
      <c r="A16" s="2">
        <v>2</v>
      </c>
      <c r="B16" s="2">
        <v>51200</v>
      </c>
      <c r="C16" s="2">
        <f t="shared" si="0"/>
        <v>4.7092699609758304</v>
      </c>
      <c r="D16" s="2">
        <v>0.104</v>
      </c>
    </row>
    <row r="17" spans="1:4" x14ac:dyDescent="0.3">
      <c r="A17" s="2">
        <v>2</v>
      </c>
      <c r="B17" s="2">
        <v>204800</v>
      </c>
      <c r="C17" s="2">
        <f t="shared" si="0"/>
        <v>5.3113299523037929</v>
      </c>
      <c r="D17" s="2">
        <v>0.11310000000000001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69CB8-1507-4B9A-BFCC-6699C2DE8CB7}">
  <dimension ref="A1:T17"/>
  <sheetViews>
    <sheetView topLeftCell="C1" workbookViewId="0">
      <selection activeCell="G2" sqref="G2:T6"/>
    </sheetView>
  </sheetViews>
  <sheetFormatPr defaultRowHeight="14.4" x14ac:dyDescent="0.3"/>
  <cols>
    <col min="2" max="2" width="23.33203125" bestFit="1" customWidth="1"/>
    <col min="3" max="4" width="27.33203125" bestFit="1" customWidth="1"/>
    <col min="7" max="7" width="11.6640625" bestFit="1" customWidth="1"/>
    <col min="8" max="8" width="15.5546875" bestFit="1" customWidth="1"/>
    <col min="10" max="10" width="7.109375" bestFit="1" customWidth="1"/>
    <col min="11" max="11" width="8.21875" bestFit="1" customWidth="1"/>
    <col min="13" max="13" width="26" bestFit="1" customWidth="1"/>
    <col min="14" max="14" width="6" bestFit="1" customWidth="1"/>
    <col min="16" max="16" width="9.5546875" bestFit="1" customWidth="1"/>
    <col min="17" max="17" width="12" bestFit="1" customWidth="1"/>
    <col min="19" max="19" width="14.5546875" bestFit="1" customWidth="1"/>
    <col min="20" max="20" width="14.6640625" bestFit="1" customWidth="1"/>
  </cols>
  <sheetData>
    <row r="1" spans="1:20" s="4" customFormat="1" x14ac:dyDescent="0.3">
      <c r="A1" s="3" t="s">
        <v>1</v>
      </c>
      <c r="B1" s="3" t="s">
        <v>0</v>
      </c>
      <c r="C1" s="3" t="s">
        <v>2</v>
      </c>
      <c r="D1" s="3" t="s">
        <v>3</v>
      </c>
      <c r="G1" s="12"/>
      <c r="H1" s="13" t="s">
        <v>4</v>
      </c>
      <c r="I1" s="13" t="s">
        <v>5</v>
      </c>
      <c r="J1" s="13" t="s">
        <v>6</v>
      </c>
      <c r="K1" s="14" t="s">
        <v>7</v>
      </c>
      <c r="M1" s="12"/>
      <c r="N1" s="14" t="s">
        <v>8</v>
      </c>
      <c r="P1" s="12"/>
      <c r="Q1" s="13" t="s">
        <v>9</v>
      </c>
      <c r="R1" s="13" t="s">
        <v>5</v>
      </c>
      <c r="S1" s="13" t="s">
        <v>10</v>
      </c>
      <c r="T1" s="14" t="s">
        <v>11</v>
      </c>
    </row>
    <row r="2" spans="1:20" x14ac:dyDescent="0.3">
      <c r="A2" s="5">
        <v>1</v>
      </c>
      <c r="B2" s="5">
        <v>12.5</v>
      </c>
      <c r="C2" s="5">
        <f>LOG(B2)</f>
        <v>1.0969100130080565</v>
      </c>
      <c r="D2" s="5">
        <v>0.80549999999999999</v>
      </c>
      <c r="G2" s="15" t="s">
        <v>12</v>
      </c>
      <c r="H2" s="6">
        <v>5.59</v>
      </c>
      <c r="I2" s="6">
        <v>0.81399999999999995</v>
      </c>
      <c r="J2" s="6">
        <v>6.87</v>
      </c>
      <c r="K2" s="16">
        <v>1.7E-5</v>
      </c>
      <c r="M2" s="15" t="s">
        <v>13</v>
      </c>
      <c r="N2" s="17">
        <v>1.6E-2</v>
      </c>
      <c r="P2" s="15" t="s">
        <v>14</v>
      </c>
      <c r="Q2" s="6">
        <v>0.97399999999999998</v>
      </c>
      <c r="R2" s="6">
        <v>0.10199999999999999</v>
      </c>
      <c r="S2" s="18">
        <v>0.751</v>
      </c>
      <c r="T2" s="17">
        <v>1.2</v>
      </c>
    </row>
    <row r="3" spans="1:20" ht="15" thickBot="1" x14ac:dyDescent="0.35">
      <c r="A3" s="5">
        <v>1</v>
      </c>
      <c r="B3" s="5">
        <v>50</v>
      </c>
      <c r="C3" s="5">
        <f t="shared" ref="C3:C17" si="0">LOG(B3)</f>
        <v>1.6989700043360187</v>
      </c>
      <c r="D3" s="5">
        <v>0.35299999999999998</v>
      </c>
      <c r="G3" s="15" t="s">
        <v>15</v>
      </c>
      <c r="H3" s="6">
        <v>0.11600000000000001</v>
      </c>
      <c r="I3" s="6">
        <v>6.0000000000000001E-3</v>
      </c>
      <c r="J3" s="6">
        <v>18.399999999999999</v>
      </c>
      <c r="K3" s="17">
        <v>3.6E-10</v>
      </c>
      <c r="M3" s="19" t="s">
        <v>16</v>
      </c>
      <c r="N3" s="20">
        <v>12</v>
      </c>
      <c r="P3" s="19" t="s">
        <v>17</v>
      </c>
      <c r="Q3" s="21">
        <v>1.44</v>
      </c>
      <c r="R3" s="21">
        <v>7.0999999999999994E-2</v>
      </c>
      <c r="S3" s="21">
        <v>1.29</v>
      </c>
      <c r="T3" s="20">
        <v>1.6</v>
      </c>
    </row>
    <row r="4" spans="1:20" ht="15" thickBot="1" x14ac:dyDescent="0.35">
      <c r="A4" s="5">
        <v>1</v>
      </c>
      <c r="B4" s="5">
        <v>200</v>
      </c>
      <c r="C4" s="5">
        <f t="shared" si="0"/>
        <v>2.3010299956639813</v>
      </c>
      <c r="D4" s="5">
        <v>0.1759</v>
      </c>
      <c r="G4" s="15" t="s">
        <v>18</v>
      </c>
      <c r="H4" s="6">
        <v>0.97099999999999997</v>
      </c>
      <c r="I4" s="6">
        <v>7.8E-2</v>
      </c>
      <c r="J4" s="6">
        <v>12.5</v>
      </c>
      <c r="K4" s="16">
        <v>3.1E-8</v>
      </c>
    </row>
    <row r="5" spans="1:20" ht="15" thickBot="1" x14ac:dyDescent="0.35">
      <c r="A5" s="5">
        <v>1</v>
      </c>
      <c r="B5" s="5">
        <v>800</v>
      </c>
      <c r="C5" s="5">
        <f t="shared" si="0"/>
        <v>2.9030899869919438</v>
      </c>
      <c r="D5" s="5">
        <v>0.12429999999999999</v>
      </c>
      <c r="G5" s="19" t="s">
        <v>17</v>
      </c>
      <c r="H5" s="21">
        <v>1.44</v>
      </c>
      <c r="I5" s="21">
        <v>7.0999999999999994E-2</v>
      </c>
      <c r="J5" s="21">
        <v>20.399999999999999</v>
      </c>
      <c r="K5" s="22">
        <v>1.0999999999999999E-10</v>
      </c>
      <c r="P5" s="12" t="s">
        <v>19</v>
      </c>
      <c r="Q5" s="23">
        <v>9.4188959652284154</v>
      </c>
    </row>
    <row r="6" spans="1:20" ht="15" thickBot="1" x14ac:dyDescent="0.35">
      <c r="A6" s="5">
        <v>1</v>
      </c>
      <c r="B6" s="5">
        <v>3200</v>
      </c>
      <c r="C6" s="5">
        <f t="shared" si="0"/>
        <v>3.5051499783199058</v>
      </c>
      <c r="D6" s="5">
        <v>0.1129</v>
      </c>
      <c r="G6" s="4"/>
      <c r="P6" s="19" t="s">
        <v>20</v>
      </c>
      <c r="Q6" s="20">
        <v>27.542287033381665</v>
      </c>
    </row>
    <row r="7" spans="1:20" x14ac:dyDescent="0.3">
      <c r="A7" s="5">
        <v>1</v>
      </c>
      <c r="B7" s="5">
        <v>12800</v>
      </c>
      <c r="C7" s="5">
        <f t="shared" si="0"/>
        <v>4.1072099696478688</v>
      </c>
      <c r="D7" s="5">
        <v>0.1105</v>
      </c>
    </row>
    <row r="8" spans="1:20" x14ac:dyDescent="0.3">
      <c r="A8" s="5">
        <v>1</v>
      </c>
      <c r="B8" s="5">
        <v>51200</v>
      </c>
      <c r="C8" s="5">
        <f t="shared" si="0"/>
        <v>4.7092699609758304</v>
      </c>
      <c r="D8" s="5">
        <v>0.111</v>
      </c>
    </row>
    <row r="9" spans="1:20" x14ac:dyDescent="0.3">
      <c r="A9" s="5">
        <v>1</v>
      </c>
      <c r="B9" s="5">
        <v>204800</v>
      </c>
      <c r="C9" s="5">
        <f t="shared" si="0"/>
        <v>5.3113299523037929</v>
      </c>
      <c r="D9" s="5">
        <v>0.16209999999999999</v>
      </c>
    </row>
    <row r="10" spans="1:20" x14ac:dyDescent="0.3">
      <c r="A10" s="2">
        <v>2</v>
      </c>
      <c r="B10" s="2">
        <v>12.5</v>
      </c>
      <c r="C10" s="2">
        <f t="shared" si="0"/>
        <v>1.0969100130080565</v>
      </c>
      <c r="D10" s="2">
        <v>0.83320000000000005</v>
      </c>
    </row>
    <row r="11" spans="1:20" x14ac:dyDescent="0.3">
      <c r="A11" s="2">
        <v>2</v>
      </c>
      <c r="B11" s="2">
        <v>50</v>
      </c>
      <c r="C11" s="2">
        <f t="shared" si="0"/>
        <v>1.6989700043360187</v>
      </c>
      <c r="D11" s="2">
        <v>0.36609999999999998</v>
      </c>
    </row>
    <row r="12" spans="1:20" x14ac:dyDescent="0.3">
      <c r="A12" s="2">
        <v>2</v>
      </c>
      <c r="B12" s="2">
        <v>200</v>
      </c>
      <c r="C12" s="2">
        <f t="shared" si="0"/>
        <v>2.3010299956639813</v>
      </c>
      <c r="D12" s="2">
        <v>0.18629999999999999</v>
      </c>
    </row>
    <row r="13" spans="1:20" x14ac:dyDescent="0.3">
      <c r="A13" s="2">
        <v>2</v>
      </c>
      <c r="B13" s="2">
        <v>800</v>
      </c>
      <c r="C13" s="2">
        <f t="shared" si="0"/>
        <v>2.9030899869919438</v>
      </c>
      <c r="D13" s="2">
        <v>0.12590000000000001</v>
      </c>
    </row>
    <row r="14" spans="1:20" x14ac:dyDescent="0.3">
      <c r="A14" s="2">
        <v>2</v>
      </c>
      <c r="B14" s="2">
        <v>3200</v>
      </c>
      <c r="C14" s="2">
        <f t="shared" si="0"/>
        <v>3.5051499783199058</v>
      </c>
      <c r="D14" s="2">
        <v>0.1195</v>
      </c>
    </row>
    <row r="15" spans="1:20" x14ac:dyDescent="0.3">
      <c r="A15" s="2">
        <v>2</v>
      </c>
      <c r="B15" s="2">
        <v>12800</v>
      </c>
      <c r="C15" s="2">
        <f t="shared" si="0"/>
        <v>4.1072099696478688</v>
      </c>
      <c r="D15" s="2">
        <v>0.11</v>
      </c>
    </row>
    <row r="16" spans="1:20" x14ac:dyDescent="0.3">
      <c r="A16" s="2">
        <v>2</v>
      </c>
      <c r="B16" s="2">
        <v>51200</v>
      </c>
      <c r="C16" s="2">
        <f t="shared" si="0"/>
        <v>4.7092699609758304</v>
      </c>
      <c r="D16" s="2">
        <v>0.10970000000000001</v>
      </c>
    </row>
    <row r="17" spans="1:4" x14ac:dyDescent="0.3">
      <c r="A17" s="2">
        <v>2</v>
      </c>
      <c r="B17" s="2">
        <v>204800</v>
      </c>
      <c r="C17" s="2">
        <f t="shared" si="0"/>
        <v>5.3113299523037929</v>
      </c>
      <c r="D17" s="2">
        <v>0.1168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0B603-3778-4904-926D-2016F3D2D2BD}">
  <dimension ref="A1:T17"/>
  <sheetViews>
    <sheetView topLeftCell="C1" workbookViewId="0">
      <selection activeCell="I17" sqref="I17"/>
    </sheetView>
  </sheetViews>
  <sheetFormatPr defaultRowHeight="14.4" x14ac:dyDescent="0.3"/>
  <cols>
    <col min="2" max="2" width="23.33203125" bestFit="1" customWidth="1"/>
    <col min="3" max="4" width="27.33203125" bestFit="1" customWidth="1"/>
    <col min="7" max="7" width="11.6640625" bestFit="1" customWidth="1"/>
    <col min="8" max="8" width="15.5546875" bestFit="1" customWidth="1"/>
    <col min="10" max="10" width="7.109375" bestFit="1" customWidth="1"/>
    <col min="11" max="11" width="8.21875" bestFit="1" customWidth="1"/>
    <col min="13" max="13" width="26" bestFit="1" customWidth="1"/>
    <col min="14" max="14" width="6" bestFit="1" customWidth="1"/>
    <col min="16" max="16" width="9.5546875" bestFit="1" customWidth="1"/>
    <col min="17" max="17" width="12" bestFit="1" customWidth="1"/>
    <col min="19" max="19" width="14.5546875" bestFit="1" customWidth="1"/>
    <col min="20" max="20" width="14.6640625" customWidth="1"/>
  </cols>
  <sheetData>
    <row r="1" spans="1:20" s="4" customFormat="1" x14ac:dyDescent="0.3">
      <c r="A1" s="3" t="s">
        <v>1</v>
      </c>
      <c r="B1" s="3" t="s">
        <v>0</v>
      </c>
      <c r="C1" s="3" t="s">
        <v>2</v>
      </c>
      <c r="D1" s="3" t="s">
        <v>3</v>
      </c>
      <c r="G1" s="3"/>
      <c r="H1" s="3" t="s">
        <v>4</v>
      </c>
      <c r="I1" s="3" t="s">
        <v>5</v>
      </c>
      <c r="J1" s="3" t="s">
        <v>6</v>
      </c>
      <c r="K1" s="3" t="s">
        <v>7</v>
      </c>
      <c r="M1" s="3"/>
      <c r="N1" s="3" t="s">
        <v>8</v>
      </c>
      <c r="P1" s="3"/>
      <c r="Q1" s="3" t="s">
        <v>9</v>
      </c>
      <c r="R1" s="3" t="s">
        <v>5</v>
      </c>
      <c r="S1" s="3" t="s">
        <v>10</v>
      </c>
      <c r="T1" s="3" t="s">
        <v>11</v>
      </c>
    </row>
    <row r="2" spans="1:20" x14ac:dyDescent="0.3">
      <c r="A2" s="5">
        <v>1</v>
      </c>
      <c r="B2" s="5">
        <v>12.5</v>
      </c>
      <c r="C2" s="5">
        <f>LOG(B2)</f>
        <v>1.0969100130080565</v>
      </c>
      <c r="D2" s="5">
        <v>1.5517000000000001</v>
      </c>
      <c r="G2" s="3" t="s">
        <v>12</v>
      </c>
      <c r="H2" s="2">
        <v>3.83</v>
      </c>
      <c r="I2" s="2">
        <v>0.29499999999999998</v>
      </c>
      <c r="J2" s="2">
        <v>13</v>
      </c>
      <c r="K2" s="9">
        <v>2E-8</v>
      </c>
      <c r="M2" s="3" t="s">
        <v>13</v>
      </c>
      <c r="N2" s="2">
        <v>2.7E-2</v>
      </c>
      <c r="P2" s="3" t="s">
        <v>14</v>
      </c>
      <c r="Q2" s="2">
        <v>0.92600000000000005</v>
      </c>
      <c r="R2" s="2">
        <v>6.6000000000000003E-2</v>
      </c>
      <c r="S2" s="11">
        <v>0.78300000000000003</v>
      </c>
      <c r="T2" s="2">
        <v>1.07</v>
      </c>
    </row>
    <row r="3" spans="1:20" x14ac:dyDescent="0.3">
      <c r="A3" s="5">
        <v>1</v>
      </c>
      <c r="B3" s="5">
        <v>50</v>
      </c>
      <c r="C3" s="5">
        <f t="shared" ref="C3:C17" si="0">LOG(B3)</f>
        <v>1.6989700043360187</v>
      </c>
      <c r="D3" s="5">
        <v>0.93</v>
      </c>
      <c r="G3" s="3" t="s">
        <v>15</v>
      </c>
      <c r="H3" s="2">
        <v>7.9000000000000001E-2</v>
      </c>
      <c r="I3" s="2">
        <v>1.6E-2</v>
      </c>
      <c r="J3" s="2">
        <v>4.79</v>
      </c>
      <c r="K3" s="2">
        <v>4.0000000000000002E-4</v>
      </c>
      <c r="M3" s="3" t="s">
        <v>16</v>
      </c>
      <c r="N3" s="2">
        <v>12</v>
      </c>
      <c r="P3" s="3" t="s">
        <v>17</v>
      </c>
      <c r="Q3" s="2">
        <v>1.64</v>
      </c>
      <c r="R3" s="2">
        <v>4.9000000000000002E-2</v>
      </c>
      <c r="S3" s="2">
        <v>1.54</v>
      </c>
      <c r="T3" s="2">
        <v>1.75</v>
      </c>
    </row>
    <row r="4" spans="1:20" x14ac:dyDescent="0.3">
      <c r="A4" s="5">
        <v>1</v>
      </c>
      <c r="B4" s="5">
        <v>200</v>
      </c>
      <c r="C4" s="5">
        <f t="shared" si="0"/>
        <v>2.3010299956639813</v>
      </c>
      <c r="D4" s="5">
        <v>0.5262</v>
      </c>
      <c r="G4" s="3" t="s">
        <v>18</v>
      </c>
      <c r="H4" s="2">
        <v>1.91</v>
      </c>
      <c r="I4" s="2">
        <v>8.3000000000000004E-2</v>
      </c>
      <c r="J4" s="2">
        <v>23</v>
      </c>
      <c r="K4" s="9">
        <v>2.7E-11</v>
      </c>
    </row>
    <row r="5" spans="1:20" x14ac:dyDescent="0.3">
      <c r="A5" s="5">
        <v>1</v>
      </c>
      <c r="B5" s="5">
        <v>800</v>
      </c>
      <c r="C5" s="5">
        <f t="shared" si="0"/>
        <v>2.9030899869919438</v>
      </c>
      <c r="D5" s="5">
        <v>0.25640000000000002</v>
      </c>
      <c r="G5" s="3" t="s">
        <v>17</v>
      </c>
      <c r="H5" s="2">
        <v>1.64</v>
      </c>
      <c r="I5" s="2">
        <v>4.9000000000000002E-2</v>
      </c>
      <c r="J5" s="2">
        <v>33.5</v>
      </c>
      <c r="K5" s="9">
        <v>3.1000000000000003E-11</v>
      </c>
      <c r="P5" s="3" t="s">
        <v>19</v>
      </c>
      <c r="Q5" s="2">
        <v>8.4333475776427562</v>
      </c>
    </row>
    <row r="6" spans="1:20" x14ac:dyDescent="0.3">
      <c r="A6" s="5">
        <v>1</v>
      </c>
      <c r="B6" s="5">
        <v>3200</v>
      </c>
      <c r="C6" s="5">
        <f t="shared" si="0"/>
        <v>3.5051499783199058</v>
      </c>
      <c r="D6" s="5">
        <v>0.16289999999999999</v>
      </c>
      <c r="P6" s="3" t="s">
        <v>20</v>
      </c>
      <c r="Q6" s="2">
        <v>43.651583224016612</v>
      </c>
    </row>
    <row r="7" spans="1:20" x14ac:dyDescent="0.3">
      <c r="A7" s="5">
        <v>1</v>
      </c>
      <c r="B7" s="5">
        <v>12800</v>
      </c>
      <c r="C7" s="5">
        <f t="shared" si="0"/>
        <v>4.1072099696478688</v>
      </c>
      <c r="D7" s="5">
        <v>0.1244</v>
      </c>
    </row>
    <row r="8" spans="1:20" x14ac:dyDescent="0.3">
      <c r="A8" s="5">
        <v>1</v>
      </c>
      <c r="B8" s="5">
        <v>51200</v>
      </c>
      <c r="C8" s="5">
        <f t="shared" si="0"/>
        <v>4.7092699609758304</v>
      </c>
      <c r="D8" s="5">
        <v>0.11749999999999999</v>
      </c>
    </row>
    <row r="9" spans="1:20" x14ac:dyDescent="0.3">
      <c r="A9" s="5">
        <v>1</v>
      </c>
      <c r="B9" s="5">
        <v>204800</v>
      </c>
      <c r="C9" s="5">
        <f t="shared" si="0"/>
        <v>5.3113299523037929</v>
      </c>
      <c r="D9" s="5">
        <v>0.11609999999999999</v>
      </c>
    </row>
    <row r="10" spans="1:20" x14ac:dyDescent="0.3">
      <c r="A10" s="2">
        <v>2</v>
      </c>
      <c r="B10" s="2">
        <v>12.5</v>
      </c>
      <c r="C10" s="2">
        <f t="shared" si="0"/>
        <v>1.0969100130080565</v>
      </c>
      <c r="D10" s="2">
        <v>1.6284000000000001</v>
      </c>
    </row>
    <row r="11" spans="1:20" x14ac:dyDescent="0.3">
      <c r="A11" s="2">
        <v>2</v>
      </c>
      <c r="B11" s="2">
        <v>50</v>
      </c>
      <c r="C11" s="2">
        <f t="shared" si="0"/>
        <v>1.6989700043360187</v>
      </c>
      <c r="D11" s="2">
        <v>0.91769999999999996</v>
      </c>
    </row>
    <row r="12" spans="1:20" x14ac:dyDescent="0.3">
      <c r="A12" s="2">
        <v>2</v>
      </c>
      <c r="B12" s="2">
        <v>200</v>
      </c>
      <c r="C12" s="2">
        <f t="shared" si="0"/>
        <v>2.3010299956639813</v>
      </c>
      <c r="D12" s="2">
        <v>0.48230000000000001</v>
      </c>
    </row>
    <row r="13" spans="1:20" x14ac:dyDescent="0.3">
      <c r="A13" s="2">
        <v>2</v>
      </c>
      <c r="B13" s="2">
        <v>800</v>
      </c>
      <c r="C13" s="2">
        <f t="shared" si="0"/>
        <v>2.9030899869919438</v>
      </c>
      <c r="D13" s="2">
        <v>0.23530000000000001</v>
      </c>
    </row>
    <row r="14" spans="1:20" x14ac:dyDescent="0.3">
      <c r="A14" s="2">
        <v>2</v>
      </c>
      <c r="B14" s="2">
        <v>3200</v>
      </c>
      <c r="C14" s="2">
        <f t="shared" si="0"/>
        <v>3.5051499783199058</v>
      </c>
      <c r="D14" s="2">
        <v>0.14749999999999999</v>
      </c>
    </row>
    <row r="15" spans="1:20" x14ac:dyDescent="0.3">
      <c r="A15" s="2">
        <v>2</v>
      </c>
      <c r="B15" s="2">
        <v>12800</v>
      </c>
      <c r="C15" s="2">
        <f t="shared" si="0"/>
        <v>4.1072099696478688</v>
      </c>
      <c r="D15" s="2">
        <v>0.12470000000000001</v>
      </c>
    </row>
    <row r="16" spans="1:20" x14ac:dyDescent="0.3">
      <c r="A16" s="2">
        <v>2</v>
      </c>
      <c r="B16" s="2">
        <v>51200</v>
      </c>
      <c r="C16" s="2">
        <f t="shared" si="0"/>
        <v>4.7092699609758304</v>
      </c>
      <c r="D16" s="2">
        <v>0.1168</v>
      </c>
    </row>
    <row r="17" spans="1:4" x14ac:dyDescent="0.3">
      <c r="A17" s="2">
        <v>2</v>
      </c>
      <c r="B17" s="2">
        <v>204800</v>
      </c>
      <c r="C17" s="2">
        <f t="shared" si="0"/>
        <v>5.3113299523037929</v>
      </c>
      <c r="D17" s="2">
        <v>0.11600000000000001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79F8C-ED86-48C9-B1E3-ECFD1F9CF0BC}">
  <dimension ref="A1:T17"/>
  <sheetViews>
    <sheetView topLeftCell="C1" workbookViewId="0">
      <selection activeCell="G2" sqref="G2:T6"/>
    </sheetView>
  </sheetViews>
  <sheetFormatPr defaultRowHeight="14.4" x14ac:dyDescent="0.3"/>
  <cols>
    <col min="2" max="2" width="23.33203125" bestFit="1" customWidth="1"/>
    <col min="3" max="4" width="27.33203125" bestFit="1" customWidth="1"/>
    <col min="7" max="7" width="11.6640625" bestFit="1" customWidth="1"/>
    <col min="8" max="8" width="15.5546875" bestFit="1" customWidth="1"/>
    <col min="10" max="10" width="7.109375" bestFit="1" customWidth="1"/>
    <col min="11" max="11" width="8.21875" bestFit="1" customWidth="1"/>
    <col min="13" max="13" width="26" bestFit="1" customWidth="1"/>
    <col min="14" max="14" width="6" bestFit="1" customWidth="1"/>
    <col min="16" max="16" width="9.5546875" bestFit="1" customWidth="1"/>
    <col min="17" max="17" width="12" bestFit="1" customWidth="1"/>
    <col min="19" max="19" width="14.5546875" bestFit="1" customWidth="1"/>
    <col min="20" max="20" width="14.6640625" bestFit="1" customWidth="1"/>
  </cols>
  <sheetData>
    <row r="1" spans="1:20" s="4" customFormat="1" x14ac:dyDescent="0.3">
      <c r="A1" s="3" t="s">
        <v>1</v>
      </c>
      <c r="B1" s="3" t="s">
        <v>0</v>
      </c>
      <c r="C1" s="3" t="s">
        <v>2</v>
      </c>
      <c r="D1" s="3" t="s">
        <v>3</v>
      </c>
      <c r="G1" s="3"/>
      <c r="H1" s="3" t="s">
        <v>4</v>
      </c>
      <c r="I1" s="3" t="s">
        <v>5</v>
      </c>
      <c r="J1" s="3" t="s">
        <v>6</v>
      </c>
      <c r="K1" s="3" t="s">
        <v>7</v>
      </c>
      <c r="M1" s="3"/>
      <c r="N1" s="3" t="s">
        <v>8</v>
      </c>
      <c r="P1" s="3"/>
      <c r="Q1" s="3" t="s">
        <v>9</v>
      </c>
      <c r="R1" s="3" t="s">
        <v>5</v>
      </c>
      <c r="S1" s="3" t="s">
        <v>10</v>
      </c>
      <c r="T1" s="3" t="s">
        <v>11</v>
      </c>
    </row>
    <row r="2" spans="1:20" x14ac:dyDescent="0.3">
      <c r="A2" s="5">
        <v>1</v>
      </c>
      <c r="B2" s="5">
        <v>12.5</v>
      </c>
      <c r="C2" s="5">
        <f>LOG(B2)</f>
        <v>1.0969100130080565</v>
      </c>
      <c r="D2" s="5">
        <v>2.0657000000000001</v>
      </c>
      <c r="G2" s="3" t="s">
        <v>12</v>
      </c>
      <c r="H2" s="2">
        <v>4.63</v>
      </c>
      <c r="I2" s="2">
        <v>0.53700000000000003</v>
      </c>
      <c r="J2" s="2">
        <v>8.6199999999999992</v>
      </c>
      <c r="K2" s="9">
        <v>1.7E-6</v>
      </c>
      <c r="M2" s="3" t="s">
        <v>13</v>
      </c>
      <c r="N2" s="2">
        <v>6.4000000000000001E-2</v>
      </c>
      <c r="P2" s="3" t="s">
        <v>14</v>
      </c>
      <c r="Q2" s="2">
        <v>1.1200000000000001</v>
      </c>
      <c r="R2" s="2">
        <v>8.6999999999999994E-2</v>
      </c>
      <c r="S2" s="11">
        <v>0.93400000000000005</v>
      </c>
      <c r="T2" s="2">
        <v>1.31</v>
      </c>
    </row>
    <row r="3" spans="1:20" x14ac:dyDescent="0.3">
      <c r="A3" s="5">
        <v>1</v>
      </c>
      <c r="B3" s="5">
        <v>50</v>
      </c>
      <c r="C3" s="5">
        <f t="shared" ref="C3:C17" si="0">LOG(B3)</f>
        <v>1.6989700043360187</v>
      </c>
      <c r="D3" s="5">
        <v>1.3842000000000001</v>
      </c>
      <c r="G3" s="3" t="s">
        <v>15</v>
      </c>
      <c r="H3" s="2">
        <v>8.8999999999999996E-2</v>
      </c>
      <c r="I3" s="2">
        <v>3.2000000000000001E-2</v>
      </c>
      <c r="J3" s="2">
        <v>2.78</v>
      </c>
      <c r="K3" s="2">
        <v>1.7000000000000001E-2</v>
      </c>
      <c r="M3" s="3" t="s">
        <v>16</v>
      </c>
      <c r="N3" s="2">
        <v>12</v>
      </c>
      <c r="P3" s="3" t="s">
        <v>17</v>
      </c>
      <c r="Q3" s="2">
        <v>1.81</v>
      </c>
      <c r="R3" s="2">
        <v>5.5E-2</v>
      </c>
      <c r="S3" s="2">
        <v>1.69</v>
      </c>
      <c r="T3" s="2">
        <v>1.93</v>
      </c>
    </row>
    <row r="4" spans="1:20" x14ac:dyDescent="0.3">
      <c r="A4" s="5">
        <v>1</v>
      </c>
      <c r="B4" s="5">
        <v>200</v>
      </c>
      <c r="C4" s="5">
        <f t="shared" si="0"/>
        <v>2.3010299956639813</v>
      </c>
      <c r="D4" s="5">
        <v>0.67579999999999996</v>
      </c>
      <c r="G4" s="3" t="s">
        <v>18</v>
      </c>
      <c r="H4" s="2">
        <v>2.17</v>
      </c>
      <c r="I4" s="2">
        <v>0.1</v>
      </c>
      <c r="J4" s="2">
        <v>21.8</v>
      </c>
      <c r="K4" s="9">
        <v>5.0999999999999998E-11</v>
      </c>
    </row>
    <row r="5" spans="1:20" x14ac:dyDescent="0.3">
      <c r="A5" s="5">
        <v>1</v>
      </c>
      <c r="B5" s="5">
        <v>800</v>
      </c>
      <c r="C5" s="5">
        <f t="shared" si="0"/>
        <v>2.9030899869919438</v>
      </c>
      <c r="D5" s="5">
        <v>0.27700000000000002</v>
      </c>
      <c r="G5" s="3" t="s">
        <v>17</v>
      </c>
      <c r="H5" s="2">
        <v>1.81</v>
      </c>
      <c r="I5" s="2">
        <v>5.5E-2</v>
      </c>
      <c r="J5" s="2">
        <v>32.799999999999997</v>
      </c>
      <c r="K5" s="9">
        <v>4.0000000000000001E-13</v>
      </c>
      <c r="P5" s="3" t="s">
        <v>19</v>
      </c>
      <c r="Q5" s="2">
        <v>13.182567385564075</v>
      </c>
    </row>
    <row r="6" spans="1:20" x14ac:dyDescent="0.3">
      <c r="A6" s="5">
        <v>1</v>
      </c>
      <c r="B6" s="5">
        <v>3200</v>
      </c>
      <c r="C6" s="5">
        <f t="shared" si="0"/>
        <v>3.5051499783199058</v>
      </c>
      <c r="D6" s="5">
        <v>0.1595</v>
      </c>
      <c r="P6" s="3" t="s">
        <v>20</v>
      </c>
      <c r="Q6" s="2">
        <v>64.565422903465588</v>
      </c>
    </row>
    <row r="7" spans="1:20" x14ac:dyDescent="0.3">
      <c r="A7" s="5">
        <v>1</v>
      </c>
      <c r="B7" s="5">
        <v>12800</v>
      </c>
      <c r="C7" s="5">
        <f t="shared" si="0"/>
        <v>4.1072099696478688</v>
      </c>
      <c r="D7" s="5">
        <v>0.12540000000000001</v>
      </c>
    </row>
    <row r="8" spans="1:20" x14ac:dyDescent="0.3">
      <c r="A8" s="5">
        <v>1</v>
      </c>
      <c r="B8" s="5">
        <v>51200</v>
      </c>
      <c r="C8" s="5">
        <f t="shared" si="0"/>
        <v>4.7092699609758304</v>
      </c>
      <c r="D8" s="5">
        <v>0.12640000000000001</v>
      </c>
    </row>
    <row r="9" spans="1:20" x14ac:dyDescent="0.3">
      <c r="A9" s="5">
        <v>1</v>
      </c>
      <c r="B9" s="5">
        <v>204800</v>
      </c>
      <c r="C9" s="5">
        <f t="shared" si="0"/>
        <v>5.3113299523037929</v>
      </c>
      <c r="D9" s="5">
        <v>0.11899999999999999</v>
      </c>
    </row>
    <row r="10" spans="1:20" x14ac:dyDescent="0.3">
      <c r="A10" s="2">
        <v>2</v>
      </c>
      <c r="B10" s="2">
        <v>12.5</v>
      </c>
      <c r="C10" s="2">
        <f t="shared" si="0"/>
        <v>1.0969100130080565</v>
      </c>
      <c r="D10" s="2">
        <v>1.9093</v>
      </c>
    </row>
    <row r="11" spans="1:20" x14ac:dyDescent="0.3">
      <c r="A11" s="2">
        <v>2</v>
      </c>
      <c r="B11" s="2">
        <v>50</v>
      </c>
      <c r="C11" s="2">
        <f t="shared" si="0"/>
        <v>1.6989700043360187</v>
      </c>
      <c r="D11" s="2">
        <v>1.1507000000000001</v>
      </c>
    </row>
    <row r="12" spans="1:20" x14ac:dyDescent="0.3">
      <c r="A12" s="2">
        <v>2</v>
      </c>
      <c r="B12" s="2">
        <v>200</v>
      </c>
      <c r="C12" s="2">
        <f t="shared" si="0"/>
        <v>2.3010299956639813</v>
      </c>
      <c r="D12" s="2">
        <v>0.57099999999999995</v>
      </c>
    </row>
    <row r="13" spans="1:20" x14ac:dyDescent="0.3">
      <c r="A13" s="2">
        <v>2</v>
      </c>
      <c r="B13" s="2">
        <v>800</v>
      </c>
      <c r="C13" s="2">
        <f t="shared" si="0"/>
        <v>2.9030899869919438</v>
      </c>
      <c r="D13" s="2">
        <v>0.2893</v>
      </c>
    </row>
    <row r="14" spans="1:20" x14ac:dyDescent="0.3">
      <c r="A14" s="2">
        <v>2</v>
      </c>
      <c r="B14" s="2">
        <v>3200</v>
      </c>
      <c r="C14" s="2">
        <f t="shared" si="0"/>
        <v>3.5051499783199058</v>
      </c>
      <c r="D14" s="2">
        <v>0.1618</v>
      </c>
    </row>
    <row r="15" spans="1:20" x14ac:dyDescent="0.3">
      <c r="A15" s="2">
        <v>2</v>
      </c>
      <c r="B15" s="2">
        <v>12800</v>
      </c>
      <c r="C15" s="2">
        <f t="shared" si="0"/>
        <v>4.1072099696478688</v>
      </c>
      <c r="D15" s="2">
        <v>0.12690000000000001</v>
      </c>
    </row>
    <row r="16" spans="1:20" x14ac:dyDescent="0.3">
      <c r="A16" s="2">
        <v>2</v>
      </c>
      <c r="B16" s="2">
        <v>51200</v>
      </c>
      <c r="C16" s="2">
        <f t="shared" si="0"/>
        <v>4.7092699609758304</v>
      </c>
      <c r="D16" s="2">
        <v>0.1196</v>
      </c>
    </row>
    <row r="17" spans="1:4" x14ac:dyDescent="0.3">
      <c r="A17" s="2">
        <v>2</v>
      </c>
      <c r="B17" s="2">
        <v>204800</v>
      </c>
      <c r="C17" s="2">
        <f t="shared" si="0"/>
        <v>5.3113299523037929</v>
      </c>
      <c r="D17" s="2">
        <v>0.121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E6A80-9B6F-47B6-874A-7ACE3AC30B04}">
  <dimension ref="A1:T17"/>
  <sheetViews>
    <sheetView topLeftCell="D1" workbookViewId="0">
      <selection activeCell="G2" sqref="G2:T6"/>
    </sheetView>
  </sheetViews>
  <sheetFormatPr defaultRowHeight="14.4" x14ac:dyDescent="0.3"/>
  <cols>
    <col min="2" max="2" width="23.33203125" bestFit="1" customWidth="1"/>
    <col min="3" max="4" width="27.33203125" bestFit="1" customWidth="1"/>
    <col min="7" max="7" width="11.6640625" bestFit="1" customWidth="1"/>
    <col min="8" max="8" width="15.5546875" bestFit="1" customWidth="1"/>
    <col min="10" max="10" width="7.109375" bestFit="1" customWidth="1"/>
    <col min="11" max="11" width="8.21875" bestFit="1" customWidth="1"/>
    <col min="13" max="13" width="26" bestFit="1" customWidth="1"/>
    <col min="14" max="14" width="6" bestFit="1" customWidth="1"/>
    <col min="16" max="16" width="9.5546875" bestFit="1" customWidth="1"/>
    <col min="17" max="17" width="12" bestFit="1" customWidth="1"/>
    <col min="19" max="19" width="14.5546875" bestFit="1" customWidth="1"/>
    <col min="20" max="20" width="14.6640625" bestFit="1" customWidth="1"/>
  </cols>
  <sheetData>
    <row r="1" spans="1:20" s="4" customFormat="1" x14ac:dyDescent="0.3">
      <c r="A1" s="3" t="s">
        <v>1</v>
      </c>
      <c r="B1" s="3" t="s">
        <v>0</v>
      </c>
      <c r="C1" s="3" t="s">
        <v>2</v>
      </c>
      <c r="D1" s="3" t="s">
        <v>3</v>
      </c>
      <c r="G1" s="7"/>
      <c r="H1" s="7" t="s">
        <v>4</v>
      </c>
      <c r="I1" s="7" t="s">
        <v>5</v>
      </c>
      <c r="J1" s="7" t="s">
        <v>6</v>
      </c>
      <c r="K1" s="7" t="s">
        <v>7</v>
      </c>
      <c r="M1" s="7"/>
      <c r="N1" s="7" t="s">
        <v>8</v>
      </c>
      <c r="P1" s="7"/>
      <c r="Q1" s="7" t="s">
        <v>9</v>
      </c>
      <c r="R1" s="7" t="s">
        <v>5</v>
      </c>
      <c r="S1" s="7" t="s">
        <v>10</v>
      </c>
      <c r="T1" s="7" t="s">
        <v>11</v>
      </c>
    </row>
    <row r="2" spans="1:20" x14ac:dyDescent="0.3">
      <c r="A2" s="5">
        <v>1</v>
      </c>
      <c r="B2" s="5">
        <v>12.5</v>
      </c>
      <c r="C2" s="5">
        <f>LOG(B2)</f>
        <v>1.0969100130080565</v>
      </c>
      <c r="D2" s="5">
        <v>1.87</v>
      </c>
      <c r="G2" s="7" t="s">
        <v>12</v>
      </c>
      <c r="H2" s="1">
        <v>7.26</v>
      </c>
      <c r="I2" s="1">
        <v>0.78700000000000003</v>
      </c>
      <c r="J2" s="1">
        <v>9.2200000000000006</v>
      </c>
      <c r="K2" s="1">
        <v>8.54E-7</v>
      </c>
      <c r="M2" s="7" t="s">
        <v>13</v>
      </c>
      <c r="N2" s="1">
        <v>7.9000000000000001E-2</v>
      </c>
      <c r="P2" s="7" t="s">
        <v>14</v>
      </c>
      <c r="Q2" s="1">
        <v>2</v>
      </c>
      <c r="R2" s="1">
        <v>7.4999999999999997E-2</v>
      </c>
      <c r="S2" s="10">
        <v>1.83</v>
      </c>
      <c r="T2" s="1">
        <v>2.16</v>
      </c>
    </row>
    <row r="3" spans="1:20" x14ac:dyDescent="0.3">
      <c r="A3" s="5">
        <v>1</v>
      </c>
      <c r="B3" s="5">
        <v>50</v>
      </c>
      <c r="C3" s="5">
        <f t="shared" ref="C3:C17" si="0">LOG(B3)</f>
        <v>1.6989700043360187</v>
      </c>
      <c r="D3" s="5">
        <v>2.1008</v>
      </c>
      <c r="G3" s="7" t="s">
        <v>15</v>
      </c>
      <c r="H3" s="1">
        <v>0.104</v>
      </c>
      <c r="I3" s="1">
        <v>4.2000000000000003E-2</v>
      </c>
      <c r="J3" s="1">
        <v>2.5099999999999998</v>
      </c>
      <c r="K3" s="1">
        <v>2.8000000000000001E-2</v>
      </c>
      <c r="M3" s="7" t="s">
        <v>16</v>
      </c>
      <c r="N3" s="1">
        <v>12</v>
      </c>
      <c r="P3" s="7" t="s">
        <v>17</v>
      </c>
      <c r="Q3" s="1">
        <v>2.71</v>
      </c>
      <c r="R3" s="1">
        <v>4.7E-2</v>
      </c>
      <c r="S3" s="1">
        <v>2.6</v>
      </c>
      <c r="T3" s="1">
        <v>2.81</v>
      </c>
    </row>
    <row r="4" spans="1:20" x14ac:dyDescent="0.3">
      <c r="A4" s="5">
        <v>1</v>
      </c>
      <c r="B4" s="5">
        <v>200</v>
      </c>
      <c r="C4" s="5">
        <f t="shared" si="0"/>
        <v>2.3010299956639813</v>
      </c>
      <c r="D4" s="5">
        <v>1.5215000000000001</v>
      </c>
      <c r="G4" s="7" t="s">
        <v>18</v>
      </c>
      <c r="H4" s="1">
        <v>2.02</v>
      </c>
      <c r="I4" s="1">
        <v>4.5999999999999999E-2</v>
      </c>
      <c r="J4" s="1">
        <v>44.1</v>
      </c>
      <c r="K4" s="8">
        <v>1.1999999999999999E-14</v>
      </c>
    </row>
    <row r="5" spans="1:20" x14ac:dyDescent="0.3">
      <c r="A5" s="5">
        <v>1</v>
      </c>
      <c r="B5" s="5">
        <v>800</v>
      </c>
      <c r="C5" s="5">
        <f t="shared" si="0"/>
        <v>2.9030899869919438</v>
      </c>
      <c r="D5" s="5">
        <v>0.89639999999999997</v>
      </c>
      <c r="G5" s="7" t="s">
        <v>17</v>
      </c>
      <c r="H5" s="1">
        <v>2.71</v>
      </c>
      <c r="I5" s="1">
        <v>4.7E-2</v>
      </c>
      <c r="J5" s="1">
        <v>58</v>
      </c>
      <c r="K5" s="8">
        <v>4.5000000000000002E-16</v>
      </c>
      <c r="P5" s="7" t="s">
        <v>19</v>
      </c>
      <c r="Q5" s="1">
        <v>100</v>
      </c>
    </row>
    <row r="6" spans="1:20" x14ac:dyDescent="0.3">
      <c r="A6" s="5">
        <v>1</v>
      </c>
      <c r="B6" s="5">
        <v>3200</v>
      </c>
      <c r="C6" s="5">
        <f t="shared" si="0"/>
        <v>3.5051499783199058</v>
      </c>
      <c r="D6" s="5">
        <v>0.35360000000000003</v>
      </c>
      <c r="P6" s="7" t="s">
        <v>20</v>
      </c>
      <c r="Q6" s="1">
        <v>512.86138399136519</v>
      </c>
    </row>
    <row r="7" spans="1:20" x14ac:dyDescent="0.3">
      <c r="A7" s="5">
        <v>1</v>
      </c>
      <c r="B7" s="5">
        <v>12800</v>
      </c>
      <c r="C7" s="5">
        <f t="shared" si="0"/>
        <v>4.1072099696478688</v>
      </c>
      <c r="D7" s="5">
        <v>0.20250000000000001</v>
      </c>
    </row>
    <row r="8" spans="1:20" x14ac:dyDescent="0.3">
      <c r="A8" s="5">
        <v>1</v>
      </c>
      <c r="B8" s="5">
        <v>51200</v>
      </c>
      <c r="C8" s="5">
        <f t="shared" si="0"/>
        <v>4.7092699609758304</v>
      </c>
      <c r="D8" s="5">
        <v>0.13719999999999999</v>
      </c>
    </row>
    <row r="9" spans="1:20" x14ac:dyDescent="0.3">
      <c r="A9" s="5">
        <v>1</v>
      </c>
      <c r="B9" s="5">
        <v>204800</v>
      </c>
      <c r="C9" s="5">
        <f t="shared" si="0"/>
        <v>5.3113299523037929</v>
      </c>
      <c r="D9" s="5">
        <v>0.12759999999999999</v>
      </c>
    </row>
    <row r="10" spans="1:20" x14ac:dyDescent="0.3">
      <c r="A10" s="2">
        <v>2</v>
      </c>
      <c r="B10" s="2">
        <v>12.5</v>
      </c>
      <c r="C10" s="2">
        <f t="shared" si="0"/>
        <v>1.0969100130080565</v>
      </c>
      <c r="D10" s="2">
        <v>2.1343000000000001</v>
      </c>
    </row>
    <row r="11" spans="1:20" x14ac:dyDescent="0.3">
      <c r="A11" s="2">
        <v>2</v>
      </c>
      <c r="B11" s="2">
        <v>50</v>
      </c>
      <c r="C11" s="2">
        <f t="shared" si="0"/>
        <v>1.6989700043360187</v>
      </c>
      <c r="D11" s="2">
        <v>1.8717999999999999</v>
      </c>
    </row>
    <row r="12" spans="1:20" x14ac:dyDescent="0.3">
      <c r="A12" s="2">
        <v>2</v>
      </c>
      <c r="B12" s="2">
        <v>200</v>
      </c>
      <c r="C12" s="2">
        <f t="shared" si="0"/>
        <v>2.3010299956639813</v>
      </c>
      <c r="D12" s="2">
        <v>1.5861000000000001</v>
      </c>
    </row>
    <row r="13" spans="1:20" x14ac:dyDescent="0.3">
      <c r="A13" s="2">
        <v>2</v>
      </c>
      <c r="B13" s="2">
        <v>800</v>
      </c>
      <c r="C13" s="2">
        <f t="shared" si="0"/>
        <v>2.9030899869919438</v>
      </c>
      <c r="D13" s="2">
        <v>0.78180000000000005</v>
      </c>
    </row>
    <row r="14" spans="1:20" x14ac:dyDescent="0.3">
      <c r="A14" s="2">
        <v>2</v>
      </c>
      <c r="B14" s="2">
        <v>3200</v>
      </c>
      <c r="C14" s="2">
        <f t="shared" si="0"/>
        <v>3.5051499783199058</v>
      </c>
      <c r="D14" s="2">
        <v>0.33150000000000002</v>
      </c>
    </row>
    <row r="15" spans="1:20" x14ac:dyDescent="0.3">
      <c r="A15" s="2">
        <v>2</v>
      </c>
      <c r="B15" s="2">
        <v>12800</v>
      </c>
      <c r="C15" s="2">
        <f t="shared" si="0"/>
        <v>4.1072099696478688</v>
      </c>
      <c r="D15" s="2">
        <v>0.1978</v>
      </c>
    </row>
    <row r="16" spans="1:20" x14ac:dyDescent="0.3">
      <c r="A16" s="2">
        <v>2</v>
      </c>
      <c r="B16" s="2">
        <v>51200</v>
      </c>
      <c r="C16" s="2">
        <f t="shared" si="0"/>
        <v>4.7092699609758304</v>
      </c>
      <c r="D16" s="2">
        <v>0.12620000000000001</v>
      </c>
    </row>
    <row r="17" spans="1:4" x14ac:dyDescent="0.3">
      <c r="A17" s="2">
        <v>2</v>
      </c>
      <c r="B17" s="2">
        <v>204800</v>
      </c>
      <c r="C17" s="2">
        <f t="shared" si="0"/>
        <v>5.3113299523037929</v>
      </c>
      <c r="D17" s="2">
        <v>0.1215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C8B6E-3E4A-4049-8D0A-F1CDDB7E4D4F}">
  <dimension ref="A1:T17"/>
  <sheetViews>
    <sheetView topLeftCell="D1" workbookViewId="0">
      <selection activeCell="G2" sqref="G2:T6"/>
    </sheetView>
  </sheetViews>
  <sheetFormatPr defaultRowHeight="14.4" x14ac:dyDescent="0.3"/>
  <cols>
    <col min="2" max="2" width="23.33203125" bestFit="1" customWidth="1"/>
    <col min="3" max="4" width="27.33203125" bestFit="1" customWidth="1"/>
    <col min="7" max="7" width="11.6640625" bestFit="1" customWidth="1"/>
    <col min="8" max="8" width="15.5546875" bestFit="1" customWidth="1"/>
    <col min="10" max="10" width="7.109375" bestFit="1" customWidth="1"/>
    <col min="11" max="11" width="8.21875" bestFit="1" customWidth="1"/>
    <col min="13" max="13" width="26" bestFit="1" customWidth="1"/>
    <col min="14" max="14" width="6" bestFit="1" customWidth="1"/>
    <col min="16" max="16" width="9.5546875" bestFit="1" customWidth="1"/>
    <col min="17" max="17" width="12" bestFit="1" customWidth="1"/>
    <col min="19" max="19" width="14.5546875" bestFit="1" customWidth="1"/>
    <col min="20" max="20" width="14.6640625" bestFit="1" customWidth="1"/>
  </cols>
  <sheetData>
    <row r="1" spans="1:20" s="4" customFormat="1" x14ac:dyDescent="0.3">
      <c r="A1" s="3" t="s">
        <v>1</v>
      </c>
      <c r="B1" s="3" t="s">
        <v>0</v>
      </c>
      <c r="C1" s="3" t="s">
        <v>2</v>
      </c>
      <c r="D1" s="3" t="s">
        <v>3</v>
      </c>
      <c r="G1" s="7"/>
      <c r="H1" s="7" t="s">
        <v>4</v>
      </c>
      <c r="I1" s="7" t="s">
        <v>5</v>
      </c>
      <c r="J1" s="7" t="s">
        <v>6</v>
      </c>
      <c r="K1" s="7" t="s">
        <v>7</v>
      </c>
      <c r="M1" s="7"/>
      <c r="N1" s="7" t="s">
        <v>8</v>
      </c>
      <c r="P1" s="7"/>
      <c r="Q1" s="7" t="s">
        <v>9</v>
      </c>
      <c r="R1" s="7" t="s">
        <v>5</v>
      </c>
      <c r="S1" s="7" t="s">
        <v>10</v>
      </c>
      <c r="T1" s="7" t="s">
        <v>11</v>
      </c>
    </row>
    <row r="2" spans="1:20" x14ac:dyDescent="0.3">
      <c r="A2" s="5">
        <v>1</v>
      </c>
      <c r="B2" s="5">
        <v>12.5</v>
      </c>
      <c r="C2" s="5">
        <f>LOG(B2)</f>
        <v>1.0969100130080565</v>
      </c>
      <c r="D2" s="5">
        <v>2.3447</v>
      </c>
      <c r="G2" s="7" t="s">
        <v>12</v>
      </c>
      <c r="H2" s="1">
        <v>7.65</v>
      </c>
      <c r="I2" s="1">
        <v>1.87</v>
      </c>
      <c r="J2" s="1">
        <v>4.09</v>
      </c>
      <c r="K2" s="1">
        <v>1E-3</v>
      </c>
      <c r="M2" s="7" t="s">
        <v>13</v>
      </c>
      <c r="N2" s="1">
        <v>0.157</v>
      </c>
      <c r="P2" s="7" t="s">
        <v>14</v>
      </c>
      <c r="Q2" s="1">
        <v>2.3199999999999998</v>
      </c>
      <c r="R2" s="1">
        <v>0.16700000000000001</v>
      </c>
      <c r="S2" s="10">
        <v>1.95</v>
      </c>
      <c r="T2" s="1">
        <v>2.68</v>
      </c>
    </row>
    <row r="3" spans="1:20" x14ac:dyDescent="0.3">
      <c r="A3" s="5">
        <v>1</v>
      </c>
      <c r="B3" s="5">
        <v>50</v>
      </c>
      <c r="C3" s="5">
        <f t="shared" ref="C3:C17" si="0">LOG(B3)</f>
        <v>1.6989700043360187</v>
      </c>
      <c r="D3" s="5">
        <v>1.9491000000000001</v>
      </c>
      <c r="G3" s="7" t="s">
        <v>15</v>
      </c>
      <c r="H3" s="1">
        <v>9.2999999999999999E-2</v>
      </c>
      <c r="I3" s="1">
        <v>0.11</v>
      </c>
      <c r="J3" s="1">
        <v>0.84199999999999997</v>
      </c>
      <c r="K3" s="1">
        <v>0.41599999999999998</v>
      </c>
      <c r="M3" s="7" t="s">
        <v>16</v>
      </c>
      <c r="N3" s="1">
        <v>12</v>
      </c>
      <c r="P3" s="7" t="s">
        <v>17</v>
      </c>
      <c r="Q3" s="1">
        <v>3.09</v>
      </c>
      <c r="R3" s="1">
        <v>9.8000000000000004E-2</v>
      </c>
      <c r="S3" s="1">
        <v>2.88</v>
      </c>
      <c r="T3" s="1">
        <v>3.3</v>
      </c>
    </row>
    <row r="4" spans="1:20" x14ac:dyDescent="0.3">
      <c r="A4" s="5">
        <v>1</v>
      </c>
      <c r="B4" s="5">
        <v>200</v>
      </c>
      <c r="C4" s="5">
        <f t="shared" si="0"/>
        <v>2.3010299956639813</v>
      </c>
      <c r="D4" s="5">
        <v>1.9697</v>
      </c>
      <c r="G4" s="7" t="s">
        <v>18</v>
      </c>
      <c r="H4" s="1">
        <v>2.0699999999999998</v>
      </c>
      <c r="I4" s="1">
        <v>8.2000000000000003E-2</v>
      </c>
      <c r="J4" s="1">
        <v>25.1</v>
      </c>
      <c r="K4" s="8">
        <v>9.5999999999999995E-12</v>
      </c>
    </row>
    <row r="5" spans="1:20" x14ac:dyDescent="0.3">
      <c r="A5" s="5">
        <v>1</v>
      </c>
      <c r="B5" s="5">
        <v>800</v>
      </c>
      <c r="C5" s="5">
        <f t="shared" si="0"/>
        <v>2.9030899869919438</v>
      </c>
      <c r="D5" s="5">
        <v>1.2222999999999999</v>
      </c>
      <c r="G5" s="7" t="s">
        <v>17</v>
      </c>
      <c r="H5" s="1">
        <v>3.09</v>
      </c>
      <c r="I5" s="1">
        <v>9.8000000000000004E-2</v>
      </c>
      <c r="J5" s="1">
        <v>31.5</v>
      </c>
      <c r="K5" s="8">
        <v>6.6000000000000001E-13</v>
      </c>
      <c r="P5" s="7" t="s">
        <v>19</v>
      </c>
      <c r="Q5" s="1">
        <v>208.92961308540396</v>
      </c>
    </row>
    <row r="6" spans="1:20" x14ac:dyDescent="0.3">
      <c r="A6" s="5">
        <v>1</v>
      </c>
      <c r="B6" s="5">
        <v>3200</v>
      </c>
      <c r="C6" s="5">
        <f t="shared" si="0"/>
        <v>3.5051499783199058</v>
      </c>
      <c r="D6" s="5">
        <v>0.73280000000000001</v>
      </c>
      <c r="P6" s="7" t="s">
        <v>20</v>
      </c>
      <c r="Q6" s="1">
        <v>1230.2687708123824</v>
      </c>
    </row>
    <row r="7" spans="1:20" x14ac:dyDescent="0.3">
      <c r="A7" s="5">
        <v>1</v>
      </c>
      <c r="B7" s="5">
        <v>12800</v>
      </c>
      <c r="C7" s="5">
        <f t="shared" si="0"/>
        <v>4.1072099696478688</v>
      </c>
      <c r="D7" s="5">
        <v>0.27679999999999999</v>
      </c>
    </row>
    <row r="8" spans="1:20" x14ac:dyDescent="0.3">
      <c r="A8" s="5">
        <v>1</v>
      </c>
      <c r="B8" s="5">
        <v>51200</v>
      </c>
      <c r="C8" s="5">
        <f t="shared" si="0"/>
        <v>4.7092699609758304</v>
      </c>
      <c r="D8" s="5">
        <v>0.17219999999999999</v>
      </c>
    </row>
    <row r="9" spans="1:20" x14ac:dyDescent="0.3">
      <c r="A9" s="5">
        <v>1</v>
      </c>
      <c r="B9" s="5">
        <v>204800</v>
      </c>
      <c r="C9" s="5">
        <f t="shared" si="0"/>
        <v>5.3113299523037929</v>
      </c>
      <c r="D9" s="5">
        <v>0.13189999999999999</v>
      </c>
    </row>
    <row r="10" spans="1:20" x14ac:dyDescent="0.3">
      <c r="A10" s="2">
        <v>2</v>
      </c>
      <c r="B10" s="2">
        <v>12.5</v>
      </c>
      <c r="C10" s="2">
        <f t="shared" si="0"/>
        <v>1.0969100130080565</v>
      </c>
      <c r="D10" s="2">
        <v>2.1614</v>
      </c>
    </row>
    <row r="11" spans="1:20" x14ac:dyDescent="0.3">
      <c r="A11" s="2">
        <v>2</v>
      </c>
      <c r="B11" s="2">
        <v>50</v>
      </c>
      <c r="C11" s="2">
        <f t="shared" si="0"/>
        <v>1.6989700043360187</v>
      </c>
      <c r="D11" s="2">
        <v>1.639</v>
      </c>
    </row>
    <row r="12" spans="1:20" x14ac:dyDescent="0.3">
      <c r="A12" s="2">
        <v>2</v>
      </c>
      <c r="B12" s="2">
        <v>200</v>
      </c>
      <c r="C12" s="2">
        <f t="shared" si="0"/>
        <v>2.3010299956639813</v>
      </c>
      <c r="D12" s="2">
        <v>1.96</v>
      </c>
    </row>
    <row r="13" spans="1:20" x14ac:dyDescent="0.3">
      <c r="A13" s="2">
        <v>2</v>
      </c>
      <c r="B13" s="2">
        <v>800</v>
      </c>
      <c r="C13" s="2">
        <f t="shared" si="0"/>
        <v>2.9030899869919438</v>
      </c>
      <c r="D13" s="2">
        <v>1.3285</v>
      </c>
    </row>
    <row r="14" spans="1:20" x14ac:dyDescent="0.3">
      <c r="A14" s="2">
        <v>2</v>
      </c>
      <c r="B14" s="2">
        <v>3200</v>
      </c>
      <c r="C14" s="2">
        <f t="shared" si="0"/>
        <v>3.5051499783199058</v>
      </c>
      <c r="D14" s="2">
        <v>0.5847</v>
      </c>
    </row>
    <row r="15" spans="1:20" x14ac:dyDescent="0.3">
      <c r="A15" s="2">
        <v>2</v>
      </c>
      <c r="B15" s="2">
        <v>12800</v>
      </c>
      <c r="C15" s="2">
        <f t="shared" si="0"/>
        <v>4.1072099696478688</v>
      </c>
      <c r="D15" s="2">
        <v>0.28570000000000001</v>
      </c>
    </row>
    <row r="16" spans="1:20" x14ac:dyDescent="0.3">
      <c r="A16" s="2">
        <v>2</v>
      </c>
      <c r="B16" s="2">
        <v>51200</v>
      </c>
      <c r="C16" s="2">
        <f t="shared" si="0"/>
        <v>4.7092699609758304</v>
      </c>
      <c r="D16" s="2">
        <v>0.16</v>
      </c>
    </row>
    <row r="17" spans="1:4" x14ac:dyDescent="0.3">
      <c r="A17" s="2">
        <v>2</v>
      </c>
      <c r="B17" s="2">
        <v>204800</v>
      </c>
      <c r="C17" s="2">
        <f t="shared" si="0"/>
        <v>5.3113299523037929</v>
      </c>
      <c r="D17" s="2">
        <v>0.12570000000000001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FD501-DA9F-42BB-B2CE-826A8C4F57B9}">
  <dimension ref="A1:T17"/>
  <sheetViews>
    <sheetView topLeftCell="D1" workbookViewId="0">
      <selection activeCell="G2" sqref="G2:T6"/>
    </sheetView>
  </sheetViews>
  <sheetFormatPr defaultRowHeight="14.4" x14ac:dyDescent="0.3"/>
  <cols>
    <col min="2" max="2" width="23.33203125" bestFit="1" customWidth="1"/>
    <col min="3" max="4" width="27.33203125" bestFit="1" customWidth="1"/>
    <col min="7" max="7" width="11.6640625" bestFit="1" customWidth="1"/>
    <col min="8" max="8" width="15.5546875" bestFit="1" customWidth="1"/>
    <col min="10" max="10" width="7.109375" bestFit="1" customWidth="1"/>
    <col min="11" max="11" width="8.21875" bestFit="1" customWidth="1"/>
    <col min="13" max="13" width="26" bestFit="1" customWidth="1"/>
    <col min="14" max="14" width="6" bestFit="1" customWidth="1"/>
    <col min="16" max="16" width="9.5546875" bestFit="1" customWidth="1"/>
    <col min="17" max="17" width="12" bestFit="1" customWidth="1"/>
    <col min="19" max="19" width="14.5546875" bestFit="1" customWidth="1"/>
    <col min="20" max="20" width="14.6640625" bestFit="1" customWidth="1"/>
  </cols>
  <sheetData>
    <row r="1" spans="1:20" s="4" customFormat="1" x14ac:dyDescent="0.3">
      <c r="A1" s="3" t="s">
        <v>1</v>
      </c>
      <c r="B1" s="3" t="s">
        <v>0</v>
      </c>
      <c r="C1" s="3" t="s">
        <v>2</v>
      </c>
      <c r="D1" s="3" t="s">
        <v>3</v>
      </c>
      <c r="G1" s="7"/>
      <c r="H1" s="7" t="s">
        <v>4</v>
      </c>
      <c r="I1" s="7" t="s">
        <v>5</v>
      </c>
      <c r="J1" s="7" t="s">
        <v>6</v>
      </c>
      <c r="K1" s="7" t="s">
        <v>7</v>
      </c>
      <c r="M1" s="7"/>
      <c r="N1" s="7" t="s">
        <v>8</v>
      </c>
      <c r="P1" s="7"/>
      <c r="Q1" s="7" t="s">
        <v>9</v>
      </c>
      <c r="R1" s="7" t="s">
        <v>5</v>
      </c>
      <c r="S1" s="7" t="s">
        <v>10</v>
      </c>
      <c r="T1" s="7" t="s">
        <v>11</v>
      </c>
    </row>
    <row r="2" spans="1:20" x14ac:dyDescent="0.3">
      <c r="A2" s="5">
        <v>1</v>
      </c>
      <c r="B2" s="5">
        <v>12.5</v>
      </c>
      <c r="C2" s="5">
        <f>LOG(B2)</f>
        <v>1.0969100130080565</v>
      </c>
      <c r="D2" s="5">
        <v>2.3605999999999998</v>
      </c>
      <c r="G2" s="7" t="s">
        <v>12</v>
      </c>
      <c r="H2" s="1">
        <v>5.51</v>
      </c>
      <c r="I2" s="1">
        <v>0.94099999999999995</v>
      </c>
      <c r="J2" s="1">
        <v>5.85</v>
      </c>
      <c r="K2" s="1">
        <v>7.7999999999999999E-5</v>
      </c>
      <c r="M2" s="7" t="s">
        <v>13</v>
      </c>
      <c r="N2" s="1">
        <v>0.13900000000000001</v>
      </c>
      <c r="P2" s="7" t="s">
        <v>14</v>
      </c>
      <c r="Q2" s="1">
        <v>2.0699999999999998</v>
      </c>
      <c r="R2" s="1">
        <v>0.13800000000000001</v>
      </c>
      <c r="S2" s="10">
        <v>1.77</v>
      </c>
      <c r="T2" s="1">
        <v>2.37</v>
      </c>
    </row>
    <row r="3" spans="1:20" x14ac:dyDescent="0.3">
      <c r="A3" s="5">
        <v>1</v>
      </c>
      <c r="B3" s="5">
        <v>50</v>
      </c>
      <c r="C3" s="5">
        <f t="shared" ref="C3:C17" si="0">LOG(B3)</f>
        <v>1.6989700043360187</v>
      </c>
      <c r="D3" s="5">
        <v>2.5028000000000001</v>
      </c>
      <c r="G3" s="7" t="s">
        <v>15</v>
      </c>
      <c r="H3" s="1">
        <v>-0.02</v>
      </c>
      <c r="I3" s="1">
        <v>0.13900000000000001</v>
      </c>
      <c r="J3" s="1">
        <v>-0.16800000000000001</v>
      </c>
      <c r="K3" s="1">
        <v>0.87</v>
      </c>
      <c r="M3" s="7" t="s">
        <v>16</v>
      </c>
      <c r="N3" s="1">
        <v>12</v>
      </c>
      <c r="P3" s="7" t="s">
        <v>17</v>
      </c>
      <c r="Q3" s="1">
        <v>3.08</v>
      </c>
      <c r="R3" s="1">
        <v>9.8000000000000004E-2</v>
      </c>
      <c r="S3" s="1">
        <v>2.87</v>
      </c>
      <c r="T3" s="1">
        <v>3.3</v>
      </c>
    </row>
    <row r="4" spans="1:20" x14ac:dyDescent="0.3">
      <c r="A4" s="5">
        <v>1</v>
      </c>
      <c r="B4" s="5">
        <v>200</v>
      </c>
      <c r="C4" s="5">
        <f t="shared" si="0"/>
        <v>2.3010299956639813</v>
      </c>
      <c r="D4" s="5">
        <v>2.31</v>
      </c>
      <c r="G4" s="7" t="s">
        <v>18</v>
      </c>
      <c r="H4" s="1">
        <v>2.57</v>
      </c>
      <c r="I4" s="1">
        <v>8.6999999999999994E-2</v>
      </c>
      <c r="J4" s="1">
        <v>29.6</v>
      </c>
      <c r="K4" s="8">
        <v>1.4000000000000001E-12</v>
      </c>
    </row>
    <row r="5" spans="1:20" x14ac:dyDescent="0.3">
      <c r="A5" s="5">
        <v>1</v>
      </c>
      <c r="B5" s="5">
        <v>800</v>
      </c>
      <c r="C5" s="5">
        <f t="shared" si="0"/>
        <v>2.9030899869919438</v>
      </c>
      <c r="D5" s="5">
        <v>1.3504</v>
      </c>
      <c r="G5" s="7" t="s">
        <v>17</v>
      </c>
      <c r="H5" s="1">
        <v>3.08</v>
      </c>
      <c r="I5" s="1">
        <v>9.8000000000000004E-2</v>
      </c>
      <c r="J5" s="1">
        <v>31.5</v>
      </c>
      <c r="K5" s="8">
        <v>6.4999999999999996E-13</v>
      </c>
      <c r="P5" s="7" t="s">
        <v>19</v>
      </c>
      <c r="Q5" s="1">
        <v>117.48975549395293</v>
      </c>
    </row>
    <row r="6" spans="1:20" x14ac:dyDescent="0.3">
      <c r="A6" s="5">
        <v>1</v>
      </c>
      <c r="B6" s="5">
        <v>3200</v>
      </c>
      <c r="C6" s="5">
        <f t="shared" si="0"/>
        <v>3.5051499783199058</v>
      </c>
      <c r="D6" s="5">
        <v>0.9667</v>
      </c>
      <c r="P6" s="7" t="s">
        <v>20</v>
      </c>
      <c r="Q6" s="1">
        <v>1202.2644346174138</v>
      </c>
    </row>
    <row r="7" spans="1:20" x14ac:dyDescent="0.3">
      <c r="A7" s="5">
        <v>1</v>
      </c>
      <c r="B7" s="5">
        <v>12800</v>
      </c>
      <c r="C7" s="5">
        <f t="shared" si="0"/>
        <v>4.1072099696478688</v>
      </c>
      <c r="D7" s="5">
        <v>0.37109999999999999</v>
      </c>
    </row>
    <row r="8" spans="1:20" x14ac:dyDescent="0.3">
      <c r="A8" s="5">
        <v>1</v>
      </c>
      <c r="B8" s="5">
        <v>51200</v>
      </c>
      <c r="C8" s="5">
        <f t="shared" si="0"/>
        <v>4.7092699609758304</v>
      </c>
      <c r="D8" s="5">
        <v>0.19189999999999999</v>
      </c>
    </row>
    <row r="9" spans="1:20" x14ac:dyDescent="0.3">
      <c r="A9" s="5">
        <v>1</v>
      </c>
      <c r="B9" s="5">
        <v>204800</v>
      </c>
      <c r="C9" s="5">
        <f t="shared" si="0"/>
        <v>5.3113299523037929</v>
      </c>
      <c r="D9" s="5">
        <v>0.14119999999999999</v>
      </c>
    </row>
    <row r="10" spans="1:20" x14ac:dyDescent="0.3">
      <c r="A10" s="2">
        <v>2</v>
      </c>
      <c r="B10" s="2">
        <v>12.5</v>
      </c>
      <c r="C10" s="2">
        <f t="shared" si="0"/>
        <v>1.0969100130080565</v>
      </c>
      <c r="D10" s="2">
        <v>2.8315000000000001</v>
      </c>
    </row>
    <row r="11" spans="1:20" x14ac:dyDescent="0.3">
      <c r="A11" s="2">
        <v>2</v>
      </c>
      <c r="B11" s="2">
        <v>50</v>
      </c>
      <c r="C11" s="2">
        <f t="shared" si="0"/>
        <v>1.6989700043360187</v>
      </c>
      <c r="D11" s="2">
        <v>2.3376000000000001</v>
      </c>
    </row>
    <row r="12" spans="1:20" x14ac:dyDescent="0.3">
      <c r="A12" s="2">
        <v>2</v>
      </c>
      <c r="B12" s="2">
        <v>200</v>
      </c>
      <c r="C12" s="2">
        <f t="shared" si="0"/>
        <v>2.3010299956639813</v>
      </c>
      <c r="D12" s="2">
        <v>2.0169999999999999</v>
      </c>
    </row>
    <row r="13" spans="1:20" x14ac:dyDescent="0.3">
      <c r="A13" s="2">
        <v>2</v>
      </c>
      <c r="B13" s="2">
        <v>800</v>
      </c>
      <c r="C13" s="2">
        <f t="shared" si="0"/>
        <v>2.9030899869919438</v>
      </c>
      <c r="D13" s="2">
        <v>1.5558000000000001</v>
      </c>
    </row>
    <row r="14" spans="1:20" x14ac:dyDescent="0.3">
      <c r="A14" s="2">
        <v>2</v>
      </c>
      <c r="B14" s="2">
        <v>3200</v>
      </c>
      <c r="C14" s="2">
        <f t="shared" si="0"/>
        <v>3.5051499783199058</v>
      </c>
      <c r="D14" s="2">
        <v>0.84179999999999999</v>
      </c>
    </row>
    <row r="15" spans="1:20" x14ac:dyDescent="0.3">
      <c r="A15" s="2">
        <v>2</v>
      </c>
      <c r="B15" s="2">
        <v>12800</v>
      </c>
      <c r="C15" s="2">
        <f t="shared" si="0"/>
        <v>4.1072099696478688</v>
      </c>
      <c r="D15" s="2">
        <v>0.33179999999999998</v>
      </c>
    </row>
    <row r="16" spans="1:20" x14ac:dyDescent="0.3">
      <c r="A16" s="2">
        <v>2</v>
      </c>
      <c r="B16" s="2">
        <v>51200</v>
      </c>
      <c r="C16" s="2">
        <f t="shared" si="0"/>
        <v>4.7092699609758304</v>
      </c>
      <c r="D16" s="2">
        <v>0.1913</v>
      </c>
    </row>
    <row r="17" spans="1:4" x14ac:dyDescent="0.3">
      <c r="A17" s="2">
        <v>2</v>
      </c>
      <c r="B17" s="2">
        <v>204800</v>
      </c>
      <c r="C17" s="2">
        <f t="shared" si="0"/>
        <v>5.3113299523037929</v>
      </c>
      <c r="D17" s="2">
        <v>0.1333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3F3EC-CF9B-479C-A11B-9882CF776067}">
  <dimension ref="A1:T17"/>
  <sheetViews>
    <sheetView topLeftCell="D1" workbookViewId="0">
      <selection activeCell="G2" sqref="G2:T6"/>
    </sheetView>
  </sheetViews>
  <sheetFormatPr defaultRowHeight="14.4" x14ac:dyDescent="0.3"/>
  <cols>
    <col min="2" max="2" width="23.33203125" bestFit="1" customWidth="1"/>
    <col min="3" max="4" width="27.33203125" bestFit="1" customWidth="1"/>
    <col min="7" max="7" width="11.6640625" bestFit="1" customWidth="1"/>
    <col min="8" max="8" width="15.5546875" bestFit="1" customWidth="1"/>
    <col min="10" max="10" width="7.109375" bestFit="1" customWidth="1"/>
    <col min="11" max="11" width="8.21875" bestFit="1" customWidth="1"/>
    <col min="13" max="13" width="26" bestFit="1" customWidth="1"/>
    <col min="14" max="14" width="6" bestFit="1" customWidth="1"/>
    <col min="16" max="16" width="9.5546875" bestFit="1" customWidth="1"/>
    <col min="17" max="17" width="12" bestFit="1" customWidth="1"/>
    <col min="19" max="19" width="14.5546875" bestFit="1" customWidth="1"/>
    <col min="20" max="20" width="14.6640625" bestFit="1" customWidth="1"/>
  </cols>
  <sheetData>
    <row r="1" spans="1:20" s="4" customFormat="1" x14ac:dyDescent="0.3">
      <c r="A1" s="3" t="s">
        <v>1</v>
      </c>
      <c r="B1" s="3" t="s">
        <v>0</v>
      </c>
      <c r="C1" s="3" t="s">
        <v>2</v>
      </c>
      <c r="D1" s="3" t="s">
        <v>3</v>
      </c>
      <c r="G1" s="7"/>
      <c r="H1" s="7" t="s">
        <v>4</v>
      </c>
      <c r="I1" s="7" t="s">
        <v>5</v>
      </c>
      <c r="J1" s="7" t="s">
        <v>6</v>
      </c>
      <c r="K1" s="7" t="s">
        <v>7</v>
      </c>
      <c r="M1" s="7"/>
      <c r="N1" s="7" t="s">
        <v>8</v>
      </c>
      <c r="P1" s="7"/>
      <c r="Q1" s="7" t="s">
        <v>9</v>
      </c>
      <c r="R1" s="7" t="s">
        <v>5</v>
      </c>
      <c r="S1" s="7" t="s">
        <v>10</v>
      </c>
      <c r="T1" s="7" t="s">
        <v>11</v>
      </c>
    </row>
    <row r="2" spans="1:20" x14ac:dyDescent="0.3">
      <c r="A2" s="5">
        <v>1</v>
      </c>
      <c r="B2" s="5">
        <v>12.5</v>
      </c>
      <c r="C2" s="5">
        <f>LOG(B2)</f>
        <v>1.0969100130080565</v>
      </c>
      <c r="D2" s="5">
        <v>2.7159</v>
      </c>
      <c r="G2" s="7" t="s">
        <v>12</v>
      </c>
      <c r="H2" s="1">
        <v>4.55</v>
      </c>
      <c r="I2" s="1">
        <v>0.86499999999999999</v>
      </c>
      <c r="J2" s="1">
        <v>5.26</v>
      </c>
      <c r="K2" s="1">
        <v>2.0000000000000001E-4</v>
      </c>
      <c r="M2" s="7" t="s">
        <v>13</v>
      </c>
      <c r="N2" s="1">
        <v>0.13300000000000001</v>
      </c>
      <c r="P2" s="7" t="s">
        <v>14</v>
      </c>
      <c r="Q2" s="1">
        <v>1.97</v>
      </c>
      <c r="R2" s="1">
        <v>0.158</v>
      </c>
      <c r="S2" s="10">
        <v>1.62</v>
      </c>
      <c r="T2" s="1">
        <v>2.31</v>
      </c>
    </row>
    <row r="3" spans="1:20" x14ac:dyDescent="0.3">
      <c r="A3" s="5">
        <v>1</v>
      </c>
      <c r="B3" s="5">
        <v>50</v>
      </c>
      <c r="C3" s="5">
        <f t="shared" ref="C3:C17" si="0">LOG(B3)</f>
        <v>1.6989700043360187</v>
      </c>
      <c r="D3" s="5">
        <v>2.4413</v>
      </c>
      <c r="G3" s="7" t="s">
        <v>15</v>
      </c>
      <c r="H3" s="1">
        <v>-0.17699999999999999</v>
      </c>
      <c r="I3" s="1">
        <v>0.21099999999999999</v>
      </c>
      <c r="J3" s="1">
        <v>-0.83799999999999997</v>
      </c>
      <c r="K3" s="1">
        <v>0.41799999999999998</v>
      </c>
      <c r="M3" s="7" t="s">
        <v>16</v>
      </c>
      <c r="N3" s="1">
        <v>12</v>
      </c>
      <c r="P3" s="7" t="s">
        <v>17</v>
      </c>
      <c r="Q3" s="1">
        <v>3.19</v>
      </c>
      <c r="R3" s="1">
        <v>0.123</v>
      </c>
      <c r="S3" s="1">
        <v>2.92</v>
      </c>
      <c r="T3" s="1">
        <v>3.46</v>
      </c>
    </row>
    <row r="4" spans="1:20" x14ac:dyDescent="0.3">
      <c r="A4" s="5">
        <v>1</v>
      </c>
      <c r="B4" s="5">
        <v>200</v>
      </c>
      <c r="C4" s="5">
        <f t="shared" si="0"/>
        <v>2.3010299956639813</v>
      </c>
      <c r="D4" s="5">
        <v>2.2873000000000001</v>
      </c>
      <c r="G4" s="7" t="s">
        <v>18</v>
      </c>
      <c r="H4" s="1">
        <v>2.73</v>
      </c>
      <c r="I4" s="1">
        <v>0.10199999999999999</v>
      </c>
      <c r="J4" s="1">
        <v>26.8</v>
      </c>
      <c r="K4" s="8">
        <v>4.3999999999999998E-12</v>
      </c>
    </row>
    <row r="5" spans="1:20" x14ac:dyDescent="0.3">
      <c r="A5" s="5">
        <v>1</v>
      </c>
      <c r="B5" s="5">
        <v>800</v>
      </c>
      <c r="C5" s="5">
        <f t="shared" si="0"/>
        <v>2.9030899869919438</v>
      </c>
      <c r="D5" s="5">
        <v>1.4874000000000001</v>
      </c>
      <c r="G5" s="7" t="s">
        <v>17</v>
      </c>
      <c r="H5" s="1">
        <v>3.19</v>
      </c>
      <c r="I5" s="1">
        <v>0.123</v>
      </c>
      <c r="J5" s="1">
        <v>25.8</v>
      </c>
      <c r="K5" s="8">
        <v>7.0000000000000001E-12</v>
      </c>
      <c r="P5" s="7" t="s">
        <v>19</v>
      </c>
      <c r="Q5" s="1">
        <v>93.325430079699174</v>
      </c>
    </row>
    <row r="6" spans="1:20" x14ac:dyDescent="0.3">
      <c r="A6" s="5">
        <v>1</v>
      </c>
      <c r="B6" s="5">
        <v>3200</v>
      </c>
      <c r="C6" s="5">
        <f t="shared" si="0"/>
        <v>3.5051499783199058</v>
      </c>
      <c r="D6" s="5">
        <v>1.1155999999999999</v>
      </c>
      <c r="P6" s="7" t="s">
        <v>20</v>
      </c>
      <c r="Q6" s="1">
        <v>1548.8166189124822</v>
      </c>
    </row>
    <row r="7" spans="1:20" x14ac:dyDescent="0.3">
      <c r="A7" s="5">
        <v>1</v>
      </c>
      <c r="B7" s="5">
        <v>12800</v>
      </c>
      <c r="C7" s="5">
        <f t="shared" si="0"/>
        <v>4.1072099696478688</v>
      </c>
      <c r="D7" s="5">
        <v>0.40649999999999997</v>
      </c>
    </row>
    <row r="8" spans="1:20" x14ac:dyDescent="0.3">
      <c r="A8" s="5">
        <v>1</v>
      </c>
      <c r="B8" s="5">
        <v>51200</v>
      </c>
      <c r="C8" s="5">
        <f t="shared" si="0"/>
        <v>4.7092699609758304</v>
      </c>
      <c r="D8" s="5">
        <v>0.22339999999999999</v>
      </c>
    </row>
    <row r="9" spans="1:20" x14ac:dyDescent="0.3">
      <c r="A9" s="5">
        <v>1</v>
      </c>
      <c r="B9" s="5">
        <v>204800</v>
      </c>
      <c r="C9" s="5">
        <f t="shared" si="0"/>
        <v>5.3113299523037929</v>
      </c>
      <c r="D9" s="5">
        <v>0.1231</v>
      </c>
    </row>
    <row r="10" spans="1:20" x14ac:dyDescent="0.3">
      <c r="A10" s="2">
        <v>2</v>
      </c>
      <c r="B10" s="2">
        <v>12.5</v>
      </c>
      <c r="C10" s="2">
        <f t="shared" si="0"/>
        <v>1.0969100130080565</v>
      </c>
      <c r="D10" s="2">
        <v>2.9418000000000002</v>
      </c>
    </row>
    <row r="11" spans="1:20" x14ac:dyDescent="0.3">
      <c r="A11" s="2">
        <v>2</v>
      </c>
      <c r="B11" s="2">
        <v>50</v>
      </c>
      <c r="C11" s="2">
        <f t="shared" si="0"/>
        <v>1.6989700043360187</v>
      </c>
      <c r="D11" s="2">
        <v>2.3199999999999998</v>
      </c>
    </row>
    <row r="12" spans="1:20" x14ac:dyDescent="0.3">
      <c r="A12" s="2">
        <v>2</v>
      </c>
      <c r="B12" s="2">
        <v>200</v>
      </c>
      <c r="C12" s="2">
        <f t="shared" si="0"/>
        <v>2.3010299956639813</v>
      </c>
      <c r="D12" s="2">
        <v>2.3071000000000002</v>
      </c>
    </row>
    <row r="13" spans="1:20" x14ac:dyDescent="0.3">
      <c r="A13" s="2">
        <v>2</v>
      </c>
      <c r="B13" s="2">
        <v>800</v>
      </c>
      <c r="C13" s="2">
        <f t="shared" si="0"/>
        <v>2.9030899869919438</v>
      </c>
      <c r="D13" s="2">
        <v>1.5980000000000001</v>
      </c>
    </row>
    <row r="14" spans="1:20" x14ac:dyDescent="0.3">
      <c r="A14" s="2">
        <v>2</v>
      </c>
      <c r="B14" s="2">
        <v>3200</v>
      </c>
      <c r="C14" s="2">
        <f t="shared" si="0"/>
        <v>3.5051499783199058</v>
      </c>
      <c r="D14" s="2">
        <v>0.96989999999999998</v>
      </c>
    </row>
    <row r="15" spans="1:20" x14ac:dyDescent="0.3">
      <c r="A15" s="2">
        <v>2</v>
      </c>
      <c r="B15" s="2">
        <v>12800</v>
      </c>
      <c r="C15" s="2">
        <f t="shared" si="0"/>
        <v>4.1072099696478688</v>
      </c>
      <c r="D15" s="2">
        <v>0.46989999999999998</v>
      </c>
    </row>
    <row r="16" spans="1:20" x14ac:dyDescent="0.3">
      <c r="A16" s="2">
        <v>2</v>
      </c>
      <c r="B16" s="2">
        <v>51200</v>
      </c>
      <c r="C16" s="2">
        <f t="shared" si="0"/>
        <v>4.7092699609758304</v>
      </c>
      <c r="D16" s="2">
        <v>0.22140000000000001</v>
      </c>
    </row>
    <row r="17" spans="1:4" x14ac:dyDescent="0.3">
      <c r="A17" s="2">
        <v>2</v>
      </c>
      <c r="B17" s="2">
        <v>204800</v>
      </c>
      <c r="C17" s="2">
        <f t="shared" si="0"/>
        <v>5.3113299523037929</v>
      </c>
      <c r="D17" s="2">
        <v>0.14380000000000001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044-132 0 DPI</vt:lpstr>
      <vt:lpstr>044-132 4 DPI</vt:lpstr>
      <vt:lpstr>044-132 7 DPI</vt:lpstr>
      <vt:lpstr>044-132 14 DPI</vt:lpstr>
      <vt:lpstr>044-132 21 DPI</vt:lpstr>
      <vt:lpstr>044-132 31 DPI</vt:lpstr>
      <vt:lpstr>044-132 56 DPI</vt:lpstr>
      <vt:lpstr>044-132 91 DPI</vt:lpstr>
      <vt:lpstr>044-132 115 DPI</vt:lpstr>
      <vt:lpstr>044-132 129 DPI</vt:lpstr>
      <vt:lpstr>044-132 EC90 and EC50 Values</vt:lpstr>
    </vt:vector>
  </TitlesOfParts>
  <Company>Department of Pediatrics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P. Krabbe</dc:creator>
  <cp:lastModifiedBy>Nicholas P. Krabbe</cp:lastModifiedBy>
  <dcterms:created xsi:type="dcterms:W3CDTF">2023-06-19T14:06:17Z</dcterms:created>
  <dcterms:modified xsi:type="dcterms:W3CDTF">2023-06-19T19:53:46Z</dcterms:modified>
</cp:coreProperties>
</file>