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ntibody and Cellular Assays\Antibody Work\Correlates of Protection (P1 Animals)\WVE and PRNT\IgG WVE (exp 1971)\Final Raw Data, figures, and code\"/>
    </mc:Choice>
  </mc:AlternateContent>
  <xr:revisionPtr revIDLastSave="0" documentId="13_ncr:1_{36AA9116-5E6A-4919-960A-C056C1BC5C17}" xr6:coauthVersionLast="36" xr6:coauthVersionMax="36" xr10:uidLastSave="{00000000-0000-0000-0000-000000000000}"/>
  <bookViews>
    <workbookView xWindow="0" yWindow="0" windowWidth="23040" windowHeight="9540" firstSheet="4" activeTab="10" xr2:uid="{E151DFAD-F6CA-4C1E-80A9-91BA6DA1AAD3}"/>
  </bookViews>
  <sheets>
    <sheet name="044-114 0 DPI" sheetId="1" r:id="rId1"/>
    <sheet name="044-114 4 DPI" sheetId="2" r:id="rId2"/>
    <sheet name="044-114 7 DPI" sheetId="4" r:id="rId3"/>
    <sheet name="044-114 14 DPI" sheetId="6" r:id="rId4"/>
    <sheet name="044-114 21 DPI" sheetId="7" r:id="rId5"/>
    <sheet name="044-114 28 DPI" sheetId="8" r:id="rId6"/>
    <sheet name="044-114 59 DPI" sheetId="9" r:id="rId7"/>
    <sheet name="044-114 87 DPI" sheetId="12" r:id="rId8"/>
    <sheet name="044-114 108 DPI" sheetId="13" r:id="rId9"/>
    <sheet name="044-114 135 DPI" sheetId="14" r:id="rId10"/>
    <sheet name="044-114 EC90 and EC50 Values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4" l="1"/>
  <c r="C16" i="14"/>
  <c r="C15" i="14"/>
  <c r="C14" i="14"/>
  <c r="C13" i="14"/>
  <c r="C12" i="14"/>
  <c r="C11" i="14"/>
  <c r="C10" i="14"/>
  <c r="C9" i="14"/>
  <c r="C8" i="14"/>
  <c r="C7" i="14"/>
  <c r="C6" i="14"/>
  <c r="C5" i="14"/>
  <c r="C4" i="14"/>
  <c r="C3" i="14"/>
  <c r="C2" i="14"/>
  <c r="C17" i="13" l="1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C3" i="12"/>
  <c r="C2" i="12"/>
  <c r="C17" i="9" l="1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3" i="9"/>
  <c r="C2" i="9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2" i="1"/>
</calcChain>
</file>

<file path=xl/sharedStrings.xml><?xml version="1.0" encoding="utf-8"?>
<sst xmlns="http://schemas.openxmlformats.org/spreadsheetml/2006/main" count="235" uniqueCount="25">
  <si>
    <t>Reciprocal_Serum_Dilution</t>
  </si>
  <si>
    <t>Replicate</t>
  </si>
  <si>
    <t>Log_Reciprocal_Serum_Dilution</t>
  </si>
  <si>
    <t>OD450_Reading</t>
  </si>
  <si>
    <t>Model Estimates</t>
  </si>
  <si>
    <t>std. error</t>
  </si>
  <si>
    <t>t-value</t>
  </si>
  <si>
    <t>p-value</t>
  </si>
  <si>
    <t>Value</t>
  </si>
  <si>
    <t>Estimate</t>
  </si>
  <si>
    <t>lower (95% C.I.)</t>
  </si>
  <si>
    <t>upper (95% C.I.)</t>
  </si>
  <si>
    <t>Slope:</t>
  </si>
  <si>
    <t>Residual std. error of model:</t>
  </si>
  <si>
    <t>log(EC90):</t>
  </si>
  <si>
    <t>Lower Limit:</t>
  </si>
  <si>
    <t>Degrees of Freedom:</t>
  </si>
  <si>
    <t>log(EC50):</t>
  </si>
  <si>
    <t>Upper Limit:</t>
  </si>
  <si>
    <t>EC90:</t>
  </si>
  <si>
    <t>EC50:</t>
  </si>
  <si>
    <t>Timepoint</t>
  </si>
  <si>
    <t>EC</t>
  </si>
  <si>
    <t>Estimated_Reciprocal_Serum_Dilution</t>
  </si>
  <si>
    <t>&lt;2.2e-16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</si>
</sst>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11" fontId="0" fillId="0" borderId="6" xfId="0" applyNumberFormat="1" applyBorder="1"/>
    <xf numFmtId="0" fontId="0" fillId="0" borderId="6" xfId="0" applyBorder="1"/>
    <xf numFmtId="0" fontId="0" fillId="0" borderId="0" xfId="0" applyFill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11" fontId="0" fillId="0" borderId="8" xfId="0" applyNumberFormat="1" applyBorder="1"/>
    <xf numFmtId="0" fontId="0" fillId="0" borderId="4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B200D-668A-45B4-B19C-A5D27E63E195}">
  <dimension ref="A1:T17"/>
  <sheetViews>
    <sheetView workbookViewId="0">
      <selection activeCell="Q5" sqref="Q5:Q6"/>
    </sheetView>
  </sheetViews>
  <sheetFormatPr defaultRowHeight="14.4" x14ac:dyDescent="0.3"/>
  <cols>
    <col min="1" max="1" width="9" bestFit="1" customWidth="1"/>
    <col min="2" max="2" width="24.88671875" bestFit="1" customWidth="1"/>
    <col min="3" max="3" width="28.88671875" bestFit="1" customWidth="1"/>
    <col min="4" max="4" width="14.5546875" bestFit="1" customWidth="1"/>
    <col min="7" max="7" width="11.6640625" bestFit="1" customWidth="1"/>
    <col min="8" max="8" width="15.5546875" bestFit="1" customWidth="1"/>
    <col min="10" max="10" width="7.109375" bestFit="1" customWidth="1"/>
    <col min="11" max="11" width="8.21875" bestFit="1" customWidth="1"/>
    <col min="13" max="13" width="26" bestFit="1" customWidth="1"/>
    <col min="14" max="14" width="6" bestFit="1" customWidth="1"/>
    <col min="16" max="16" width="9.5546875" bestFit="1" customWidth="1"/>
    <col min="17" max="17" width="12" bestFit="1" customWidth="1"/>
    <col min="19" max="19" width="14.5546875" bestFit="1" customWidth="1"/>
    <col min="20" max="20" width="14.6640625" bestFit="1" customWidth="1"/>
  </cols>
  <sheetData>
    <row r="1" spans="1:20" s="4" customFormat="1" x14ac:dyDescent="0.3">
      <c r="A1" s="3" t="s">
        <v>1</v>
      </c>
      <c r="B1" s="3" t="s">
        <v>0</v>
      </c>
      <c r="C1" s="3" t="s">
        <v>2</v>
      </c>
      <c r="D1" s="3" t="s">
        <v>3</v>
      </c>
      <c r="G1" s="3"/>
      <c r="H1" s="3" t="s">
        <v>4</v>
      </c>
      <c r="I1" s="3" t="s">
        <v>5</v>
      </c>
      <c r="J1" s="3" t="s">
        <v>6</v>
      </c>
      <c r="K1" s="3" t="s">
        <v>7</v>
      </c>
      <c r="M1" s="7"/>
      <c r="N1" s="7" t="s">
        <v>8</v>
      </c>
      <c r="P1" s="7"/>
      <c r="Q1" s="7" t="s">
        <v>9</v>
      </c>
      <c r="R1" s="7" t="s">
        <v>5</v>
      </c>
      <c r="S1" s="7" t="s">
        <v>10</v>
      </c>
      <c r="T1" s="7" t="s">
        <v>11</v>
      </c>
    </row>
    <row r="2" spans="1:20" x14ac:dyDescent="0.3">
      <c r="A2" s="5">
        <v>1</v>
      </c>
      <c r="B2" s="5">
        <v>12.5</v>
      </c>
      <c r="C2" s="5">
        <f>LOG(B2)</f>
        <v>1.0969100130080565</v>
      </c>
      <c r="D2" s="5">
        <v>0.6915</v>
      </c>
      <c r="G2" s="3" t="s">
        <v>12</v>
      </c>
      <c r="H2" s="2">
        <v>5.93</v>
      </c>
      <c r="I2" s="2">
        <v>1.85</v>
      </c>
      <c r="J2" s="2">
        <v>3.21</v>
      </c>
      <c r="K2" s="9">
        <v>8.0000000000000002E-3</v>
      </c>
      <c r="M2" s="7" t="s">
        <v>13</v>
      </c>
      <c r="N2" s="1">
        <v>3.5000000000000003E-2</v>
      </c>
      <c r="P2" s="7" t="s">
        <v>14</v>
      </c>
      <c r="Q2" s="1">
        <v>1.08</v>
      </c>
      <c r="R2" s="1">
        <v>0.19500000000000001</v>
      </c>
      <c r="S2" s="10">
        <v>0.65200000000000002</v>
      </c>
      <c r="T2" s="1">
        <v>1.5</v>
      </c>
    </row>
    <row r="3" spans="1:20" x14ac:dyDescent="0.3">
      <c r="A3" s="5">
        <v>1</v>
      </c>
      <c r="B3" s="5">
        <v>50</v>
      </c>
      <c r="C3" s="5">
        <f t="shared" ref="C3:C17" si="0">LOG(B3)</f>
        <v>1.6989700043360187</v>
      </c>
      <c r="D3" s="5">
        <v>0.3332</v>
      </c>
      <c r="G3" s="3" t="s">
        <v>15</v>
      </c>
      <c r="H3" s="2">
        <v>0.11600000000000001</v>
      </c>
      <c r="I3" s="2">
        <v>1.2999999999999999E-2</v>
      </c>
      <c r="J3" s="2">
        <v>8.8800000000000008</v>
      </c>
      <c r="K3" s="9">
        <v>1.3E-6</v>
      </c>
      <c r="M3" s="7" t="s">
        <v>16</v>
      </c>
      <c r="N3" s="1">
        <v>12</v>
      </c>
      <c r="P3" s="7" t="s">
        <v>17</v>
      </c>
      <c r="Q3" s="1">
        <v>1.56</v>
      </c>
      <c r="R3" s="1">
        <v>0.114</v>
      </c>
      <c r="S3" s="1">
        <v>1.31</v>
      </c>
      <c r="T3" s="1">
        <v>1.81</v>
      </c>
    </row>
    <row r="4" spans="1:20" x14ac:dyDescent="0.3">
      <c r="A4" s="5">
        <v>1</v>
      </c>
      <c r="B4" s="5">
        <v>200</v>
      </c>
      <c r="C4" s="5">
        <f t="shared" si="0"/>
        <v>2.3010299956639813</v>
      </c>
      <c r="D4" s="5">
        <v>0.19259999999999999</v>
      </c>
      <c r="G4" s="3" t="s">
        <v>18</v>
      </c>
      <c r="H4" s="2">
        <v>0.71799999999999997</v>
      </c>
      <c r="I4" s="2">
        <v>7.8E-2</v>
      </c>
      <c r="J4" s="2">
        <v>9.16</v>
      </c>
      <c r="K4" s="9">
        <v>9.1999999999999998E-7</v>
      </c>
    </row>
    <row r="5" spans="1:20" x14ac:dyDescent="0.3">
      <c r="A5" s="5">
        <v>1</v>
      </c>
      <c r="B5" s="5">
        <v>800</v>
      </c>
      <c r="C5" s="5">
        <f t="shared" si="0"/>
        <v>2.9030899869919438</v>
      </c>
      <c r="D5" s="5">
        <v>0.12670000000000001</v>
      </c>
      <c r="G5" s="3" t="s">
        <v>17</v>
      </c>
      <c r="H5" s="2">
        <v>1.56</v>
      </c>
      <c r="I5" s="2">
        <v>0.114</v>
      </c>
      <c r="J5" s="2">
        <v>13.7</v>
      </c>
      <c r="K5" s="9">
        <v>1.0999999999999999E-8</v>
      </c>
      <c r="P5" s="7" t="s">
        <v>19</v>
      </c>
      <c r="Q5" s="1">
        <v>12.022644346174133</v>
      </c>
    </row>
    <row r="6" spans="1:20" x14ac:dyDescent="0.3">
      <c r="A6" s="5">
        <v>1</v>
      </c>
      <c r="B6" s="5">
        <v>3200</v>
      </c>
      <c r="C6" s="5">
        <f t="shared" si="0"/>
        <v>3.5051499783199058</v>
      </c>
      <c r="D6" s="5">
        <v>0.11020000000000001</v>
      </c>
      <c r="P6" s="7" t="s">
        <v>20</v>
      </c>
      <c r="Q6" s="1">
        <v>36.307805477010156</v>
      </c>
    </row>
    <row r="7" spans="1:20" x14ac:dyDescent="0.3">
      <c r="A7" s="5">
        <v>1</v>
      </c>
      <c r="B7" s="5">
        <v>12800</v>
      </c>
      <c r="C7" s="5">
        <f t="shared" si="0"/>
        <v>4.1072099696478688</v>
      </c>
      <c r="D7" s="5">
        <v>0.10829999999999999</v>
      </c>
    </row>
    <row r="8" spans="1:20" x14ac:dyDescent="0.3">
      <c r="A8" s="5">
        <v>1</v>
      </c>
      <c r="B8" s="5">
        <v>51200</v>
      </c>
      <c r="C8" s="5">
        <f t="shared" si="0"/>
        <v>4.7092699609758304</v>
      </c>
      <c r="D8" s="5">
        <v>0.1019</v>
      </c>
    </row>
    <row r="9" spans="1:20" x14ac:dyDescent="0.3">
      <c r="A9" s="5">
        <v>1</v>
      </c>
      <c r="B9" s="5">
        <v>204800</v>
      </c>
      <c r="C9" s="5">
        <f t="shared" si="0"/>
        <v>5.3113299523037929</v>
      </c>
      <c r="D9" s="5">
        <v>0.21190000000000001</v>
      </c>
    </row>
    <row r="10" spans="1:20" x14ac:dyDescent="0.3">
      <c r="A10" s="2">
        <v>2</v>
      </c>
      <c r="B10" s="2">
        <v>12.5</v>
      </c>
      <c r="C10" s="2">
        <f t="shared" si="0"/>
        <v>1.0969100130080565</v>
      </c>
      <c r="D10" s="2">
        <v>0.61260000000000003</v>
      </c>
    </row>
    <row r="11" spans="1:20" x14ac:dyDescent="0.3">
      <c r="A11" s="2">
        <v>2</v>
      </c>
      <c r="B11" s="2">
        <v>50</v>
      </c>
      <c r="C11" s="2">
        <f t="shared" si="0"/>
        <v>1.6989700043360187</v>
      </c>
      <c r="D11" s="2">
        <v>0.34889999999999999</v>
      </c>
    </row>
    <row r="12" spans="1:20" x14ac:dyDescent="0.3">
      <c r="A12" s="2">
        <v>2</v>
      </c>
      <c r="B12" s="2">
        <v>200</v>
      </c>
      <c r="C12" s="2">
        <f t="shared" si="0"/>
        <v>2.3010299956639813</v>
      </c>
      <c r="D12" s="2">
        <v>0.16120000000000001</v>
      </c>
    </row>
    <row r="13" spans="1:20" x14ac:dyDescent="0.3">
      <c r="A13" s="2">
        <v>2</v>
      </c>
      <c r="B13" s="2">
        <v>800</v>
      </c>
      <c r="C13" s="2">
        <f t="shared" si="0"/>
        <v>2.9030899869919438</v>
      </c>
      <c r="D13" s="2">
        <v>0.13120000000000001</v>
      </c>
    </row>
    <row r="14" spans="1:20" x14ac:dyDescent="0.3">
      <c r="A14" s="2">
        <v>2</v>
      </c>
      <c r="B14" s="2">
        <v>3200</v>
      </c>
      <c r="C14" s="2">
        <f t="shared" si="0"/>
        <v>3.5051499783199058</v>
      </c>
      <c r="D14" s="2">
        <v>0.1052</v>
      </c>
    </row>
    <row r="15" spans="1:20" x14ac:dyDescent="0.3">
      <c r="A15" s="2">
        <v>2</v>
      </c>
      <c r="B15" s="2">
        <v>12800</v>
      </c>
      <c r="C15" s="2">
        <f t="shared" si="0"/>
        <v>4.1072099696478688</v>
      </c>
      <c r="D15" s="2">
        <v>9.4100000000000003E-2</v>
      </c>
    </row>
    <row r="16" spans="1:20" x14ac:dyDescent="0.3">
      <c r="A16" s="2">
        <v>2</v>
      </c>
      <c r="B16" s="2">
        <v>51200</v>
      </c>
      <c r="C16" s="2">
        <f t="shared" si="0"/>
        <v>4.7092699609758304</v>
      </c>
      <c r="D16" s="2">
        <v>0.1</v>
      </c>
    </row>
    <row r="17" spans="1:4" x14ac:dyDescent="0.3">
      <c r="A17" s="2">
        <v>2</v>
      </c>
      <c r="B17" s="2">
        <v>204800</v>
      </c>
      <c r="C17" s="2">
        <f t="shared" si="0"/>
        <v>5.3113299523037929</v>
      </c>
      <c r="D17" s="2">
        <v>0.1105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D875B-48EE-4472-9080-3E6BFB42811D}">
  <dimension ref="A1:T17"/>
  <sheetViews>
    <sheetView topLeftCell="C1" workbookViewId="0">
      <selection activeCell="Q5" sqref="Q5:Q6"/>
    </sheetView>
  </sheetViews>
  <sheetFormatPr defaultRowHeight="14.4" x14ac:dyDescent="0.3"/>
  <cols>
    <col min="2" max="2" width="23.33203125" bestFit="1" customWidth="1"/>
    <col min="3" max="4" width="27.33203125" bestFit="1" customWidth="1"/>
    <col min="7" max="7" width="11.6640625" bestFit="1" customWidth="1"/>
    <col min="8" max="8" width="15.5546875" bestFit="1" customWidth="1"/>
    <col min="10" max="10" width="7.109375" bestFit="1" customWidth="1"/>
    <col min="11" max="11" width="8.21875" bestFit="1" customWidth="1"/>
    <col min="13" max="13" width="26" bestFit="1" customWidth="1"/>
    <col min="14" max="14" width="6" bestFit="1" customWidth="1"/>
    <col min="16" max="16" width="9.5546875" bestFit="1" customWidth="1"/>
    <col min="17" max="17" width="12" bestFit="1" customWidth="1"/>
    <col min="19" max="19" width="14.5546875" bestFit="1" customWidth="1"/>
    <col min="20" max="20" width="14.6640625" bestFit="1" customWidth="1"/>
  </cols>
  <sheetData>
    <row r="1" spans="1:20" s="4" customFormat="1" x14ac:dyDescent="0.3">
      <c r="A1" s="3" t="s">
        <v>1</v>
      </c>
      <c r="B1" s="3" t="s">
        <v>0</v>
      </c>
      <c r="C1" s="3" t="s">
        <v>2</v>
      </c>
      <c r="D1" s="3" t="s">
        <v>3</v>
      </c>
      <c r="G1" s="3"/>
      <c r="H1" s="3" t="s">
        <v>4</v>
      </c>
      <c r="I1" s="3" t="s">
        <v>5</v>
      </c>
      <c r="J1" s="3" t="s">
        <v>6</v>
      </c>
      <c r="K1" s="3" t="s">
        <v>7</v>
      </c>
      <c r="M1" s="3"/>
      <c r="N1" s="3" t="s">
        <v>8</v>
      </c>
      <c r="P1" s="3"/>
      <c r="Q1" s="3" t="s">
        <v>9</v>
      </c>
      <c r="R1" s="3" t="s">
        <v>5</v>
      </c>
      <c r="S1" s="3" t="s">
        <v>10</v>
      </c>
      <c r="T1" s="3" t="s">
        <v>11</v>
      </c>
    </row>
    <row r="2" spans="1:20" x14ac:dyDescent="0.3">
      <c r="A2" s="5">
        <v>1</v>
      </c>
      <c r="B2" s="5">
        <v>12.5</v>
      </c>
      <c r="C2" s="5">
        <f>LOG(B2)</f>
        <v>1.0969100130080565</v>
      </c>
      <c r="D2" s="5">
        <v>0.71750000000000003</v>
      </c>
      <c r="G2" s="3" t="s">
        <v>12</v>
      </c>
      <c r="H2" s="2">
        <v>3.8</v>
      </c>
      <c r="I2" s="2">
        <v>0.311</v>
      </c>
      <c r="J2" s="2">
        <v>12.2</v>
      </c>
      <c r="K2" s="9">
        <v>4.0000000000000001E-8</v>
      </c>
      <c r="M2" s="3" t="s">
        <v>13</v>
      </c>
      <c r="N2" s="2">
        <v>6.0000000000000001E-3</v>
      </c>
      <c r="P2" s="3" t="s">
        <v>14</v>
      </c>
      <c r="Q2" s="2">
        <v>0.59499999999999997</v>
      </c>
      <c r="R2" s="2">
        <v>8.5999999999999993E-2</v>
      </c>
      <c r="S2" s="11">
        <v>0.40699999999999997</v>
      </c>
      <c r="T2" s="2">
        <v>0.78300000000000003</v>
      </c>
    </row>
    <row r="3" spans="1:20" x14ac:dyDescent="0.3">
      <c r="A3" s="5">
        <v>1</v>
      </c>
      <c r="B3" s="5">
        <v>50</v>
      </c>
      <c r="C3" s="5">
        <f t="shared" ref="C3:C17" si="0">LOG(B3)</f>
        <v>1.6989700043360187</v>
      </c>
      <c r="D3" s="5">
        <v>0.28449999999999998</v>
      </c>
      <c r="G3" s="3" t="s">
        <v>15</v>
      </c>
      <c r="H3" s="2">
        <v>9.9000000000000005E-2</v>
      </c>
      <c r="I3" s="2">
        <v>3.0000000000000001E-3</v>
      </c>
      <c r="J3" s="2">
        <v>32.1</v>
      </c>
      <c r="K3" s="9">
        <v>5.2999999999999996E-13</v>
      </c>
      <c r="M3" s="3" t="s">
        <v>16</v>
      </c>
      <c r="N3" s="2">
        <v>12</v>
      </c>
      <c r="P3" s="3" t="s">
        <v>17</v>
      </c>
      <c r="Q3" s="2">
        <v>1.06</v>
      </c>
      <c r="R3" s="2">
        <v>0.104</v>
      </c>
      <c r="S3" s="2">
        <v>0.83499999999999996</v>
      </c>
      <c r="T3" s="2">
        <v>1.29</v>
      </c>
    </row>
    <row r="4" spans="1:20" x14ac:dyDescent="0.3">
      <c r="A4" s="5">
        <v>1</v>
      </c>
      <c r="B4" s="5">
        <v>200</v>
      </c>
      <c r="C4" s="5">
        <f t="shared" si="0"/>
        <v>2.3010299956639813</v>
      </c>
      <c r="D4" s="5">
        <v>0.1618</v>
      </c>
      <c r="G4" s="3" t="s">
        <v>18</v>
      </c>
      <c r="H4" s="2">
        <v>1.42</v>
      </c>
      <c r="I4" s="2">
        <v>0.25700000000000001</v>
      </c>
      <c r="J4" s="2">
        <v>5.52</v>
      </c>
      <c r="K4" s="9">
        <v>1E-4</v>
      </c>
    </row>
    <row r="5" spans="1:20" x14ac:dyDescent="0.3">
      <c r="A5" s="5">
        <v>1</v>
      </c>
      <c r="B5" s="5">
        <v>800</v>
      </c>
      <c r="C5" s="5">
        <f t="shared" si="0"/>
        <v>2.9030899869919438</v>
      </c>
      <c r="D5" s="5">
        <v>0.12039999999999999</v>
      </c>
      <c r="G5" s="3" t="s">
        <v>17</v>
      </c>
      <c r="H5" s="2">
        <v>1.06</v>
      </c>
      <c r="I5" s="2">
        <v>0.104</v>
      </c>
      <c r="J5" s="2">
        <v>10.199999999999999</v>
      </c>
      <c r="K5" s="9">
        <v>2.8999999999999998E-7</v>
      </c>
      <c r="P5" s="7" t="s">
        <v>19</v>
      </c>
      <c r="Q5" s="1">
        <v>3.9355007545577751</v>
      </c>
    </row>
    <row r="6" spans="1:20" x14ac:dyDescent="0.3">
      <c r="A6" s="5">
        <v>1</v>
      </c>
      <c r="B6" s="5">
        <v>3200</v>
      </c>
      <c r="C6" s="5">
        <f t="shared" si="0"/>
        <v>3.5051499783199058</v>
      </c>
      <c r="D6" s="5">
        <v>0.1106</v>
      </c>
      <c r="P6" s="7" t="s">
        <v>20</v>
      </c>
      <c r="Q6" s="1">
        <v>11.481536214968834</v>
      </c>
    </row>
    <row r="7" spans="1:20" x14ac:dyDescent="0.3">
      <c r="A7" s="5">
        <v>1</v>
      </c>
      <c r="B7" s="5">
        <v>12800</v>
      </c>
      <c r="C7" s="5">
        <f t="shared" si="0"/>
        <v>4.1072099696478688</v>
      </c>
      <c r="D7" s="5">
        <v>0.1106</v>
      </c>
    </row>
    <row r="8" spans="1:20" x14ac:dyDescent="0.3">
      <c r="A8" s="5">
        <v>1</v>
      </c>
      <c r="B8" s="5">
        <v>51200</v>
      </c>
      <c r="C8" s="5">
        <f t="shared" si="0"/>
        <v>4.7092699609758304</v>
      </c>
      <c r="D8" s="5">
        <v>0.106</v>
      </c>
    </row>
    <row r="9" spans="1:20" x14ac:dyDescent="0.3">
      <c r="A9" s="5">
        <v>1</v>
      </c>
      <c r="B9" s="5">
        <v>204800</v>
      </c>
      <c r="C9" s="5">
        <f t="shared" si="0"/>
        <v>5.3113299523037929</v>
      </c>
      <c r="D9" s="5">
        <v>0.108</v>
      </c>
    </row>
    <row r="10" spans="1:20" x14ac:dyDescent="0.3">
      <c r="A10" s="2">
        <v>2</v>
      </c>
      <c r="B10" s="2">
        <v>12.5</v>
      </c>
      <c r="C10" s="2">
        <f t="shared" si="0"/>
        <v>1.0969100130080565</v>
      </c>
      <c r="D10" s="2">
        <v>0.71709999999999996</v>
      </c>
    </row>
    <row r="11" spans="1:20" x14ac:dyDescent="0.3">
      <c r="A11" s="2">
        <v>2</v>
      </c>
      <c r="B11" s="2">
        <v>50</v>
      </c>
      <c r="C11" s="2">
        <f t="shared" si="0"/>
        <v>1.6989700043360187</v>
      </c>
      <c r="D11" s="2">
        <v>0.29120000000000001</v>
      </c>
    </row>
    <row r="12" spans="1:20" x14ac:dyDescent="0.3">
      <c r="A12" s="2">
        <v>2</v>
      </c>
      <c r="B12" s="2">
        <v>200</v>
      </c>
      <c r="C12" s="2">
        <f t="shared" si="0"/>
        <v>2.3010299956639813</v>
      </c>
      <c r="D12" s="2">
        <v>0.17369999999999999</v>
      </c>
    </row>
    <row r="13" spans="1:20" x14ac:dyDescent="0.3">
      <c r="A13" s="2">
        <v>2</v>
      </c>
      <c r="B13" s="2">
        <v>800</v>
      </c>
      <c r="C13" s="2">
        <f t="shared" si="0"/>
        <v>2.9030899869919438</v>
      </c>
      <c r="D13" s="2">
        <v>0.1336</v>
      </c>
    </row>
    <row r="14" spans="1:20" x14ac:dyDescent="0.3">
      <c r="A14" s="2">
        <v>2</v>
      </c>
      <c r="B14" s="2">
        <v>3200</v>
      </c>
      <c r="C14" s="2">
        <f t="shared" si="0"/>
        <v>3.5051499783199058</v>
      </c>
      <c r="D14" s="2">
        <v>0.1048</v>
      </c>
    </row>
    <row r="15" spans="1:20" x14ac:dyDescent="0.3">
      <c r="A15" s="2">
        <v>2</v>
      </c>
      <c r="B15" s="2">
        <v>12800</v>
      </c>
      <c r="C15" s="2">
        <f t="shared" si="0"/>
        <v>4.1072099696478688</v>
      </c>
      <c r="D15" s="2">
        <v>0.11020000000000001</v>
      </c>
    </row>
    <row r="16" spans="1:20" x14ac:dyDescent="0.3">
      <c r="A16" s="2">
        <v>2</v>
      </c>
      <c r="B16" s="2">
        <v>51200</v>
      </c>
      <c r="C16" s="2">
        <f t="shared" si="0"/>
        <v>4.7092699609758304</v>
      </c>
      <c r="D16" s="2">
        <v>9.7900000000000001E-2</v>
      </c>
    </row>
    <row r="17" spans="1:4" x14ac:dyDescent="0.3">
      <c r="A17" s="2">
        <v>2</v>
      </c>
      <c r="B17" s="2">
        <v>204800</v>
      </c>
      <c r="C17" s="2">
        <f t="shared" si="0"/>
        <v>5.3113299523037929</v>
      </c>
      <c r="D17" s="2">
        <v>0.1014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69CB8-1507-4B9A-BFCC-6699C2DE8CB7}">
  <dimension ref="A1:T17"/>
  <sheetViews>
    <sheetView workbookViewId="0">
      <selection activeCell="Q5" sqref="Q5:Q6"/>
    </sheetView>
  </sheetViews>
  <sheetFormatPr defaultRowHeight="14.4" x14ac:dyDescent="0.3"/>
  <cols>
    <col min="2" max="2" width="23.33203125" bestFit="1" customWidth="1"/>
    <col min="3" max="4" width="27.33203125" bestFit="1" customWidth="1"/>
    <col min="7" max="7" width="11.6640625" bestFit="1" customWidth="1"/>
    <col min="8" max="8" width="15.5546875" bestFit="1" customWidth="1"/>
    <col min="10" max="10" width="7.109375" bestFit="1" customWidth="1"/>
    <col min="11" max="11" width="8.21875" bestFit="1" customWidth="1"/>
    <col min="13" max="13" width="26" bestFit="1" customWidth="1"/>
    <col min="14" max="14" width="6" bestFit="1" customWidth="1"/>
    <col min="16" max="16" width="9.5546875" bestFit="1" customWidth="1"/>
    <col min="17" max="17" width="12" bestFit="1" customWidth="1"/>
    <col min="19" max="19" width="14.5546875" bestFit="1" customWidth="1"/>
    <col min="20" max="20" width="14.6640625" bestFit="1" customWidth="1"/>
  </cols>
  <sheetData>
    <row r="1" spans="1:20" s="4" customFormat="1" x14ac:dyDescent="0.3">
      <c r="A1" s="3" t="s">
        <v>1</v>
      </c>
      <c r="B1" s="3" t="s">
        <v>0</v>
      </c>
      <c r="C1" s="3" t="s">
        <v>2</v>
      </c>
      <c r="D1" s="3" t="s">
        <v>3</v>
      </c>
      <c r="G1" s="12"/>
      <c r="H1" s="13" t="s">
        <v>4</v>
      </c>
      <c r="I1" s="13" t="s">
        <v>5</v>
      </c>
      <c r="J1" s="13" t="s">
        <v>6</v>
      </c>
      <c r="K1" s="14" t="s">
        <v>7</v>
      </c>
      <c r="M1" s="12"/>
      <c r="N1" s="14" t="s">
        <v>8</v>
      </c>
      <c r="P1" s="12"/>
      <c r="Q1" s="13" t="s">
        <v>9</v>
      </c>
      <c r="R1" s="13" t="s">
        <v>5</v>
      </c>
      <c r="S1" s="13" t="s">
        <v>10</v>
      </c>
      <c r="T1" s="14" t="s">
        <v>11</v>
      </c>
    </row>
    <row r="2" spans="1:20" x14ac:dyDescent="0.3">
      <c r="A2" s="5">
        <v>1</v>
      </c>
      <c r="B2" s="5">
        <v>12.5</v>
      </c>
      <c r="C2" s="5">
        <f>LOG(B2)</f>
        <v>1.0969100130080565</v>
      </c>
      <c r="D2" s="5">
        <v>0.58220000000000005</v>
      </c>
      <c r="G2" s="15" t="s">
        <v>12</v>
      </c>
      <c r="H2" s="6">
        <v>3.54</v>
      </c>
      <c r="I2" s="6">
        <v>1.1200000000000001</v>
      </c>
      <c r="J2" s="6">
        <v>3.17</v>
      </c>
      <c r="K2" s="16">
        <v>8.0000000000000002E-3</v>
      </c>
      <c r="M2" s="15" t="s">
        <v>13</v>
      </c>
      <c r="N2" s="17">
        <v>2.1999999999999999E-2</v>
      </c>
      <c r="P2" s="15" t="s">
        <v>14</v>
      </c>
      <c r="Q2" s="6">
        <v>0.60899999999999999</v>
      </c>
      <c r="R2" s="6">
        <v>0.318</v>
      </c>
      <c r="S2" s="18">
        <v>-8.3000000000000004E-2</v>
      </c>
      <c r="T2" s="17">
        <v>1.3</v>
      </c>
    </row>
    <row r="3" spans="1:20" ht="15" thickBot="1" x14ac:dyDescent="0.35">
      <c r="A3" s="5">
        <v>1</v>
      </c>
      <c r="B3" s="5">
        <v>50</v>
      </c>
      <c r="C3" s="5">
        <f t="shared" ref="C3:C17" si="0">LOG(B3)</f>
        <v>1.6989700043360187</v>
      </c>
      <c r="D3" s="5">
        <v>0.3014</v>
      </c>
      <c r="G3" s="15" t="s">
        <v>15</v>
      </c>
      <c r="H3" s="6">
        <v>0.10199999999999999</v>
      </c>
      <c r="I3" s="6">
        <v>1.2999999999999999E-2</v>
      </c>
      <c r="J3" s="6">
        <v>7.61</v>
      </c>
      <c r="K3" s="17">
        <v>6.1999999999999999E-6</v>
      </c>
      <c r="M3" s="19" t="s">
        <v>16</v>
      </c>
      <c r="N3" s="20">
        <v>12</v>
      </c>
      <c r="P3" s="19" t="s">
        <v>17</v>
      </c>
      <c r="Q3" s="21">
        <v>1.1299999999999999</v>
      </c>
      <c r="R3" s="21">
        <v>0.373</v>
      </c>
      <c r="S3" s="21">
        <v>0.32100000000000001</v>
      </c>
      <c r="T3" s="20">
        <v>1.94</v>
      </c>
    </row>
    <row r="4" spans="1:20" ht="15" thickBot="1" x14ac:dyDescent="0.35">
      <c r="A4" s="5">
        <v>1</v>
      </c>
      <c r="B4" s="5">
        <v>200</v>
      </c>
      <c r="C4" s="5">
        <f t="shared" si="0"/>
        <v>2.3010299956639813</v>
      </c>
      <c r="D4" s="5">
        <v>0.18640000000000001</v>
      </c>
      <c r="G4" s="15" t="s">
        <v>18</v>
      </c>
      <c r="H4" s="6">
        <v>1.1100000000000001</v>
      </c>
      <c r="I4" s="6">
        <v>0.58199999999999996</v>
      </c>
      <c r="J4" s="6">
        <v>1.9</v>
      </c>
      <c r="K4" s="16">
        <v>8.1000000000000003E-2</v>
      </c>
    </row>
    <row r="5" spans="1:20" ht="15" thickBot="1" x14ac:dyDescent="0.35">
      <c r="A5" s="5">
        <v>1</v>
      </c>
      <c r="B5" s="5">
        <v>800</v>
      </c>
      <c r="C5" s="5">
        <f t="shared" si="0"/>
        <v>2.9030899869919438</v>
      </c>
      <c r="D5" s="5">
        <v>0.12740000000000001</v>
      </c>
      <c r="G5" s="19" t="s">
        <v>17</v>
      </c>
      <c r="H5" s="21">
        <v>1.1299999999999999</v>
      </c>
      <c r="I5" s="21">
        <v>0.373</v>
      </c>
      <c r="J5" s="21">
        <v>3.04</v>
      </c>
      <c r="K5" s="22">
        <v>0.01</v>
      </c>
      <c r="P5" s="12" t="s">
        <v>19</v>
      </c>
      <c r="Q5" s="23">
        <v>4.0644332916521284</v>
      </c>
    </row>
    <row r="6" spans="1:20" ht="15" thickBot="1" x14ac:dyDescent="0.35">
      <c r="A6" s="5">
        <v>1</v>
      </c>
      <c r="B6" s="5">
        <v>3200</v>
      </c>
      <c r="C6" s="5">
        <f t="shared" si="0"/>
        <v>3.5051499783199058</v>
      </c>
      <c r="D6" s="5">
        <v>0.1132</v>
      </c>
      <c r="G6" s="4"/>
      <c r="P6" s="19" t="s">
        <v>20</v>
      </c>
      <c r="Q6" s="20">
        <v>13.489628825916535</v>
      </c>
    </row>
    <row r="7" spans="1:20" x14ac:dyDescent="0.3">
      <c r="A7" s="5">
        <v>1</v>
      </c>
      <c r="B7" s="5">
        <v>12800</v>
      </c>
      <c r="C7" s="5">
        <f t="shared" si="0"/>
        <v>4.1072099696478688</v>
      </c>
      <c r="D7" s="5">
        <v>0.121</v>
      </c>
    </row>
    <row r="8" spans="1:20" x14ac:dyDescent="0.3">
      <c r="A8" s="5">
        <v>1</v>
      </c>
      <c r="B8" s="5">
        <v>51200</v>
      </c>
      <c r="C8" s="5">
        <f t="shared" si="0"/>
        <v>4.7092699609758304</v>
      </c>
      <c r="D8" s="5">
        <v>9.7000000000000003E-2</v>
      </c>
    </row>
    <row r="9" spans="1:20" x14ac:dyDescent="0.3">
      <c r="A9" s="5">
        <v>1</v>
      </c>
      <c r="B9" s="5">
        <v>204800</v>
      </c>
      <c r="C9" s="5">
        <f t="shared" si="0"/>
        <v>5.3113299523037929</v>
      </c>
      <c r="D9" s="5">
        <v>0.11459999999999999</v>
      </c>
    </row>
    <row r="10" spans="1:20" x14ac:dyDescent="0.3">
      <c r="A10" s="2">
        <v>2</v>
      </c>
      <c r="B10" s="2">
        <v>12.5</v>
      </c>
      <c r="C10" s="2">
        <f t="shared" si="0"/>
        <v>1.0969100130080565</v>
      </c>
      <c r="D10" s="2">
        <v>0.68340000000000001</v>
      </c>
    </row>
    <row r="11" spans="1:20" x14ac:dyDescent="0.3">
      <c r="A11" s="2">
        <v>2</v>
      </c>
      <c r="B11" s="2">
        <v>50</v>
      </c>
      <c r="C11" s="2">
        <f t="shared" si="0"/>
        <v>1.6989700043360187</v>
      </c>
      <c r="D11" s="2">
        <v>0.28389999999999999</v>
      </c>
    </row>
    <row r="12" spans="1:20" x14ac:dyDescent="0.3">
      <c r="A12" s="2">
        <v>2</v>
      </c>
      <c r="B12" s="2">
        <v>200</v>
      </c>
      <c r="C12" s="2">
        <f t="shared" si="0"/>
        <v>2.3010299956639813</v>
      </c>
      <c r="D12" s="2">
        <v>0.18459999999999999</v>
      </c>
    </row>
    <row r="13" spans="1:20" x14ac:dyDescent="0.3">
      <c r="A13" s="2">
        <v>2</v>
      </c>
      <c r="B13" s="2">
        <v>800</v>
      </c>
      <c r="C13" s="2">
        <f t="shared" si="0"/>
        <v>2.9030899869919438</v>
      </c>
      <c r="D13" s="2">
        <v>0.13020000000000001</v>
      </c>
    </row>
    <row r="14" spans="1:20" x14ac:dyDescent="0.3">
      <c r="A14" s="2">
        <v>2</v>
      </c>
      <c r="B14" s="2">
        <v>3200</v>
      </c>
      <c r="C14" s="2">
        <f t="shared" si="0"/>
        <v>3.5051499783199058</v>
      </c>
      <c r="D14" s="2">
        <v>0.1173</v>
      </c>
    </row>
    <row r="15" spans="1:20" x14ac:dyDescent="0.3">
      <c r="A15" s="2">
        <v>2</v>
      </c>
      <c r="B15" s="2">
        <v>12800</v>
      </c>
      <c r="C15" s="2">
        <f t="shared" si="0"/>
        <v>4.1072099696478688</v>
      </c>
      <c r="D15" s="2">
        <v>0.10680000000000001</v>
      </c>
    </row>
    <row r="16" spans="1:20" x14ac:dyDescent="0.3">
      <c r="A16" s="2">
        <v>2</v>
      </c>
      <c r="B16" s="2">
        <v>51200</v>
      </c>
      <c r="C16" s="2">
        <f t="shared" si="0"/>
        <v>4.7092699609758304</v>
      </c>
      <c r="D16" s="2">
        <v>0.1118</v>
      </c>
    </row>
    <row r="17" spans="1:4" x14ac:dyDescent="0.3">
      <c r="A17" s="2">
        <v>2</v>
      </c>
      <c r="B17" s="2">
        <v>204800</v>
      </c>
      <c r="C17" s="2">
        <f t="shared" si="0"/>
        <v>5.3113299523037929</v>
      </c>
      <c r="D17" s="2">
        <v>0.1113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B603-3778-4904-926D-2016F3D2D2BD}">
  <dimension ref="A1:T17"/>
  <sheetViews>
    <sheetView topLeftCell="C1" workbookViewId="0">
      <selection activeCell="Q5" sqref="Q5:Q6"/>
    </sheetView>
  </sheetViews>
  <sheetFormatPr defaultRowHeight="14.4" x14ac:dyDescent="0.3"/>
  <cols>
    <col min="2" max="2" width="23.33203125" bestFit="1" customWidth="1"/>
    <col min="3" max="4" width="27.33203125" bestFit="1" customWidth="1"/>
    <col min="7" max="7" width="11.6640625" bestFit="1" customWidth="1"/>
    <col min="8" max="8" width="15.5546875" bestFit="1" customWidth="1"/>
    <col min="10" max="10" width="7.109375" bestFit="1" customWidth="1"/>
    <col min="11" max="11" width="8.21875" bestFit="1" customWidth="1"/>
    <col min="13" max="13" width="26" bestFit="1" customWidth="1"/>
    <col min="14" max="14" width="6" bestFit="1" customWidth="1"/>
    <col min="16" max="16" width="9.5546875" bestFit="1" customWidth="1"/>
    <col min="17" max="17" width="12" bestFit="1" customWidth="1"/>
    <col min="19" max="19" width="14.5546875" bestFit="1" customWidth="1"/>
    <col min="20" max="20" width="14.6640625" customWidth="1"/>
  </cols>
  <sheetData>
    <row r="1" spans="1:20" s="4" customFormat="1" x14ac:dyDescent="0.3">
      <c r="A1" s="3" t="s">
        <v>1</v>
      </c>
      <c r="B1" s="3" t="s">
        <v>0</v>
      </c>
      <c r="C1" s="3" t="s">
        <v>2</v>
      </c>
      <c r="D1" s="3" t="s">
        <v>3</v>
      </c>
      <c r="G1" s="3"/>
      <c r="H1" s="3" t="s">
        <v>4</v>
      </c>
      <c r="I1" s="3" t="s">
        <v>5</v>
      </c>
      <c r="J1" s="3" t="s">
        <v>6</v>
      </c>
      <c r="K1" s="3" t="s">
        <v>7</v>
      </c>
      <c r="M1" s="3"/>
      <c r="N1" s="3" t="s">
        <v>8</v>
      </c>
      <c r="P1" s="3"/>
      <c r="Q1" s="3" t="s">
        <v>9</v>
      </c>
      <c r="R1" s="3" t="s">
        <v>5</v>
      </c>
      <c r="S1" s="3" t="s">
        <v>10</v>
      </c>
      <c r="T1" s="3" t="s">
        <v>11</v>
      </c>
    </row>
    <row r="2" spans="1:20" x14ac:dyDescent="0.3">
      <c r="A2" s="5">
        <v>1</v>
      </c>
      <c r="B2" s="5">
        <v>12.5</v>
      </c>
      <c r="C2" s="5">
        <f>LOG(B2)</f>
        <v>1.0969100130080565</v>
      </c>
      <c r="D2" s="5">
        <v>1.3239000000000001</v>
      </c>
      <c r="G2" s="3" t="s">
        <v>12</v>
      </c>
      <c r="H2" s="2">
        <v>3.47</v>
      </c>
      <c r="I2" s="2">
        <v>0.35299999999999998</v>
      </c>
      <c r="J2" s="2">
        <v>9.82</v>
      </c>
      <c r="K2" s="9">
        <v>4.4000000000000002E-7</v>
      </c>
      <c r="M2" s="3" t="s">
        <v>13</v>
      </c>
      <c r="N2" s="2">
        <v>0.03</v>
      </c>
      <c r="P2" s="3" t="s">
        <v>14</v>
      </c>
      <c r="Q2" s="2">
        <v>0.92100000000000004</v>
      </c>
      <c r="R2" s="2">
        <v>9.0999999999999998E-2</v>
      </c>
      <c r="S2" s="11">
        <v>0.72199999999999998</v>
      </c>
      <c r="T2" s="2">
        <v>1.1200000000000001</v>
      </c>
    </row>
    <row r="3" spans="1:20" x14ac:dyDescent="0.3">
      <c r="A3" s="5">
        <v>1</v>
      </c>
      <c r="B3" s="5">
        <v>50</v>
      </c>
      <c r="C3" s="5">
        <f t="shared" ref="C3:C17" si="0">LOG(B3)</f>
        <v>1.6989700043360187</v>
      </c>
      <c r="D3" s="5">
        <v>0.81179999999999997</v>
      </c>
      <c r="G3" s="3" t="s">
        <v>15</v>
      </c>
      <c r="H3" s="2">
        <v>6.8000000000000005E-2</v>
      </c>
      <c r="I3" s="2">
        <v>2.3E-2</v>
      </c>
      <c r="J3" s="2">
        <v>3.02</v>
      </c>
      <c r="K3" s="2">
        <v>1.0999999999999999E-2</v>
      </c>
      <c r="M3" s="3" t="s">
        <v>16</v>
      </c>
      <c r="N3" s="2">
        <v>12</v>
      </c>
      <c r="P3" s="3" t="s">
        <v>17</v>
      </c>
      <c r="Q3" s="2">
        <v>1.74</v>
      </c>
      <c r="R3" s="2">
        <v>6.9000000000000006E-2</v>
      </c>
      <c r="S3" s="2">
        <v>1.59</v>
      </c>
      <c r="T3" s="2">
        <v>1.88</v>
      </c>
    </row>
    <row r="4" spans="1:20" x14ac:dyDescent="0.3">
      <c r="A4" s="5">
        <v>1</v>
      </c>
      <c r="B4" s="5">
        <v>200</v>
      </c>
      <c r="C4" s="5">
        <f t="shared" si="0"/>
        <v>2.3010299956639813</v>
      </c>
      <c r="D4" s="5">
        <v>0.50290000000000001</v>
      </c>
      <c r="G4" s="3" t="s">
        <v>18</v>
      </c>
      <c r="H4" s="2">
        <v>1.62</v>
      </c>
      <c r="I4" s="2">
        <v>8.8999999999999996E-2</v>
      </c>
      <c r="J4" s="2">
        <v>18.100000000000001</v>
      </c>
      <c r="K4" s="9">
        <v>4.3999999999999998E-10</v>
      </c>
    </row>
    <row r="5" spans="1:20" x14ac:dyDescent="0.3">
      <c r="A5" s="5">
        <v>1</v>
      </c>
      <c r="B5" s="5">
        <v>800</v>
      </c>
      <c r="C5" s="5">
        <f t="shared" si="0"/>
        <v>2.9030899869919438</v>
      </c>
      <c r="D5" s="5">
        <v>0.27239999999999998</v>
      </c>
      <c r="G5" s="3" t="s">
        <v>17</v>
      </c>
      <c r="H5" s="2">
        <v>1.74</v>
      </c>
      <c r="I5" s="2">
        <v>6.9000000000000006E-2</v>
      </c>
      <c r="J5" s="2">
        <v>25.3</v>
      </c>
      <c r="K5" s="9">
        <v>8.8999999999999996E-12</v>
      </c>
      <c r="P5" s="3" t="s">
        <v>19</v>
      </c>
      <c r="Q5" s="2">
        <v>8.3368118461963459</v>
      </c>
    </row>
    <row r="6" spans="1:20" x14ac:dyDescent="0.3">
      <c r="A6" s="5">
        <v>1</v>
      </c>
      <c r="B6" s="5">
        <v>3200</v>
      </c>
      <c r="C6" s="5">
        <f t="shared" si="0"/>
        <v>3.5051499783199058</v>
      </c>
      <c r="D6" s="5">
        <v>0.18720000000000001</v>
      </c>
      <c r="P6" s="3" t="s">
        <v>20</v>
      </c>
      <c r="Q6" s="2">
        <v>54.95408738576247</v>
      </c>
    </row>
    <row r="7" spans="1:20" x14ac:dyDescent="0.3">
      <c r="A7" s="5">
        <v>1</v>
      </c>
      <c r="B7" s="5">
        <v>12800</v>
      </c>
      <c r="C7" s="5">
        <f t="shared" si="0"/>
        <v>4.1072099696478688</v>
      </c>
      <c r="D7" s="5">
        <v>0.1386</v>
      </c>
    </row>
    <row r="8" spans="1:20" x14ac:dyDescent="0.3">
      <c r="A8" s="5">
        <v>1</v>
      </c>
      <c r="B8" s="5">
        <v>51200</v>
      </c>
      <c r="C8" s="5">
        <f t="shared" si="0"/>
        <v>4.7092699609758304</v>
      </c>
      <c r="D8" s="5">
        <v>0.12239999999999999</v>
      </c>
    </row>
    <row r="9" spans="1:20" x14ac:dyDescent="0.3">
      <c r="A9" s="5">
        <v>1</v>
      </c>
      <c r="B9" s="5">
        <v>204800</v>
      </c>
      <c r="C9" s="5">
        <f t="shared" si="0"/>
        <v>5.3113299523037929</v>
      </c>
      <c r="D9" s="5">
        <v>0.1142</v>
      </c>
    </row>
    <row r="10" spans="1:20" x14ac:dyDescent="0.3">
      <c r="A10" s="2">
        <v>2</v>
      </c>
      <c r="B10" s="2">
        <v>12.5</v>
      </c>
      <c r="C10" s="2">
        <f t="shared" si="0"/>
        <v>1.0969100130080565</v>
      </c>
      <c r="D10" s="2">
        <v>1.3880999999999999</v>
      </c>
    </row>
    <row r="11" spans="1:20" x14ac:dyDescent="0.3">
      <c r="A11" s="2">
        <v>2</v>
      </c>
      <c r="B11" s="2">
        <v>50</v>
      </c>
      <c r="C11" s="2">
        <f t="shared" si="0"/>
        <v>1.6989700043360187</v>
      </c>
      <c r="D11" s="2">
        <v>0.89990000000000003</v>
      </c>
    </row>
    <row r="12" spans="1:20" x14ac:dyDescent="0.3">
      <c r="A12" s="2">
        <v>2</v>
      </c>
      <c r="B12" s="2">
        <v>200</v>
      </c>
      <c r="C12" s="2">
        <f t="shared" si="0"/>
        <v>2.3010299956639813</v>
      </c>
      <c r="D12" s="2">
        <v>0.53769999999999996</v>
      </c>
    </row>
    <row r="13" spans="1:20" x14ac:dyDescent="0.3">
      <c r="A13" s="2">
        <v>2</v>
      </c>
      <c r="B13" s="2">
        <v>800</v>
      </c>
      <c r="C13" s="2">
        <f t="shared" si="0"/>
        <v>2.9030899869919438</v>
      </c>
      <c r="D13" s="2">
        <v>0.27929999999999999</v>
      </c>
    </row>
    <row r="14" spans="1:20" x14ac:dyDescent="0.3">
      <c r="A14" s="2">
        <v>2</v>
      </c>
      <c r="B14" s="2">
        <v>3200</v>
      </c>
      <c r="C14" s="2">
        <f t="shared" si="0"/>
        <v>3.5051499783199058</v>
      </c>
      <c r="D14" s="2">
        <v>0.1706</v>
      </c>
    </row>
    <row r="15" spans="1:20" x14ac:dyDescent="0.3">
      <c r="A15" s="2">
        <v>2</v>
      </c>
      <c r="B15" s="2">
        <v>12800</v>
      </c>
      <c r="C15" s="2">
        <f t="shared" si="0"/>
        <v>4.1072099696478688</v>
      </c>
      <c r="D15" s="2">
        <v>0.12230000000000001</v>
      </c>
    </row>
    <row r="16" spans="1:20" x14ac:dyDescent="0.3">
      <c r="A16" s="2">
        <v>2</v>
      </c>
      <c r="B16" s="2">
        <v>51200</v>
      </c>
      <c r="C16" s="2">
        <f t="shared" si="0"/>
        <v>4.7092699609758304</v>
      </c>
      <c r="D16" s="2">
        <v>0.1192</v>
      </c>
    </row>
    <row r="17" spans="1:4" x14ac:dyDescent="0.3">
      <c r="A17" s="2">
        <v>2</v>
      </c>
      <c r="B17" s="2">
        <v>204800</v>
      </c>
      <c r="C17" s="2">
        <f t="shared" si="0"/>
        <v>5.3113299523037929</v>
      </c>
      <c r="D17" s="2">
        <v>0.1145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9F8C-ED86-48C9-B1E3-ECFD1F9CF0BC}">
  <dimension ref="A1:T17"/>
  <sheetViews>
    <sheetView topLeftCell="C1" workbookViewId="0">
      <selection activeCell="Q5" sqref="Q5:Q6"/>
    </sheetView>
  </sheetViews>
  <sheetFormatPr defaultRowHeight="14.4" x14ac:dyDescent="0.3"/>
  <cols>
    <col min="2" max="2" width="23.33203125" bestFit="1" customWidth="1"/>
    <col min="3" max="4" width="27.33203125" bestFit="1" customWidth="1"/>
    <col min="7" max="7" width="11.6640625" bestFit="1" customWidth="1"/>
    <col min="8" max="8" width="15.5546875" bestFit="1" customWidth="1"/>
    <col min="10" max="10" width="7.109375" bestFit="1" customWidth="1"/>
    <col min="11" max="11" width="8.21875" bestFit="1" customWidth="1"/>
    <col min="13" max="13" width="26" bestFit="1" customWidth="1"/>
    <col min="14" max="14" width="6" bestFit="1" customWidth="1"/>
    <col min="16" max="16" width="9.5546875" bestFit="1" customWidth="1"/>
    <col min="17" max="17" width="12" bestFit="1" customWidth="1"/>
    <col min="19" max="19" width="14.5546875" bestFit="1" customWidth="1"/>
    <col min="20" max="20" width="14.6640625" bestFit="1" customWidth="1"/>
  </cols>
  <sheetData>
    <row r="1" spans="1:20" s="4" customFormat="1" x14ac:dyDescent="0.3">
      <c r="A1" s="3" t="s">
        <v>1</v>
      </c>
      <c r="B1" s="3" t="s">
        <v>0</v>
      </c>
      <c r="C1" s="3" t="s">
        <v>2</v>
      </c>
      <c r="D1" s="3" t="s">
        <v>3</v>
      </c>
      <c r="G1" s="3"/>
      <c r="H1" s="3" t="s">
        <v>4</v>
      </c>
      <c r="I1" s="3" t="s">
        <v>5</v>
      </c>
      <c r="J1" s="3" t="s">
        <v>6</v>
      </c>
      <c r="K1" s="3" t="s">
        <v>7</v>
      </c>
      <c r="M1" s="3"/>
      <c r="N1" s="3" t="s">
        <v>8</v>
      </c>
      <c r="P1" s="3"/>
      <c r="Q1" s="3" t="s">
        <v>9</v>
      </c>
      <c r="R1" s="3" t="s">
        <v>5</v>
      </c>
      <c r="S1" s="3" t="s">
        <v>10</v>
      </c>
      <c r="T1" s="3" t="s">
        <v>11</v>
      </c>
    </row>
    <row r="2" spans="1:20" x14ac:dyDescent="0.3">
      <c r="A2" s="5">
        <v>1</v>
      </c>
      <c r="B2" s="5">
        <v>12.5</v>
      </c>
      <c r="C2" s="5">
        <f>LOG(B2)</f>
        <v>1.0969100130080565</v>
      </c>
      <c r="D2" s="5">
        <v>1.9824999999999999</v>
      </c>
      <c r="G2" s="3" t="s">
        <v>12</v>
      </c>
      <c r="H2" s="2">
        <v>4.74</v>
      </c>
      <c r="I2" s="2">
        <v>0.45200000000000001</v>
      </c>
      <c r="J2" s="2">
        <v>10.5</v>
      </c>
      <c r="K2" s="9">
        <v>2.2000000000000001E-7</v>
      </c>
      <c r="M2" s="3" t="s">
        <v>13</v>
      </c>
      <c r="N2" s="2">
        <v>5.7000000000000002E-2</v>
      </c>
      <c r="P2" s="3" t="s">
        <v>14</v>
      </c>
      <c r="Q2" s="2">
        <v>1.6</v>
      </c>
      <c r="R2" s="2">
        <v>0.08</v>
      </c>
      <c r="S2" s="11">
        <v>1.42</v>
      </c>
      <c r="T2" s="2">
        <v>1.77</v>
      </c>
    </row>
    <row r="3" spans="1:20" x14ac:dyDescent="0.3">
      <c r="A3" s="5">
        <v>1</v>
      </c>
      <c r="B3" s="5">
        <v>50</v>
      </c>
      <c r="C3" s="5">
        <f t="shared" ref="C3:C17" si="0">LOG(B3)</f>
        <v>1.6989700043360187</v>
      </c>
      <c r="D3" s="5">
        <v>1.7228000000000001</v>
      </c>
      <c r="G3" s="3" t="s">
        <v>15</v>
      </c>
      <c r="H3" s="2">
        <v>4.1000000000000002E-2</v>
      </c>
      <c r="I3" s="2">
        <v>4.4999999999999998E-2</v>
      </c>
      <c r="J3" s="2">
        <v>0.91900000000000004</v>
      </c>
      <c r="K3" s="2">
        <v>0.376</v>
      </c>
      <c r="M3" s="3" t="s">
        <v>16</v>
      </c>
      <c r="N3" s="2">
        <v>12</v>
      </c>
      <c r="P3" s="3" t="s">
        <v>17</v>
      </c>
      <c r="Q3" s="2">
        <v>2.54</v>
      </c>
      <c r="R3" s="2">
        <v>4.9000000000000002E-2</v>
      </c>
      <c r="S3" s="2">
        <v>2.4300000000000002</v>
      </c>
      <c r="T3" s="2">
        <v>2.64</v>
      </c>
    </row>
    <row r="4" spans="1:20" x14ac:dyDescent="0.3">
      <c r="A4" s="5">
        <v>1</v>
      </c>
      <c r="B4" s="5">
        <v>200</v>
      </c>
      <c r="C4" s="5">
        <f t="shared" si="0"/>
        <v>2.3010299956639813</v>
      </c>
      <c r="D4" s="5">
        <v>1.3960999999999999</v>
      </c>
      <c r="G4" s="3" t="s">
        <v>18</v>
      </c>
      <c r="H4" s="2">
        <v>2.04</v>
      </c>
      <c r="I4" s="2">
        <v>0.05</v>
      </c>
      <c r="J4" s="2">
        <v>40.4</v>
      </c>
      <c r="K4" s="9">
        <v>3.4E-14</v>
      </c>
    </row>
    <row r="5" spans="1:20" x14ac:dyDescent="0.3">
      <c r="A5" s="5">
        <v>1</v>
      </c>
      <c r="B5" s="5">
        <v>800</v>
      </c>
      <c r="C5" s="5">
        <f t="shared" si="0"/>
        <v>2.9030899869919438</v>
      </c>
      <c r="D5" s="5">
        <v>0.77790000000000004</v>
      </c>
      <c r="G5" s="3" t="s">
        <v>17</v>
      </c>
      <c r="H5" s="2">
        <v>2.54</v>
      </c>
      <c r="I5" s="2">
        <v>4.9000000000000002E-2</v>
      </c>
      <c r="J5" s="2">
        <v>52</v>
      </c>
      <c r="K5" s="9">
        <v>1.7E-15</v>
      </c>
      <c r="P5" s="3" t="s">
        <v>19</v>
      </c>
      <c r="Q5" s="2">
        <v>39.810717055349755</v>
      </c>
    </row>
    <row r="6" spans="1:20" x14ac:dyDescent="0.3">
      <c r="A6" s="5">
        <v>1</v>
      </c>
      <c r="B6" s="5">
        <v>3200</v>
      </c>
      <c r="C6" s="5">
        <f t="shared" si="0"/>
        <v>3.5051499783199058</v>
      </c>
      <c r="D6" s="5">
        <v>0.38750000000000001</v>
      </c>
      <c r="P6" s="3" t="s">
        <v>20</v>
      </c>
      <c r="Q6" s="2">
        <v>346.73685045253183</v>
      </c>
    </row>
    <row r="7" spans="1:20" x14ac:dyDescent="0.3">
      <c r="A7" s="5">
        <v>1</v>
      </c>
      <c r="B7" s="5">
        <v>12800</v>
      </c>
      <c r="C7" s="5">
        <f t="shared" si="0"/>
        <v>4.1072099696478688</v>
      </c>
      <c r="D7" s="5">
        <v>0.21609999999999999</v>
      </c>
    </row>
    <row r="8" spans="1:20" x14ac:dyDescent="0.3">
      <c r="A8" s="5">
        <v>1</v>
      </c>
      <c r="B8" s="5">
        <v>51200</v>
      </c>
      <c r="C8" s="5">
        <f t="shared" si="0"/>
        <v>4.7092699609758304</v>
      </c>
      <c r="D8" s="5">
        <v>0.1391</v>
      </c>
    </row>
    <row r="9" spans="1:20" x14ac:dyDescent="0.3">
      <c r="A9" s="5">
        <v>1</v>
      </c>
      <c r="B9" s="5">
        <v>204800</v>
      </c>
      <c r="C9" s="5">
        <f t="shared" si="0"/>
        <v>5.3113299523037929</v>
      </c>
      <c r="D9" s="5">
        <v>0.13270000000000001</v>
      </c>
    </row>
    <row r="10" spans="1:20" x14ac:dyDescent="0.3">
      <c r="A10" s="2">
        <v>2</v>
      </c>
      <c r="B10" s="2">
        <v>12.5</v>
      </c>
      <c r="C10" s="2">
        <f t="shared" si="0"/>
        <v>1.0969100130080565</v>
      </c>
      <c r="D10" s="2">
        <v>2.0684999999999998</v>
      </c>
    </row>
    <row r="11" spans="1:20" x14ac:dyDescent="0.3">
      <c r="A11" s="2">
        <v>2</v>
      </c>
      <c r="B11" s="2">
        <v>50</v>
      </c>
      <c r="C11" s="2">
        <f t="shared" si="0"/>
        <v>1.6989700043360187</v>
      </c>
      <c r="D11" s="2">
        <v>1.7396</v>
      </c>
    </row>
    <row r="12" spans="1:20" x14ac:dyDescent="0.3">
      <c r="A12" s="2">
        <v>2</v>
      </c>
      <c r="B12" s="2">
        <v>200</v>
      </c>
      <c r="C12" s="2">
        <f t="shared" si="0"/>
        <v>2.3010299956639813</v>
      </c>
      <c r="D12" s="2">
        <v>1.1901999999999999</v>
      </c>
    </row>
    <row r="13" spans="1:20" x14ac:dyDescent="0.3">
      <c r="A13" s="2">
        <v>2</v>
      </c>
      <c r="B13" s="2">
        <v>800</v>
      </c>
      <c r="C13" s="2">
        <f t="shared" si="0"/>
        <v>2.9030899869919438</v>
      </c>
      <c r="D13" s="2">
        <v>0.71379999999999999</v>
      </c>
    </row>
    <row r="14" spans="1:20" x14ac:dyDescent="0.3">
      <c r="A14" s="2">
        <v>2</v>
      </c>
      <c r="B14" s="2">
        <v>3200</v>
      </c>
      <c r="C14" s="2">
        <f t="shared" si="0"/>
        <v>3.5051499783199058</v>
      </c>
      <c r="D14" s="2">
        <v>0.34570000000000001</v>
      </c>
    </row>
    <row r="15" spans="1:20" x14ac:dyDescent="0.3">
      <c r="A15" s="2">
        <v>2</v>
      </c>
      <c r="B15" s="2">
        <v>12800</v>
      </c>
      <c r="C15" s="2">
        <f t="shared" si="0"/>
        <v>4.1072099696478688</v>
      </c>
      <c r="D15" s="2">
        <v>0.2056</v>
      </c>
    </row>
    <row r="16" spans="1:20" x14ac:dyDescent="0.3">
      <c r="A16" s="2">
        <v>2</v>
      </c>
      <c r="B16" s="2">
        <v>51200</v>
      </c>
      <c r="C16" s="2">
        <f t="shared" si="0"/>
        <v>4.7092699609758304</v>
      </c>
      <c r="D16" s="2">
        <v>0.1404</v>
      </c>
    </row>
    <row r="17" spans="1:4" x14ac:dyDescent="0.3">
      <c r="A17" s="2">
        <v>2</v>
      </c>
      <c r="B17" s="2">
        <v>204800</v>
      </c>
      <c r="C17" s="2">
        <f t="shared" si="0"/>
        <v>5.3113299523037929</v>
      </c>
      <c r="D17" s="2">
        <v>0.121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E6A80-9B6F-47B6-874A-7ACE3AC30B04}">
  <dimension ref="A1:T17"/>
  <sheetViews>
    <sheetView topLeftCell="D1" workbookViewId="0">
      <selection activeCell="Q5" sqref="Q5:Q6"/>
    </sheetView>
  </sheetViews>
  <sheetFormatPr defaultRowHeight="14.4" x14ac:dyDescent="0.3"/>
  <cols>
    <col min="2" max="2" width="23.33203125" bestFit="1" customWidth="1"/>
    <col min="3" max="4" width="27.33203125" bestFit="1" customWidth="1"/>
    <col min="7" max="7" width="11.6640625" bestFit="1" customWidth="1"/>
    <col min="8" max="8" width="15.5546875" bestFit="1" customWidth="1"/>
    <col min="10" max="10" width="7.109375" bestFit="1" customWidth="1"/>
    <col min="11" max="11" width="8.21875" bestFit="1" customWidth="1"/>
    <col min="13" max="13" width="26" bestFit="1" customWidth="1"/>
    <col min="14" max="14" width="6" bestFit="1" customWidth="1"/>
    <col min="16" max="16" width="9.5546875" bestFit="1" customWidth="1"/>
    <col min="17" max="17" width="12" bestFit="1" customWidth="1"/>
    <col min="19" max="19" width="14.5546875" bestFit="1" customWidth="1"/>
    <col min="20" max="20" width="14.6640625" bestFit="1" customWidth="1"/>
  </cols>
  <sheetData>
    <row r="1" spans="1:20" s="4" customFormat="1" x14ac:dyDescent="0.3">
      <c r="A1" s="3" t="s">
        <v>1</v>
      </c>
      <c r="B1" s="3" t="s">
        <v>0</v>
      </c>
      <c r="C1" s="3" t="s">
        <v>2</v>
      </c>
      <c r="D1" s="3" t="s">
        <v>3</v>
      </c>
      <c r="G1" s="7"/>
      <c r="H1" s="7" t="s">
        <v>4</v>
      </c>
      <c r="I1" s="7" t="s">
        <v>5</v>
      </c>
      <c r="J1" s="7" t="s">
        <v>6</v>
      </c>
      <c r="K1" s="7" t="s">
        <v>7</v>
      </c>
      <c r="M1" s="7"/>
      <c r="N1" s="7" t="s">
        <v>8</v>
      </c>
      <c r="P1" s="7"/>
      <c r="Q1" s="7" t="s">
        <v>9</v>
      </c>
      <c r="R1" s="7" t="s">
        <v>5</v>
      </c>
      <c r="S1" s="7" t="s">
        <v>10</v>
      </c>
      <c r="T1" s="7" t="s">
        <v>11</v>
      </c>
    </row>
    <row r="2" spans="1:20" x14ac:dyDescent="0.3">
      <c r="A2" s="5">
        <v>1</v>
      </c>
      <c r="B2" s="5">
        <v>12.5</v>
      </c>
      <c r="C2" s="5">
        <f>LOG(B2)</f>
        <v>1.0969100130080565</v>
      </c>
      <c r="D2" s="5">
        <v>1.6371</v>
      </c>
      <c r="G2" s="7" t="s">
        <v>12</v>
      </c>
      <c r="H2" s="1">
        <v>10.4</v>
      </c>
      <c r="I2" s="1">
        <v>1.48</v>
      </c>
      <c r="J2" s="1">
        <v>7.02</v>
      </c>
      <c r="K2" s="1">
        <v>1.4E-5</v>
      </c>
      <c r="M2" s="7" t="s">
        <v>13</v>
      </c>
      <c r="N2" s="1">
        <v>8.3000000000000004E-2</v>
      </c>
      <c r="P2" s="7" t="s">
        <v>14</v>
      </c>
      <c r="Q2" s="1">
        <v>2.65</v>
      </c>
      <c r="R2" s="1">
        <v>8.4000000000000005E-2</v>
      </c>
      <c r="S2" s="10">
        <v>2.46</v>
      </c>
      <c r="T2" s="1">
        <v>2.83</v>
      </c>
    </row>
    <row r="3" spans="1:20" x14ac:dyDescent="0.3">
      <c r="A3" s="5">
        <v>1</v>
      </c>
      <c r="B3" s="5">
        <v>50</v>
      </c>
      <c r="C3" s="5">
        <f t="shared" ref="C3:C17" si="0">LOG(B3)</f>
        <v>1.6989700043360187</v>
      </c>
      <c r="D3" s="5">
        <v>1.7682</v>
      </c>
      <c r="G3" s="7" t="s">
        <v>15</v>
      </c>
      <c r="H3" s="1">
        <v>0.13600000000000001</v>
      </c>
      <c r="I3" s="1">
        <v>4.8000000000000001E-2</v>
      </c>
      <c r="J3" s="1">
        <v>2.83</v>
      </c>
      <c r="K3" s="1">
        <v>1.4999999999999999E-2</v>
      </c>
      <c r="M3" s="7" t="s">
        <v>16</v>
      </c>
      <c r="N3" s="1">
        <v>12</v>
      </c>
      <c r="P3" s="7" t="s">
        <v>17</v>
      </c>
      <c r="Q3" s="1">
        <v>3.27</v>
      </c>
      <c r="R3" s="1">
        <v>5.0999999999999997E-2</v>
      </c>
      <c r="S3" s="1">
        <v>3.16</v>
      </c>
      <c r="T3" s="1">
        <v>3.38</v>
      </c>
    </row>
    <row r="4" spans="1:20" x14ac:dyDescent="0.3">
      <c r="A4" s="5">
        <v>1</v>
      </c>
      <c r="B4" s="5">
        <v>200</v>
      </c>
      <c r="C4" s="5">
        <f t="shared" si="0"/>
        <v>2.3010299956639813</v>
      </c>
      <c r="D4" s="5">
        <v>1.8009999999999999</v>
      </c>
      <c r="G4" s="7" t="s">
        <v>18</v>
      </c>
      <c r="H4" s="1">
        <v>1.74</v>
      </c>
      <c r="I4" s="1">
        <v>3.6999999999999998E-2</v>
      </c>
      <c r="J4" s="1">
        <v>47.5</v>
      </c>
      <c r="K4" s="8">
        <v>4.8999999999999999E-15</v>
      </c>
    </row>
    <row r="5" spans="1:20" x14ac:dyDescent="0.3">
      <c r="A5" s="5">
        <v>1</v>
      </c>
      <c r="B5" s="5">
        <v>800</v>
      </c>
      <c r="C5" s="5">
        <f t="shared" si="0"/>
        <v>2.9030899869919438</v>
      </c>
      <c r="D5" s="5">
        <v>1.3081</v>
      </c>
      <c r="G5" s="7" t="s">
        <v>17</v>
      </c>
      <c r="H5" s="1">
        <v>3.27</v>
      </c>
      <c r="I5" s="1">
        <v>5.0999999999999997E-2</v>
      </c>
      <c r="J5" s="1">
        <v>63.7</v>
      </c>
      <c r="K5" s="8" t="s">
        <v>24</v>
      </c>
      <c r="P5" s="7" t="s">
        <v>19</v>
      </c>
      <c r="Q5" s="1">
        <v>446.68359215096331</v>
      </c>
    </row>
    <row r="6" spans="1:20" x14ac:dyDescent="0.3">
      <c r="A6" s="5">
        <v>1</v>
      </c>
      <c r="B6" s="5">
        <v>3200</v>
      </c>
      <c r="C6" s="5">
        <f t="shared" si="0"/>
        <v>3.5051499783199058</v>
      </c>
      <c r="D6" s="5">
        <v>0.62670000000000003</v>
      </c>
      <c r="P6" s="7" t="s">
        <v>20</v>
      </c>
      <c r="Q6" s="1">
        <v>1862.0871366628687</v>
      </c>
    </row>
    <row r="7" spans="1:20" x14ac:dyDescent="0.3">
      <c r="A7" s="5">
        <v>1</v>
      </c>
      <c r="B7" s="5">
        <v>12800</v>
      </c>
      <c r="C7" s="5">
        <f t="shared" si="0"/>
        <v>4.1072099696478688</v>
      </c>
      <c r="D7" s="5">
        <v>0.28660000000000002</v>
      </c>
    </row>
    <row r="8" spans="1:20" x14ac:dyDescent="0.3">
      <c r="A8" s="5">
        <v>1</v>
      </c>
      <c r="B8" s="5">
        <v>51200</v>
      </c>
      <c r="C8" s="5">
        <f t="shared" si="0"/>
        <v>4.7092699609758304</v>
      </c>
      <c r="D8" s="5">
        <v>0.1628</v>
      </c>
    </row>
    <row r="9" spans="1:20" x14ac:dyDescent="0.3">
      <c r="A9" s="5">
        <v>1</v>
      </c>
      <c r="B9" s="5">
        <v>204800</v>
      </c>
      <c r="C9" s="5">
        <f t="shared" si="0"/>
        <v>5.3113299523037929</v>
      </c>
      <c r="D9" s="5">
        <v>0.12839999999999999</v>
      </c>
    </row>
    <row r="10" spans="1:20" x14ac:dyDescent="0.3">
      <c r="A10" s="2">
        <v>2</v>
      </c>
      <c r="B10" s="2">
        <v>12.5</v>
      </c>
      <c r="C10" s="2">
        <f t="shared" si="0"/>
        <v>1.0969100130080565</v>
      </c>
      <c r="D10" s="2">
        <v>1.89</v>
      </c>
    </row>
    <row r="11" spans="1:20" x14ac:dyDescent="0.3">
      <c r="A11" s="2">
        <v>2</v>
      </c>
      <c r="B11" s="2">
        <v>50</v>
      </c>
      <c r="C11" s="2">
        <f t="shared" si="0"/>
        <v>1.6989700043360187</v>
      </c>
      <c r="D11" s="2">
        <v>1.6187</v>
      </c>
    </row>
    <row r="12" spans="1:20" x14ac:dyDescent="0.3">
      <c r="A12" s="2">
        <v>2</v>
      </c>
      <c r="B12" s="2">
        <v>200</v>
      </c>
      <c r="C12" s="2">
        <f t="shared" si="0"/>
        <v>2.3010299956639813</v>
      </c>
      <c r="D12" s="2">
        <v>1.6254</v>
      </c>
    </row>
    <row r="13" spans="1:20" x14ac:dyDescent="0.3">
      <c r="A13" s="2">
        <v>2</v>
      </c>
      <c r="B13" s="2">
        <v>800</v>
      </c>
      <c r="C13" s="2">
        <f t="shared" si="0"/>
        <v>2.9030899869919438</v>
      </c>
      <c r="D13" s="2">
        <v>1.4608000000000001</v>
      </c>
    </row>
    <row r="14" spans="1:20" x14ac:dyDescent="0.3">
      <c r="A14" s="2">
        <v>2</v>
      </c>
      <c r="B14" s="2">
        <v>3200</v>
      </c>
      <c r="C14" s="2">
        <f t="shared" si="0"/>
        <v>3.5051499783199058</v>
      </c>
      <c r="D14" s="2">
        <v>0.64339999999999997</v>
      </c>
    </row>
    <row r="15" spans="1:20" x14ac:dyDescent="0.3">
      <c r="A15" s="2">
        <v>2</v>
      </c>
      <c r="B15" s="2">
        <v>12800</v>
      </c>
      <c r="C15" s="2">
        <f t="shared" si="0"/>
        <v>4.1072099696478688</v>
      </c>
      <c r="D15" s="2">
        <v>0.32990000000000003</v>
      </c>
    </row>
    <row r="16" spans="1:20" x14ac:dyDescent="0.3">
      <c r="A16" s="2">
        <v>2</v>
      </c>
      <c r="B16" s="2">
        <v>51200</v>
      </c>
      <c r="C16" s="2">
        <f t="shared" si="0"/>
        <v>4.7092699609758304</v>
      </c>
      <c r="D16" s="2">
        <v>0.18360000000000001</v>
      </c>
    </row>
    <row r="17" spans="1:4" x14ac:dyDescent="0.3">
      <c r="A17" s="2">
        <v>2</v>
      </c>
      <c r="B17" s="2">
        <v>204800</v>
      </c>
      <c r="C17" s="2">
        <f t="shared" si="0"/>
        <v>5.3113299523037929</v>
      </c>
      <c r="D17" s="2">
        <v>0.11409999999999999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C8B6E-3E4A-4049-8D0A-F1CDDB7E4D4F}">
  <dimension ref="A1:T17"/>
  <sheetViews>
    <sheetView topLeftCell="D1" workbookViewId="0">
      <selection activeCell="Q5" sqref="Q5:Q6"/>
    </sheetView>
  </sheetViews>
  <sheetFormatPr defaultRowHeight="14.4" x14ac:dyDescent="0.3"/>
  <cols>
    <col min="2" max="2" width="23.33203125" bestFit="1" customWidth="1"/>
    <col min="3" max="4" width="27.33203125" bestFit="1" customWidth="1"/>
    <col min="7" max="7" width="11.6640625" bestFit="1" customWidth="1"/>
    <col min="8" max="8" width="15.5546875" bestFit="1" customWidth="1"/>
    <col min="10" max="10" width="7.109375" bestFit="1" customWidth="1"/>
    <col min="11" max="11" width="8.21875" bestFit="1" customWidth="1"/>
    <col min="13" max="13" width="26" bestFit="1" customWidth="1"/>
    <col min="14" max="14" width="6" bestFit="1" customWidth="1"/>
    <col min="16" max="16" width="9.5546875" bestFit="1" customWidth="1"/>
    <col min="17" max="17" width="12" bestFit="1" customWidth="1"/>
    <col min="19" max="19" width="14.5546875" bestFit="1" customWidth="1"/>
    <col min="20" max="20" width="14.6640625" bestFit="1" customWidth="1"/>
  </cols>
  <sheetData>
    <row r="1" spans="1:20" s="4" customFormat="1" x14ac:dyDescent="0.3">
      <c r="A1" s="3" t="s">
        <v>1</v>
      </c>
      <c r="B1" s="3" t="s">
        <v>0</v>
      </c>
      <c r="C1" s="3" t="s">
        <v>2</v>
      </c>
      <c r="D1" s="3" t="s">
        <v>3</v>
      </c>
      <c r="G1" s="7"/>
      <c r="H1" s="7" t="s">
        <v>4</v>
      </c>
      <c r="I1" s="7" t="s">
        <v>5</v>
      </c>
      <c r="J1" s="7" t="s">
        <v>6</v>
      </c>
      <c r="K1" s="7" t="s">
        <v>7</v>
      </c>
      <c r="M1" s="7"/>
      <c r="N1" s="7" t="s">
        <v>8</v>
      </c>
      <c r="P1" s="7"/>
      <c r="Q1" s="7" t="s">
        <v>9</v>
      </c>
      <c r="R1" s="7" t="s">
        <v>5</v>
      </c>
      <c r="S1" s="7" t="s">
        <v>10</v>
      </c>
      <c r="T1" s="7" t="s">
        <v>11</v>
      </c>
    </row>
    <row r="2" spans="1:20" x14ac:dyDescent="0.3">
      <c r="A2" s="5">
        <v>1</v>
      </c>
      <c r="B2" s="5">
        <v>12.5</v>
      </c>
      <c r="C2" s="5">
        <f>LOG(B2)</f>
        <v>1.0969100130080565</v>
      </c>
      <c r="D2" s="5">
        <v>2.1286</v>
      </c>
      <c r="G2" s="7" t="s">
        <v>12</v>
      </c>
      <c r="H2" s="1">
        <v>7.24</v>
      </c>
      <c r="I2" s="1">
        <v>1.47</v>
      </c>
      <c r="J2" s="1">
        <v>4.92</v>
      </c>
      <c r="K2" s="1">
        <v>4.0000000000000002E-4</v>
      </c>
      <c r="M2" s="7" t="s">
        <v>13</v>
      </c>
      <c r="N2" s="1">
        <v>0.121</v>
      </c>
      <c r="P2" s="7" t="s">
        <v>14</v>
      </c>
      <c r="Q2" s="1">
        <v>2.4900000000000002</v>
      </c>
      <c r="R2" s="1">
        <v>0.15</v>
      </c>
      <c r="S2" s="10">
        <v>2.17</v>
      </c>
      <c r="T2" s="1">
        <v>2.82</v>
      </c>
    </row>
    <row r="3" spans="1:20" x14ac:dyDescent="0.3">
      <c r="A3" s="5">
        <v>1</v>
      </c>
      <c r="B3" s="5">
        <v>50</v>
      </c>
      <c r="C3" s="5">
        <f t="shared" ref="C3:C17" si="0">LOG(B3)</f>
        <v>1.6989700043360187</v>
      </c>
      <c r="D3" s="5">
        <v>2.0855000000000001</v>
      </c>
      <c r="G3" s="7" t="s">
        <v>15</v>
      </c>
      <c r="H3" s="1">
        <v>3.2000000000000001E-2</v>
      </c>
      <c r="I3" s="1">
        <v>0.11700000000000001</v>
      </c>
      <c r="J3" s="1">
        <v>0.27700000000000002</v>
      </c>
      <c r="K3" s="1">
        <v>0.78700000000000003</v>
      </c>
      <c r="M3" s="7" t="s">
        <v>16</v>
      </c>
      <c r="N3" s="1">
        <v>12</v>
      </c>
      <c r="P3" s="7" t="s">
        <v>17</v>
      </c>
      <c r="Q3" s="1">
        <v>3.38</v>
      </c>
      <c r="R3" s="1">
        <v>8.4000000000000005E-2</v>
      </c>
      <c r="S3" s="1">
        <v>3.2</v>
      </c>
      <c r="T3" s="1">
        <v>3.56</v>
      </c>
    </row>
    <row r="4" spans="1:20" x14ac:dyDescent="0.3">
      <c r="A4" s="5">
        <v>1</v>
      </c>
      <c r="B4" s="5">
        <v>200</v>
      </c>
      <c r="C4" s="5">
        <f t="shared" si="0"/>
        <v>2.3010299956639813</v>
      </c>
      <c r="D4" s="5">
        <v>2.0348000000000002</v>
      </c>
      <c r="G4" s="7" t="s">
        <v>18</v>
      </c>
      <c r="H4" s="1">
        <v>2.17</v>
      </c>
      <c r="I4" s="1">
        <v>6.5000000000000002E-2</v>
      </c>
      <c r="J4" s="1">
        <v>33.4</v>
      </c>
      <c r="K4" s="8">
        <v>3.3000000000000001E-13</v>
      </c>
    </row>
    <row r="5" spans="1:20" x14ac:dyDescent="0.3">
      <c r="A5" s="5">
        <v>1</v>
      </c>
      <c r="B5" s="5">
        <v>800</v>
      </c>
      <c r="C5" s="5">
        <f t="shared" si="0"/>
        <v>2.9030899869919438</v>
      </c>
      <c r="D5" s="5">
        <v>1.7298</v>
      </c>
      <c r="G5" s="7" t="s">
        <v>17</v>
      </c>
      <c r="H5" s="1">
        <v>3.38</v>
      </c>
      <c r="I5" s="1">
        <v>8.4000000000000005E-2</v>
      </c>
      <c r="J5" s="1">
        <v>40.4</v>
      </c>
      <c r="K5" s="8">
        <v>3.4E-14</v>
      </c>
      <c r="P5" s="7" t="s">
        <v>19</v>
      </c>
      <c r="Q5" s="1">
        <v>309.02954325135937</v>
      </c>
    </row>
    <row r="6" spans="1:20" x14ac:dyDescent="0.3">
      <c r="A6" s="5">
        <v>1</v>
      </c>
      <c r="B6" s="5">
        <v>3200</v>
      </c>
      <c r="C6" s="5">
        <f t="shared" si="0"/>
        <v>3.5051499783199058</v>
      </c>
      <c r="D6" s="5">
        <v>0.93149999999999999</v>
      </c>
      <c r="P6" s="7" t="s">
        <v>20</v>
      </c>
      <c r="Q6" s="1">
        <v>2398.8329190194918</v>
      </c>
    </row>
    <row r="7" spans="1:20" x14ac:dyDescent="0.3">
      <c r="A7" s="5">
        <v>1</v>
      </c>
      <c r="B7" s="5">
        <v>12800</v>
      </c>
      <c r="C7" s="5">
        <f t="shared" si="0"/>
        <v>4.1072099696478688</v>
      </c>
      <c r="D7" s="5">
        <v>0.39510000000000001</v>
      </c>
    </row>
    <row r="8" spans="1:20" x14ac:dyDescent="0.3">
      <c r="A8" s="5">
        <v>1</v>
      </c>
      <c r="B8" s="5">
        <v>51200</v>
      </c>
      <c r="C8" s="5">
        <f t="shared" si="0"/>
        <v>4.7092699609758304</v>
      </c>
      <c r="D8" s="5">
        <v>0.20230000000000001</v>
      </c>
    </row>
    <row r="9" spans="1:20" x14ac:dyDescent="0.3">
      <c r="A9" s="5">
        <v>1</v>
      </c>
      <c r="B9" s="5">
        <v>204800</v>
      </c>
      <c r="C9" s="5">
        <f t="shared" si="0"/>
        <v>5.3113299523037929</v>
      </c>
      <c r="D9" s="5">
        <v>0.14130000000000001</v>
      </c>
    </row>
    <row r="10" spans="1:20" x14ac:dyDescent="0.3">
      <c r="A10" s="2">
        <v>2</v>
      </c>
      <c r="B10" s="2">
        <v>12.5</v>
      </c>
      <c r="C10" s="2">
        <f t="shared" si="0"/>
        <v>1.0969100130080565</v>
      </c>
      <c r="D10" s="2">
        <v>2.4868999999999999</v>
      </c>
    </row>
    <row r="11" spans="1:20" x14ac:dyDescent="0.3">
      <c r="A11" s="2">
        <v>2</v>
      </c>
      <c r="B11" s="2">
        <v>50</v>
      </c>
      <c r="C11" s="2">
        <f t="shared" si="0"/>
        <v>1.6989700043360187</v>
      </c>
      <c r="D11" s="2">
        <v>2.0731000000000002</v>
      </c>
    </row>
    <row r="12" spans="1:20" x14ac:dyDescent="0.3">
      <c r="A12" s="2">
        <v>2</v>
      </c>
      <c r="B12" s="2">
        <v>200</v>
      </c>
      <c r="C12" s="2">
        <f t="shared" si="0"/>
        <v>2.3010299956639813</v>
      </c>
      <c r="D12" s="2">
        <v>1.8351999999999999</v>
      </c>
    </row>
    <row r="13" spans="1:20" x14ac:dyDescent="0.3">
      <c r="A13" s="2">
        <v>2</v>
      </c>
      <c r="B13" s="2">
        <v>800</v>
      </c>
      <c r="C13" s="2">
        <f t="shared" si="0"/>
        <v>2.9030899869919438</v>
      </c>
      <c r="D13" s="2">
        <v>1.6579999999999999</v>
      </c>
    </row>
    <row r="14" spans="1:20" x14ac:dyDescent="0.3">
      <c r="A14" s="2">
        <v>2</v>
      </c>
      <c r="B14" s="2">
        <v>3200</v>
      </c>
      <c r="C14" s="2">
        <f t="shared" si="0"/>
        <v>3.5051499783199058</v>
      </c>
      <c r="D14" s="2">
        <v>1.0033000000000001</v>
      </c>
    </row>
    <row r="15" spans="1:20" x14ac:dyDescent="0.3">
      <c r="A15" s="2">
        <v>2</v>
      </c>
      <c r="B15" s="2">
        <v>12800</v>
      </c>
      <c r="C15" s="2">
        <f t="shared" si="0"/>
        <v>4.1072099696478688</v>
      </c>
      <c r="D15" s="2">
        <v>0.41560000000000002</v>
      </c>
    </row>
    <row r="16" spans="1:20" x14ac:dyDescent="0.3">
      <c r="A16" s="2">
        <v>2</v>
      </c>
      <c r="B16" s="2">
        <v>51200</v>
      </c>
      <c r="C16" s="2">
        <f t="shared" si="0"/>
        <v>4.7092699609758304</v>
      </c>
      <c r="D16" s="2">
        <v>0.20749999999999999</v>
      </c>
    </row>
    <row r="17" spans="1:4" x14ac:dyDescent="0.3">
      <c r="A17" s="2">
        <v>2</v>
      </c>
      <c r="B17" s="2">
        <v>204800</v>
      </c>
      <c r="C17" s="2">
        <f t="shared" si="0"/>
        <v>5.3113299523037929</v>
      </c>
      <c r="D17" s="2">
        <v>0.13700000000000001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377FA-A8E5-48B8-8EB8-801D96D01880}">
  <dimension ref="A1:T17"/>
  <sheetViews>
    <sheetView topLeftCell="D1" workbookViewId="0">
      <selection activeCell="Q5" sqref="Q5:Q6"/>
    </sheetView>
  </sheetViews>
  <sheetFormatPr defaultRowHeight="14.4" x14ac:dyDescent="0.3"/>
  <cols>
    <col min="2" max="2" width="23.33203125" bestFit="1" customWidth="1"/>
    <col min="3" max="4" width="27.33203125" bestFit="1" customWidth="1"/>
    <col min="7" max="7" width="11.6640625" bestFit="1" customWidth="1"/>
    <col min="8" max="8" width="15.5546875" bestFit="1" customWidth="1"/>
    <col min="10" max="10" width="7.109375" bestFit="1" customWidth="1"/>
    <col min="11" max="11" width="8.21875" bestFit="1" customWidth="1"/>
    <col min="13" max="13" width="26" bestFit="1" customWidth="1"/>
    <col min="14" max="14" width="6" bestFit="1" customWidth="1"/>
    <col min="16" max="16" width="9.5546875" bestFit="1" customWidth="1"/>
    <col min="17" max="17" width="12" bestFit="1" customWidth="1"/>
    <col min="19" max="19" width="14.5546875" bestFit="1" customWidth="1"/>
    <col min="20" max="20" width="14.6640625" bestFit="1" customWidth="1"/>
  </cols>
  <sheetData>
    <row r="1" spans="1:20" s="4" customFormat="1" x14ac:dyDescent="0.3">
      <c r="A1" s="3" t="s">
        <v>1</v>
      </c>
      <c r="B1" s="3" t="s">
        <v>0</v>
      </c>
      <c r="C1" s="3" t="s">
        <v>2</v>
      </c>
      <c r="D1" s="3" t="s">
        <v>3</v>
      </c>
      <c r="G1" s="7"/>
      <c r="H1" s="7" t="s">
        <v>4</v>
      </c>
      <c r="I1" s="7" t="s">
        <v>5</v>
      </c>
      <c r="J1" s="7" t="s">
        <v>6</v>
      </c>
      <c r="K1" s="7" t="s">
        <v>7</v>
      </c>
      <c r="M1" s="7"/>
      <c r="N1" s="7" t="s">
        <v>8</v>
      </c>
      <c r="P1" s="7"/>
      <c r="Q1" s="7" t="s">
        <v>9</v>
      </c>
      <c r="R1" s="7" t="s">
        <v>5</v>
      </c>
      <c r="S1" s="7" t="s">
        <v>10</v>
      </c>
      <c r="T1" s="7" t="s">
        <v>11</v>
      </c>
    </row>
    <row r="2" spans="1:20" x14ac:dyDescent="0.3">
      <c r="A2" s="5">
        <v>1</v>
      </c>
      <c r="B2" s="5">
        <v>12.5</v>
      </c>
      <c r="C2" s="5">
        <f>LOG(B2)</f>
        <v>1.0969100130080565</v>
      </c>
      <c r="D2" s="5">
        <v>2.0569000000000002</v>
      </c>
      <c r="G2" s="7" t="s">
        <v>12</v>
      </c>
      <c r="H2" s="1">
        <v>7.97</v>
      </c>
      <c r="I2" s="1">
        <v>0.88900000000000001</v>
      </c>
      <c r="J2" s="1">
        <v>8.9600000000000009</v>
      </c>
      <c r="K2" s="1">
        <v>1.1999999999999999E-6</v>
      </c>
      <c r="M2" s="7" t="s">
        <v>13</v>
      </c>
      <c r="N2" s="1">
        <v>8.2000000000000003E-2</v>
      </c>
      <c r="P2" s="7" t="s">
        <v>14</v>
      </c>
      <c r="Q2" s="1">
        <v>2.36</v>
      </c>
      <c r="R2" s="1">
        <v>7.6999999999999999E-2</v>
      </c>
      <c r="S2" s="10">
        <v>2.19</v>
      </c>
      <c r="T2" s="1">
        <v>2.5299999999999998</v>
      </c>
    </row>
    <row r="3" spans="1:20" x14ac:dyDescent="0.3">
      <c r="A3" s="5">
        <v>1</v>
      </c>
      <c r="B3" s="5">
        <v>50</v>
      </c>
      <c r="C3" s="5">
        <f t="shared" ref="C3:C17" si="0">LOG(B3)</f>
        <v>1.6989700043360187</v>
      </c>
      <c r="D3" s="5">
        <v>2.2431999999999999</v>
      </c>
      <c r="G3" s="7" t="s">
        <v>15</v>
      </c>
      <c r="H3" s="1">
        <v>9.4E-2</v>
      </c>
      <c r="I3" s="1">
        <v>5.2999999999999999E-2</v>
      </c>
      <c r="J3" s="1">
        <v>1.78</v>
      </c>
      <c r="K3" s="1">
        <v>0.10100000000000001</v>
      </c>
      <c r="M3" s="7" t="s">
        <v>16</v>
      </c>
      <c r="N3" s="1">
        <v>12</v>
      </c>
      <c r="P3" s="7" t="s">
        <v>17</v>
      </c>
      <c r="Q3" s="1">
        <v>3.11</v>
      </c>
      <c r="R3" s="1">
        <v>4.7E-2</v>
      </c>
      <c r="S3" s="1">
        <v>3.01</v>
      </c>
      <c r="T3" s="1">
        <v>3.21</v>
      </c>
    </row>
    <row r="4" spans="1:20" x14ac:dyDescent="0.3">
      <c r="A4" s="5">
        <v>1</v>
      </c>
      <c r="B4" s="5">
        <v>200</v>
      </c>
      <c r="C4" s="5">
        <f t="shared" si="0"/>
        <v>2.3010299956639813</v>
      </c>
      <c r="D4" s="5">
        <v>1.8147</v>
      </c>
      <c r="G4" s="7" t="s">
        <v>18</v>
      </c>
      <c r="H4" s="1">
        <v>2.16</v>
      </c>
      <c r="I4" s="1">
        <v>4.1000000000000002E-2</v>
      </c>
      <c r="J4" s="1">
        <v>52.1</v>
      </c>
      <c r="K4" s="8">
        <v>1.71E-15</v>
      </c>
    </row>
    <row r="5" spans="1:20" x14ac:dyDescent="0.3">
      <c r="A5" s="5">
        <v>1</v>
      </c>
      <c r="B5" s="5">
        <v>800</v>
      </c>
      <c r="C5" s="5">
        <f t="shared" si="0"/>
        <v>2.9030899869919438</v>
      </c>
      <c r="D5" s="5">
        <v>1.5008999999999999</v>
      </c>
      <c r="G5" s="7" t="s">
        <v>17</v>
      </c>
      <c r="H5" s="1">
        <v>3.11</v>
      </c>
      <c r="I5" s="1">
        <v>4.7E-2</v>
      </c>
      <c r="J5" s="1">
        <v>66.400000000000006</v>
      </c>
      <c r="K5" s="8" t="s">
        <v>24</v>
      </c>
      <c r="P5" s="7" t="s">
        <v>19</v>
      </c>
      <c r="Q5" s="1">
        <v>229.08676527677744</v>
      </c>
    </row>
    <row r="6" spans="1:20" x14ac:dyDescent="0.3">
      <c r="A6" s="5">
        <v>1</v>
      </c>
      <c r="B6" s="5">
        <v>3200</v>
      </c>
      <c r="C6" s="5">
        <f t="shared" si="0"/>
        <v>3.5051499783199058</v>
      </c>
      <c r="D6" s="5">
        <v>0.6835</v>
      </c>
      <c r="P6" s="7" t="s">
        <v>20</v>
      </c>
      <c r="Q6" s="1">
        <v>1288.2495516931347</v>
      </c>
    </row>
    <row r="7" spans="1:20" x14ac:dyDescent="0.3">
      <c r="A7" s="5">
        <v>1</v>
      </c>
      <c r="B7" s="5">
        <v>12800</v>
      </c>
      <c r="C7" s="5">
        <f t="shared" si="0"/>
        <v>4.1072099696478688</v>
      </c>
      <c r="D7" s="5">
        <v>0.28570000000000001</v>
      </c>
    </row>
    <row r="8" spans="1:20" x14ac:dyDescent="0.3">
      <c r="A8" s="5">
        <v>1</v>
      </c>
      <c r="B8" s="5">
        <v>51200</v>
      </c>
      <c r="C8" s="5">
        <f t="shared" si="0"/>
        <v>4.7092699609758304</v>
      </c>
      <c r="D8" s="5">
        <v>0.16120000000000001</v>
      </c>
    </row>
    <row r="9" spans="1:20" x14ac:dyDescent="0.3">
      <c r="A9" s="5">
        <v>1</v>
      </c>
      <c r="B9" s="5">
        <v>204800</v>
      </c>
      <c r="C9" s="5">
        <f t="shared" si="0"/>
        <v>5.3113299523037929</v>
      </c>
      <c r="D9" s="5">
        <v>0.12959999999999999</v>
      </c>
    </row>
    <row r="10" spans="1:20" x14ac:dyDescent="0.3">
      <c r="A10" s="2">
        <v>2</v>
      </c>
      <c r="B10" s="2">
        <v>12.5</v>
      </c>
      <c r="C10" s="2">
        <f t="shared" si="0"/>
        <v>1.0969100130080565</v>
      </c>
      <c r="D10" s="2">
        <v>2.1966000000000001</v>
      </c>
    </row>
    <row r="11" spans="1:20" x14ac:dyDescent="0.3">
      <c r="A11" s="2">
        <v>2</v>
      </c>
      <c r="B11" s="2">
        <v>50</v>
      </c>
      <c r="C11" s="2">
        <f t="shared" si="0"/>
        <v>1.6989700043360187</v>
      </c>
      <c r="D11" s="2">
        <v>2.1371000000000002</v>
      </c>
    </row>
    <row r="12" spans="1:20" x14ac:dyDescent="0.3">
      <c r="A12" s="2">
        <v>2</v>
      </c>
      <c r="B12" s="2">
        <v>200</v>
      </c>
      <c r="C12" s="2">
        <f t="shared" si="0"/>
        <v>2.3010299956639813</v>
      </c>
      <c r="D12" s="2">
        <v>2.0920000000000001</v>
      </c>
    </row>
    <row r="13" spans="1:20" x14ac:dyDescent="0.3">
      <c r="A13" s="2">
        <v>2</v>
      </c>
      <c r="B13" s="2">
        <v>800</v>
      </c>
      <c r="C13" s="2">
        <f t="shared" si="0"/>
        <v>2.9030899869919438</v>
      </c>
      <c r="D13" s="2">
        <v>1.3227</v>
      </c>
    </row>
    <row r="14" spans="1:20" x14ac:dyDescent="0.3">
      <c r="A14" s="2">
        <v>2</v>
      </c>
      <c r="B14" s="2">
        <v>3200</v>
      </c>
      <c r="C14" s="2">
        <f t="shared" si="0"/>
        <v>3.5051499783199058</v>
      </c>
      <c r="D14" s="2">
        <v>0.64390000000000003</v>
      </c>
    </row>
    <row r="15" spans="1:20" x14ac:dyDescent="0.3">
      <c r="A15" s="2">
        <v>2</v>
      </c>
      <c r="B15" s="2">
        <v>12800</v>
      </c>
      <c r="C15" s="2">
        <f t="shared" si="0"/>
        <v>4.1072099696478688</v>
      </c>
      <c r="D15" s="2">
        <v>0.28560000000000002</v>
      </c>
    </row>
    <row r="16" spans="1:20" x14ac:dyDescent="0.3">
      <c r="A16" s="2">
        <v>2</v>
      </c>
      <c r="B16" s="2">
        <v>51200</v>
      </c>
      <c r="C16" s="2">
        <f t="shared" si="0"/>
        <v>4.7092699609758304</v>
      </c>
      <c r="D16" s="2">
        <v>0.1653</v>
      </c>
    </row>
    <row r="17" spans="1:4" x14ac:dyDescent="0.3">
      <c r="A17" s="2">
        <v>2</v>
      </c>
      <c r="B17" s="2">
        <v>204800</v>
      </c>
      <c r="C17" s="2">
        <f t="shared" si="0"/>
        <v>5.3113299523037929</v>
      </c>
      <c r="D17" s="2">
        <v>0.13589999999999999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FE690-3C2B-42B8-B2A4-7B7042188B30}">
  <dimension ref="A1:T17"/>
  <sheetViews>
    <sheetView topLeftCell="D1" workbookViewId="0">
      <selection activeCell="Q5" sqref="Q5:Q6"/>
    </sheetView>
  </sheetViews>
  <sheetFormatPr defaultRowHeight="14.4" x14ac:dyDescent="0.3"/>
  <cols>
    <col min="2" max="2" width="23.33203125" bestFit="1" customWidth="1"/>
    <col min="3" max="4" width="27.33203125" bestFit="1" customWidth="1"/>
    <col min="7" max="7" width="11.6640625" bestFit="1" customWidth="1"/>
    <col min="8" max="8" width="15.5546875" bestFit="1" customWidth="1"/>
    <col min="10" max="10" width="7.109375" bestFit="1" customWidth="1"/>
    <col min="11" max="11" width="8.21875" bestFit="1" customWidth="1"/>
    <col min="13" max="13" width="26" bestFit="1" customWidth="1"/>
    <col min="14" max="14" width="6" bestFit="1" customWidth="1"/>
    <col min="16" max="16" width="9.5546875" bestFit="1" customWidth="1"/>
    <col min="17" max="17" width="12" bestFit="1" customWidth="1"/>
    <col min="19" max="19" width="14.5546875" bestFit="1" customWidth="1"/>
    <col min="20" max="20" width="14.6640625" bestFit="1" customWidth="1"/>
  </cols>
  <sheetData>
    <row r="1" spans="1:20" s="4" customFormat="1" x14ac:dyDescent="0.3">
      <c r="A1" s="3" t="s">
        <v>1</v>
      </c>
      <c r="B1" s="3" t="s">
        <v>0</v>
      </c>
      <c r="C1" s="3" t="s">
        <v>2</v>
      </c>
      <c r="D1" s="3" t="s">
        <v>3</v>
      </c>
      <c r="G1" s="7"/>
      <c r="H1" s="7" t="s">
        <v>4</v>
      </c>
      <c r="I1" s="7" t="s">
        <v>5</v>
      </c>
      <c r="J1" s="7" t="s">
        <v>6</v>
      </c>
      <c r="K1" s="7" t="s">
        <v>7</v>
      </c>
      <c r="M1" s="7"/>
      <c r="N1" s="7" t="s">
        <v>8</v>
      </c>
      <c r="P1" s="7"/>
      <c r="Q1" s="7" t="s">
        <v>9</v>
      </c>
      <c r="R1" s="7" t="s">
        <v>5</v>
      </c>
      <c r="S1" s="7" t="s">
        <v>10</v>
      </c>
      <c r="T1" s="7" t="s">
        <v>11</v>
      </c>
    </row>
    <row r="2" spans="1:20" x14ac:dyDescent="0.3">
      <c r="A2" s="5">
        <v>1</v>
      </c>
      <c r="B2" s="5">
        <v>12.5</v>
      </c>
      <c r="C2" s="5">
        <f>LOG(B2)</f>
        <v>1.0969100130080565</v>
      </c>
      <c r="D2" s="5">
        <v>2.2810000000000001</v>
      </c>
      <c r="G2" s="7" t="s">
        <v>12</v>
      </c>
      <c r="H2" s="1">
        <v>6.87</v>
      </c>
      <c r="I2" s="1">
        <v>0.91200000000000003</v>
      </c>
      <c r="J2" s="1">
        <v>7.53</v>
      </c>
      <c r="K2" s="1">
        <v>6.9E-6</v>
      </c>
      <c r="M2" s="7" t="s">
        <v>13</v>
      </c>
      <c r="N2" s="1">
        <v>8.5999999999999993E-2</v>
      </c>
      <c r="P2" s="7" t="s">
        <v>14</v>
      </c>
      <c r="Q2" s="1">
        <v>2.4</v>
      </c>
      <c r="R2" s="1">
        <v>0.1</v>
      </c>
      <c r="S2" s="10">
        <v>2.19</v>
      </c>
      <c r="T2" s="1">
        <v>2.62</v>
      </c>
    </row>
    <row r="3" spans="1:20" x14ac:dyDescent="0.3">
      <c r="A3" s="5">
        <v>1</v>
      </c>
      <c r="B3" s="5">
        <v>50</v>
      </c>
      <c r="C3" s="5">
        <f t="shared" ref="C3:C17" si="0">LOG(B3)</f>
        <v>1.6989700043360187</v>
      </c>
      <c r="D3" s="5">
        <v>2.1143999999999998</v>
      </c>
      <c r="G3" s="7" t="s">
        <v>15</v>
      </c>
      <c r="H3" s="1">
        <v>3.6999999999999998E-2</v>
      </c>
      <c r="I3" s="1">
        <v>0.08</v>
      </c>
      <c r="J3" s="1">
        <v>0.46400000000000002</v>
      </c>
      <c r="K3" s="1">
        <v>0.65100000000000002</v>
      </c>
      <c r="M3" s="7" t="s">
        <v>16</v>
      </c>
      <c r="N3" s="1">
        <v>12</v>
      </c>
      <c r="P3" s="7" t="s">
        <v>17</v>
      </c>
      <c r="Q3" s="1">
        <v>3.31</v>
      </c>
      <c r="R3" s="1">
        <v>6.3E-2</v>
      </c>
      <c r="S3" s="1">
        <v>3.17</v>
      </c>
      <c r="T3" s="1">
        <v>3.45</v>
      </c>
    </row>
    <row r="4" spans="1:20" x14ac:dyDescent="0.3">
      <c r="A4" s="5">
        <v>1</v>
      </c>
      <c r="B4" s="5">
        <v>200</v>
      </c>
      <c r="C4" s="5">
        <f t="shared" si="0"/>
        <v>2.3010299956639813</v>
      </c>
      <c r="D4" s="5">
        <v>1.8493999999999999</v>
      </c>
      <c r="G4" s="7" t="s">
        <v>18</v>
      </c>
      <c r="H4" s="1">
        <v>2.13</v>
      </c>
      <c r="I4" s="1">
        <v>4.5999999999999999E-2</v>
      </c>
      <c r="J4" s="1">
        <v>46.4</v>
      </c>
      <c r="K4" s="8">
        <v>6.6E-15</v>
      </c>
    </row>
    <row r="5" spans="1:20" x14ac:dyDescent="0.3">
      <c r="A5" s="5">
        <v>1</v>
      </c>
      <c r="B5" s="5">
        <v>800</v>
      </c>
      <c r="C5" s="5">
        <f t="shared" si="0"/>
        <v>2.9030899869919438</v>
      </c>
      <c r="D5" s="5">
        <v>1.5509999999999999</v>
      </c>
      <c r="G5" s="7" t="s">
        <v>17</v>
      </c>
      <c r="H5" s="1">
        <v>3.31</v>
      </c>
      <c r="I5" s="1">
        <v>6.3E-2</v>
      </c>
      <c r="J5" s="1">
        <v>52.3</v>
      </c>
      <c r="K5" s="8">
        <v>1.6E-15</v>
      </c>
      <c r="P5" s="7" t="s">
        <v>19</v>
      </c>
      <c r="Q5" s="1">
        <v>251.18864315095806</v>
      </c>
    </row>
    <row r="6" spans="1:20" x14ac:dyDescent="0.3">
      <c r="A6" s="5">
        <v>1</v>
      </c>
      <c r="B6" s="5">
        <v>3200</v>
      </c>
      <c r="C6" s="5">
        <f t="shared" si="0"/>
        <v>3.5051499783199058</v>
      </c>
      <c r="D6" s="5">
        <v>0.87539999999999996</v>
      </c>
      <c r="P6" s="7" t="s">
        <v>20</v>
      </c>
      <c r="Q6" s="1">
        <v>2041.7379446695318</v>
      </c>
    </row>
    <row r="7" spans="1:20" x14ac:dyDescent="0.3">
      <c r="A7" s="5">
        <v>1</v>
      </c>
      <c r="B7" s="5">
        <v>12800</v>
      </c>
      <c r="C7" s="5">
        <f t="shared" si="0"/>
        <v>4.1072099696478688</v>
      </c>
      <c r="D7" s="5">
        <v>0.40150000000000002</v>
      </c>
    </row>
    <row r="8" spans="1:20" x14ac:dyDescent="0.3">
      <c r="A8" s="5">
        <v>1</v>
      </c>
      <c r="B8" s="5">
        <v>51200</v>
      </c>
      <c r="C8" s="5">
        <f t="shared" si="0"/>
        <v>4.7092699609758304</v>
      </c>
      <c r="D8" s="5">
        <v>0.19470000000000001</v>
      </c>
    </row>
    <row r="9" spans="1:20" x14ac:dyDescent="0.3">
      <c r="A9" s="5">
        <v>1</v>
      </c>
      <c r="B9" s="5">
        <v>204800</v>
      </c>
      <c r="C9" s="5">
        <f t="shared" si="0"/>
        <v>5.3113299523037929</v>
      </c>
      <c r="D9" s="5">
        <v>0.15529999999999999</v>
      </c>
    </row>
    <row r="10" spans="1:20" x14ac:dyDescent="0.3">
      <c r="A10" s="2">
        <v>2</v>
      </c>
      <c r="B10" s="2">
        <v>12.5</v>
      </c>
      <c r="C10" s="2">
        <f t="shared" si="0"/>
        <v>1.0969100130080565</v>
      </c>
      <c r="D10" s="2">
        <v>2.1635</v>
      </c>
    </row>
    <row r="11" spans="1:20" x14ac:dyDescent="0.3">
      <c r="A11" s="2">
        <v>2</v>
      </c>
      <c r="B11" s="2">
        <v>50</v>
      </c>
      <c r="C11" s="2">
        <f t="shared" si="0"/>
        <v>1.6989700043360187</v>
      </c>
      <c r="D11" s="2">
        <v>1.9137</v>
      </c>
    </row>
    <row r="12" spans="1:20" x14ac:dyDescent="0.3">
      <c r="A12" s="2">
        <v>2</v>
      </c>
      <c r="B12" s="2">
        <v>200</v>
      </c>
      <c r="C12" s="2">
        <f t="shared" si="0"/>
        <v>2.3010299956639813</v>
      </c>
      <c r="D12" s="2">
        <v>2.0491000000000001</v>
      </c>
    </row>
    <row r="13" spans="1:20" x14ac:dyDescent="0.3">
      <c r="A13" s="2">
        <v>2</v>
      </c>
      <c r="B13" s="2">
        <v>800</v>
      </c>
      <c r="C13" s="2">
        <f t="shared" si="0"/>
        <v>2.9030899869919438</v>
      </c>
      <c r="D13" s="2">
        <v>1.5234000000000001</v>
      </c>
    </row>
    <row r="14" spans="1:20" x14ac:dyDescent="0.3">
      <c r="A14" s="2">
        <v>2</v>
      </c>
      <c r="B14" s="2">
        <v>3200</v>
      </c>
      <c r="C14" s="2">
        <f t="shared" si="0"/>
        <v>3.5051499783199058</v>
      </c>
      <c r="D14" s="2">
        <v>0.90910000000000002</v>
      </c>
    </row>
    <row r="15" spans="1:20" x14ac:dyDescent="0.3">
      <c r="A15" s="2">
        <v>2</v>
      </c>
      <c r="B15" s="2">
        <v>12800</v>
      </c>
      <c r="C15" s="2">
        <f t="shared" si="0"/>
        <v>4.1072099696478688</v>
      </c>
      <c r="D15" s="2">
        <v>0.39479999999999998</v>
      </c>
    </row>
    <row r="16" spans="1:20" x14ac:dyDescent="0.3">
      <c r="A16" s="2">
        <v>2</v>
      </c>
      <c r="B16" s="2">
        <v>51200</v>
      </c>
      <c r="C16" s="2">
        <f t="shared" si="0"/>
        <v>4.7092699609758304</v>
      </c>
      <c r="D16" s="2">
        <v>0.18160000000000001</v>
      </c>
    </row>
    <row r="17" spans="1:4" x14ac:dyDescent="0.3">
      <c r="A17" s="2">
        <v>2</v>
      </c>
      <c r="B17" s="2">
        <v>204800</v>
      </c>
      <c r="C17" s="2">
        <f t="shared" si="0"/>
        <v>5.3113299523037929</v>
      </c>
      <c r="D17" s="2">
        <v>0.13270000000000001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8DB44-43A3-4670-B4BC-A535D94494A2}">
  <dimension ref="A1:T17"/>
  <sheetViews>
    <sheetView topLeftCell="D1" workbookViewId="0">
      <selection activeCell="Q5" sqref="Q5:Q6"/>
    </sheetView>
  </sheetViews>
  <sheetFormatPr defaultRowHeight="14.4" x14ac:dyDescent="0.3"/>
  <cols>
    <col min="2" max="2" width="23.33203125" bestFit="1" customWidth="1"/>
    <col min="3" max="4" width="27.33203125" bestFit="1" customWidth="1"/>
    <col min="7" max="7" width="11.6640625" bestFit="1" customWidth="1"/>
    <col min="8" max="8" width="15.5546875" bestFit="1" customWidth="1"/>
    <col min="10" max="10" width="7.109375" bestFit="1" customWidth="1"/>
    <col min="11" max="11" width="8.21875" bestFit="1" customWidth="1"/>
    <col min="13" max="13" width="26" bestFit="1" customWidth="1"/>
    <col min="14" max="14" width="6" bestFit="1" customWidth="1"/>
    <col min="16" max="16" width="9.5546875" bestFit="1" customWidth="1"/>
    <col min="17" max="17" width="12" bestFit="1" customWidth="1"/>
    <col min="19" max="19" width="14.5546875" bestFit="1" customWidth="1"/>
    <col min="20" max="20" width="14.6640625" bestFit="1" customWidth="1"/>
  </cols>
  <sheetData>
    <row r="1" spans="1:20" s="4" customFormat="1" x14ac:dyDescent="0.3">
      <c r="A1" s="3" t="s">
        <v>1</v>
      </c>
      <c r="B1" s="3" t="s">
        <v>0</v>
      </c>
      <c r="C1" s="3" t="s">
        <v>2</v>
      </c>
      <c r="D1" s="3" t="s">
        <v>3</v>
      </c>
      <c r="G1" s="7"/>
      <c r="H1" s="7" t="s">
        <v>4</v>
      </c>
      <c r="I1" s="7" t="s">
        <v>5</v>
      </c>
      <c r="J1" s="7" t="s">
        <v>6</v>
      </c>
      <c r="K1" s="7" t="s">
        <v>7</v>
      </c>
      <c r="M1" s="7"/>
      <c r="N1" s="7" t="s">
        <v>8</v>
      </c>
      <c r="P1" s="7"/>
      <c r="Q1" s="7" t="s">
        <v>9</v>
      </c>
      <c r="R1" s="7" t="s">
        <v>5</v>
      </c>
      <c r="S1" s="7" t="s">
        <v>10</v>
      </c>
      <c r="T1" s="7" t="s">
        <v>11</v>
      </c>
    </row>
    <row r="2" spans="1:20" x14ac:dyDescent="0.3">
      <c r="A2" s="5">
        <v>1</v>
      </c>
      <c r="B2" s="5">
        <v>12.5</v>
      </c>
      <c r="C2" s="5">
        <f>LOG(B2)</f>
        <v>1.0969100130080565</v>
      </c>
      <c r="D2" s="5">
        <v>2.1496</v>
      </c>
      <c r="G2" s="7" t="s">
        <v>12</v>
      </c>
      <c r="H2" s="1">
        <v>8.25</v>
      </c>
      <c r="I2" s="1">
        <v>1.1499999999999999</v>
      </c>
      <c r="J2" s="1">
        <v>7.17</v>
      </c>
      <c r="K2" s="1">
        <v>1.1E-5</v>
      </c>
      <c r="M2" s="7" t="s">
        <v>13</v>
      </c>
      <c r="N2" s="1">
        <v>9.1999999999999998E-2</v>
      </c>
      <c r="P2" s="7" t="s">
        <v>14</v>
      </c>
      <c r="Q2" s="1">
        <v>2.2599999999999998</v>
      </c>
      <c r="R2" s="1">
        <v>8.8999999999999996E-2</v>
      </c>
      <c r="S2" s="10">
        <v>2.0699999999999998</v>
      </c>
      <c r="T2" s="1">
        <v>2.4500000000000002</v>
      </c>
    </row>
    <row r="3" spans="1:20" x14ac:dyDescent="0.3">
      <c r="A3" s="5">
        <v>1</v>
      </c>
      <c r="B3" s="5">
        <v>50</v>
      </c>
      <c r="C3" s="5">
        <f t="shared" ref="C3:C17" si="0">LOG(B3)</f>
        <v>1.6989700043360187</v>
      </c>
      <c r="D3" s="5">
        <v>1.9135</v>
      </c>
      <c r="G3" s="7" t="s">
        <v>15</v>
      </c>
      <c r="H3" s="1">
        <v>0.122</v>
      </c>
      <c r="I3" s="1">
        <v>5.3999999999999999E-2</v>
      </c>
      <c r="J3" s="1">
        <v>2.2400000000000002</v>
      </c>
      <c r="K3" s="1">
        <v>4.4999999999999998E-2</v>
      </c>
      <c r="M3" s="7" t="s">
        <v>16</v>
      </c>
      <c r="N3" s="1">
        <v>12</v>
      </c>
      <c r="P3" s="7" t="s">
        <v>17</v>
      </c>
      <c r="Q3" s="1">
        <v>2.95</v>
      </c>
      <c r="R3" s="1">
        <v>0.05</v>
      </c>
      <c r="S3" s="1">
        <v>2.84</v>
      </c>
      <c r="T3" s="1">
        <v>3.06</v>
      </c>
    </row>
    <row r="4" spans="1:20" x14ac:dyDescent="0.3">
      <c r="A4" s="5">
        <v>1</v>
      </c>
      <c r="B4" s="5">
        <v>200</v>
      </c>
      <c r="C4" s="5">
        <f t="shared" si="0"/>
        <v>2.3010299956639813</v>
      </c>
      <c r="D4" s="5">
        <v>1.9327000000000001</v>
      </c>
      <c r="G4" s="7" t="s">
        <v>18</v>
      </c>
      <c r="H4" s="1">
        <v>2.11</v>
      </c>
      <c r="I4" s="1">
        <v>4.8000000000000001E-2</v>
      </c>
      <c r="J4" s="1">
        <v>43.9</v>
      </c>
      <c r="K4" s="8">
        <v>1.3E-14</v>
      </c>
    </row>
    <row r="5" spans="1:20" x14ac:dyDescent="0.3">
      <c r="A5" s="5">
        <v>1</v>
      </c>
      <c r="B5" s="5">
        <v>800</v>
      </c>
      <c r="C5" s="5">
        <f t="shared" si="0"/>
        <v>2.9030899869919438</v>
      </c>
      <c r="D5" s="5">
        <v>1.1868000000000001</v>
      </c>
      <c r="G5" s="7" t="s">
        <v>17</v>
      </c>
      <c r="H5" s="1">
        <v>2.95</v>
      </c>
      <c r="I5" s="1">
        <v>0.05</v>
      </c>
      <c r="J5" s="1">
        <v>58.9</v>
      </c>
      <c r="K5" s="8">
        <v>4.1000000000000001E-16</v>
      </c>
      <c r="P5" s="7" t="s">
        <v>19</v>
      </c>
      <c r="Q5" s="1">
        <v>181.9700858609983</v>
      </c>
    </row>
    <row r="6" spans="1:20" x14ac:dyDescent="0.3">
      <c r="A6" s="5">
        <v>1</v>
      </c>
      <c r="B6" s="5">
        <v>3200</v>
      </c>
      <c r="C6" s="5">
        <f t="shared" si="0"/>
        <v>3.5051499783199058</v>
      </c>
      <c r="D6" s="5">
        <v>0.5333</v>
      </c>
      <c r="P6" s="7" t="s">
        <v>20</v>
      </c>
      <c r="Q6" s="1">
        <v>891.25093813374656</v>
      </c>
    </row>
    <row r="7" spans="1:20" x14ac:dyDescent="0.3">
      <c r="A7" s="5">
        <v>1</v>
      </c>
      <c r="B7" s="5">
        <v>12800</v>
      </c>
      <c r="C7" s="5">
        <f t="shared" si="0"/>
        <v>4.1072099696478688</v>
      </c>
      <c r="D7" s="5">
        <v>0.23830000000000001</v>
      </c>
    </row>
    <row r="8" spans="1:20" x14ac:dyDescent="0.3">
      <c r="A8" s="5">
        <v>1</v>
      </c>
      <c r="B8" s="5">
        <v>51200</v>
      </c>
      <c r="C8" s="5">
        <f t="shared" si="0"/>
        <v>4.7092699609758304</v>
      </c>
      <c r="D8" s="5">
        <v>0.15140000000000001</v>
      </c>
    </row>
    <row r="9" spans="1:20" x14ac:dyDescent="0.3">
      <c r="A9" s="5">
        <v>1</v>
      </c>
      <c r="B9" s="5">
        <v>204800</v>
      </c>
      <c r="C9" s="5">
        <f t="shared" si="0"/>
        <v>5.3113299523037929</v>
      </c>
      <c r="D9" s="5">
        <v>0.13519999999999999</v>
      </c>
    </row>
    <row r="10" spans="1:20" x14ac:dyDescent="0.3">
      <c r="A10" s="2">
        <v>2</v>
      </c>
      <c r="B10" s="2">
        <v>12.5</v>
      </c>
      <c r="C10" s="2">
        <f t="shared" si="0"/>
        <v>1.0969100130080565</v>
      </c>
      <c r="D10" s="2">
        <v>2.2904</v>
      </c>
    </row>
    <row r="11" spans="1:20" x14ac:dyDescent="0.3">
      <c r="A11" s="2">
        <v>2</v>
      </c>
      <c r="B11" s="2">
        <v>50</v>
      </c>
      <c r="C11" s="2">
        <f t="shared" si="0"/>
        <v>1.6989700043360187</v>
      </c>
      <c r="D11" s="2">
        <v>1.9487000000000001</v>
      </c>
    </row>
    <row r="12" spans="1:20" x14ac:dyDescent="0.3">
      <c r="A12" s="2">
        <v>2</v>
      </c>
      <c r="B12" s="2">
        <v>200</v>
      </c>
      <c r="C12" s="2">
        <f t="shared" si="0"/>
        <v>2.3010299956639813</v>
      </c>
      <c r="D12" s="2">
        <v>1.9649000000000001</v>
      </c>
    </row>
    <row r="13" spans="1:20" x14ac:dyDescent="0.3">
      <c r="A13" s="2">
        <v>2</v>
      </c>
      <c r="B13" s="2">
        <v>800</v>
      </c>
      <c r="C13" s="2">
        <f t="shared" si="0"/>
        <v>2.9030899869919438</v>
      </c>
      <c r="D13" s="2">
        <v>1.1036999999999999</v>
      </c>
    </row>
    <row r="14" spans="1:20" x14ac:dyDescent="0.3">
      <c r="A14" s="2">
        <v>2</v>
      </c>
      <c r="B14" s="2">
        <v>3200</v>
      </c>
      <c r="C14" s="2">
        <f t="shared" si="0"/>
        <v>3.5051499783199058</v>
      </c>
      <c r="D14" s="2">
        <v>0.53290000000000004</v>
      </c>
    </row>
    <row r="15" spans="1:20" x14ac:dyDescent="0.3">
      <c r="A15" s="2">
        <v>2</v>
      </c>
      <c r="B15" s="2">
        <v>12800</v>
      </c>
      <c r="C15" s="2">
        <f t="shared" si="0"/>
        <v>4.1072099696478688</v>
      </c>
      <c r="D15" s="2">
        <v>0.2586</v>
      </c>
    </row>
    <row r="16" spans="1:20" x14ac:dyDescent="0.3">
      <c r="A16" s="2">
        <v>2</v>
      </c>
      <c r="B16" s="2">
        <v>51200</v>
      </c>
      <c r="C16" s="2">
        <f t="shared" si="0"/>
        <v>4.7092699609758304</v>
      </c>
      <c r="D16" s="2">
        <v>0.15679999999999999</v>
      </c>
    </row>
    <row r="17" spans="1:4" x14ac:dyDescent="0.3">
      <c r="A17" s="2">
        <v>2</v>
      </c>
      <c r="B17" s="2">
        <v>204800</v>
      </c>
      <c r="C17" s="2">
        <f t="shared" si="0"/>
        <v>5.3113299523037929</v>
      </c>
      <c r="D17" s="2">
        <v>0.1285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2EC6-81F3-418E-84BB-E1962691874F}">
  <dimension ref="A1:C21"/>
  <sheetViews>
    <sheetView tabSelected="1" workbookViewId="0">
      <selection activeCell="C20" sqref="C20:C21"/>
    </sheetView>
  </sheetViews>
  <sheetFormatPr defaultRowHeight="14.4" x14ac:dyDescent="0.3"/>
  <cols>
    <col min="1" max="1" width="9.88671875" bestFit="1" customWidth="1"/>
    <col min="3" max="3" width="34.6640625" bestFit="1" customWidth="1"/>
  </cols>
  <sheetData>
    <row r="1" spans="1:3" s="4" customFormat="1" x14ac:dyDescent="0.3">
      <c r="A1" s="3" t="s">
        <v>21</v>
      </c>
      <c r="B1" s="3" t="s">
        <v>22</v>
      </c>
      <c r="C1" s="3" t="s">
        <v>23</v>
      </c>
    </row>
    <row r="2" spans="1:3" x14ac:dyDescent="0.3">
      <c r="A2" s="5">
        <v>0</v>
      </c>
      <c r="B2" s="5">
        <v>90</v>
      </c>
      <c r="C2" s="5">
        <v>12.022644346174133</v>
      </c>
    </row>
    <row r="3" spans="1:3" x14ac:dyDescent="0.3">
      <c r="A3" s="5">
        <v>0</v>
      </c>
      <c r="B3" s="5">
        <v>50</v>
      </c>
      <c r="C3" s="5">
        <v>36.307805477010156</v>
      </c>
    </row>
    <row r="4" spans="1:3" x14ac:dyDescent="0.3">
      <c r="A4" s="2">
        <v>4</v>
      </c>
      <c r="B4" s="2">
        <v>90</v>
      </c>
      <c r="C4" s="2">
        <v>3.9355007545577751</v>
      </c>
    </row>
    <row r="5" spans="1:3" x14ac:dyDescent="0.3">
      <c r="A5" s="2">
        <v>4</v>
      </c>
      <c r="B5" s="2">
        <v>50</v>
      </c>
      <c r="C5" s="2">
        <v>11.481536214968834</v>
      </c>
    </row>
    <row r="6" spans="1:3" x14ac:dyDescent="0.3">
      <c r="A6" s="5">
        <v>7</v>
      </c>
      <c r="B6" s="5">
        <v>90</v>
      </c>
      <c r="C6" s="5">
        <v>4.0644332916521284</v>
      </c>
    </row>
    <row r="7" spans="1:3" x14ac:dyDescent="0.3">
      <c r="A7" s="5">
        <v>7</v>
      </c>
      <c r="B7" s="5">
        <v>50</v>
      </c>
      <c r="C7" s="5">
        <v>13.489628825916535</v>
      </c>
    </row>
    <row r="8" spans="1:3" x14ac:dyDescent="0.3">
      <c r="A8" s="2">
        <v>14</v>
      </c>
      <c r="B8" s="2">
        <v>90</v>
      </c>
      <c r="C8" s="2">
        <v>8.3368118461963459</v>
      </c>
    </row>
    <row r="9" spans="1:3" x14ac:dyDescent="0.3">
      <c r="A9" s="2">
        <v>14</v>
      </c>
      <c r="B9" s="2">
        <v>50</v>
      </c>
      <c r="C9" s="2">
        <v>54.95408738576247</v>
      </c>
    </row>
    <row r="10" spans="1:3" x14ac:dyDescent="0.3">
      <c r="A10" s="5">
        <v>21</v>
      </c>
      <c r="B10" s="5">
        <v>90</v>
      </c>
      <c r="C10" s="5">
        <v>39.810717055349755</v>
      </c>
    </row>
    <row r="11" spans="1:3" x14ac:dyDescent="0.3">
      <c r="A11" s="5">
        <v>21</v>
      </c>
      <c r="B11" s="5">
        <v>50</v>
      </c>
      <c r="C11" s="5">
        <v>346.73685045253183</v>
      </c>
    </row>
    <row r="12" spans="1:3" x14ac:dyDescent="0.3">
      <c r="A12" s="2">
        <v>28</v>
      </c>
      <c r="B12" s="2">
        <v>90</v>
      </c>
      <c r="C12" s="2">
        <v>446.68359215096331</v>
      </c>
    </row>
    <row r="13" spans="1:3" x14ac:dyDescent="0.3">
      <c r="A13" s="2">
        <v>28</v>
      </c>
      <c r="B13" s="2">
        <v>50</v>
      </c>
      <c r="C13" s="2">
        <v>1862.0871366628687</v>
      </c>
    </row>
    <row r="14" spans="1:3" x14ac:dyDescent="0.3">
      <c r="A14" s="5">
        <v>59</v>
      </c>
      <c r="B14" s="5">
        <v>90</v>
      </c>
      <c r="C14" s="5">
        <v>309.02954325135937</v>
      </c>
    </row>
    <row r="15" spans="1:3" x14ac:dyDescent="0.3">
      <c r="A15" s="5">
        <v>59</v>
      </c>
      <c r="B15" s="5">
        <v>50</v>
      </c>
      <c r="C15" s="5">
        <v>2398.8329190194918</v>
      </c>
    </row>
    <row r="16" spans="1:3" x14ac:dyDescent="0.3">
      <c r="A16" s="11">
        <v>87</v>
      </c>
      <c r="B16" s="11">
        <v>90</v>
      </c>
      <c r="C16" s="10">
        <v>229.08676527677744</v>
      </c>
    </row>
    <row r="17" spans="1:3" x14ac:dyDescent="0.3">
      <c r="A17" s="11">
        <v>87</v>
      </c>
      <c r="B17" s="11">
        <v>50</v>
      </c>
      <c r="C17" s="10">
        <v>1288.2495516931347</v>
      </c>
    </row>
    <row r="18" spans="1:3" x14ac:dyDescent="0.3">
      <c r="A18" s="5">
        <v>108</v>
      </c>
      <c r="B18" s="5">
        <v>90</v>
      </c>
      <c r="C18" s="24">
        <v>251.18864315095806</v>
      </c>
    </row>
    <row r="19" spans="1:3" x14ac:dyDescent="0.3">
      <c r="A19" s="5">
        <v>108</v>
      </c>
      <c r="B19" s="5">
        <v>50</v>
      </c>
      <c r="C19" s="24">
        <v>2041.7379446695318</v>
      </c>
    </row>
    <row r="20" spans="1:3" x14ac:dyDescent="0.3">
      <c r="A20" s="11">
        <v>135</v>
      </c>
      <c r="B20" s="11">
        <v>90</v>
      </c>
      <c r="C20" s="1">
        <v>181.9700858609983</v>
      </c>
    </row>
    <row r="21" spans="1:3" x14ac:dyDescent="0.3">
      <c r="A21" s="11">
        <v>135</v>
      </c>
      <c r="B21" s="11">
        <v>50</v>
      </c>
      <c r="C21" s="1">
        <v>891.25093813374656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044-114 0 DPI</vt:lpstr>
      <vt:lpstr>044-114 4 DPI</vt:lpstr>
      <vt:lpstr>044-114 7 DPI</vt:lpstr>
      <vt:lpstr>044-114 14 DPI</vt:lpstr>
      <vt:lpstr>044-114 21 DPI</vt:lpstr>
      <vt:lpstr>044-114 28 DPI</vt:lpstr>
      <vt:lpstr>044-114 59 DPI</vt:lpstr>
      <vt:lpstr>044-114 87 DPI</vt:lpstr>
      <vt:lpstr>044-114 108 DPI</vt:lpstr>
      <vt:lpstr>044-114 135 DPI</vt:lpstr>
      <vt:lpstr>044-114 EC90 and EC50 Values</vt:lpstr>
    </vt:vector>
  </TitlesOfParts>
  <Company>Department of Pediatrics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P. Krabbe</dc:creator>
  <cp:lastModifiedBy>Nicholas P. Krabbe</cp:lastModifiedBy>
  <dcterms:created xsi:type="dcterms:W3CDTF">2023-06-19T14:06:17Z</dcterms:created>
  <dcterms:modified xsi:type="dcterms:W3CDTF">2023-06-19T17:15:10Z</dcterms:modified>
</cp:coreProperties>
</file>