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kraj\Documents\Data Science\baseball_proj\"/>
    </mc:Choice>
  </mc:AlternateContent>
  <xr:revisionPtr revIDLastSave="0" documentId="13_ncr:1_{19E780ED-1645-4EF1-9BD1-88E52DD99264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prediction results graphs" sheetId="1" r:id="rId1"/>
    <sheet name="comparison" sheetId="2" r:id="rId2"/>
  </sheets>
  <definedNames>
    <definedName name="_xlnm._FilterDatabase" localSheetId="0" hidden="1">'prediction results graphs'!$A$1:$N$146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2" l="1"/>
  <c r="B6" i="2"/>
  <c r="B5" i="2"/>
  <c r="B4" i="2"/>
  <c r="F3" i="2"/>
  <c r="E3" i="2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L2" i="1"/>
  <c r="K2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N2" i="1"/>
  <c r="M2" i="1"/>
  <c r="S5" i="1"/>
  <c r="S4" i="1"/>
  <c r="S3" i="1"/>
  <c r="S2" i="1"/>
  <c r="R5" i="1"/>
  <c r="R4" i="1"/>
  <c r="R3" i="1"/>
  <c r="R2" i="1"/>
  <c r="Q5" i="1"/>
  <c r="Q4" i="1"/>
  <c r="Q3" i="1"/>
  <c r="Q2" i="1"/>
  <c r="Q6" i="1" l="1"/>
  <c r="R6" i="1"/>
  <c r="S6" i="1"/>
  <c r="B3" i="2"/>
  <c r="C3" i="2"/>
  <c r="C5" i="2"/>
  <c r="C4" i="2"/>
  <c r="C7" i="2"/>
  <c r="C6" i="2"/>
</calcChain>
</file>

<file path=xl/sharedStrings.xml><?xml version="1.0" encoding="utf-8"?>
<sst xmlns="http://schemas.openxmlformats.org/spreadsheetml/2006/main" count="163" uniqueCount="162">
  <si>
    <t>Name</t>
  </si>
  <si>
    <t>Target Season</t>
  </si>
  <si>
    <t>Target FV</t>
  </si>
  <si>
    <t>Predicted FV</t>
  </si>
  <si>
    <t>Difference</t>
  </si>
  <si>
    <t>Target Section</t>
  </si>
  <si>
    <t>Predicted Section</t>
  </si>
  <si>
    <t>ADP</t>
  </si>
  <si>
    <t>New Rank</t>
  </si>
  <si>
    <t>ADP Section</t>
  </si>
  <si>
    <t>Mike Trout</t>
  </si>
  <si>
    <t>J.D. Martinez</t>
  </si>
  <si>
    <t>Aaron Judge</t>
  </si>
  <si>
    <t>Giancarlo Stanton</t>
  </si>
  <si>
    <t>Trea Turner</t>
  </si>
  <si>
    <t>Bryce Harper</t>
  </si>
  <si>
    <t>Charlie Blackmon</t>
  </si>
  <si>
    <t>Freddie Freeman</t>
  </si>
  <si>
    <t>Cody Bellinger</t>
  </si>
  <si>
    <t>Paul Goldschmidt</t>
  </si>
  <si>
    <t>Jose Altuve</t>
  </si>
  <si>
    <t>Nolan Arenado</t>
  </si>
  <si>
    <t>Joey Votto</t>
  </si>
  <si>
    <t>Anthony Rizzo</t>
  </si>
  <si>
    <t>Jose Ramirez</t>
  </si>
  <si>
    <t>Francisco Lindor</t>
  </si>
  <si>
    <t>Mookie Betts</t>
  </si>
  <si>
    <t>Marcell Ozuna</t>
  </si>
  <si>
    <t>Carlos Correa</t>
  </si>
  <si>
    <t>Justin Upton</t>
  </si>
  <si>
    <t>Brian Dozier</t>
  </si>
  <si>
    <t>Travis Shaw</t>
  </si>
  <si>
    <t>Kris Bryant</t>
  </si>
  <si>
    <t>Whit Merrifield</t>
  </si>
  <si>
    <t>George Springer</t>
  </si>
  <si>
    <t>Manny Machado</t>
  </si>
  <si>
    <t>Tommy Pham</t>
  </si>
  <si>
    <t>Khris Davis</t>
  </si>
  <si>
    <t>Billy Hamilton</t>
  </si>
  <si>
    <t>Andrew Benintendi</t>
  </si>
  <si>
    <t>Eduardo Nunez</t>
  </si>
  <si>
    <t>Anthony Rendon</t>
  </si>
  <si>
    <t>Elvis Andrus</t>
  </si>
  <si>
    <t>Jose Abreu</t>
  </si>
  <si>
    <t>Edwin Encarnacion</t>
  </si>
  <si>
    <t>Mike Moustakas</t>
  </si>
  <si>
    <t>Michael Conforto</t>
  </si>
  <si>
    <t>Nelson Cruz</t>
  </si>
  <si>
    <t>Ryan Braun</t>
  </si>
  <si>
    <t>Justin Bour</t>
  </si>
  <si>
    <t>Dee Gordon</t>
  </si>
  <si>
    <t>Joey Gallo</t>
  </si>
  <si>
    <t>A.J. Pollock</t>
  </si>
  <si>
    <t>Jonathan Schoop</t>
  </si>
  <si>
    <t>Salvador Perez</t>
  </si>
  <si>
    <t>Ian Happ</t>
  </si>
  <si>
    <t>Paul DeJong</t>
  </si>
  <si>
    <t>Jean Segura</t>
  </si>
  <si>
    <t>Yasiel Puig</t>
  </si>
  <si>
    <t>Christian Yelich</t>
  </si>
  <si>
    <t>Didi Gregorius</t>
  </si>
  <si>
    <t>Carlos Gomez</t>
  </si>
  <si>
    <t>Andrew McCutchen</t>
  </si>
  <si>
    <t>Justin Smoak</t>
  </si>
  <si>
    <t>Eddie Rosario</t>
  </si>
  <si>
    <t>Marwin Gonzalez</t>
  </si>
  <si>
    <t>Ender Inciarte</t>
  </si>
  <si>
    <t>Chris Taylor</t>
  </si>
  <si>
    <t>Eric Hosmer</t>
  </si>
  <si>
    <t>Alex Bregman</t>
  </si>
  <si>
    <t>Corey Dickerson</t>
  </si>
  <si>
    <t>Adam Duvall</t>
  </si>
  <si>
    <t>Justin Turner</t>
  </si>
  <si>
    <t>Adam Jones</t>
  </si>
  <si>
    <t>Brandon Belt</t>
  </si>
  <si>
    <t>Willson Contreras</t>
  </si>
  <si>
    <t>Nomar Mazara</t>
  </si>
  <si>
    <t>Brett Gardner</t>
  </si>
  <si>
    <t>Rougned Odor</t>
  </si>
  <si>
    <t>Scooter Gennett</t>
  </si>
  <si>
    <t>Eugenio Suarez</t>
  </si>
  <si>
    <t>Scott Schebler</t>
  </si>
  <si>
    <t>Josh Bell</t>
  </si>
  <si>
    <t>Javier Baez</t>
  </si>
  <si>
    <t>Mitch Haniger</t>
  </si>
  <si>
    <t>Lorenzo Cain</t>
  </si>
  <si>
    <t>Carlos Santana</t>
  </si>
  <si>
    <t>Trevor Story</t>
  </si>
  <si>
    <t>Jedd Gyorko</t>
  </si>
  <si>
    <t>Kyle Schwarber</t>
  </si>
  <si>
    <t>Ian Kinsler</t>
  </si>
  <si>
    <t>Xander Bogaerts</t>
  </si>
  <si>
    <t>Yadier Molina</t>
  </si>
  <si>
    <t>Odubel Herrera</t>
  </si>
  <si>
    <t>Eduardo Escobar</t>
  </si>
  <si>
    <t>Manuel Margot</t>
  </si>
  <si>
    <t>Shin-Soo Choo</t>
  </si>
  <si>
    <t>Andrelton Simmons</t>
  </si>
  <si>
    <t>Starlin Castro</t>
  </si>
  <si>
    <t>Evan Longoria</t>
  </si>
  <si>
    <t>J.T. Realmuto</t>
  </si>
  <si>
    <t>Trey Mancini</t>
  </si>
  <si>
    <t>Yonder Alonso</t>
  </si>
  <si>
    <t>Randal Grichuk</t>
  </si>
  <si>
    <t>Matt Kemp</t>
  </si>
  <si>
    <t>Josh Reddick</t>
  </si>
  <si>
    <t>Matt Carpenter</t>
  </si>
  <si>
    <t>Cesar Hernandez</t>
  </si>
  <si>
    <t>Hunter Renfroe</t>
  </si>
  <si>
    <t>Tim Beckham</t>
  </si>
  <si>
    <t>David Peralta</t>
  </si>
  <si>
    <t>Tim Anderson</t>
  </si>
  <si>
    <t>Kyle Seager</t>
  </si>
  <si>
    <t>Kendrys Morales</t>
  </si>
  <si>
    <t>Yangervis Solarte</t>
  </si>
  <si>
    <t>Kevin Pillar</t>
  </si>
  <si>
    <t>Todd Frazier</t>
  </si>
  <si>
    <t>Buster Posey</t>
  </si>
  <si>
    <t>Maikel Franco</t>
  </si>
  <si>
    <t>Ryon Healy</t>
  </si>
  <si>
    <t>Gerardo Parra</t>
  </si>
  <si>
    <t>DJ LeMahieu</t>
  </si>
  <si>
    <t>Kole Calhoun</t>
  </si>
  <si>
    <t>Albert Pujols</t>
  </si>
  <si>
    <t>Denard Span</t>
  </si>
  <si>
    <t>Matt Davidson</t>
  </si>
  <si>
    <t>Mitch Moreland</t>
  </si>
  <si>
    <t>Chris Davis</t>
  </si>
  <si>
    <t>Carlos Gonzalez</t>
  </si>
  <si>
    <t>Max Kepler</t>
  </si>
  <si>
    <t>Mike Zunino</t>
  </si>
  <si>
    <t>Yasmani Grandal</t>
  </si>
  <si>
    <t>Asdrubal Cabrera</t>
  </si>
  <si>
    <t>Gregory Polanco</t>
  </si>
  <si>
    <t>Jonathan Villar</t>
  </si>
  <si>
    <t>Jed Lowrie</t>
  </si>
  <si>
    <t>Freddy Galvis</t>
  </si>
  <si>
    <t>Jason Heyward</t>
  </si>
  <si>
    <t>Kolten Wong</t>
  </si>
  <si>
    <t>Brandon Crawford</t>
  </si>
  <si>
    <t>Curtis Granderson</t>
  </si>
  <si>
    <t>Stephen Piscotty</t>
  </si>
  <si>
    <t>Joe Mauer</t>
  </si>
  <si>
    <t>Jose Iglesias</t>
  </si>
  <si>
    <t>Jose Peraza</t>
  </si>
  <si>
    <t>Tucker Barnhart</t>
  </si>
  <si>
    <t>Robbie Grossman</t>
  </si>
  <si>
    <t>Nick Markakis</t>
  </si>
  <si>
    <t>Victor Martinez</t>
  </si>
  <si>
    <t>Ben Zobrist</t>
  </si>
  <si>
    <t>Dansby Swanson</t>
  </si>
  <si>
    <t>Derek Dietrich</t>
  </si>
  <si>
    <t>Logan Forsythe</t>
  </si>
  <si>
    <t>Alex Gordon</t>
  </si>
  <si>
    <t>Martin Maldonado</t>
  </si>
  <si>
    <t>Predicted Match</t>
  </si>
  <si>
    <t>ADP Match</t>
  </si>
  <si>
    <t>Model</t>
  </si>
  <si>
    <t>Top 50%</t>
  </si>
  <si>
    <t>Top 50% Match ADP</t>
  </si>
  <si>
    <t>Top 50% Match Model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</si>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</sst>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8FAADC"/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comparison!$B$2</c:f>
              <c:strCache>
                <c:ptCount val="1"/>
                <c:pt idx="0">
                  <c:v>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4E4294D-130E-40E7-A45B-329023CD1763}" type="SERIESNAME">
                      <a:rPr lang="en-US" b="1">
                        <a:solidFill>
                          <a:schemeClr val="accent1"/>
                        </a:solidFill>
                      </a:rPr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81FB-452B-8E26-BB24CC1F187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1FB-452B-8E26-BB24CC1F187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1FB-452B-8E26-BB24CC1F187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1FB-452B-8E26-BB24CC1F187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1FB-452B-8E26-BB24CC1F1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4472C4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comparison!$A$3:$A$7</c:f>
              <c:strCache>
                <c:ptCount val="5"/>
                <c:pt idx="0">
                  <c:v>Top 50%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comparison!$B$3:$B$7</c:f>
              <c:numCache>
                <c:formatCode>General</c:formatCode>
                <c:ptCount val="5"/>
                <c:pt idx="0">
                  <c:v>49</c:v>
                </c:pt>
                <c:pt idx="1">
                  <c:v>21</c:v>
                </c:pt>
                <c:pt idx="2">
                  <c:v>12</c:v>
                </c:pt>
                <c:pt idx="3">
                  <c:v>12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FB-452B-8E26-BB24CC1F187E}"/>
            </c:ext>
          </c:extLst>
        </c:ser>
        <c:ser>
          <c:idx val="1"/>
          <c:order val="1"/>
          <c:tx>
            <c:strRef>
              <c:f>comparison!$C$2</c:f>
              <c:strCache>
                <c:ptCount val="1"/>
                <c:pt idx="0">
                  <c:v>ADP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1FB-452B-8E26-BB24CC1F187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1FB-452B-8E26-BB24CC1F187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1FB-452B-8E26-BB24CC1F187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1FB-452B-8E26-BB24CC1F1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8FAADC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comparison!$A$3:$A$7</c:f>
              <c:strCache>
                <c:ptCount val="5"/>
                <c:pt idx="0">
                  <c:v>Top 50%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comparison!$C$3:$C$7</c:f>
              <c:numCache>
                <c:formatCode>General</c:formatCode>
                <c:ptCount val="5"/>
                <c:pt idx="0">
                  <c:v>53</c:v>
                </c:pt>
                <c:pt idx="1">
                  <c:v>23</c:v>
                </c:pt>
                <c:pt idx="2">
                  <c:v>13</c:v>
                </c:pt>
                <c:pt idx="3">
                  <c:v>12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FB-452B-8E26-BB24CC1F1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2960376"/>
        <c:axId val="782960696"/>
      </c:barChart>
      <c:catAx>
        <c:axId val="78296037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960696"/>
        <c:crosses val="autoZero"/>
        <c:auto val="1"/>
        <c:lblAlgn val="ctr"/>
        <c:lblOffset val="100"/>
        <c:noMultiLvlLbl val="0"/>
      </c:catAx>
      <c:valAx>
        <c:axId val="782960696"/>
        <c:scaling>
          <c:orientation val="minMax"/>
          <c:max val="75"/>
        </c:scaling>
        <c:delete val="1"/>
        <c:axPos val="t"/>
        <c:numFmt formatCode="General" sourceLinked="1"/>
        <c:majorTickMark val="out"/>
        <c:minorTickMark val="none"/>
        <c:tickLblPos val="nextTo"/>
        <c:crossAx val="782960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4</xdr:row>
      <xdr:rowOff>11430</xdr:rowOff>
    </xdr:from>
    <xdr:to>
      <xdr:col>14</xdr:col>
      <xdr:colOff>495300</xdr:colOff>
      <xdr:row>19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FA8E98-4F20-4C36-AA56-7DDB646CA2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6"/>
  <sheetViews>
    <sheetView workbookViewId="0">
      <selection activeCell="Q2" sqref="Q2:Q3"/>
    </sheetView>
  </sheetViews>
  <sheetFormatPr defaultRowHeight="14.4" x14ac:dyDescent="0.3"/>
  <cols>
    <col min="6" max="6" width="6.5546875" bestFit="1" customWidth="1"/>
    <col min="7" max="7" width="11.44140625" bestFit="1" customWidth="1"/>
    <col min="8" max="8" width="14.88671875" bestFit="1" customWidth="1"/>
    <col min="9" max="9" width="17.44140625" bestFit="1" customWidth="1"/>
    <col min="10" max="10" width="13" bestFit="1" customWidth="1"/>
    <col min="11" max="11" width="14.44140625" bestFit="1" customWidth="1"/>
    <col min="12" max="12" width="10" bestFit="1" customWidth="1"/>
    <col min="13" max="13" width="19.5546875" bestFit="1" customWidth="1"/>
    <col min="14" max="14" width="17.664062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8</v>
      </c>
      <c r="H1" t="s">
        <v>5</v>
      </c>
      <c r="I1" t="s">
        <v>6</v>
      </c>
      <c r="J1" t="s">
        <v>9</v>
      </c>
      <c r="K1" s="1" t="s">
        <v>155</v>
      </c>
      <c r="L1" s="1" t="s">
        <v>156</v>
      </c>
      <c r="M1" s="1" t="s">
        <v>160</v>
      </c>
      <c r="N1" s="1" t="s">
        <v>159</v>
      </c>
    </row>
    <row r="2" spans="1:19" x14ac:dyDescent="0.3">
      <c r="A2" t="s">
        <v>10</v>
      </c>
      <c r="B2">
        <v>2018</v>
      </c>
      <c r="C2">
        <v>8.9537843850346395</v>
      </c>
      <c r="D2">
        <v>6.8112128650814201</v>
      </c>
      <c r="E2">
        <v>2.14257151995321</v>
      </c>
      <c r="F2">
        <v>1</v>
      </c>
      <c r="G2">
        <v>1</v>
      </c>
      <c r="H2">
        <v>1</v>
      </c>
      <c r="I2">
        <v>1</v>
      </c>
      <c r="J2">
        <v>1</v>
      </c>
      <c r="K2" t="b">
        <f>I2=$H2</f>
        <v>1</v>
      </c>
      <c r="L2" t="b">
        <f>J2=$H2</f>
        <v>1</v>
      </c>
      <c r="M2">
        <f>IF($H2&lt;=2, IF(I2&lt;=2, 1, 0), 0)</f>
        <v>1</v>
      </c>
      <c r="N2">
        <f>IF($H2&lt;=2, IF(J2&lt;=2, 1, 0), 0)</f>
        <v>1</v>
      </c>
      <c r="P2">
        <v>1</v>
      </c>
      <c r="Q2">
        <f>COUNTIF(H$2:H$146,$P2)</f>
        <v>36</v>
      </c>
      <c r="R2">
        <f>COUNTIF(I$2:I$146,$P2)</f>
        <v>36</v>
      </c>
      <c r="S2">
        <f>COUNTIF(J$2:J$146,$P2)</f>
        <v>36</v>
      </c>
    </row>
    <row r="3" spans="1:19" x14ac:dyDescent="0.3">
      <c r="A3" t="s">
        <v>20</v>
      </c>
      <c r="B3">
        <v>2018</v>
      </c>
      <c r="C3">
        <v>3.3833330114868101</v>
      </c>
      <c r="D3">
        <v>4.3984638581741002</v>
      </c>
      <c r="E3">
        <v>-1.0151308466872899</v>
      </c>
      <c r="F3">
        <v>2</v>
      </c>
      <c r="G3">
        <v>2</v>
      </c>
      <c r="H3">
        <v>1</v>
      </c>
      <c r="I3">
        <v>1</v>
      </c>
      <c r="J3">
        <v>1</v>
      </c>
      <c r="K3" t="b">
        <f t="shared" ref="K3:K66" si="0">I3=$H3</f>
        <v>1</v>
      </c>
      <c r="L3" t="b">
        <f t="shared" ref="L3:L66" si="1">J3=$H3</f>
        <v>1</v>
      </c>
      <c r="M3">
        <f t="shared" ref="M3:M66" si="2">IF($H3&lt;=2, IF(I3&lt;=2, 1, 0), 0)</f>
        <v>1</v>
      </c>
      <c r="N3">
        <f t="shared" ref="N3:N66" si="3">IF($H3&lt;=2, IF(J3&lt;=2, 1, 0), 0)</f>
        <v>1</v>
      </c>
      <c r="P3">
        <v>2</v>
      </c>
      <c r="Q3">
        <f>COUNTIF(H$2:H$146,$P3)</f>
        <v>36</v>
      </c>
      <c r="R3">
        <f>COUNTIF(I$2:I$146,$P3)</f>
        <v>36</v>
      </c>
      <c r="S3">
        <f>COUNTIF(J$2:J$146,$P3)</f>
        <v>36</v>
      </c>
    </row>
    <row r="4" spans="1:19" x14ac:dyDescent="0.3">
      <c r="A4" t="s">
        <v>21</v>
      </c>
      <c r="B4">
        <v>2018</v>
      </c>
      <c r="C4">
        <v>5.7811202214532704</v>
      </c>
      <c r="D4">
        <v>4.1528109275517604</v>
      </c>
      <c r="E4">
        <v>1.62830929390151</v>
      </c>
      <c r="F4">
        <v>3</v>
      </c>
      <c r="G4">
        <v>3</v>
      </c>
      <c r="H4">
        <v>1</v>
      </c>
      <c r="I4">
        <v>1</v>
      </c>
      <c r="J4">
        <v>1</v>
      </c>
      <c r="K4" t="b">
        <f t="shared" si="0"/>
        <v>1</v>
      </c>
      <c r="L4" t="b">
        <f t="shared" si="1"/>
        <v>1</v>
      </c>
      <c r="M4">
        <f t="shared" si="2"/>
        <v>1</v>
      </c>
      <c r="N4">
        <f t="shared" si="3"/>
        <v>1</v>
      </c>
      <c r="P4">
        <v>3</v>
      </c>
      <c r="Q4">
        <f>COUNTIF(H$2:H$146,$P4)</f>
        <v>36</v>
      </c>
      <c r="R4">
        <f>COUNTIF(I$2:I$146,$P4)</f>
        <v>36</v>
      </c>
      <c r="S4">
        <f>COUNTIF(J$2:J$146,$P4)</f>
        <v>36</v>
      </c>
    </row>
    <row r="5" spans="1:19" x14ac:dyDescent="0.3">
      <c r="A5" t="s">
        <v>14</v>
      </c>
      <c r="B5">
        <v>2018</v>
      </c>
      <c r="C5">
        <v>4.73373208067762</v>
      </c>
      <c r="D5">
        <v>5.3017310976686698</v>
      </c>
      <c r="E5">
        <v>-0.56799901699105304</v>
      </c>
      <c r="F5">
        <v>4</v>
      </c>
      <c r="G5">
        <v>4</v>
      </c>
      <c r="H5">
        <v>1</v>
      </c>
      <c r="I5">
        <v>1</v>
      </c>
      <c r="J5">
        <v>1</v>
      </c>
      <c r="K5" t="b">
        <f t="shared" si="0"/>
        <v>1</v>
      </c>
      <c r="L5" t="b">
        <f t="shared" si="1"/>
        <v>1</v>
      </c>
      <c r="M5">
        <f t="shared" si="2"/>
        <v>1</v>
      </c>
      <c r="N5">
        <f t="shared" si="3"/>
        <v>1</v>
      </c>
      <c r="P5">
        <v>4</v>
      </c>
      <c r="Q5">
        <f>COUNTIF(H$2:H$146,$P5)</f>
        <v>37</v>
      </c>
      <c r="R5">
        <f>COUNTIF(I$2:I$146,$P5)</f>
        <v>37</v>
      </c>
      <c r="S5">
        <f>COUNTIF(J$2:J$146,$P5)</f>
        <v>37</v>
      </c>
    </row>
    <row r="6" spans="1:19" x14ac:dyDescent="0.3">
      <c r="A6" t="s">
        <v>19</v>
      </c>
      <c r="B6">
        <v>2018</v>
      </c>
      <c r="C6">
        <v>3.48390082308548</v>
      </c>
      <c r="D6">
        <v>4.48634027808734</v>
      </c>
      <c r="E6">
        <v>-1.0024394550018501</v>
      </c>
      <c r="F6">
        <v>5</v>
      </c>
      <c r="G6">
        <v>5</v>
      </c>
      <c r="H6">
        <v>1</v>
      </c>
      <c r="I6">
        <v>1</v>
      </c>
      <c r="J6">
        <v>1</v>
      </c>
      <c r="K6" t="b">
        <f t="shared" si="0"/>
        <v>1</v>
      </c>
      <c r="L6" t="b">
        <f t="shared" si="1"/>
        <v>1</v>
      </c>
      <c r="M6">
        <f t="shared" si="2"/>
        <v>1</v>
      </c>
      <c r="N6">
        <f t="shared" si="3"/>
        <v>1</v>
      </c>
      <c r="Q6">
        <f>SUM(Q2:Q5)</f>
        <v>145</v>
      </c>
      <c r="R6">
        <f t="shared" ref="R6:S6" si="4">SUM(R2:R5)</f>
        <v>145</v>
      </c>
      <c r="S6">
        <f t="shared" si="4"/>
        <v>145</v>
      </c>
    </row>
    <row r="7" spans="1:19" x14ac:dyDescent="0.3">
      <c r="A7" t="s">
        <v>15</v>
      </c>
      <c r="B7">
        <v>2018</v>
      </c>
      <c r="C7">
        <v>3.9284702596208598</v>
      </c>
      <c r="D7">
        <v>5.1798229030160297</v>
      </c>
      <c r="E7">
        <v>-1.2513526433951701</v>
      </c>
      <c r="F7">
        <v>6</v>
      </c>
      <c r="G7">
        <v>6</v>
      </c>
      <c r="H7">
        <v>1</v>
      </c>
      <c r="I7">
        <v>1</v>
      </c>
      <c r="J7">
        <v>1</v>
      </c>
      <c r="K7" t="b">
        <f t="shared" si="0"/>
        <v>1</v>
      </c>
      <c r="L7" t="b">
        <f t="shared" si="1"/>
        <v>1</v>
      </c>
      <c r="M7">
        <f t="shared" si="2"/>
        <v>1</v>
      </c>
      <c r="N7">
        <f t="shared" si="3"/>
        <v>1</v>
      </c>
    </row>
    <row r="8" spans="1:19" x14ac:dyDescent="0.3">
      <c r="A8" t="s">
        <v>26</v>
      </c>
      <c r="B8">
        <v>2018</v>
      </c>
      <c r="C8">
        <v>12.516023407634</v>
      </c>
      <c r="D8">
        <v>3.5113869839027601</v>
      </c>
      <c r="E8">
        <v>9.0046364237312702</v>
      </c>
      <c r="F8">
        <v>7</v>
      </c>
      <c r="G8">
        <v>7</v>
      </c>
      <c r="H8">
        <v>1</v>
      </c>
      <c r="I8">
        <v>1</v>
      </c>
      <c r="J8">
        <v>1</v>
      </c>
      <c r="K8" t="b">
        <f t="shared" si="0"/>
        <v>1</v>
      </c>
      <c r="L8" t="b">
        <f t="shared" si="1"/>
        <v>1</v>
      </c>
      <c r="M8">
        <f t="shared" si="2"/>
        <v>1</v>
      </c>
      <c r="N8">
        <f t="shared" si="3"/>
        <v>1</v>
      </c>
    </row>
    <row r="9" spans="1:19" x14ac:dyDescent="0.3">
      <c r="A9" t="s">
        <v>16</v>
      </c>
      <c r="B9">
        <v>2018</v>
      </c>
      <c r="C9">
        <v>4.5155660054782798</v>
      </c>
      <c r="D9">
        <v>5.0775599498722999</v>
      </c>
      <c r="E9">
        <v>-0.56199394439401995</v>
      </c>
      <c r="F9">
        <v>8</v>
      </c>
      <c r="G9">
        <v>8</v>
      </c>
      <c r="H9">
        <v>1</v>
      </c>
      <c r="I9">
        <v>1</v>
      </c>
      <c r="J9">
        <v>1</v>
      </c>
      <c r="K9" t="b">
        <f t="shared" si="0"/>
        <v>1</v>
      </c>
      <c r="L9" t="b">
        <f t="shared" si="1"/>
        <v>1</v>
      </c>
      <c r="M9">
        <f t="shared" si="2"/>
        <v>1</v>
      </c>
      <c r="N9">
        <f t="shared" si="3"/>
        <v>1</v>
      </c>
    </row>
    <row r="10" spans="1:19" x14ac:dyDescent="0.3">
      <c r="A10" t="s">
        <v>13</v>
      </c>
      <c r="B10">
        <v>2018</v>
      </c>
      <c r="C10">
        <v>4.1543482832761098</v>
      </c>
      <c r="D10">
        <v>5.6847883080530002</v>
      </c>
      <c r="E10">
        <v>-1.5304400247768899</v>
      </c>
      <c r="F10">
        <v>10</v>
      </c>
      <c r="G10">
        <v>9</v>
      </c>
      <c r="H10">
        <v>1</v>
      </c>
      <c r="I10">
        <v>1</v>
      </c>
      <c r="J10">
        <v>1</v>
      </c>
      <c r="K10" t="b">
        <f t="shared" si="0"/>
        <v>1</v>
      </c>
      <c r="L10" t="b">
        <f t="shared" si="1"/>
        <v>1</v>
      </c>
      <c r="M10">
        <f t="shared" si="2"/>
        <v>1</v>
      </c>
      <c r="N10">
        <f t="shared" si="3"/>
        <v>1</v>
      </c>
    </row>
    <row r="11" spans="1:19" x14ac:dyDescent="0.3">
      <c r="A11" t="s">
        <v>17</v>
      </c>
      <c r="B11">
        <v>2018</v>
      </c>
      <c r="C11">
        <v>3.8207250316955701</v>
      </c>
      <c r="D11">
        <v>4.66235802717223</v>
      </c>
      <c r="E11">
        <v>-0.84163299547665305</v>
      </c>
      <c r="F11">
        <v>17</v>
      </c>
      <c r="G11">
        <v>13</v>
      </c>
      <c r="H11">
        <v>1</v>
      </c>
      <c r="I11">
        <v>1</v>
      </c>
      <c r="J11">
        <v>1</v>
      </c>
      <c r="K11" t="b">
        <f t="shared" si="0"/>
        <v>1</v>
      </c>
      <c r="L11" t="b">
        <f t="shared" si="1"/>
        <v>1</v>
      </c>
      <c r="M11">
        <f t="shared" si="2"/>
        <v>1</v>
      </c>
      <c r="N11">
        <f t="shared" si="3"/>
        <v>1</v>
      </c>
    </row>
    <row r="12" spans="1:19" x14ac:dyDescent="0.3">
      <c r="A12" t="s">
        <v>35</v>
      </c>
      <c r="B12">
        <v>2018</v>
      </c>
      <c r="C12">
        <v>5.1123768645279002</v>
      </c>
      <c r="D12">
        <v>2.7646902335063701</v>
      </c>
      <c r="E12">
        <v>2.3476866310215199</v>
      </c>
      <c r="F12">
        <v>18</v>
      </c>
      <c r="G12">
        <v>14</v>
      </c>
      <c r="H12">
        <v>1</v>
      </c>
      <c r="I12">
        <v>1</v>
      </c>
      <c r="J12">
        <v>1</v>
      </c>
      <c r="K12" t="b">
        <f t="shared" si="0"/>
        <v>1</v>
      </c>
      <c r="L12" t="b">
        <f t="shared" si="1"/>
        <v>1</v>
      </c>
      <c r="M12">
        <f t="shared" si="2"/>
        <v>1</v>
      </c>
      <c r="N12">
        <f t="shared" si="3"/>
        <v>1</v>
      </c>
    </row>
    <row r="13" spans="1:19" x14ac:dyDescent="0.3">
      <c r="A13" t="s">
        <v>12</v>
      </c>
      <c r="B13">
        <v>2018</v>
      </c>
      <c r="C13">
        <v>5.0695028884850801</v>
      </c>
      <c r="D13">
        <v>6.0344261959029</v>
      </c>
      <c r="E13">
        <v>-0.96492330741781596</v>
      </c>
      <c r="F13">
        <v>20</v>
      </c>
      <c r="G13">
        <v>16</v>
      </c>
      <c r="H13">
        <v>1</v>
      </c>
      <c r="I13">
        <v>1</v>
      </c>
      <c r="J13">
        <v>1</v>
      </c>
      <c r="K13" t="b">
        <f t="shared" si="0"/>
        <v>1</v>
      </c>
      <c r="L13" t="b">
        <f t="shared" si="1"/>
        <v>1</v>
      </c>
      <c r="M13">
        <f t="shared" si="2"/>
        <v>1</v>
      </c>
      <c r="N13">
        <f t="shared" si="3"/>
        <v>1</v>
      </c>
    </row>
    <row r="14" spans="1:19" x14ac:dyDescent="0.3">
      <c r="A14" t="s">
        <v>25</v>
      </c>
      <c r="B14">
        <v>2018</v>
      </c>
      <c r="C14">
        <v>7.80551788147105</v>
      </c>
      <c r="D14">
        <v>3.79504966424365</v>
      </c>
      <c r="E14">
        <v>4.0104682172274</v>
      </c>
      <c r="F14">
        <v>21</v>
      </c>
      <c r="G14">
        <v>17</v>
      </c>
      <c r="H14">
        <v>1</v>
      </c>
      <c r="I14">
        <v>1</v>
      </c>
      <c r="J14">
        <v>1</v>
      </c>
      <c r="K14" t="b">
        <f t="shared" si="0"/>
        <v>1</v>
      </c>
      <c r="L14" t="b">
        <f t="shared" si="1"/>
        <v>1</v>
      </c>
      <c r="M14">
        <f t="shared" si="2"/>
        <v>1</v>
      </c>
      <c r="N14">
        <f t="shared" si="3"/>
        <v>1</v>
      </c>
    </row>
    <row r="15" spans="1:19" x14ac:dyDescent="0.3">
      <c r="A15" t="s">
        <v>24</v>
      </c>
      <c r="B15">
        <v>2018</v>
      </c>
      <c r="C15">
        <v>8.3262600823948905</v>
      </c>
      <c r="D15">
        <v>3.8452949420762899</v>
      </c>
      <c r="E15">
        <v>4.4809651403185899</v>
      </c>
      <c r="F15">
        <v>22</v>
      </c>
      <c r="G15">
        <v>18</v>
      </c>
      <c r="H15">
        <v>1</v>
      </c>
      <c r="I15">
        <v>1</v>
      </c>
      <c r="J15">
        <v>1</v>
      </c>
      <c r="K15" t="b">
        <f t="shared" si="0"/>
        <v>1</v>
      </c>
      <c r="L15" t="b">
        <f t="shared" si="1"/>
        <v>1</v>
      </c>
      <c r="M15">
        <f t="shared" si="2"/>
        <v>1</v>
      </c>
      <c r="N15">
        <f t="shared" si="3"/>
        <v>1</v>
      </c>
    </row>
    <row r="16" spans="1:19" x14ac:dyDescent="0.3">
      <c r="A16" t="s">
        <v>11</v>
      </c>
      <c r="B16">
        <v>2018</v>
      </c>
      <c r="C16">
        <v>10.0846671394695</v>
      </c>
      <c r="D16">
        <v>6.1404534212613902</v>
      </c>
      <c r="E16">
        <v>3.9442137182081201</v>
      </c>
      <c r="F16">
        <v>28</v>
      </c>
      <c r="G16">
        <v>21</v>
      </c>
      <c r="H16">
        <v>1</v>
      </c>
      <c r="I16">
        <v>1</v>
      </c>
      <c r="J16">
        <v>1</v>
      </c>
      <c r="K16" t="b">
        <f t="shared" si="0"/>
        <v>1</v>
      </c>
      <c r="L16" t="b">
        <f t="shared" si="1"/>
        <v>1</v>
      </c>
      <c r="M16">
        <f t="shared" si="2"/>
        <v>1</v>
      </c>
      <c r="N16">
        <f t="shared" si="3"/>
        <v>1</v>
      </c>
    </row>
    <row r="17" spans="1:14" x14ac:dyDescent="0.3">
      <c r="A17" t="s">
        <v>44</v>
      </c>
      <c r="B17">
        <v>2018</v>
      </c>
      <c r="C17">
        <v>3.3845760193877799</v>
      </c>
      <c r="D17">
        <v>2.3635508329247998</v>
      </c>
      <c r="E17">
        <v>1.02102518646297</v>
      </c>
      <c r="F17">
        <v>39</v>
      </c>
      <c r="G17">
        <v>27</v>
      </c>
      <c r="H17">
        <v>1</v>
      </c>
      <c r="I17">
        <v>1</v>
      </c>
      <c r="J17">
        <v>1</v>
      </c>
      <c r="K17" t="b">
        <f t="shared" si="0"/>
        <v>1</v>
      </c>
      <c r="L17" t="b">
        <f t="shared" si="1"/>
        <v>1</v>
      </c>
      <c r="M17">
        <f t="shared" si="2"/>
        <v>1</v>
      </c>
      <c r="N17">
        <f t="shared" si="3"/>
        <v>1</v>
      </c>
    </row>
    <row r="18" spans="1:14" x14ac:dyDescent="0.3">
      <c r="A18" t="s">
        <v>39</v>
      </c>
      <c r="B18">
        <v>2018</v>
      </c>
      <c r="C18">
        <v>4.8099918054860904</v>
      </c>
      <c r="D18">
        <v>2.4480257886847299</v>
      </c>
      <c r="E18">
        <v>2.3619660168013499</v>
      </c>
      <c r="F18">
        <v>40</v>
      </c>
      <c r="G18">
        <v>28</v>
      </c>
      <c r="H18">
        <v>1</v>
      </c>
      <c r="I18">
        <v>1</v>
      </c>
      <c r="J18">
        <v>1</v>
      </c>
      <c r="K18" t="b">
        <f t="shared" si="0"/>
        <v>1</v>
      </c>
      <c r="L18" t="b">
        <f t="shared" si="1"/>
        <v>1</v>
      </c>
      <c r="M18">
        <f t="shared" si="2"/>
        <v>1</v>
      </c>
      <c r="N18">
        <f t="shared" si="3"/>
        <v>1</v>
      </c>
    </row>
    <row r="19" spans="1:14" x14ac:dyDescent="0.3">
      <c r="A19" t="s">
        <v>69</v>
      </c>
      <c r="B19">
        <v>2018</v>
      </c>
      <c r="C19">
        <v>5.1099467068247</v>
      </c>
      <c r="D19">
        <v>1.2738674619828201</v>
      </c>
      <c r="E19">
        <v>3.8360792448418799</v>
      </c>
      <c r="F19">
        <v>42</v>
      </c>
      <c r="G19">
        <v>30</v>
      </c>
      <c r="H19">
        <v>1</v>
      </c>
      <c r="I19">
        <v>2</v>
      </c>
      <c r="J19">
        <v>1</v>
      </c>
      <c r="K19" t="b">
        <f t="shared" si="0"/>
        <v>0</v>
      </c>
      <c r="L19" t="b">
        <f t="shared" si="1"/>
        <v>1</v>
      </c>
      <c r="M19">
        <f t="shared" si="2"/>
        <v>1</v>
      </c>
      <c r="N19">
        <f t="shared" si="3"/>
        <v>1</v>
      </c>
    </row>
    <row r="20" spans="1:14" x14ac:dyDescent="0.3">
      <c r="A20" t="s">
        <v>41</v>
      </c>
      <c r="B20">
        <v>2018</v>
      </c>
      <c r="C20">
        <v>4.7131978312397704</v>
      </c>
      <c r="D20">
        <v>2.4062898887598698</v>
      </c>
      <c r="E20">
        <v>2.3069079424799002</v>
      </c>
      <c r="F20">
        <v>45</v>
      </c>
      <c r="G20">
        <v>31</v>
      </c>
      <c r="H20">
        <v>1</v>
      </c>
      <c r="I20">
        <v>1</v>
      </c>
      <c r="J20">
        <v>1</v>
      </c>
      <c r="K20" t="b">
        <f t="shared" si="0"/>
        <v>1</v>
      </c>
      <c r="L20" t="b">
        <f t="shared" si="1"/>
        <v>1</v>
      </c>
      <c r="M20">
        <f t="shared" si="2"/>
        <v>1</v>
      </c>
      <c r="N20">
        <f t="shared" si="3"/>
        <v>1</v>
      </c>
    </row>
    <row r="21" spans="1:14" x14ac:dyDescent="0.3">
      <c r="A21" t="s">
        <v>59</v>
      </c>
      <c r="B21">
        <v>2018</v>
      </c>
      <c r="C21">
        <v>10.721772852609501</v>
      </c>
      <c r="D21">
        <v>1.6358980307342199</v>
      </c>
      <c r="E21">
        <v>9.0858748218753504</v>
      </c>
      <c r="F21">
        <v>46</v>
      </c>
      <c r="G21">
        <v>32</v>
      </c>
      <c r="H21">
        <v>1</v>
      </c>
      <c r="I21">
        <v>2</v>
      </c>
      <c r="J21">
        <v>1</v>
      </c>
      <c r="K21" t="b">
        <f t="shared" si="0"/>
        <v>0</v>
      </c>
      <c r="L21" t="b">
        <f t="shared" si="1"/>
        <v>1</v>
      </c>
      <c r="M21">
        <f t="shared" si="2"/>
        <v>1</v>
      </c>
      <c r="N21">
        <f t="shared" si="3"/>
        <v>1</v>
      </c>
    </row>
    <row r="22" spans="1:14" x14ac:dyDescent="0.3">
      <c r="A22" t="s">
        <v>36</v>
      </c>
      <c r="B22">
        <v>2018</v>
      </c>
      <c r="C22">
        <v>3.87051036141064</v>
      </c>
      <c r="D22">
        <v>2.7468644596086098</v>
      </c>
      <c r="E22">
        <v>1.1236459018020299</v>
      </c>
      <c r="F22">
        <v>53</v>
      </c>
      <c r="G22">
        <v>35</v>
      </c>
      <c r="H22">
        <v>1</v>
      </c>
      <c r="I22">
        <v>1</v>
      </c>
      <c r="J22">
        <v>1</v>
      </c>
      <c r="K22" t="b">
        <f t="shared" si="0"/>
        <v>1</v>
      </c>
      <c r="L22" t="b">
        <f t="shared" si="1"/>
        <v>1</v>
      </c>
      <c r="M22">
        <f t="shared" si="2"/>
        <v>1</v>
      </c>
      <c r="N22">
        <f t="shared" si="3"/>
        <v>1</v>
      </c>
    </row>
    <row r="23" spans="1:14" x14ac:dyDescent="0.3">
      <c r="A23" t="s">
        <v>37</v>
      </c>
      <c r="B23">
        <v>2018</v>
      </c>
      <c r="C23">
        <v>5.6637703949597098</v>
      </c>
      <c r="D23">
        <v>2.7400361438898901</v>
      </c>
      <c r="E23">
        <v>2.9237342510698099</v>
      </c>
      <c r="F23">
        <v>54</v>
      </c>
      <c r="G23">
        <v>36</v>
      </c>
      <c r="H23">
        <v>1</v>
      </c>
      <c r="I23">
        <v>1</v>
      </c>
      <c r="J23">
        <v>1</v>
      </c>
      <c r="K23" t="b">
        <f t="shared" si="0"/>
        <v>1</v>
      </c>
      <c r="L23" t="b">
        <f t="shared" si="1"/>
        <v>1</v>
      </c>
      <c r="M23">
        <f t="shared" si="2"/>
        <v>1</v>
      </c>
      <c r="N23">
        <f t="shared" si="3"/>
        <v>1</v>
      </c>
    </row>
    <row r="24" spans="1:14" x14ac:dyDescent="0.3">
      <c r="A24" t="s">
        <v>52</v>
      </c>
      <c r="B24">
        <v>2018</v>
      </c>
      <c r="C24">
        <v>2.9444322020423699</v>
      </c>
      <c r="D24">
        <v>1.85669690570779</v>
      </c>
      <c r="E24">
        <v>1.0877352963345699</v>
      </c>
      <c r="F24">
        <v>58</v>
      </c>
      <c r="G24">
        <v>38</v>
      </c>
      <c r="H24">
        <v>1</v>
      </c>
      <c r="I24">
        <v>2</v>
      </c>
      <c r="J24">
        <v>1</v>
      </c>
      <c r="K24" t="b">
        <f t="shared" si="0"/>
        <v>0</v>
      </c>
      <c r="L24" t="b">
        <f t="shared" si="1"/>
        <v>1</v>
      </c>
      <c r="M24">
        <f t="shared" si="2"/>
        <v>1</v>
      </c>
      <c r="N24">
        <f t="shared" si="3"/>
        <v>1</v>
      </c>
    </row>
    <row r="25" spans="1:14" x14ac:dyDescent="0.3">
      <c r="A25" t="s">
        <v>91</v>
      </c>
      <c r="B25">
        <v>2018</v>
      </c>
      <c r="C25">
        <v>4.2061432988144096</v>
      </c>
      <c r="D25">
        <v>0.394481036605209</v>
      </c>
      <c r="E25">
        <v>3.8116622622091998</v>
      </c>
      <c r="F25">
        <v>68</v>
      </c>
      <c r="G25">
        <v>42</v>
      </c>
      <c r="H25">
        <v>1</v>
      </c>
      <c r="I25">
        <v>3</v>
      </c>
      <c r="J25">
        <v>2</v>
      </c>
      <c r="K25" t="b">
        <f t="shared" si="0"/>
        <v>0</v>
      </c>
      <c r="L25" t="b">
        <f t="shared" si="1"/>
        <v>0</v>
      </c>
      <c r="M25">
        <f t="shared" si="2"/>
        <v>0</v>
      </c>
      <c r="N25">
        <f t="shared" si="3"/>
        <v>1</v>
      </c>
    </row>
    <row r="26" spans="1:14" x14ac:dyDescent="0.3">
      <c r="A26" t="s">
        <v>85</v>
      </c>
      <c r="B26">
        <v>2018</v>
      </c>
      <c r="C26">
        <v>3.02521539874094</v>
      </c>
      <c r="D26">
        <v>0.66811463734989396</v>
      </c>
      <c r="E26">
        <v>2.35710076139104</v>
      </c>
      <c r="F26">
        <v>72</v>
      </c>
      <c r="G26">
        <v>45</v>
      </c>
      <c r="H26">
        <v>1</v>
      </c>
      <c r="I26">
        <v>3</v>
      </c>
      <c r="J26">
        <v>2</v>
      </c>
      <c r="K26" t="b">
        <f t="shared" si="0"/>
        <v>0</v>
      </c>
      <c r="L26" t="b">
        <f t="shared" si="1"/>
        <v>0</v>
      </c>
      <c r="M26">
        <f t="shared" si="2"/>
        <v>0</v>
      </c>
      <c r="N26">
        <f t="shared" si="3"/>
        <v>1</v>
      </c>
    </row>
    <row r="27" spans="1:14" x14ac:dyDescent="0.3">
      <c r="A27" t="s">
        <v>33</v>
      </c>
      <c r="B27">
        <v>2018</v>
      </c>
      <c r="C27">
        <v>4.3330934355443498</v>
      </c>
      <c r="D27">
        <v>2.8681937316656301</v>
      </c>
      <c r="E27">
        <v>1.4648997038787099</v>
      </c>
      <c r="F27">
        <v>83</v>
      </c>
      <c r="G27">
        <v>50</v>
      </c>
      <c r="H27">
        <v>1</v>
      </c>
      <c r="I27">
        <v>1</v>
      </c>
      <c r="J27">
        <v>2</v>
      </c>
      <c r="K27" t="b">
        <f t="shared" si="0"/>
        <v>1</v>
      </c>
      <c r="L27" t="b">
        <f t="shared" si="1"/>
        <v>0</v>
      </c>
      <c r="M27">
        <f t="shared" si="2"/>
        <v>1</v>
      </c>
      <c r="N27">
        <f t="shared" si="3"/>
        <v>1</v>
      </c>
    </row>
    <row r="28" spans="1:14" x14ac:dyDescent="0.3">
      <c r="A28" t="s">
        <v>87</v>
      </c>
      <c r="B28">
        <v>2018</v>
      </c>
      <c r="C28">
        <v>7.0459246631399504</v>
      </c>
      <c r="D28">
        <v>0.60003889185721704</v>
      </c>
      <c r="E28">
        <v>6.4458857712827404</v>
      </c>
      <c r="F28">
        <v>103</v>
      </c>
      <c r="G28">
        <v>60</v>
      </c>
      <c r="H28">
        <v>1</v>
      </c>
      <c r="I28">
        <v>3</v>
      </c>
      <c r="J28">
        <v>2</v>
      </c>
      <c r="K28" t="b">
        <f t="shared" si="0"/>
        <v>0</v>
      </c>
      <c r="L28" t="b">
        <f t="shared" si="1"/>
        <v>0</v>
      </c>
      <c r="M28">
        <f t="shared" si="2"/>
        <v>0</v>
      </c>
      <c r="N28">
        <f t="shared" si="3"/>
        <v>1</v>
      </c>
    </row>
    <row r="29" spans="1:14" x14ac:dyDescent="0.3">
      <c r="A29" t="s">
        <v>106</v>
      </c>
      <c r="B29">
        <v>2018</v>
      </c>
      <c r="C29">
        <v>3.24573811852038</v>
      </c>
      <c r="D29">
        <v>0.20414734951671201</v>
      </c>
      <c r="E29">
        <v>3.0415907690036601</v>
      </c>
      <c r="F29">
        <v>127</v>
      </c>
      <c r="G29">
        <v>68</v>
      </c>
      <c r="H29">
        <v>1</v>
      </c>
      <c r="I29">
        <v>3</v>
      </c>
      <c r="J29">
        <v>2</v>
      </c>
      <c r="K29" t="b">
        <f t="shared" si="0"/>
        <v>0</v>
      </c>
      <c r="L29" t="b">
        <f t="shared" si="1"/>
        <v>0</v>
      </c>
      <c r="M29">
        <f t="shared" si="2"/>
        <v>0</v>
      </c>
      <c r="N29">
        <f t="shared" si="3"/>
        <v>1</v>
      </c>
    </row>
    <row r="30" spans="1:14" x14ac:dyDescent="0.3">
      <c r="A30" t="s">
        <v>60</v>
      </c>
      <c r="B30">
        <v>2018</v>
      </c>
      <c r="C30">
        <v>4.5478873813182501</v>
      </c>
      <c r="D30">
        <v>1.60999370419541</v>
      </c>
      <c r="E30">
        <v>2.9378936771228301</v>
      </c>
      <c r="F30">
        <v>128</v>
      </c>
      <c r="G30">
        <v>69</v>
      </c>
      <c r="H30">
        <v>1</v>
      </c>
      <c r="I30">
        <v>2</v>
      </c>
      <c r="J30">
        <v>2</v>
      </c>
      <c r="K30" t="b">
        <f t="shared" si="0"/>
        <v>0</v>
      </c>
      <c r="L30" t="b">
        <f t="shared" si="1"/>
        <v>0</v>
      </c>
      <c r="M30">
        <f t="shared" si="2"/>
        <v>1</v>
      </c>
      <c r="N30">
        <f t="shared" si="3"/>
        <v>1</v>
      </c>
    </row>
    <row r="31" spans="1:14" x14ac:dyDescent="0.3">
      <c r="A31" t="s">
        <v>64</v>
      </c>
      <c r="B31">
        <v>2018</v>
      </c>
      <c r="C31">
        <v>3.58397630615677</v>
      </c>
      <c r="D31">
        <v>1.56513336412113</v>
      </c>
      <c r="E31">
        <v>2.0188429420356302</v>
      </c>
      <c r="F31">
        <v>129</v>
      </c>
      <c r="G31">
        <v>70</v>
      </c>
      <c r="H31">
        <v>1</v>
      </c>
      <c r="I31">
        <v>2</v>
      </c>
      <c r="J31">
        <v>2</v>
      </c>
      <c r="K31" t="b">
        <f t="shared" si="0"/>
        <v>0</v>
      </c>
      <c r="L31" t="b">
        <f t="shared" si="1"/>
        <v>0</v>
      </c>
      <c r="M31">
        <f t="shared" si="2"/>
        <v>1</v>
      </c>
      <c r="N31">
        <f t="shared" si="3"/>
        <v>1</v>
      </c>
    </row>
    <row r="32" spans="1:14" x14ac:dyDescent="0.3">
      <c r="A32" t="s">
        <v>133</v>
      </c>
      <c r="B32">
        <v>2018</v>
      </c>
      <c r="C32">
        <v>3.0107887616252098</v>
      </c>
      <c r="D32">
        <v>-0.63946459211978002</v>
      </c>
      <c r="E32">
        <v>3.6502533537449899</v>
      </c>
      <c r="F32">
        <v>131</v>
      </c>
      <c r="G32">
        <v>71</v>
      </c>
      <c r="H32">
        <v>1</v>
      </c>
      <c r="I32">
        <v>4</v>
      </c>
      <c r="J32">
        <v>2</v>
      </c>
      <c r="K32" t="b">
        <f t="shared" si="0"/>
        <v>0</v>
      </c>
      <c r="L32" t="b">
        <f t="shared" si="1"/>
        <v>0</v>
      </c>
      <c r="M32">
        <f t="shared" si="2"/>
        <v>0</v>
      </c>
      <c r="N32">
        <f t="shared" si="3"/>
        <v>1</v>
      </c>
    </row>
    <row r="33" spans="1:14" x14ac:dyDescent="0.3">
      <c r="A33" t="s">
        <v>83</v>
      </c>
      <c r="B33">
        <v>2018</v>
      </c>
      <c r="C33">
        <v>6.6120871637991598</v>
      </c>
      <c r="D33">
        <v>0.73288810160206097</v>
      </c>
      <c r="E33">
        <v>5.8791990621970998</v>
      </c>
      <c r="F33">
        <v>135</v>
      </c>
      <c r="G33">
        <v>74</v>
      </c>
      <c r="H33">
        <v>1</v>
      </c>
      <c r="I33">
        <v>3</v>
      </c>
      <c r="J33">
        <v>2</v>
      </c>
      <c r="K33" t="b">
        <f t="shared" si="0"/>
        <v>0</v>
      </c>
      <c r="L33" t="b">
        <f t="shared" si="1"/>
        <v>0</v>
      </c>
      <c r="M33">
        <f t="shared" si="2"/>
        <v>0</v>
      </c>
      <c r="N33">
        <f t="shared" si="3"/>
        <v>1</v>
      </c>
    </row>
    <row r="34" spans="1:14" x14ac:dyDescent="0.3">
      <c r="A34" t="s">
        <v>80</v>
      </c>
      <c r="B34">
        <v>2018</v>
      </c>
      <c r="C34">
        <v>4.2399872600783297</v>
      </c>
      <c r="D34">
        <v>0.81566079565874705</v>
      </c>
      <c r="E34">
        <v>3.4243264644195799</v>
      </c>
      <c r="F34">
        <v>160</v>
      </c>
      <c r="G34">
        <v>87</v>
      </c>
      <c r="H34">
        <v>1</v>
      </c>
      <c r="I34">
        <v>2</v>
      </c>
      <c r="J34">
        <v>3</v>
      </c>
      <c r="K34" t="b">
        <f t="shared" si="0"/>
        <v>0</v>
      </c>
      <c r="L34" t="b">
        <f t="shared" si="1"/>
        <v>0</v>
      </c>
      <c r="M34">
        <f t="shared" si="2"/>
        <v>1</v>
      </c>
      <c r="N34">
        <f t="shared" si="3"/>
        <v>0</v>
      </c>
    </row>
    <row r="35" spans="1:14" x14ac:dyDescent="0.3">
      <c r="A35" t="s">
        <v>79</v>
      </c>
      <c r="B35">
        <v>2018</v>
      </c>
      <c r="C35">
        <v>3.1219276617788299</v>
      </c>
      <c r="D35">
        <v>0.839229403855417</v>
      </c>
      <c r="E35">
        <v>2.2826982579234101</v>
      </c>
      <c r="F35">
        <v>198</v>
      </c>
      <c r="G35">
        <v>100</v>
      </c>
      <c r="H35">
        <v>1</v>
      </c>
      <c r="I35">
        <v>2</v>
      </c>
      <c r="J35">
        <v>3</v>
      </c>
      <c r="K35" t="b">
        <f t="shared" si="0"/>
        <v>0</v>
      </c>
      <c r="L35" t="b">
        <f t="shared" si="1"/>
        <v>0</v>
      </c>
      <c r="M35">
        <f t="shared" si="2"/>
        <v>1</v>
      </c>
      <c r="N35">
        <f t="shared" si="3"/>
        <v>0</v>
      </c>
    </row>
    <row r="36" spans="1:14" x14ac:dyDescent="0.3">
      <c r="A36" t="s">
        <v>84</v>
      </c>
      <c r="B36">
        <v>2018</v>
      </c>
      <c r="C36">
        <v>2.9860295275801798</v>
      </c>
      <c r="D36">
        <v>0.71383212467447099</v>
      </c>
      <c r="E36">
        <v>2.2721974029057099</v>
      </c>
      <c r="F36">
        <v>199</v>
      </c>
      <c r="G36">
        <v>101</v>
      </c>
      <c r="H36">
        <v>1</v>
      </c>
      <c r="I36">
        <v>3</v>
      </c>
      <c r="J36">
        <v>3</v>
      </c>
      <c r="K36" t="b">
        <f t="shared" si="0"/>
        <v>0</v>
      </c>
      <c r="L36" t="b">
        <f t="shared" si="1"/>
        <v>0</v>
      </c>
      <c r="M36">
        <f t="shared" si="2"/>
        <v>0</v>
      </c>
      <c r="N36">
        <f t="shared" si="3"/>
        <v>0</v>
      </c>
    </row>
    <row r="37" spans="1:14" x14ac:dyDescent="0.3">
      <c r="A37" t="s">
        <v>110</v>
      </c>
      <c r="B37">
        <v>2018</v>
      </c>
      <c r="C37">
        <v>3.0377192098738801</v>
      </c>
      <c r="D37">
        <v>7.6750657941507705E-2</v>
      </c>
      <c r="E37">
        <v>2.9609685519323699</v>
      </c>
      <c r="F37">
        <v>212</v>
      </c>
      <c r="G37">
        <v>107</v>
      </c>
      <c r="H37">
        <v>1</v>
      </c>
      <c r="I37">
        <v>3</v>
      </c>
      <c r="J37">
        <v>3</v>
      </c>
      <c r="K37" t="b">
        <f t="shared" si="0"/>
        <v>0</v>
      </c>
      <c r="L37" t="b">
        <f t="shared" si="1"/>
        <v>0</v>
      </c>
      <c r="M37">
        <f t="shared" si="2"/>
        <v>0</v>
      </c>
      <c r="N37">
        <f t="shared" si="3"/>
        <v>0</v>
      </c>
    </row>
    <row r="38" spans="1:14" x14ac:dyDescent="0.3">
      <c r="A38" t="s">
        <v>32</v>
      </c>
      <c r="B38">
        <v>2018</v>
      </c>
      <c r="C38">
        <v>0.74520947440945196</v>
      </c>
      <c r="D38">
        <v>3.09647113630411</v>
      </c>
      <c r="E38">
        <v>-2.3512616618946498</v>
      </c>
      <c r="F38">
        <v>11</v>
      </c>
      <c r="G38">
        <v>10</v>
      </c>
      <c r="H38">
        <v>2</v>
      </c>
      <c r="I38">
        <v>1</v>
      </c>
      <c r="J38">
        <v>1</v>
      </c>
      <c r="K38" t="b">
        <f t="shared" si="0"/>
        <v>0</v>
      </c>
      <c r="L38" t="b">
        <f t="shared" si="1"/>
        <v>0</v>
      </c>
      <c r="M38">
        <f t="shared" si="2"/>
        <v>1</v>
      </c>
      <c r="N38">
        <f t="shared" si="3"/>
        <v>1</v>
      </c>
    </row>
    <row r="39" spans="1:14" x14ac:dyDescent="0.3">
      <c r="A39" t="s">
        <v>23</v>
      </c>
      <c r="B39">
        <v>2018</v>
      </c>
      <c r="C39">
        <v>2.4232317770048999</v>
      </c>
      <c r="D39">
        <v>3.94095863852414</v>
      </c>
      <c r="E39">
        <v>-1.5177268615192301</v>
      </c>
      <c r="F39">
        <v>19</v>
      </c>
      <c r="G39">
        <v>15</v>
      </c>
      <c r="H39">
        <v>2</v>
      </c>
      <c r="I39">
        <v>1</v>
      </c>
      <c r="J39">
        <v>1</v>
      </c>
      <c r="K39" t="b">
        <f t="shared" si="0"/>
        <v>0</v>
      </c>
      <c r="L39" t="b">
        <f t="shared" si="1"/>
        <v>0</v>
      </c>
      <c r="M39">
        <f t="shared" si="2"/>
        <v>1</v>
      </c>
      <c r="N39">
        <f t="shared" si="3"/>
        <v>1</v>
      </c>
    </row>
    <row r="40" spans="1:14" x14ac:dyDescent="0.3">
      <c r="A40" t="s">
        <v>34</v>
      </c>
      <c r="B40">
        <v>2018</v>
      </c>
      <c r="C40">
        <v>2.6751501184598001</v>
      </c>
      <c r="D40">
        <v>2.8420950568565</v>
      </c>
      <c r="E40">
        <v>-0.166944938396694</v>
      </c>
      <c r="F40">
        <v>23</v>
      </c>
      <c r="G40">
        <v>19</v>
      </c>
      <c r="H40">
        <v>2</v>
      </c>
      <c r="I40">
        <v>1</v>
      </c>
      <c r="J40">
        <v>1</v>
      </c>
      <c r="K40" t="b">
        <f t="shared" si="0"/>
        <v>0</v>
      </c>
      <c r="L40" t="b">
        <f t="shared" si="1"/>
        <v>0</v>
      </c>
      <c r="M40">
        <f t="shared" si="2"/>
        <v>1</v>
      </c>
      <c r="N40">
        <f t="shared" si="3"/>
        <v>1</v>
      </c>
    </row>
    <row r="41" spans="1:14" x14ac:dyDescent="0.3">
      <c r="A41" t="s">
        <v>18</v>
      </c>
      <c r="B41">
        <v>2018</v>
      </c>
      <c r="C41">
        <v>1.0242975418984499</v>
      </c>
      <c r="D41">
        <v>4.5496177869540997</v>
      </c>
      <c r="E41">
        <v>-3.5253202450556498</v>
      </c>
      <c r="F41">
        <v>24</v>
      </c>
      <c r="G41">
        <v>20</v>
      </c>
      <c r="H41">
        <v>2</v>
      </c>
      <c r="I41">
        <v>1</v>
      </c>
      <c r="J41">
        <v>1</v>
      </c>
      <c r="K41" t="b">
        <f t="shared" si="0"/>
        <v>0</v>
      </c>
      <c r="L41" t="b">
        <f t="shared" si="1"/>
        <v>0</v>
      </c>
      <c r="M41">
        <f t="shared" si="2"/>
        <v>1</v>
      </c>
      <c r="N41">
        <f t="shared" si="3"/>
        <v>1</v>
      </c>
    </row>
    <row r="42" spans="1:14" x14ac:dyDescent="0.3">
      <c r="A42" t="s">
        <v>43</v>
      </c>
      <c r="B42">
        <v>2018</v>
      </c>
      <c r="C42">
        <v>1.5229025128340401</v>
      </c>
      <c r="D42">
        <v>2.37101146483164</v>
      </c>
      <c r="E42">
        <v>-0.84810895199759795</v>
      </c>
      <c r="F42">
        <v>31</v>
      </c>
      <c r="G42">
        <v>23</v>
      </c>
      <c r="H42">
        <v>2</v>
      </c>
      <c r="I42">
        <v>1</v>
      </c>
      <c r="J42">
        <v>1</v>
      </c>
      <c r="K42" t="b">
        <f t="shared" si="0"/>
        <v>0</v>
      </c>
      <c r="L42" t="b">
        <f t="shared" si="1"/>
        <v>0</v>
      </c>
      <c r="M42">
        <f t="shared" si="2"/>
        <v>1</v>
      </c>
      <c r="N42">
        <f t="shared" si="3"/>
        <v>1</v>
      </c>
    </row>
    <row r="43" spans="1:14" x14ac:dyDescent="0.3">
      <c r="A43" t="s">
        <v>47</v>
      </c>
      <c r="B43">
        <v>2018</v>
      </c>
      <c r="C43">
        <v>2.5537357261807698</v>
      </c>
      <c r="D43">
        <v>2.2370735110829201</v>
      </c>
      <c r="E43">
        <v>0.31666221509785097</v>
      </c>
      <c r="F43">
        <v>37</v>
      </c>
      <c r="G43">
        <v>25</v>
      </c>
      <c r="H43">
        <v>2</v>
      </c>
      <c r="I43">
        <v>2</v>
      </c>
      <c r="J43">
        <v>1</v>
      </c>
      <c r="K43" t="b">
        <f t="shared" si="0"/>
        <v>1</v>
      </c>
      <c r="L43" t="b">
        <f t="shared" si="1"/>
        <v>0</v>
      </c>
      <c r="M43">
        <f t="shared" si="2"/>
        <v>1</v>
      </c>
      <c r="N43">
        <f t="shared" si="3"/>
        <v>1</v>
      </c>
    </row>
    <row r="44" spans="1:14" x14ac:dyDescent="0.3">
      <c r="A44" t="s">
        <v>29</v>
      </c>
      <c r="B44">
        <v>2018</v>
      </c>
      <c r="C44">
        <v>2.4707720891281602</v>
      </c>
      <c r="D44">
        <v>3.1413235437270899</v>
      </c>
      <c r="E44">
        <v>-0.67055145459892695</v>
      </c>
      <c r="F44">
        <v>41</v>
      </c>
      <c r="G44">
        <v>29</v>
      </c>
      <c r="H44">
        <v>2</v>
      </c>
      <c r="I44">
        <v>1</v>
      </c>
      <c r="J44">
        <v>1</v>
      </c>
      <c r="K44" t="b">
        <f t="shared" si="0"/>
        <v>0</v>
      </c>
      <c r="L44" t="b">
        <f t="shared" si="1"/>
        <v>0</v>
      </c>
      <c r="M44">
        <f t="shared" si="2"/>
        <v>1</v>
      </c>
      <c r="N44">
        <f t="shared" si="3"/>
        <v>1</v>
      </c>
    </row>
    <row r="45" spans="1:14" x14ac:dyDescent="0.3">
      <c r="A45" t="s">
        <v>27</v>
      </c>
      <c r="B45">
        <v>2018</v>
      </c>
      <c r="C45">
        <v>1.18859541236394</v>
      </c>
      <c r="D45">
        <v>3.44298267576074</v>
      </c>
      <c r="E45">
        <v>-2.2543872633967998</v>
      </c>
      <c r="F45">
        <v>48</v>
      </c>
      <c r="G45">
        <v>34</v>
      </c>
      <c r="H45">
        <v>2</v>
      </c>
      <c r="I45">
        <v>1</v>
      </c>
      <c r="J45">
        <v>1</v>
      </c>
      <c r="K45" t="b">
        <f t="shared" si="0"/>
        <v>0</v>
      </c>
      <c r="L45" t="b">
        <f t="shared" si="1"/>
        <v>0</v>
      </c>
      <c r="M45">
        <f t="shared" si="2"/>
        <v>1</v>
      </c>
      <c r="N45">
        <f t="shared" si="3"/>
        <v>1</v>
      </c>
    </row>
    <row r="46" spans="1:14" x14ac:dyDescent="0.3">
      <c r="A46" t="s">
        <v>72</v>
      </c>
      <c r="B46">
        <v>2018</v>
      </c>
      <c r="C46">
        <v>2.51518503636402</v>
      </c>
      <c r="D46">
        <v>1.1433934047376</v>
      </c>
      <c r="E46">
        <v>1.37179163162642</v>
      </c>
      <c r="F46">
        <v>61</v>
      </c>
      <c r="G46">
        <v>39</v>
      </c>
      <c r="H46">
        <v>2</v>
      </c>
      <c r="I46">
        <v>2</v>
      </c>
      <c r="J46">
        <v>2</v>
      </c>
      <c r="K46" t="b">
        <f t="shared" si="0"/>
        <v>1</v>
      </c>
      <c r="L46" t="b">
        <f t="shared" si="1"/>
        <v>1</v>
      </c>
      <c r="M46">
        <f t="shared" si="2"/>
        <v>1</v>
      </c>
      <c r="N46">
        <f t="shared" si="3"/>
        <v>1</v>
      </c>
    </row>
    <row r="47" spans="1:14" x14ac:dyDescent="0.3">
      <c r="A47" t="s">
        <v>62</v>
      </c>
      <c r="B47">
        <v>2018</v>
      </c>
      <c r="C47">
        <v>0.24728304942840101</v>
      </c>
      <c r="D47">
        <v>1.5817162787815799</v>
      </c>
      <c r="E47">
        <v>-1.33443322935317</v>
      </c>
      <c r="F47">
        <v>69</v>
      </c>
      <c r="G47">
        <v>43</v>
      </c>
      <c r="H47">
        <v>2</v>
      </c>
      <c r="I47">
        <v>2</v>
      </c>
      <c r="J47">
        <v>2</v>
      </c>
      <c r="K47" t="b">
        <f t="shared" si="0"/>
        <v>1</v>
      </c>
      <c r="L47" t="b">
        <f t="shared" si="1"/>
        <v>1</v>
      </c>
      <c r="M47">
        <f t="shared" si="2"/>
        <v>1</v>
      </c>
      <c r="N47">
        <f t="shared" si="3"/>
        <v>1</v>
      </c>
    </row>
    <row r="48" spans="1:14" x14ac:dyDescent="0.3">
      <c r="A48" t="s">
        <v>57</v>
      </c>
      <c r="B48">
        <v>2018</v>
      </c>
      <c r="C48">
        <v>2.8805963444940899</v>
      </c>
      <c r="D48">
        <v>1.71474168589385</v>
      </c>
      <c r="E48">
        <v>1.1658546586002301</v>
      </c>
      <c r="F48">
        <v>73</v>
      </c>
      <c r="G48">
        <v>46</v>
      </c>
      <c r="H48">
        <v>2</v>
      </c>
      <c r="I48">
        <v>2</v>
      </c>
      <c r="J48">
        <v>2</v>
      </c>
      <c r="K48" t="b">
        <f t="shared" si="0"/>
        <v>1</v>
      </c>
      <c r="L48" t="b">
        <f t="shared" si="1"/>
        <v>1</v>
      </c>
      <c r="M48">
        <f t="shared" si="2"/>
        <v>1</v>
      </c>
      <c r="N48">
        <f t="shared" si="3"/>
        <v>1</v>
      </c>
    </row>
    <row r="49" spans="1:14" x14ac:dyDescent="0.3">
      <c r="A49" t="s">
        <v>48</v>
      </c>
      <c r="B49">
        <v>2018</v>
      </c>
      <c r="C49">
        <v>0.85288211324307694</v>
      </c>
      <c r="D49">
        <v>2.1837453614372602</v>
      </c>
      <c r="E49">
        <v>-1.33086324819418</v>
      </c>
      <c r="F49">
        <v>81</v>
      </c>
      <c r="G49">
        <v>49</v>
      </c>
      <c r="H49">
        <v>2</v>
      </c>
      <c r="I49">
        <v>2</v>
      </c>
      <c r="J49">
        <v>2</v>
      </c>
      <c r="K49" t="b">
        <f t="shared" si="0"/>
        <v>1</v>
      </c>
      <c r="L49" t="b">
        <f t="shared" si="1"/>
        <v>1</v>
      </c>
      <c r="M49">
        <f t="shared" si="2"/>
        <v>1</v>
      </c>
      <c r="N49">
        <f t="shared" si="3"/>
        <v>1</v>
      </c>
    </row>
    <row r="50" spans="1:14" x14ac:dyDescent="0.3">
      <c r="A50" t="s">
        <v>78</v>
      </c>
      <c r="B50">
        <v>2018</v>
      </c>
      <c r="C50">
        <v>1.4131197062342999</v>
      </c>
      <c r="D50">
        <v>0.91708194808675003</v>
      </c>
      <c r="E50">
        <v>0.49603775814755602</v>
      </c>
      <c r="F50">
        <v>86</v>
      </c>
      <c r="G50">
        <v>51</v>
      </c>
      <c r="H50">
        <v>2</v>
      </c>
      <c r="I50">
        <v>2</v>
      </c>
      <c r="J50">
        <v>2</v>
      </c>
      <c r="K50" t="b">
        <f t="shared" si="0"/>
        <v>1</v>
      </c>
      <c r="L50" t="b">
        <f t="shared" si="1"/>
        <v>1</v>
      </c>
      <c r="M50">
        <f t="shared" si="2"/>
        <v>1</v>
      </c>
      <c r="N50">
        <f t="shared" si="3"/>
        <v>1</v>
      </c>
    </row>
    <row r="51" spans="1:14" x14ac:dyDescent="0.3">
      <c r="A51" t="s">
        <v>31</v>
      </c>
      <c r="B51">
        <v>2018</v>
      </c>
      <c r="C51">
        <v>0.77447579759385798</v>
      </c>
      <c r="D51">
        <v>3.1003533030179198</v>
      </c>
      <c r="E51">
        <v>-2.3258775054240601</v>
      </c>
      <c r="F51">
        <v>88</v>
      </c>
      <c r="G51">
        <v>53</v>
      </c>
      <c r="H51">
        <v>2</v>
      </c>
      <c r="I51">
        <v>1</v>
      </c>
      <c r="J51">
        <v>2</v>
      </c>
      <c r="K51" t="b">
        <f t="shared" si="0"/>
        <v>0</v>
      </c>
      <c r="L51" t="b">
        <f t="shared" si="1"/>
        <v>1</v>
      </c>
      <c r="M51">
        <f t="shared" si="2"/>
        <v>1</v>
      </c>
      <c r="N51">
        <f t="shared" si="3"/>
        <v>1</v>
      </c>
    </row>
    <row r="52" spans="1:14" x14ac:dyDescent="0.3">
      <c r="A52" t="s">
        <v>121</v>
      </c>
      <c r="B52">
        <v>2018</v>
      </c>
      <c r="C52">
        <v>2.0845082767182999</v>
      </c>
      <c r="D52">
        <v>-0.28707194646242601</v>
      </c>
      <c r="E52">
        <v>2.3715802231807301</v>
      </c>
      <c r="F52">
        <v>91</v>
      </c>
      <c r="G52">
        <v>54</v>
      </c>
      <c r="H52">
        <v>2</v>
      </c>
      <c r="I52">
        <v>4</v>
      </c>
      <c r="J52">
        <v>2</v>
      </c>
      <c r="K52" t="b">
        <f t="shared" si="0"/>
        <v>0</v>
      </c>
      <c r="L52" t="b">
        <f t="shared" si="1"/>
        <v>1</v>
      </c>
      <c r="M52">
        <f t="shared" si="2"/>
        <v>0</v>
      </c>
      <c r="N52">
        <f t="shared" si="3"/>
        <v>1</v>
      </c>
    </row>
    <row r="53" spans="1:14" x14ac:dyDescent="0.3">
      <c r="A53" t="s">
        <v>58</v>
      </c>
      <c r="B53">
        <v>2018</v>
      </c>
      <c r="C53">
        <v>2.2714544658226301</v>
      </c>
      <c r="D53">
        <v>1.71125328138351</v>
      </c>
      <c r="E53">
        <v>0.56020118443911604</v>
      </c>
      <c r="F53">
        <v>99</v>
      </c>
      <c r="G53">
        <v>58</v>
      </c>
      <c r="H53">
        <v>2</v>
      </c>
      <c r="I53">
        <v>2</v>
      </c>
      <c r="J53">
        <v>2</v>
      </c>
      <c r="K53" t="b">
        <f t="shared" si="0"/>
        <v>1</v>
      </c>
      <c r="L53" t="b">
        <f t="shared" si="1"/>
        <v>1</v>
      </c>
      <c r="M53">
        <f t="shared" si="2"/>
        <v>1</v>
      </c>
      <c r="N53">
        <f t="shared" si="3"/>
        <v>1</v>
      </c>
    </row>
    <row r="54" spans="1:14" x14ac:dyDescent="0.3">
      <c r="A54" t="s">
        <v>66</v>
      </c>
      <c r="B54">
        <v>2018</v>
      </c>
      <c r="C54">
        <v>0.79909424430610598</v>
      </c>
      <c r="D54">
        <v>1.4454860604900901</v>
      </c>
      <c r="E54">
        <v>-0.646391816183987</v>
      </c>
      <c r="F54">
        <v>102</v>
      </c>
      <c r="G54">
        <v>59</v>
      </c>
      <c r="H54">
        <v>2</v>
      </c>
      <c r="I54">
        <v>2</v>
      </c>
      <c r="J54">
        <v>2</v>
      </c>
      <c r="K54" t="b">
        <f t="shared" si="0"/>
        <v>1</v>
      </c>
      <c r="L54" t="b">
        <f t="shared" si="1"/>
        <v>1</v>
      </c>
      <c r="M54">
        <f t="shared" si="2"/>
        <v>1</v>
      </c>
      <c r="N54">
        <f t="shared" si="3"/>
        <v>1</v>
      </c>
    </row>
    <row r="55" spans="1:14" x14ac:dyDescent="0.3">
      <c r="A55" t="s">
        <v>51</v>
      </c>
      <c r="B55">
        <v>2018</v>
      </c>
      <c r="C55">
        <v>1.3546073440974</v>
      </c>
      <c r="D55">
        <v>2.0735643762181799</v>
      </c>
      <c r="E55">
        <v>-0.718957032120775</v>
      </c>
      <c r="F55">
        <v>115</v>
      </c>
      <c r="G55">
        <v>64</v>
      </c>
      <c r="H55">
        <v>2</v>
      </c>
      <c r="I55">
        <v>2</v>
      </c>
      <c r="J55">
        <v>2</v>
      </c>
      <c r="K55" t="b">
        <f t="shared" si="0"/>
        <v>1</v>
      </c>
      <c r="L55" t="b">
        <f t="shared" si="1"/>
        <v>1</v>
      </c>
      <c r="M55">
        <f t="shared" si="2"/>
        <v>1</v>
      </c>
      <c r="N55">
        <f t="shared" si="3"/>
        <v>1</v>
      </c>
    </row>
    <row r="56" spans="1:14" x14ac:dyDescent="0.3">
      <c r="A56" t="s">
        <v>45</v>
      </c>
      <c r="B56">
        <v>2018</v>
      </c>
      <c r="C56">
        <v>0.65942844184518101</v>
      </c>
      <c r="D56">
        <v>2.3325186652918801</v>
      </c>
      <c r="E56">
        <v>-1.6730902234467</v>
      </c>
      <c r="F56">
        <v>119</v>
      </c>
      <c r="G56">
        <v>65</v>
      </c>
      <c r="H56">
        <v>2</v>
      </c>
      <c r="I56">
        <v>1</v>
      </c>
      <c r="J56">
        <v>2</v>
      </c>
      <c r="K56" t="b">
        <f t="shared" si="0"/>
        <v>0</v>
      </c>
      <c r="L56" t="b">
        <f t="shared" si="1"/>
        <v>1</v>
      </c>
      <c r="M56">
        <f t="shared" si="2"/>
        <v>1</v>
      </c>
      <c r="N56">
        <f t="shared" si="3"/>
        <v>1</v>
      </c>
    </row>
    <row r="57" spans="1:14" x14ac:dyDescent="0.3">
      <c r="A57" t="s">
        <v>76</v>
      </c>
      <c r="B57">
        <v>2018</v>
      </c>
      <c r="C57">
        <v>0.33257798228303598</v>
      </c>
      <c r="D57">
        <v>1.03391700058919</v>
      </c>
      <c r="E57">
        <v>-0.70133901830615597</v>
      </c>
      <c r="F57">
        <v>133</v>
      </c>
      <c r="G57">
        <v>72</v>
      </c>
      <c r="H57">
        <v>2</v>
      </c>
      <c r="I57">
        <v>2</v>
      </c>
      <c r="J57">
        <v>2</v>
      </c>
      <c r="K57" t="b">
        <f t="shared" si="0"/>
        <v>1</v>
      </c>
      <c r="L57" t="b">
        <f t="shared" si="1"/>
        <v>1</v>
      </c>
      <c r="M57">
        <f t="shared" si="2"/>
        <v>1</v>
      </c>
      <c r="N57">
        <f t="shared" si="3"/>
        <v>1</v>
      </c>
    </row>
    <row r="58" spans="1:14" x14ac:dyDescent="0.3">
      <c r="A58" t="s">
        <v>100</v>
      </c>
      <c r="B58">
        <v>2018</v>
      </c>
      <c r="C58">
        <v>2.4396738441042598</v>
      </c>
      <c r="D58">
        <v>0.273519893257956</v>
      </c>
      <c r="E58">
        <v>2.1661539508463101</v>
      </c>
      <c r="F58">
        <v>146</v>
      </c>
      <c r="G58">
        <v>79</v>
      </c>
      <c r="H58">
        <v>2</v>
      </c>
      <c r="I58">
        <v>3</v>
      </c>
      <c r="J58">
        <v>2</v>
      </c>
      <c r="K58" t="b">
        <f t="shared" si="0"/>
        <v>0</v>
      </c>
      <c r="L58" t="b">
        <f t="shared" si="1"/>
        <v>1</v>
      </c>
      <c r="M58">
        <f t="shared" si="2"/>
        <v>0</v>
      </c>
      <c r="N58">
        <f t="shared" si="3"/>
        <v>1</v>
      </c>
    </row>
    <row r="59" spans="1:14" x14ac:dyDescent="0.3">
      <c r="A59" t="s">
        <v>56</v>
      </c>
      <c r="B59">
        <v>2018</v>
      </c>
      <c r="C59">
        <v>0.80476984292823694</v>
      </c>
      <c r="D59">
        <v>1.72210395170901</v>
      </c>
      <c r="E59">
        <v>-0.91733410878077903</v>
      </c>
      <c r="F59">
        <v>169</v>
      </c>
      <c r="G59">
        <v>92</v>
      </c>
      <c r="H59">
        <v>2</v>
      </c>
      <c r="I59">
        <v>2</v>
      </c>
      <c r="J59">
        <v>3</v>
      </c>
      <c r="K59" t="b">
        <f t="shared" si="0"/>
        <v>1</v>
      </c>
      <c r="L59" t="b">
        <f t="shared" si="1"/>
        <v>0</v>
      </c>
      <c r="M59">
        <f t="shared" si="2"/>
        <v>1</v>
      </c>
      <c r="N59">
        <f t="shared" si="3"/>
        <v>0</v>
      </c>
    </row>
    <row r="60" spans="1:14" x14ac:dyDescent="0.3">
      <c r="A60" t="s">
        <v>92</v>
      </c>
      <c r="B60">
        <v>2018</v>
      </c>
      <c r="C60">
        <v>0.70493937983393695</v>
      </c>
      <c r="D60">
        <v>0.36933110984661099</v>
      </c>
      <c r="E60">
        <v>0.33560826998732601</v>
      </c>
      <c r="F60">
        <v>186</v>
      </c>
      <c r="G60">
        <v>96</v>
      </c>
      <c r="H60">
        <v>2</v>
      </c>
      <c r="I60">
        <v>3</v>
      </c>
      <c r="J60">
        <v>3</v>
      </c>
      <c r="K60" t="b">
        <f t="shared" si="0"/>
        <v>0</v>
      </c>
      <c r="L60" t="b">
        <f t="shared" si="1"/>
        <v>0</v>
      </c>
      <c r="M60">
        <f t="shared" si="2"/>
        <v>0</v>
      </c>
      <c r="N60">
        <f t="shared" si="3"/>
        <v>0</v>
      </c>
    </row>
    <row r="61" spans="1:14" x14ac:dyDescent="0.3">
      <c r="A61" t="s">
        <v>96</v>
      </c>
      <c r="B61">
        <v>2018</v>
      </c>
      <c r="C61">
        <v>0.32206509637536301</v>
      </c>
      <c r="D61">
        <v>0.32662666650695799</v>
      </c>
      <c r="E61">
        <v>-4.5615701315956303E-3</v>
      </c>
      <c r="F61">
        <v>191</v>
      </c>
      <c r="G61">
        <v>97</v>
      </c>
      <c r="H61">
        <v>2</v>
      </c>
      <c r="I61">
        <v>3</v>
      </c>
      <c r="J61">
        <v>3</v>
      </c>
      <c r="K61" t="b">
        <f t="shared" si="0"/>
        <v>0</v>
      </c>
      <c r="L61" t="b">
        <f t="shared" si="1"/>
        <v>0</v>
      </c>
      <c r="M61">
        <f t="shared" si="2"/>
        <v>0</v>
      </c>
      <c r="N61">
        <f t="shared" si="3"/>
        <v>0</v>
      </c>
    </row>
    <row r="62" spans="1:14" x14ac:dyDescent="0.3">
      <c r="A62" t="s">
        <v>134</v>
      </c>
      <c r="B62">
        <v>2018</v>
      </c>
      <c r="C62">
        <v>0.52485594069924202</v>
      </c>
      <c r="D62">
        <v>-0.73032546806608001</v>
      </c>
      <c r="E62">
        <v>1.2551814087653199</v>
      </c>
      <c r="F62">
        <v>195</v>
      </c>
      <c r="G62">
        <v>99</v>
      </c>
      <c r="H62">
        <v>2</v>
      </c>
      <c r="I62">
        <v>4</v>
      </c>
      <c r="J62">
        <v>3</v>
      </c>
      <c r="K62" t="b">
        <f t="shared" si="0"/>
        <v>0</v>
      </c>
      <c r="L62" t="b">
        <f t="shared" si="1"/>
        <v>0</v>
      </c>
      <c r="M62">
        <f t="shared" si="2"/>
        <v>0</v>
      </c>
      <c r="N62">
        <f t="shared" si="3"/>
        <v>0</v>
      </c>
    </row>
    <row r="63" spans="1:14" x14ac:dyDescent="0.3">
      <c r="A63" t="s">
        <v>97</v>
      </c>
      <c r="B63">
        <v>2018</v>
      </c>
      <c r="C63">
        <v>0.48312037209414599</v>
      </c>
      <c r="D63">
        <v>0.31088144038497401</v>
      </c>
      <c r="E63">
        <v>0.17223893170917101</v>
      </c>
      <c r="F63">
        <v>204</v>
      </c>
      <c r="G63">
        <v>103</v>
      </c>
      <c r="H63">
        <v>2</v>
      </c>
      <c r="I63">
        <v>3</v>
      </c>
      <c r="J63">
        <v>3</v>
      </c>
      <c r="K63" t="b">
        <f t="shared" si="0"/>
        <v>0</v>
      </c>
      <c r="L63" t="b">
        <f t="shared" si="1"/>
        <v>0</v>
      </c>
      <c r="M63">
        <f t="shared" si="2"/>
        <v>0</v>
      </c>
      <c r="N63">
        <f t="shared" si="3"/>
        <v>0</v>
      </c>
    </row>
    <row r="64" spans="1:14" x14ac:dyDescent="0.3">
      <c r="A64" t="s">
        <v>70</v>
      </c>
      <c r="B64">
        <v>2018</v>
      </c>
      <c r="C64">
        <v>0.261414041423292</v>
      </c>
      <c r="D64">
        <v>1.21850112460774</v>
      </c>
      <c r="E64">
        <v>-0.95708708318444802</v>
      </c>
      <c r="F64">
        <v>209</v>
      </c>
      <c r="G64">
        <v>106</v>
      </c>
      <c r="H64">
        <v>2</v>
      </c>
      <c r="I64">
        <v>2</v>
      </c>
      <c r="J64">
        <v>3</v>
      </c>
      <c r="K64" t="b">
        <f t="shared" si="0"/>
        <v>1</v>
      </c>
      <c r="L64" t="b">
        <f t="shared" si="1"/>
        <v>0</v>
      </c>
      <c r="M64">
        <f t="shared" si="2"/>
        <v>1</v>
      </c>
      <c r="N64">
        <f t="shared" si="3"/>
        <v>0</v>
      </c>
    </row>
    <row r="65" spans="1:14" x14ac:dyDescent="0.3">
      <c r="A65" t="s">
        <v>111</v>
      </c>
      <c r="B65">
        <v>2018</v>
      </c>
      <c r="C65">
        <v>0.77766504683502902</v>
      </c>
      <c r="D65">
        <v>6.8271336578851205E-2</v>
      </c>
      <c r="E65">
        <v>0.70939371025617803</v>
      </c>
      <c r="F65">
        <v>216</v>
      </c>
      <c r="G65">
        <v>109</v>
      </c>
      <c r="H65">
        <v>2</v>
      </c>
      <c r="I65">
        <v>3</v>
      </c>
      <c r="J65">
        <v>3</v>
      </c>
      <c r="K65" t="b">
        <f t="shared" si="0"/>
        <v>0</v>
      </c>
      <c r="L65" t="b">
        <f t="shared" si="1"/>
        <v>0</v>
      </c>
      <c r="M65">
        <f t="shared" si="2"/>
        <v>0</v>
      </c>
      <c r="N65">
        <f t="shared" si="3"/>
        <v>0</v>
      </c>
    </row>
    <row r="66" spans="1:14" x14ac:dyDescent="0.3">
      <c r="A66" t="s">
        <v>141</v>
      </c>
      <c r="B66">
        <v>2018</v>
      </c>
      <c r="C66">
        <v>1.32932888725826</v>
      </c>
      <c r="D66">
        <v>-1.1652773032780199</v>
      </c>
      <c r="E66">
        <v>2.49460619053629</v>
      </c>
      <c r="F66">
        <v>228</v>
      </c>
      <c r="G66">
        <v>114</v>
      </c>
      <c r="H66">
        <v>2</v>
      </c>
      <c r="I66">
        <v>4</v>
      </c>
      <c r="J66">
        <v>3</v>
      </c>
      <c r="K66" t="b">
        <f t="shared" si="0"/>
        <v>0</v>
      </c>
      <c r="L66" t="b">
        <f t="shared" si="1"/>
        <v>0</v>
      </c>
      <c r="M66">
        <f t="shared" si="2"/>
        <v>0</v>
      </c>
      <c r="N66">
        <f t="shared" si="3"/>
        <v>0</v>
      </c>
    </row>
    <row r="67" spans="1:14" x14ac:dyDescent="0.3">
      <c r="A67" t="s">
        <v>128</v>
      </c>
      <c r="B67">
        <v>2018</v>
      </c>
      <c r="C67">
        <v>0.54195422669471705</v>
      </c>
      <c r="D67">
        <v>-0.51633958584343098</v>
      </c>
      <c r="E67">
        <v>1.05829381253814</v>
      </c>
      <c r="F67">
        <v>231</v>
      </c>
      <c r="G67">
        <v>115</v>
      </c>
      <c r="H67">
        <v>2</v>
      </c>
      <c r="I67">
        <v>4</v>
      </c>
      <c r="J67">
        <v>3</v>
      </c>
      <c r="K67" t="b">
        <f t="shared" ref="K67:K130" si="5">I67=$H67</f>
        <v>0</v>
      </c>
      <c r="L67" t="b">
        <f t="shared" ref="L67:L130" si="6">J67=$H67</f>
        <v>0</v>
      </c>
      <c r="M67">
        <f t="shared" ref="M67:M130" si="7">IF($H67&lt;=2, IF(I67&lt;=2, 1, 0), 0)</f>
        <v>0</v>
      </c>
      <c r="N67">
        <f t="shared" ref="N67:N130" si="8">IF($H67&lt;=2, IF(J67&lt;=2, 1, 0), 0)</f>
        <v>0</v>
      </c>
    </row>
    <row r="68" spans="1:14" x14ac:dyDescent="0.3">
      <c r="A68" t="s">
        <v>144</v>
      </c>
      <c r="B68">
        <v>2018</v>
      </c>
      <c r="C68">
        <v>1.4075984699186299</v>
      </c>
      <c r="D68">
        <v>-1.5732964413460899</v>
      </c>
      <c r="E68">
        <v>2.9808949112647198</v>
      </c>
      <c r="F68">
        <v>235</v>
      </c>
      <c r="G68">
        <v>116</v>
      </c>
      <c r="H68">
        <v>2</v>
      </c>
      <c r="I68">
        <v>4</v>
      </c>
      <c r="J68">
        <v>3</v>
      </c>
      <c r="K68" t="b">
        <f t="shared" si="5"/>
        <v>0</v>
      </c>
      <c r="L68" t="b">
        <f t="shared" si="6"/>
        <v>0</v>
      </c>
      <c r="M68">
        <f t="shared" si="7"/>
        <v>0</v>
      </c>
      <c r="N68">
        <f t="shared" si="8"/>
        <v>0</v>
      </c>
    </row>
    <row r="69" spans="1:14" x14ac:dyDescent="0.3">
      <c r="A69" t="s">
        <v>104</v>
      </c>
      <c r="B69">
        <v>2018</v>
      </c>
      <c r="C69">
        <v>0.55686196342709804</v>
      </c>
      <c r="D69">
        <v>0.248695499427557</v>
      </c>
      <c r="E69">
        <v>0.30816646399954101</v>
      </c>
      <c r="F69">
        <v>267</v>
      </c>
      <c r="G69">
        <v>128</v>
      </c>
      <c r="H69">
        <v>2</v>
      </c>
      <c r="I69">
        <v>3</v>
      </c>
      <c r="J69">
        <v>4</v>
      </c>
      <c r="K69" t="b">
        <f t="shared" si="5"/>
        <v>0</v>
      </c>
      <c r="L69" t="b">
        <f t="shared" si="6"/>
        <v>0</v>
      </c>
      <c r="M69">
        <f t="shared" si="7"/>
        <v>0</v>
      </c>
      <c r="N69">
        <f t="shared" si="8"/>
        <v>0</v>
      </c>
    </row>
    <row r="70" spans="1:14" x14ac:dyDescent="0.3">
      <c r="A70" t="s">
        <v>108</v>
      </c>
      <c r="B70">
        <v>2018</v>
      </c>
      <c r="C70">
        <v>0.83707128172434098</v>
      </c>
      <c r="D70">
        <v>0.171444323784779</v>
      </c>
      <c r="E70">
        <v>0.66562695793956095</v>
      </c>
      <c r="F70">
        <v>296</v>
      </c>
      <c r="G70">
        <v>141</v>
      </c>
      <c r="H70">
        <v>2</v>
      </c>
      <c r="I70">
        <v>3</v>
      </c>
      <c r="J70">
        <v>4</v>
      </c>
      <c r="K70" t="b">
        <f t="shared" si="5"/>
        <v>0</v>
      </c>
      <c r="L70" t="b">
        <f t="shared" si="6"/>
        <v>0</v>
      </c>
      <c r="M70">
        <f t="shared" si="7"/>
        <v>0</v>
      </c>
      <c r="N70">
        <f t="shared" si="8"/>
        <v>0</v>
      </c>
    </row>
    <row r="71" spans="1:14" x14ac:dyDescent="0.3">
      <c r="A71" t="s">
        <v>147</v>
      </c>
      <c r="B71">
        <v>2018</v>
      </c>
      <c r="C71">
        <v>0.41240872014882801</v>
      </c>
      <c r="D71">
        <v>-1.72527620815465</v>
      </c>
      <c r="E71">
        <v>2.13768492830348</v>
      </c>
      <c r="F71">
        <v>421</v>
      </c>
      <c r="G71">
        <v>168</v>
      </c>
      <c r="H71">
        <v>2</v>
      </c>
      <c r="I71">
        <v>4</v>
      </c>
      <c r="J71">
        <v>4</v>
      </c>
      <c r="K71" t="b">
        <f t="shared" si="5"/>
        <v>0</v>
      </c>
      <c r="L71" t="b">
        <f t="shared" si="6"/>
        <v>0</v>
      </c>
      <c r="M71">
        <f t="shared" si="7"/>
        <v>0</v>
      </c>
      <c r="N71">
        <f t="shared" si="8"/>
        <v>0</v>
      </c>
    </row>
    <row r="72" spans="1:14" x14ac:dyDescent="0.3">
      <c r="A72" t="s">
        <v>135</v>
      </c>
      <c r="B72">
        <v>2018</v>
      </c>
      <c r="C72">
        <v>0.77887432201393103</v>
      </c>
      <c r="D72">
        <v>-0.76113552039143195</v>
      </c>
      <c r="E72">
        <v>1.5400098424053601</v>
      </c>
      <c r="F72">
        <v>442</v>
      </c>
      <c r="G72">
        <v>170</v>
      </c>
      <c r="H72">
        <v>2</v>
      </c>
      <c r="I72">
        <v>4</v>
      </c>
      <c r="J72">
        <v>4</v>
      </c>
      <c r="K72" t="b">
        <f t="shared" si="5"/>
        <v>0</v>
      </c>
      <c r="L72" t="b">
        <f t="shared" si="6"/>
        <v>0</v>
      </c>
      <c r="M72">
        <f t="shared" si="7"/>
        <v>0</v>
      </c>
      <c r="N72">
        <f t="shared" si="8"/>
        <v>0</v>
      </c>
    </row>
    <row r="73" spans="1:14" x14ac:dyDescent="0.3">
      <c r="A73" t="s">
        <v>94</v>
      </c>
      <c r="B73">
        <v>2018</v>
      </c>
      <c r="C73">
        <v>0.69197253083855204</v>
      </c>
      <c r="D73">
        <v>0.36370613470035401</v>
      </c>
      <c r="E73">
        <v>0.32826639613819802</v>
      </c>
      <c r="F73">
        <v>561</v>
      </c>
      <c r="G73">
        <v>182</v>
      </c>
      <c r="H73">
        <v>2</v>
      </c>
      <c r="I73">
        <v>3</v>
      </c>
      <c r="J73">
        <v>4</v>
      </c>
      <c r="K73" t="b">
        <f t="shared" si="5"/>
        <v>0</v>
      </c>
      <c r="L73" t="b">
        <f t="shared" si="6"/>
        <v>0</v>
      </c>
      <c r="M73">
        <f t="shared" si="7"/>
        <v>0</v>
      </c>
      <c r="N73">
        <f t="shared" si="8"/>
        <v>0</v>
      </c>
    </row>
    <row r="74" spans="1:14" x14ac:dyDescent="0.3">
      <c r="A74" t="s">
        <v>28</v>
      </c>
      <c r="B74">
        <v>2018</v>
      </c>
      <c r="C74">
        <v>0.16312607185526401</v>
      </c>
      <c r="D74">
        <v>3.3535972990869598</v>
      </c>
      <c r="E74">
        <v>-3.1904712272317002</v>
      </c>
      <c r="F74">
        <v>13</v>
      </c>
      <c r="G74">
        <v>11</v>
      </c>
      <c r="H74">
        <v>3</v>
      </c>
      <c r="I74">
        <v>1</v>
      </c>
      <c r="J74">
        <v>1</v>
      </c>
      <c r="K74" t="b">
        <f t="shared" si="5"/>
        <v>0</v>
      </c>
      <c r="L74" t="b">
        <f t="shared" si="6"/>
        <v>0</v>
      </c>
      <c r="M74">
        <f t="shared" si="7"/>
        <v>0</v>
      </c>
      <c r="N74">
        <f t="shared" si="8"/>
        <v>0</v>
      </c>
    </row>
    <row r="75" spans="1:14" x14ac:dyDescent="0.3">
      <c r="A75" t="s">
        <v>22</v>
      </c>
      <c r="B75">
        <v>2018</v>
      </c>
      <c r="C75">
        <v>-1.0540131729244899</v>
      </c>
      <c r="D75">
        <v>3.9925093089885002</v>
      </c>
      <c r="E75">
        <v>-5.0465224819129899</v>
      </c>
      <c r="F75">
        <v>14</v>
      </c>
      <c r="G75">
        <v>12</v>
      </c>
      <c r="H75">
        <v>3</v>
      </c>
      <c r="I75">
        <v>1</v>
      </c>
      <c r="J75">
        <v>1</v>
      </c>
      <c r="K75" t="b">
        <f t="shared" si="5"/>
        <v>0</v>
      </c>
      <c r="L75" t="b">
        <f t="shared" si="6"/>
        <v>0</v>
      </c>
      <c r="M75">
        <f t="shared" si="7"/>
        <v>0</v>
      </c>
      <c r="N75">
        <f t="shared" si="8"/>
        <v>0</v>
      </c>
    </row>
    <row r="76" spans="1:14" x14ac:dyDescent="0.3">
      <c r="A76" t="s">
        <v>30</v>
      </c>
      <c r="B76">
        <v>2018</v>
      </c>
      <c r="C76">
        <v>-0.77313836432996896</v>
      </c>
      <c r="D76">
        <v>3.1176007111813102</v>
      </c>
      <c r="E76">
        <v>-3.8907390755112798</v>
      </c>
      <c r="F76">
        <v>30</v>
      </c>
      <c r="G76">
        <v>22</v>
      </c>
      <c r="H76">
        <v>3</v>
      </c>
      <c r="I76">
        <v>1</v>
      </c>
      <c r="J76">
        <v>1</v>
      </c>
      <c r="K76" t="b">
        <f t="shared" si="5"/>
        <v>0</v>
      </c>
      <c r="L76" t="b">
        <f t="shared" si="6"/>
        <v>0</v>
      </c>
      <c r="M76">
        <f t="shared" si="7"/>
        <v>0</v>
      </c>
      <c r="N76">
        <f t="shared" si="8"/>
        <v>0</v>
      </c>
    </row>
    <row r="77" spans="1:14" x14ac:dyDescent="0.3">
      <c r="A77" t="s">
        <v>50</v>
      </c>
      <c r="B77">
        <v>2018</v>
      </c>
      <c r="C77">
        <v>-1.00659118016309</v>
      </c>
      <c r="D77">
        <v>2.1363932627881699</v>
      </c>
      <c r="E77">
        <v>-3.1429844429512599</v>
      </c>
      <c r="F77">
        <v>34</v>
      </c>
      <c r="G77">
        <v>24</v>
      </c>
      <c r="H77">
        <v>3</v>
      </c>
      <c r="I77">
        <v>2</v>
      </c>
      <c r="J77">
        <v>1</v>
      </c>
      <c r="K77" t="b">
        <f t="shared" si="5"/>
        <v>0</v>
      </c>
      <c r="L77" t="b">
        <f t="shared" si="6"/>
        <v>0</v>
      </c>
      <c r="M77">
        <f t="shared" si="7"/>
        <v>0</v>
      </c>
      <c r="N77">
        <f t="shared" si="8"/>
        <v>0</v>
      </c>
    </row>
    <row r="78" spans="1:14" x14ac:dyDescent="0.3">
      <c r="A78" t="s">
        <v>42</v>
      </c>
      <c r="B78">
        <v>2018</v>
      </c>
      <c r="C78">
        <v>-2.0053137522776301</v>
      </c>
      <c r="D78">
        <v>2.4010455443201599</v>
      </c>
      <c r="E78">
        <v>-4.4063592965977998</v>
      </c>
      <c r="F78">
        <v>55</v>
      </c>
      <c r="G78">
        <v>37</v>
      </c>
      <c r="H78">
        <v>3</v>
      </c>
      <c r="I78">
        <v>1</v>
      </c>
      <c r="J78">
        <v>1</v>
      </c>
      <c r="K78" t="b">
        <f t="shared" si="5"/>
        <v>0</v>
      </c>
      <c r="L78" t="b">
        <f t="shared" si="6"/>
        <v>0</v>
      </c>
      <c r="M78">
        <f t="shared" si="7"/>
        <v>0</v>
      </c>
      <c r="N78">
        <f t="shared" si="8"/>
        <v>0</v>
      </c>
    </row>
    <row r="79" spans="1:14" x14ac:dyDescent="0.3">
      <c r="A79" t="s">
        <v>53</v>
      </c>
      <c r="B79">
        <v>2018</v>
      </c>
      <c r="C79">
        <v>-1.6927995311952799</v>
      </c>
      <c r="D79">
        <v>1.8435757881469601</v>
      </c>
      <c r="E79">
        <v>-3.53637531934225</v>
      </c>
      <c r="F79">
        <v>65</v>
      </c>
      <c r="G79">
        <v>40</v>
      </c>
      <c r="H79">
        <v>3</v>
      </c>
      <c r="I79">
        <v>2</v>
      </c>
      <c r="J79">
        <v>2</v>
      </c>
      <c r="K79" t="b">
        <f t="shared" si="5"/>
        <v>0</v>
      </c>
      <c r="L79" t="b">
        <f t="shared" si="6"/>
        <v>0</v>
      </c>
      <c r="M79">
        <f t="shared" si="7"/>
        <v>0</v>
      </c>
      <c r="N79">
        <f t="shared" si="8"/>
        <v>0</v>
      </c>
    </row>
    <row r="80" spans="1:14" x14ac:dyDescent="0.3">
      <c r="A80" t="s">
        <v>68</v>
      </c>
      <c r="B80">
        <v>2018</v>
      </c>
      <c r="C80">
        <v>-1.3550885396602601</v>
      </c>
      <c r="D80">
        <v>1.35650005380226</v>
      </c>
      <c r="E80">
        <v>-2.7115885934625199</v>
      </c>
      <c r="F80">
        <v>67</v>
      </c>
      <c r="G80">
        <v>41</v>
      </c>
      <c r="H80">
        <v>3</v>
      </c>
      <c r="I80">
        <v>2</v>
      </c>
      <c r="J80">
        <v>2</v>
      </c>
      <c r="K80" t="b">
        <f t="shared" si="5"/>
        <v>0</v>
      </c>
      <c r="L80" t="b">
        <f t="shared" si="6"/>
        <v>0</v>
      </c>
      <c r="M80">
        <f t="shared" si="7"/>
        <v>0</v>
      </c>
      <c r="N80">
        <f t="shared" si="8"/>
        <v>0</v>
      </c>
    </row>
    <row r="81" spans="1:14" x14ac:dyDescent="0.3">
      <c r="A81" t="s">
        <v>73</v>
      </c>
      <c r="B81">
        <v>2018</v>
      </c>
      <c r="C81">
        <v>-1.25224252673985</v>
      </c>
      <c r="D81">
        <v>1.0719688262976399</v>
      </c>
      <c r="E81">
        <v>-2.3242113530374899</v>
      </c>
      <c r="F81">
        <v>104</v>
      </c>
      <c r="G81">
        <v>61</v>
      </c>
      <c r="H81">
        <v>3</v>
      </c>
      <c r="I81">
        <v>2</v>
      </c>
      <c r="J81">
        <v>2</v>
      </c>
      <c r="K81" t="b">
        <f t="shared" si="5"/>
        <v>0</v>
      </c>
      <c r="L81" t="b">
        <f t="shared" si="6"/>
        <v>0</v>
      </c>
      <c r="M81">
        <f t="shared" si="7"/>
        <v>0</v>
      </c>
      <c r="N81">
        <f t="shared" si="8"/>
        <v>0</v>
      </c>
    </row>
    <row r="82" spans="1:14" x14ac:dyDescent="0.3">
      <c r="A82" t="s">
        <v>63</v>
      </c>
      <c r="B82">
        <v>2018</v>
      </c>
      <c r="C82">
        <v>-0.958196591414754</v>
      </c>
      <c r="D82">
        <v>1.5651407174746801</v>
      </c>
      <c r="E82">
        <v>-2.52333730888944</v>
      </c>
      <c r="F82">
        <v>106</v>
      </c>
      <c r="G82">
        <v>62</v>
      </c>
      <c r="H82">
        <v>3</v>
      </c>
      <c r="I82">
        <v>2</v>
      </c>
      <c r="J82">
        <v>2</v>
      </c>
      <c r="K82" t="b">
        <f t="shared" si="5"/>
        <v>0</v>
      </c>
      <c r="L82" t="b">
        <f t="shared" si="6"/>
        <v>0</v>
      </c>
      <c r="M82">
        <f t="shared" si="7"/>
        <v>0</v>
      </c>
      <c r="N82">
        <f t="shared" si="8"/>
        <v>0</v>
      </c>
    </row>
    <row r="83" spans="1:14" x14ac:dyDescent="0.3">
      <c r="A83" t="s">
        <v>67</v>
      </c>
      <c r="B83">
        <v>2018</v>
      </c>
      <c r="C83">
        <v>-0.64054951733707199</v>
      </c>
      <c r="D83">
        <v>1.3946221902557201</v>
      </c>
      <c r="E83">
        <v>-2.0351717075928</v>
      </c>
      <c r="F83">
        <v>120</v>
      </c>
      <c r="G83">
        <v>66</v>
      </c>
      <c r="H83">
        <v>3</v>
      </c>
      <c r="I83">
        <v>2</v>
      </c>
      <c r="J83">
        <v>2</v>
      </c>
      <c r="K83" t="b">
        <f t="shared" si="5"/>
        <v>0</v>
      </c>
      <c r="L83" t="b">
        <f t="shared" si="6"/>
        <v>0</v>
      </c>
      <c r="M83">
        <f t="shared" si="7"/>
        <v>0</v>
      </c>
      <c r="N83">
        <f t="shared" si="8"/>
        <v>0</v>
      </c>
    </row>
    <row r="84" spans="1:14" x14ac:dyDescent="0.3">
      <c r="A84" t="s">
        <v>86</v>
      </c>
      <c r="B84">
        <v>2018</v>
      </c>
      <c r="C84">
        <v>-1.0143802602993901</v>
      </c>
      <c r="D84">
        <v>0.64033723197933001</v>
      </c>
      <c r="E84">
        <v>-1.65471749227872</v>
      </c>
      <c r="F84">
        <v>121</v>
      </c>
      <c r="G84">
        <v>67</v>
      </c>
      <c r="H84">
        <v>3</v>
      </c>
      <c r="I84">
        <v>3</v>
      </c>
      <c r="J84">
        <v>2</v>
      </c>
      <c r="K84" t="b">
        <f t="shared" si="5"/>
        <v>1</v>
      </c>
      <c r="L84" t="b">
        <f t="shared" si="6"/>
        <v>0</v>
      </c>
      <c r="M84">
        <f t="shared" si="7"/>
        <v>0</v>
      </c>
      <c r="N84">
        <f t="shared" si="8"/>
        <v>0</v>
      </c>
    </row>
    <row r="85" spans="1:14" x14ac:dyDescent="0.3">
      <c r="A85" t="s">
        <v>90</v>
      </c>
      <c r="B85">
        <v>2018</v>
      </c>
      <c r="C85">
        <v>-0.56602446817071495</v>
      </c>
      <c r="D85">
        <v>0.39566104467273799</v>
      </c>
      <c r="E85">
        <v>-0.96168551284345305</v>
      </c>
      <c r="F85">
        <v>134</v>
      </c>
      <c r="G85">
        <v>73</v>
      </c>
      <c r="H85">
        <v>3</v>
      </c>
      <c r="I85">
        <v>3</v>
      </c>
      <c r="J85">
        <v>2</v>
      </c>
      <c r="K85" t="b">
        <f t="shared" si="5"/>
        <v>1</v>
      </c>
      <c r="L85" t="b">
        <f t="shared" si="6"/>
        <v>0</v>
      </c>
      <c r="M85">
        <f t="shared" si="7"/>
        <v>0</v>
      </c>
      <c r="N85">
        <f t="shared" si="8"/>
        <v>0</v>
      </c>
    </row>
    <row r="86" spans="1:14" x14ac:dyDescent="0.3">
      <c r="A86" t="s">
        <v>54</v>
      </c>
      <c r="B86">
        <v>2018</v>
      </c>
      <c r="C86">
        <v>-0.14161316487911901</v>
      </c>
      <c r="D86">
        <v>1.8005849754347101</v>
      </c>
      <c r="E86">
        <v>-1.94219814031383</v>
      </c>
      <c r="F86">
        <v>139</v>
      </c>
      <c r="G86">
        <v>76</v>
      </c>
      <c r="H86">
        <v>3</v>
      </c>
      <c r="I86">
        <v>2</v>
      </c>
      <c r="J86">
        <v>2</v>
      </c>
      <c r="K86" t="b">
        <f t="shared" si="5"/>
        <v>0</v>
      </c>
      <c r="L86" t="b">
        <f t="shared" si="6"/>
        <v>0</v>
      </c>
      <c r="M86">
        <f t="shared" si="7"/>
        <v>0</v>
      </c>
      <c r="N86">
        <f t="shared" si="8"/>
        <v>0</v>
      </c>
    </row>
    <row r="87" spans="1:14" x14ac:dyDescent="0.3">
      <c r="A87" t="s">
        <v>82</v>
      </c>
      <c r="B87">
        <v>2018</v>
      </c>
      <c r="C87">
        <v>-1.9355156139959899</v>
      </c>
      <c r="D87">
        <v>0.73938201343098298</v>
      </c>
      <c r="E87">
        <v>-2.6748976274269798</v>
      </c>
      <c r="F87">
        <v>145</v>
      </c>
      <c r="G87">
        <v>78</v>
      </c>
      <c r="H87">
        <v>3</v>
      </c>
      <c r="I87">
        <v>3</v>
      </c>
      <c r="J87">
        <v>2</v>
      </c>
      <c r="K87" t="b">
        <f t="shared" si="5"/>
        <v>1</v>
      </c>
      <c r="L87" t="b">
        <f t="shared" si="6"/>
        <v>0</v>
      </c>
      <c r="M87">
        <f t="shared" si="7"/>
        <v>0</v>
      </c>
      <c r="N87">
        <f t="shared" si="8"/>
        <v>0</v>
      </c>
    </row>
    <row r="88" spans="1:14" x14ac:dyDescent="0.3">
      <c r="A88" t="s">
        <v>77</v>
      </c>
      <c r="B88">
        <v>2018</v>
      </c>
      <c r="C88">
        <v>-0.26655209177519101</v>
      </c>
      <c r="D88">
        <v>0.98370416656465598</v>
      </c>
      <c r="E88">
        <v>-1.25025625833984</v>
      </c>
      <c r="F88">
        <v>149</v>
      </c>
      <c r="G88">
        <v>80</v>
      </c>
      <c r="H88">
        <v>3</v>
      </c>
      <c r="I88">
        <v>2</v>
      </c>
      <c r="J88">
        <v>3</v>
      </c>
      <c r="K88" t="b">
        <f t="shared" si="5"/>
        <v>0</v>
      </c>
      <c r="L88" t="b">
        <f t="shared" si="6"/>
        <v>1</v>
      </c>
      <c r="M88">
        <f t="shared" si="7"/>
        <v>0</v>
      </c>
      <c r="N88">
        <f t="shared" si="8"/>
        <v>0</v>
      </c>
    </row>
    <row r="89" spans="1:14" x14ac:dyDescent="0.3">
      <c r="A89" t="s">
        <v>89</v>
      </c>
      <c r="B89">
        <v>2018</v>
      </c>
      <c r="C89">
        <v>-0.80931133403607702</v>
      </c>
      <c r="D89">
        <v>0.48293290783854398</v>
      </c>
      <c r="E89">
        <v>-1.2922442418746201</v>
      </c>
      <c r="F89">
        <v>151</v>
      </c>
      <c r="G89">
        <v>81</v>
      </c>
      <c r="H89">
        <v>3</v>
      </c>
      <c r="I89">
        <v>3</v>
      </c>
      <c r="J89">
        <v>3</v>
      </c>
      <c r="K89" t="b">
        <f t="shared" si="5"/>
        <v>1</v>
      </c>
      <c r="L89" t="b">
        <f t="shared" si="6"/>
        <v>1</v>
      </c>
      <c r="M89">
        <f t="shared" si="7"/>
        <v>0</v>
      </c>
      <c r="N89">
        <f t="shared" si="8"/>
        <v>0</v>
      </c>
    </row>
    <row r="90" spans="1:14" x14ac:dyDescent="0.3">
      <c r="A90" t="s">
        <v>93</v>
      </c>
      <c r="B90">
        <v>2018</v>
      </c>
      <c r="C90">
        <v>-0.81839314352401404</v>
      </c>
      <c r="D90">
        <v>0.36670774424878599</v>
      </c>
      <c r="E90">
        <v>-1.1851008877728</v>
      </c>
      <c r="F90">
        <v>158</v>
      </c>
      <c r="G90">
        <v>86</v>
      </c>
      <c r="H90">
        <v>3</v>
      </c>
      <c r="I90">
        <v>3</v>
      </c>
      <c r="J90">
        <v>3</v>
      </c>
      <c r="K90" t="b">
        <f t="shared" si="5"/>
        <v>1</v>
      </c>
      <c r="L90" t="b">
        <f t="shared" si="6"/>
        <v>1</v>
      </c>
      <c r="M90">
        <f t="shared" si="7"/>
        <v>0</v>
      </c>
      <c r="N90">
        <f t="shared" si="8"/>
        <v>0</v>
      </c>
    </row>
    <row r="91" spans="1:14" x14ac:dyDescent="0.3">
      <c r="A91" t="s">
        <v>46</v>
      </c>
      <c r="B91">
        <v>2018</v>
      </c>
      <c r="C91">
        <v>0.195877539262058</v>
      </c>
      <c r="D91">
        <v>2.2475163479946598</v>
      </c>
      <c r="E91">
        <v>-2.0516388087326001</v>
      </c>
      <c r="F91">
        <v>168</v>
      </c>
      <c r="G91">
        <v>91</v>
      </c>
      <c r="H91">
        <v>3</v>
      </c>
      <c r="I91">
        <v>2</v>
      </c>
      <c r="J91">
        <v>3</v>
      </c>
      <c r="K91" t="b">
        <f t="shared" si="5"/>
        <v>0</v>
      </c>
      <c r="L91" t="b">
        <f t="shared" si="6"/>
        <v>1</v>
      </c>
      <c r="M91">
        <f t="shared" si="7"/>
        <v>0</v>
      </c>
      <c r="N91">
        <f t="shared" si="8"/>
        <v>0</v>
      </c>
    </row>
    <row r="92" spans="1:14" x14ac:dyDescent="0.3">
      <c r="A92" t="s">
        <v>118</v>
      </c>
      <c r="B92">
        <v>2018</v>
      </c>
      <c r="C92">
        <v>-0.66560264966603999</v>
      </c>
      <c r="D92">
        <v>-0.20711957099134001</v>
      </c>
      <c r="E92">
        <v>-0.45848307867470001</v>
      </c>
      <c r="F92">
        <v>205</v>
      </c>
      <c r="G92">
        <v>104</v>
      </c>
      <c r="H92">
        <v>3</v>
      </c>
      <c r="I92">
        <v>4</v>
      </c>
      <c r="J92">
        <v>3</v>
      </c>
      <c r="K92" t="b">
        <f t="shared" si="5"/>
        <v>0</v>
      </c>
      <c r="L92" t="b">
        <f t="shared" si="6"/>
        <v>1</v>
      </c>
      <c r="M92">
        <f t="shared" si="7"/>
        <v>0</v>
      </c>
      <c r="N92">
        <f t="shared" si="8"/>
        <v>0</v>
      </c>
    </row>
    <row r="93" spans="1:14" x14ac:dyDescent="0.3">
      <c r="A93" t="s">
        <v>105</v>
      </c>
      <c r="B93">
        <v>2018</v>
      </c>
      <c r="C93">
        <v>-2.0289942656414599</v>
      </c>
      <c r="D93">
        <v>0.21486647086119101</v>
      </c>
      <c r="E93">
        <v>-2.2438607365026502</v>
      </c>
      <c r="F93">
        <v>213</v>
      </c>
      <c r="G93">
        <v>108</v>
      </c>
      <c r="H93">
        <v>3</v>
      </c>
      <c r="I93">
        <v>3</v>
      </c>
      <c r="J93">
        <v>3</v>
      </c>
      <c r="K93" t="b">
        <f t="shared" si="5"/>
        <v>1</v>
      </c>
      <c r="L93" t="b">
        <f t="shared" si="6"/>
        <v>1</v>
      </c>
      <c r="M93">
        <f t="shared" si="7"/>
        <v>0</v>
      </c>
      <c r="N93">
        <f t="shared" si="8"/>
        <v>0</v>
      </c>
    </row>
    <row r="94" spans="1:14" x14ac:dyDescent="0.3">
      <c r="A94" t="s">
        <v>107</v>
      </c>
      <c r="B94">
        <v>2018</v>
      </c>
      <c r="C94">
        <v>-5.42113987218436E-2</v>
      </c>
      <c r="D94">
        <v>0.18485083457561199</v>
      </c>
      <c r="E94">
        <v>-0.23906223329745599</v>
      </c>
      <c r="F94">
        <v>221</v>
      </c>
      <c r="G94">
        <v>112</v>
      </c>
      <c r="H94">
        <v>3</v>
      </c>
      <c r="I94">
        <v>3</v>
      </c>
      <c r="J94">
        <v>3</v>
      </c>
      <c r="K94" t="b">
        <f t="shared" si="5"/>
        <v>1</v>
      </c>
      <c r="L94" t="b">
        <f t="shared" si="6"/>
        <v>1</v>
      </c>
      <c r="M94">
        <f t="shared" si="7"/>
        <v>0</v>
      </c>
      <c r="N94">
        <f t="shared" si="8"/>
        <v>0</v>
      </c>
    </row>
    <row r="95" spans="1:14" x14ac:dyDescent="0.3">
      <c r="A95" t="s">
        <v>116</v>
      </c>
      <c r="B95">
        <v>2018</v>
      </c>
      <c r="C95">
        <v>-0.88418489221330998</v>
      </c>
      <c r="D95">
        <v>-0.174889775571167</v>
      </c>
      <c r="E95">
        <v>-0.70929511664214295</v>
      </c>
      <c r="F95">
        <v>222</v>
      </c>
      <c r="G95">
        <v>113</v>
      </c>
      <c r="H95">
        <v>3</v>
      </c>
      <c r="I95">
        <v>3</v>
      </c>
      <c r="J95">
        <v>3</v>
      </c>
      <c r="K95" t="b">
        <f t="shared" si="5"/>
        <v>1</v>
      </c>
      <c r="L95" t="b">
        <f t="shared" si="6"/>
        <v>1</v>
      </c>
      <c r="M95">
        <f t="shared" si="7"/>
        <v>0</v>
      </c>
      <c r="N95">
        <f t="shared" si="8"/>
        <v>0</v>
      </c>
    </row>
    <row r="96" spans="1:14" x14ac:dyDescent="0.3">
      <c r="A96" t="s">
        <v>102</v>
      </c>
      <c r="B96">
        <v>2018</v>
      </c>
      <c r="C96">
        <v>-0.59542189622272201</v>
      </c>
      <c r="D96">
        <v>0.26341247950524099</v>
      </c>
      <c r="E96">
        <v>-0.85883437572796395</v>
      </c>
      <c r="F96">
        <v>237</v>
      </c>
      <c r="G96">
        <v>117</v>
      </c>
      <c r="H96">
        <v>3</v>
      </c>
      <c r="I96">
        <v>3</v>
      </c>
      <c r="J96">
        <v>3</v>
      </c>
      <c r="K96" t="b">
        <f t="shared" si="5"/>
        <v>1</v>
      </c>
      <c r="L96" t="b">
        <f t="shared" si="6"/>
        <v>1</v>
      </c>
      <c r="M96">
        <f t="shared" si="7"/>
        <v>0</v>
      </c>
      <c r="N96">
        <f t="shared" si="8"/>
        <v>0</v>
      </c>
    </row>
    <row r="97" spans="1:14" x14ac:dyDescent="0.3">
      <c r="A97" t="s">
        <v>74</v>
      </c>
      <c r="B97">
        <v>2018</v>
      </c>
      <c r="C97">
        <v>-1.6704866508476901</v>
      </c>
      <c r="D97">
        <v>1.06845632385166</v>
      </c>
      <c r="E97">
        <v>-2.7389429746993499</v>
      </c>
      <c r="F97">
        <v>241</v>
      </c>
      <c r="G97">
        <v>118</v>
      </c>
      <c r="H97">
        <v>3</v>
      </c>
      <c r="I97">
        <v>2</v>
      </c>
      <c r="J97">
        <v>3</v>
      </c>
      <c r="K97" t="b">
        <f t="shared" si="5"/>
        <v>0</v>
      </c>
      <c r="L97" t="b">
        <f t="shared" si="6"/>
        <v>1</v>
      </c>
      <c r="M97">
        <f t="shared" si="7"/>
        <v>0</v>
      </c>
      <c r="N97">
        <f t="shared" si="8"/>
        <v>0</v>
      </c>
    </row>
    <row r="98" spans="1:14" x14ac:dyDescent="0.3">
      <c r="A98" t="s">
        <v>98</v>
      </c>
      <c r="B98">
        <v>2018</v>
      </c>
      <c r="C98">
        <v>-1.53272803695005</v>
      </c>
      <c r="D98">
        <v>0.29176759007020098</v>
      </c>
      <c r="E98">
        <v>-1.8244956270202599</v>
      </c>
      <c r="F98">
        <v>245</v>
      </c>
      <c r="G98">
        <v>121</v>
      </c>
      <c r="H98">
        <v>3</v>
      </c>
      <c r="I98">
        <v>3</v>
      </c>
      <c r="J98">
        <v>3</v>
      </c>
      <c r="K98" t="b">
        <f t="shared" si="5"/>
        <v>1</v>
      </c>
      <c r="L98" t="b">
        <f t="shared" si="6"/>
        <v>1</v>
      </c>
      <c r="M98">
        <f t="shared" si="7"/>
        <v>0</v>
      </c>
      <c r="N98">
        <f t="shared" si="8"/>
        <v>0</v>
      </c>
    </row>
    <row r="99" spans="1:14" x14ac:dyDescent="0.3">
      <c r="A99" t="s">
        <v>119</v>
      </c>
      <c r="B99">
        <v>2018</v>
      </c>
      <c r="C99">
        <v>-1.4847497723224199</v>
      </c>
      <c r="D99">
        <v>-0.22834966843611301</v>
      </c>
      <c r="E99">
        <v>-1.2564001038863</v>
      </c>
      <c r="F99">
        <v>248</v>
      </c>
      <c r="G99">
        <v>123</v>
      </c>
      <c r="H99">
        <v>3</v>
      </c>
      <c r="I99">
        <v>4</v>
      </c>
      <c r="J99">
        <v>3</v>
      </c>
      <c r="K99" t="b">
        <f t="shared" si="5"/>
        <v>0</v>
      </c>
      <c r="L99" t="b">
        <f t="shared" si="6"/>
        <v>1</v>
      </c>
      <c r="M99">
        <f t="shared" si="7"/>
        <v>0</v>
      </c>
      <c r="N99">
        <f t="shared" si="8"/>
        <v>0</v>
      </c>
    </row>
    <row r="100" spans="1:14" x14ac:dyDescent="0.3">
      <c r="A100" t="s">
        <v>103</v>
      </c>
      <c r="B100">
        <v>2018</v>
      </c>
      <c r="C100">
        <v>7.4452189636350502E-2</v>
      </c>
      <c r="D100">
        <v>0.255143496148107</v>
      </c>
      <c r="E100">
        <v>-0.18069130651175699</v>
      </c>
      <c r="F100">
        <v>262</v>
      </c>
      <c r="G100">
        <v>127</v>
      </c>
      <c r="H100">
        <v>3</v>
      </c>
      <c r="I100">
        <v>3</v>
      </c>
      <c r="J100">
        <v>4</v>
      </c>
      <c r="K100" t="b">
        <f t="shared" si="5"/>
        <v>1</v>
      </c>
      <c r="L100" t="b">
        <f t="shared" si="6"/>
        <v>0</v>
      </c>
      <c r="M100">
        <f t="shared" si="7"/>
        <v>0</v>
      </c>
      <c r="N100">
        <f t="shared" si="8"/>
        <v>0</v>
      </c>
    </row>
    <row r="101" spans="1:14" x14ac:dyDescent="0.3">
      <c r="A101" t="s">
        <v>131</v>
      </c>
      <c r="B101">
        <v>2018</v>
      </c>
      <c r="C101">
        <v>-0.95769248617368397</v>
      </c>
      <c r="D101">
        <v>-0.63544427159980199</v>
      </c>
      <c r="E101">
        <v>-0.32224821457388197</v>
      </c>
      <c r="F101">
        <v>269</v>
      </c>
      <c r="G101">
        <v>130</v>
      </c>
      <c r="H101">
        <v>3</v>
      </c>
      <c r="I101">
        <v>4</v>
      </c>
      <c r="J101">
        <v>4</v>
      </c>
      <c r="K101" t="b">
        <f t="shared" si="5"/>
        <v>0</v>
      </c>
      <c r="L101" t="b">
        <f t="shared" si="6"/>
        <v>0</v>
      </c>
      <c r="M101">
        <f t="shared" si="7"/>
        <v>0</v>
      </c>
      <c r="N101">
        <f t="shared" si="8"/>
        <v>0</v>
      </c>
    </row>
    <row r="102" spans="1:14" x14ac:dyDescent="0.3">
      <c r="A102" t="s">
        <v>123</v>
      </c>
      <c r="B102">
        <v>2018</v>
      </c>
      <c r="C102">
        <v>-0.89743347367971604</v>
      </c>
      <c r="D102">
        <v>-0.40195840272620398</v>
      </c>
      <c r="E102">
        <v>-0.49547507095351201</v>
      </c>
      <c r="F102">
        <v>273</v>
      </c>
      <c r="G102">
        <v>131</v>
      </c>
      <c r="H102">
        <v>3</v>
      </c>
      <c r="I102">
        <v>4</v>
      </c>
      <c r="J102">
        <v>4</v>
      </c>
      <c r="K102" t="b">
        <f t="shared" si="5"/>
        <v>0</v>
      </c>
      <c r="L102" t="b">
        <f t="shared" si="6"/>
        <v>0</v>
      </c>
      <c r="M102">
        <f t="shared" si="7"/>
        <v>0</v>
      </c>
      <c r="N102">
        <f t="shared" si="8"/>
        <v>0</v>
      </c>
    </row>
    <row r="103" spans="1:14" x14ac:dyDescent="0.3">
      <c r="A103" t="s">
        <v>81</v>
      </c>
      <c r="B103">
        <v>2018</v>
      </c>
      <c r="C103">
        <v>-4.1070656616812702E-2</v>
      </c>
      <c r="D103">
        <v>0.80337929025489696</v>
      </c>
      <c r="E103">
        <v>-0.84444994687170905</v>
      </c>
      <c r="F103">
        <v>294</v>
      </c>
      <c r="G103">
        <v>140</v>
      </c>
      <c r="H103">
        <v>3</v>
      </c>
      <c r="I103">
        <v>2</v>
      </c>
      <c r="J103">
        <v>4</v>
      </c>
      <c r="K103" t="b">
        <f t="shared" si="5"/>
        <v>0</v>
      </c>
      <c r="L103" t="b">
        <f t="shared" si="6"/>
        <v>0</v>
      </c>
      <c r="M103">
        <f t="shared" si="7"/>
        <v>0</v>
      </c>
      <c r="N103">
        <f t="shared" si="8"/>
        <v>0</v>
      </c>
    </row>
    <row r="104" spans="1:14" x14ac:dyDescent="0.3">
      <c r="A104" t="s">
        <v>132</v>
      </c>
      <c r="B104">
        <v>2018</v>
      </c>
      <c r="C104">
        <v>-0.49659407847249698</v>
      </c>
      <c r="D104">
        <v>-0.63787218938740298</v>
      </c>
      <c r="E104">
        <v>0.141278110914905</v>
      </c>
      <c r="F104">
        <v>330</v>
      </c>
      <c r="G104">
        <v>148</v>
      </c>
      <c r="H104">
        <v>3</v>
      </c>
      <c r="I104">
        <v>4</v>
      </c>
      <c r="J104">
        <v>4</v>
      </c>
      <c r="K104" t="b">
        <f t="shared" si="5"/>
        <v>0</v>
      </c>
      <c r="L104" t="b">
        <f t="shared" si="6"/>
        <v>0</v>
      </c>
      <c r="M104">
        <f t="shared" si="7"/>
        <v>0</v>
      </c>
      <c r="N104">
        <f t="shared" si="8"/>
        <v>0</v>
      </c>
    </row>
    <row r="105" spans="1:14" x14ac:dyDescent="0.3">
      <c r="A105" t="s">
        <v>126</v>
      </c>
      <c r="B105">
        <v>2018</v>
      </c>
      <c r="C105">
        <v>-1.1531482323464799</v>
      </c>
      <c r="D105">
        <v>-0.46504596059962799</v>
      </c>
      <c r="E105">
        <v>-0.68810227174685201</v>
      </c>
      <c r="F105">
        <v>353</v>
      </c>
      <c r="G105">
        <v>153</v>
      </c>
      <c r="H105">
        <v>3</v>
      </c>
      <c r="I105">
        <v>4</v>
      </c>
      <c r="J105">
        <v>4</v>
      </c>
      <c r="K105" t="b">
        <f t="shared" si="5"/>
        <v>0</v>
      </c>
      <c r="L105" t="b">
        <f t="shared" si="6"/>
        <v>0</v>
      </c>
      <c r="M105">
        <f t="shared" si="7"/>
        <v>0</v>
      </c>
      <c r="N105">
        <f t="shared" si="8"/>
        <v>0</v>
      </c>
    </row>
    <row r="106" spans="1:14" x14ac:dyDescent="0.3">
      <c r="A106" t="s">
        <v>115</v>
      </c>
      <c r="B106">
        <v>2018</v>
      </c>
      <c r="C106">
        <v>-0.824848630515985</v>
      </c>
      <c r="D106">
        <v>-8.5932697119916995E-2</v>
      </c>
      <c r="E106">
        <v>-0.73891593339606798</v>
      </c>
      <c r="F106">
        <v>358</v>
      </c>
      <c r="G106">
        <v>155</v>
      </c>
      <c r="H106">
        <v>3</v>
      </c>
      <c r="I106">
        <v>3</v>
      </c>
      <c r="J106">
        <v>4</v>
      </c>
      <c r="K106" t="b">
        <f t="shared" si="5"/>
        <v>1</v>
      </c>
      <c r="L106" t="b">
        <f t="shared" si="6"/>
        <v>0</v>
      </c>
      <c r="M106">
        <f t="shared" si="7"/>
        <v>0</v>
      </c>
      <c r="N106">
        <f t="shared" si="8"/>
        <v>0</v>
      </c>
    </row>
    <row r="107" spans="1:14" x14ac:dyDescent="0.3">
      <c r="A107" t="s">
        <v>149</v>
      </c>
      <c r="B107">
        <v>2018</v>
      </c>
      <c r="C107">
        <v>-0.62746846361092001</v>
      </c>
      <c r="D107">
        <v>-2.1144743903343799</v>
      </c>
      <c r="E107">
        <v>1.4870059267234601</v>
      </c>
      <c r="F107">
        <v>369</v>
      </c>
      <c r="G107">
        <v>156</v>
      </c>
      <c r="H107">
        <v>3</v>
      </c>
      <c r="I107">
        <v>4</v>
      </c>
      <c r="J107">
        <v>4</v>
      </c>
      <c r="K107" t="b">
        <f t="shared" si="5"/>
        <v>0</v>
      </c>
      <c r="L107" t="b">
        <f t="shared" si="6"/>
        <v>0</v>
      </c>
      <c r="M107">
        <f t="shared" si="7"/>
        <v>0</v>
      </c>
      <c r="N107">
        <f t="shared" si="8"/>
        <v>0</v>
      </c>
    </row>
    <row r="108" spans="1:14" x14ac:dyDescent="0.3">
      <c r="A108" t="s">
        <v>124</v>
      </c>
      <c r="B108">
        <v>2018</v>
      </c>
      <c r="C108">
        <v>-1.3863735469652101</v>
      </c>
      <c r="D108">
        <v>-0.41656952257117302</v>
      </c>
      <c r="E108">
        <v>-0.96980402439403701</v>
      </c>
      <c r="F108">
        <v>379</v>
      </c>
      <c r="G108">
        <v>160</v>
      </c>
      <c r="H108">
        <v>3</v>
      </c>
      <c r="I108">
        <v>4</v>
      </c>
      <c r="J108">
        <v>4</v>
      </c>
      <c r="K108" t="b">
        <f t="shared" si="5"/>
        <v>0</v>
      </c>
      <c r="L108" t="b">
        <f t="shared" si="6"/>
        <v>0</v>
      </c>
      <c r="M108">
        <f t="shared" si="7"/>
        <v>0</v>
      </c>
      <c r="N108">
        <f t="shared" si="8"/>
        <v>0</v>
      </c>
    </row>
    <row r="109" spans="1:14" x14ac:dyDescent="0.3">
      <c r="A109" t="s">
        <v>137</v>
      </c>
      <c r="B109">
        <v>2018</v>
      </c>
      <c r="C109">
        <v>-1.51780839811515</v>
      </c>
      <c r="D109">
        <v>-0.98079416568186795</v>
      </c>
      <c r="E109">
        <v>-0.53701423243328905</v>
      </c>
      <c r="F109">
        <v>394</v>
      </c>
      <c r="G109">
        <v>163</v>
      </c>
      <c r="H109">
        <v>3</v>
      </c>
      <c r="I109">
        <v>4</v>
      </c>
      <c r="J109">
        <v>4</v>
      </c>
      <c r="K109" t="b">
        <f t="shared" si="5"/>
        <v>0</v>
      </c>
      <c r="L109" t="b">
        <f t="shared" si="6"/>
        <v>0</v>
      </c>
      <c r="M109">
        <f t="shared" si="7"/>
        <v>0</v>
      </c>
      <c r="N109">
        <f t="shared" si="8"/>
        <v>0</v>
      </c>
    </row>
    <row r="110" spans="1:14" x14ac:dyDescent="0.3">
      <c r="A110" t="s">
        <v>75</v>
      </c>
      <c r="B110">
        <v>2018</v>
      </c>
      <c r="C110">
        <v>-3.6907799696743502</v>
      </c>
      <c r="D110">
        <v>1.05212285606444</v>
      </c>
      <c r="E110">
        <v>-4.7429028257388</v>
      </c>
      <c r="F110">
        <v>71</v>
      </c>
      <c r="G110">
        <v>44</v>
      </c>
      <c r="H110">
        <v>4</v>
      </c>
      <c r="I110">
        <v>2</v>
      </c>
      <c r="J110">
        <v>2</v>
      </c>
      <c r="K110" t="b">
        <f t="shared" si="5"/>
        <v>0</v>
      </c>
      <c r="L110" t="b">
        <f t="shared" si="6"/>
        <v>0</v>
      </c>
      <c r="M110">
        <f t="shared" si="7"/>
        <v>0</v>
      </c>
      <c r="N110">
        <f t="shared" si="8"/>
        <v>0</v>
      </c>
    </row>
    <row r="111" spans="1:14" x14ac:dyDescent="0.3">
      <c r="A111" t="s">
        <v>117</v>
      </c>
      <c r="B111">
        <v>2018</v>
      </c>
      <c r="C111">
        <v>-2.0762914984891498</v>
      </c>
      <c r="D111">
        <v>-0.17620401646208</v>
      </c>
      <c r="E111">
        <v>-1.9000874820270699</v>
      </c>
      <c r="F111">
        <v>77</v>
      </c>
      <c r="G111">
        <v>47</v>
      </c>
      <c r="H111">
        <v>4</v>
      </c>
      <c r="I111">
        <v>3</v>
      </c>
      <c r="J111">
        <v>2</v>
      </c>
      <c r="K111" t="b">
        <f t="shared" si="5"/>
        <v>0</v>
      </c>
      <c r="L111" t="b">
        <f t="shared" si="6"/>
        <v>0</v>
      </c>
      <c r="M111">
        <f t="shared" si="7"/>
        <v>0</v>
      </c>
      <c r="N111">
        <f t="shared" si="8"/>
        <v>0</v>
      </c>
    </row>
    <row r="112" spans="1:14" x14ac:dyDescent="0.3">
      <c r="A112" t="s">
        <v>38</v>
      </c>
      <c r="B112">
        <v>2018</v>
      </c>
      <c r="C112">
        <v>-2.1883902371076802</v>
      </c>
      <c r="D112">
        <v>2.65892491518759</v>
      </c>
      <c r="E112">
        <v>-4.8473151522952804</v>
      </c>
      <c r="F112">
        <v>80</v>
      </c>
      <c r="G112">
        <v>48</v>
      </c>
      <c r="H112">
        <v>4</v>
      </c>
      <c r="I112">
        <v>1</v>
      </c>
      <c r="J112">
        <v>2</v>
      </c>
      <c r="K112" t="b">
        <f t="shared" si="5"/>
        <v>0</v>
      </c>
      <c r="L112" t="b">
        <f t="shared" si="6"/>
        <v>0</v>
      </c>
      <c r="M112">
        <f t="shared" si="7"/>
        <v>0</v>
      </c>
      <c r="N112">
        <f t="shared" si="8"/>
        <v>0</v>
      </c>
    </row>
    <row r="113" spans="1:14" x14ac:dyDescent="0.3">
      <c r="A113" t="s">
        <v>112</v>
      </c>
      <c r="B113">
        <v>2018</v>
      </c>
      <c r="C113">
        <v>-2.6276667443039399</v>
      </c>
      <c r="D113">
        <v>5.9410728162595301E-2</v>
      </c>
      <c r="E113">
        <v>-2.6870774724665298</v>
      </c>
      <c r="F113">
        <v>94</v>
      </c>
      <c r="G113">
        <v>56</v>
      </c>
      <c r="H113">
        <v>4</v>
      </c>
      <c r="I113">
        <v>3</v>
      </c>
      <c r="J113">
        <v>2</v>
      </c>
      <c r="K113" t="b">
        <f t="shared" si="5"/>
        <v>0</v>
      </c>
      <c r="L113" t="b">
        <f t="shared" si="6"/>
        <v>0</v>
      </c>
      <c r="M113">
        <f t="shared" si="7"/>
        <v>0</v>
      </c>
      <c r="N113">
        <f t="shared" si="8"/>
        <v>0</v>
      </c>
    </row>
    <row r="114" spans="1:14" x14ac:dyDescent="0.3">
      <c r="A114" t="s">
        <v>55</v>
      </c>
      <c r="B114">
        <v>2018</v>
      </c>
      <c r="C114">
        <v>-3.63183084542292</v>
      </c>
      <c r="D114">
        <v>1.7512653085079799</v>
      </c>
      <c r="E114">
        <v>-5.3830961539309099</v>
      </c>
      <c r="F114">
        <v>138</v>
      </c>
      <c r="G114">
        <v>75</v>
      </c>
      <c r="H114">
        <v>4</v>
      </c>
      <c r="I114">
        <v>2</v>
      </c>
      <c r="J114">
        <v>2</v>
      </c>
      <c r="K114" t="b">
        <f t="shared" si="5"/>
        <v>0</v>
      </c>
      <c r="L114" t="b">
        <f t="shared" si="6"/>
        <v>0</v>
      </c>
      <c r="M114">
        <f t="shared" si="7"/>
        <v>0</v>
      </c>
      <c r="N114">
        <f t="shared" si="8"/>
        <v>0</v>
      </c>
    </row>
    <row r="115" spans="1:14" x14ac:dyDescent="0.3">
      <c r="A115" t="s">
        <v>95</v>
      </c>
      <c r="B115">
        <v>2018</v>
      </c>
      <c r="C115">
        <v>-3.56976652255022</v>
      </c>
      <c r="D115">
        <v>0.33042518487085998</v>
      </c>
      <c r="E115">
        <v>-3.9001917074210799</v>
      </c>
      <c r="F115">
        <v>154</v>
      </c>
      <c r="G115">
        <v>83</v>
      </c>
      <c r="H115">
        <v>4</v>
      </c>
      <c r="I115">
        <v>3</v>
      </c>
      <c r="J115">
        <v>3</v>
      </c>
      <c r="K115" t="b">
        <f t="shared" si="5"/>
        <v>0</v>
      </c>
      <c r="L115" t="b">
        <f t="shared" si="6"/>
        <v>0</v>
      </c>
      <c r="M115">
        <f t="shared" si="7"/>
        <v>0</v>
      </c>
      <c r="N115">
        <f t="shared" si="8"/>
        <v>0</v>
      </c>
    </row>
    <row r="116" spans="1:14" x14ac:dyDescent="0.3">
      <c r="A116" t="s">
        <v>99</v>
      </c>
      <c r="B116">
        <v>2018</v>
      </c>
      <c r="C116">
        <v>-2.3199007028063399</v>
      </c>
      <c r="D116">
        <v>0.28970620093493099</v>
      </c>
      <c r="E116">
        <v>-2.6096069037412701</v>
      </c>
      <c r="F116">
        <v>155</v>
      </c>
      <c r="G116">
        <v>84</v>
      </c>
      <c r="H116">
        <v>4</v>
      </c>
      <c r="I116">
        <v>3</v>
      </c>
      <c r="J116">
        <v>3</v>
      </c>
      <c r="K116" t="b">
        <f t="shared" si="5"/>
        <v>0</v>
      </c>
      <c r="L116" t="b">
        <f t="shared" si="6"/>
        <v>0</v>
      </c>
      <c r="M116">
        <f t="shared" si="7"/>
        <v>0</v>
      </c>
      <c r="N116">
        <f t="shared" si="8"/>
        <v>0</v>
      </c>
    </row>
    <row r="117" spans="1:14" x14ac:dyDescent="0.3">
      <c r="A117" t="s">
        <v>71</v>
      </c>
      <c r="B117">
        <v>2018</v>
      </c>
      <c r="C117">
        <v>-5.0452066134769202</v>
      </c>
      <c r="D117">
        <v>1.1834776003693701</v>
      </c>
      <c r="E117">
        <v>-6.2286842138463001</v>
      </c>
      <c r="F117">
        <v>157</v>
      </c>
      <c r="G117">
        <v>85</v>
      </c>
      <c r="H117">
        <v>4</v>
      </c>
      <c r="I117">
        <v>2</v>
      </c>
      <c r="J117">
        <v>3</v>
      </c>
      <c r="K117" t="b">
        <f t="shared" si="5"/>
        <v>0</v>
      </c>
      <c r="L117" t="b">
        <f t="shared" si="6"/>
        <v>0</v>
      </c>
      <c r="M117">
        <f t="shared" si="7"/>
        <v>0</v>
      </c>
      <c r="N117">
        <f t="shared" si="8"/>
        <v>0</v>
      </c>
    </row>
    <row r="118" spans="1:14" x14ac:dyDescent="0.3">
      <c r="A118" t="s">
        <v>65</v>
      </c>
      <c r="B118">
        <v>2018</v>
      </c>
      <c r="C118">
        <v>-2.2675129486705798</v>
      </c>
      <c r="D118">
        <v>1.44961820899733</v>
      </c>
      <c r="E118">
        <v>-3.71713115766791</v>
      </c>
      <c r="F118">
        <v>161</v>
      </c>
      <c r="G118">
        <v>88</v>
      </c>
      <c r="H118">
        <v>4</v>
      </c>
      <c r="I118">
        <v>2</v>
      </c>
      <c r="J118">
        <v>3</v>
      </c>
      <c r="K118" t="b">
        <f t="shared" si="5"/>
        <v>0</v>
      </c>
      <c r="L118" t="b">
        <f t="shared" si="6"/>
        <v>0</v>
      </c>
      <c r="M118">
        <f t="shared" si="7"/>
        <v>0</v>
      </c>
      <c r="N118">
        <f t="shared" si="8"/>
        <v>0</v>
      </c>
    </row>
    <row r="119" spans="1:14" x14ac:dyDescent="0.3">
      <c r="A119" t="s">
        <v>49</v>
      </c>
      <c r="B119">
        <v>2018</v>
      </c>
      <c r="C119">
        <v>-3.5231273011228801</v>
      </c>
      <c r="D119">
        <v>2.16405402321088</v>
      </c>
      <c r="E119">
        <v>-5.6871813243337597</v>
      </c>
      <c r="F119">
        <v>163</v>
      </c>
      <c r="G119">
        <v>89</v>
      </c>
      <c r="H119">
        <v>4</v>
      </c>
      <c r="I119">
        <v>2</v>
      </c>
      <c r="J119">
        <v>3</v>
      </c>
      <c r="K119" t="b">
        <f t="shared" si="5"/>
        <v>0</v>
      </c>
      <c r="L119" t="b">
        <f t="shared" si="6"/>
        <v>0</v>
      </c>
      <c r="M119">
        <f t="shared" si="7"/>
        <v>0</v>
      </c>
      <c r="N119">
        <f t="shared" si="8"/>
        <v>0</v>
      </c>
    </row>
    <row r="120" spans="1:14" x14ac:dyDescent="0.3">
      <c r="A120" t="s">
        <v>101</v>
      </c>
      <c r="B120">
        <v>2018</v>
      </c>
      <c r="C120">
        <v>-2.54787586897893</v>
      </c>
      <c r="D120">
        <v>0.26456143894768702</v>
      </c>
      <c r="E120">
        <v>-2.8124373079266198</v>
      </c>
      <c r="F120">
        <v>171</v>
      </c>
      <c r="G120">
        <v>93</v>
      </c>
      <c r="H120">
        <v>4</v>
      </c>
      <c r="I120">
        <v>3</v>
      </c>
      <c r="J120">
        <v>3</v>
      </c>
      <c r="K120" t="b">
        <f t="shared" si="5"/>
        <v>0</v>
      </c>
      <c r="L120" t="b">
        <f t="shared" si="6"/>
        <v>0</v>
      </c>
      <c r="M120">
        <f t="shared" si="7"/>
        <v>0</v>
      </c>
      <c r="N120">
        <f t="shared" si="8"/>
        <v>0</v>
      </c>
    </row>
    <row r="121" spans="1:14" x14ac:dyDescent="0.3">
      <c r="A121" t="s">
        <v>40</v>
      </c>
      <c r="B121">
        <v>2018</v>
      </c>
      <c r="C121">
        <v>-2.2202784581269701</v>
      </c>
      <c r="D121">
        <v>2.4348235265209199</v>
      </c>
      <c r="E121">
        <v>-4.6551019846478896</v>
      </c>
      <c r="F121">
        <v>176</v>
      </c>
      <c r="G121">
        <v>94</v>
      </c>
      <c r="H121">
        <v>4</v>
      </c>
      <c r="I121">
        <v>1</v>
      </c>
      <c r="J121">
        <v>3</v>
      </c>
      <c r="K121" t="b">
        <f t="shared" si="5"/>
        <v>0</v>
      </c>
      <c r="L121" t="b">
        <f t="shared" si="6"/>
        <v>0</v>
      </c>
      <c r="M121">
        <f t="shared" si="7"/>
        <v>0</v>
      </c>
      <c r="N121">
        <f t="shared" si="8"/>
        <v>0</v>
      </c>
    </row>
    <row r="122" spans="1:14" x14ac:dyDescent="0.3">
      <c r="A122" t="s">
        <v>127</v>
      </c>
      <c r="B122">
        <v>2018</v>
      </c>
      <c r="C122">
        <v>-6.5287176632949002</v>
      </c>
      <c r="D122">
        <v>-0.48746656175397102</v>
      </c>
      <c r="E122">
        <v>-6.0412511015409303</v>
      </c>
      <c r="F122">
        <v>177</v>
      </c>
      <c r="G122">
        <v>95</v>
      </c>
      <c r="H122">
        <v>4</v>
      </c>
      <c r="I122">
        <v>4</v>
      </c>
      <c r="J122">
        <v>3</v>
      </c>
      <c r="K122" t="b">
        <f t="shared" si="5"/>
        <v>1</v>
      </c>
      <c r="L122" t="b">
        <f t="shared" si="6"/>
        <v>0</v>
      </c>
      <c r="M122">
        <f t="shared" si="7"/>
        <v>0</v>
      </c>
      <c r="N122">
        <f t="shared" si="8"/>
        <v>0</v>
      </c>
    </row>
    <row r="123" spans="1:14" x14ac:dyDescent="0.3">
      <c r="A123" t="s">
        <v>130</v>
      </c>
      <c r="B123">
        <v>2018</v>
      </c>
      <c r="C123">
        <v>-4.5457270609415401</v>
      </c>
      <c r="D123">
        <v>-0.58408559833676699</v>
      </c>
      <c r="E123">
        <v>-3.9616414626047698</v>
      </c>
      <c r="F123">
        <v>219</v>
      </c>
      <c r="G123">
        <v>110</v>
      </c>
      <c r="H123">
        <v>4</v>
      </c>
      <c r="I123">
        <v>4</v>
      </c>
      <c r="J123">
        <v>3</v>
      </c>
      <c r="K123" t="b">
        <f t="shared" si="5"/>
        <v>1</v>
      </c>
      <c r="L123" t="b">
        <f t="shared" si="6"/>
        <v>0</v>
      </c>
      <c r="M123">
        <f t="shared" si="7"/>
        <v>0</v>
      </c>
      <c r="N123">
        <f t="shared" si="8"/>
        <v>0</v>
      </c>
    </row>
    <row r="124" spans="1:14" x14ac:dyDescent="0.3">
      <c r="A124" t="s">
        <v>113</v>
      </c>
      <c r="B124">
        <v>2018</v>
      </c>
      <c r="C124">
        <v>-2.09082861619174</v>
      </c>
      <c r="D124">
        <v>-9.1288876658650008E-3</v>
      </c>
      <c r="E124">
        <v>-2.0816997285258698</v>
      </c>
      <c r="F124">
        <v>246</v>
      </c>
      <c r="G124">
        <v>122</v>
      </c>
      <c r="H124">
        <v>4</v>
      </c>
      <c r="I124">
        <v>3</v>
      </c>
      <c r="J124">
        <v>3</v>
      </c>
      <c r="K124" t="b">
        <f t="shared" si="5"/>
        <v>0</v>
      </c>
      <c r="L124" t="b">
        <f t="shared" si="6"/>
        <v>0</v>
      </c>
      <c r="M124">
        <f t="shared" si="7"/>
        <v>0</v>
      </c>
      <c r="N124">
        <f t="shared" si="8"/>
        <v>0</v>
      </c>
    </row>
    <row r="125" spans="1:14" x14ac:dyDescent="0.3">
      <c r="A125" t="s">
        <v>122</v>
      </c>
      <c r="B125">
        <v>2018</v>
      </c>
      <c r="C125">
        <v>-2.2807243512925401</v>
      </c>
      <c r="D125">
        <v>-0.35287773480247397</v>
      </c>
      <c r="E125">
        <v>-1.9278466164900701</v>
      </c>
      <c r="F125">
        <v>249</v>
      </c>
      <c r="G125">
        <v>124</v>
      </c>
      <c r="H125">
        <v>4</v>
      </c>
      <c r="I125">
        <v>4</v>
      </c>
      <c r="J125">
        <v>4</v>
      </c>
      <c r="K125" t="b">
        <f t="shared" si="5"/>
        <v>1</v>
      </c>
      <c r="L125" t="b">
        <f t="shared" si="6"/>
        <v>1</v>
      </c>
      <c r="M125">
        <f t="shared" si="7"/>
        <v>0</v>
      </c>
      <c r="N125">
        <f t="shared" si="8"/>
        <v>0</v>
      </c>
    </row>
    <row r="126" spans="1:14" x14ac:dyDescent="0.3">
      <c r="A126" t="s">
        <v>109</v>
      </c>
      <c r="B126">
        <v>2018</v>
      </c>
      <c r="C126">
        <v>-3.1087561147248799</v>
      </c>
      <c r="D126">
        <v>0.11367999298112599</v>
      </c>
      <c r="E126">
        <v>-3.22243610770601</v>
      </c>
      <c r="F126">
        <v>251</v>
      </c>
      <c r="G126">
        <v>125</v>
      </c>
      <c r="H126">
        <v>4</v>
      </c>
      <c r="I126">
        <v>3</v>
      </c>
      <c r="J126">
        <v>4</v>
      </c>
      <c r="K126" t="b">
        <f t="shared" si="5"/>
        <v>0</v>
      </c>
      <c r="L126" t="b">
        <f t="shared" si="6"/>
        <v>1</v>
      </c>
      <c r="M126">
        <f t="shared" si="7"/>
        <v>0</v>
      </c>
      <c r="N126">
        <f t="shared" si="8"/>
        <v>0</v>
      </c>
    </row>
    <row r="127" spans="1:14" x14ac:dyDescent="0.3">
      <c r="A127" t="s">
        <v>129</v>
      </c>
      <c r="B127">
        <v>2018</v>
      </c>
      <c r="C127">
        <v>-2.57206161612595</v>
      </c>
      <c r="D127">
        <v>-0.51643927595605299</v>
      </c>
      <c r="E127">
        <v>-2.0556223401698999</v>
      </c>
      <c r="F127">
        <v>252</v>
      </c>
      <c r="G127">
        <v>126</v>
      </c>
      <c r="H127">
        <v>4</v>
      </c>
      <c r="I127">
        <v>4</v>
      </c>
      <c r="J127">
        <v>4</v>
      </c>
      <c r="K127" t="b">
        <f t="shared" si="5"/>
        <v>1</v>
      </c>
      <c r="L127" t="b">
        <f t="shared" si="6"/>
        <v>1</v>
      </c>
      <c r="M127">
        <f t="shared" si="7"/>
        <v>0</v>
      </c>
      <c r="N127">
        <f t="shared" si="8"/>
        <v>0</v>
      </c>
    </row>
    <row r="128" spans="1:14" x14ac:dyDescent="0.3">
      <c r="A128" t="s">
        <v>88</v>
      </c>
      <c r="B128">
        <v>2018</v>
      </c>
      <c r="C128">
        <v>-3.0376504474353601</v>
      </c>
      <c r="D128">
        <v>0.59007832229917301</v>
      </c>
      <c r="E128">
        <v>-3.6277287697345302</v>
      </c>
      <c r="F128">
        <v>282</v>
      </c>
      <c r="G128">
        <v>135</v>
      </c>
      <c r="H128">
        <v>4</v>
      </c>
      <c r="I128">
        <v>3</v>
      </c>
      <c r="J128">
        <v>4</v>
      </c>
      <c r="K128" t="b">
        <f t="shared" si="5"/>
        <v>0</v>
      </c>
      <c r="L128" t="b">
        <f t="shared" si="6"/>
        <v>1</v>
      </c>
      <c r="M128">
        <f t="shared" si="7"/>
        <v>0</v>
      </c>
      <c r="N128">
        <f t="shared" si="8"/>
        <v>0</v>
      </c>
    </row>
    <row r="129" spans="1:14" x14ac:dyDescent="0.3">
      <c r="A129" t="s">
        <v>61</v>
      </c>
      <c r="B129">
        <v>2018</v>
      </c>
      <c r="C129">
        <v>-4.9096152419763701</v>
      </c>
      <c r="D129">
        <v>1.5973406774808001</v>
      </c>
      <c r="E129">
        <v>-6.5069559194571696</v>
      </c>
      <c r="F129">
        <v>299</v>
      </c>
      <c r="G129">
        <v>142</v>
      </c>
      <c r="H129">
        <v>4</v>
      </c>
      <c r="I129">
        <v>2</v>
      </c>
      <c r="J129">
        <v>4</v>
      </c>
      <c r="K129" t="b">
        <f t="shared" si="5"/>
        <v>0</v>
      </c>
      <c r="L129" t="b">
        <f t="shared" si="6"/>
        <v>1</v>
      </c>
      <c r="M129">
        <f t="shared" si="7"/>
        <v>0</v>
      </c>
      <c r="N129">
        <f t="shared" si="8"/>
        <v>0</v>
      </c>
    </row>
    <row r="130" spans="1:14" x14ac:dyDescent="0.3">
      <c r="A130" t="s">
        <v>139</v>
      </c>
      <c r="B130">
        <v>2018</v>
      </c>
      <c r="C130">
        <v>-2.9987805955760201</v>
      </c>
      <c r="D130">
        <v>-1.05559744797517</v>
      </c>
      <c r="E130">
        <v>-1.9431831476008401</v>
      </c>
      <c r="F130">
        <v>323</v>
      </c>
      <c r="G130">
        <v>145</v>
      </c>
      <c r="H130">
        <v>4</v>
      </c>
      <c r="I130">
        <v>4</v>
      </c>
      <c r="J130">
        <v>4</v>
      </c>
      <c r="K130" t="b">
        <f t="shared" si="5"/>
        <v>1</v>
      </c>
      <c r="L130" t="b">
        <f t="shared" si="6"/>
        <v>1</v>
      </c>
      <c r="M130">
        <f t="shared" si="7"/>
        <v>0</v>
      </c>
      <c r="N130">
        <f t="shared" si="8"/>
        <v>0</v>
      </c>
    </row>
    <row r="131" spans="1:14" x14ac:dyDescent="0.3">
      <c r="A131" t="s">
        <v>150</v>
      </c>
      <c r="B131">
        <v>2018</v>
      </c>
      <c r="C131">
        <v>-2.3915826710920101</v>
      </c>
      <c r="D131">
        <v>-2.1717890839442302</v>
      </c>
      <c r="E131">
        <v>-0.21979358714778199</v>
      </c>
      <c r="F131">
        <v>326</v>
      </c>
      <c r="G131">
        <v>146</v>
      </c>
      <c r="H131">
        <v>4</v>
      </c>
      <c r="I131">
        <v>4</v>
      </c>
      <c r="J131">
        <v>4</v>
      </c>
      <c r="K131" t="b">
        <f t="shared" ref="K131:K146" si="9">I131=$H131</f>
        <v>1</v>
      </c>
      <c r="L131" t="b">
        <f t="shared" ref="L131:L146" si="10">J131=$H131</f>
        <v>1</v>
      </c>
      <c r="M131">
        <f t="shared" ref="M131:M146" si="11">IF($H131&lt;=2, IF(I131&lt;=2, 1, 0), 0)</f>
        <v>0</v>
      </c>
      <c r="N131">
        <f t="shared" ref="N131:N146" si="12">IF($H131&lt;=2, IF(J131&lt;=2, 1, 0), 0)</f>
        <v>0</v>
      </c>
    </row>
    <row r="132" spans="1:14" x14ac:dyDescent="0.3">
      <c r="A132" t="s">
        <v>142</v>
      </c>
      <c r="B132">
        <v>2018</v>
      </c>
      <c r="C132">
        <v>-2.2400068383975902</v>
      </c>
      <c r="D132">
        <v>-1.2115326905392401</v>
      </c>
      <c r="E132">
        <v>-1.0284741478583499</v>
      </c>
      <c r="F132">
        <v>335</v>
      </c>
      <c r="G132">
        <v>149</v>
      </c>
      <c r="H132">
        <v>4</v>
      </c>
      <c r="I132">
        <v>4</v>
      </c>
      <c r="J132">
        <v>4</v>
      </c>
      <c r="K132" t="b">
        <f t="shared" si="9"/>
        <v>1</v>
      </c>
      <c r="L132" t="b">
        <f t="shared" si="10"/>
        <v>1</v>
      </c>
      <c r="M132">
        <f t="shared" si="11"/>
        <v>0</v>
      </c>
      <c r="N132">
        <f t="shared" si="12"/>
        <v>0</v>
      </c>
    </row>
    <row r="133" spans="1:14" x14ac:dyDescent="0.3">
      <c r="A133" t="s">
        <v>152</v>
      </c>
      <c r="B133">
        <v>2018</v>
      </c>
      <c r="C133">
        <v>-7.0919066505739101</v>
      </c>
      <c r="D133">
        <v>-3.2729390728212802</v>
      </c>
      <c r="E133">
        <v>-3.8189675777526202</v>
      </c>
      <c r="F133">
        <v>348</v>
      </c>
      <c r="G133">
        <v>152</v>
      </c>
      <c r="H133">
        <v>4</v>
      </c>
      <c r="I133">
        <v>4</v>
      </c>
      <c r="J133">
        <v>4</v>
      </c>
      <c r="K133" t="b">
        <f t="shared" si="9"/>
        <v>1</v>
      </c>
      <c r="L133" t="b">
        <f t="shared" si="10"/>
        <v>1</v>
      </c>
      <c r="M133">
        <f t="shared" si="11"/>
        <v>0</v>
      </c>
      <c r="N133">
        <f t="shared" si="12"/>
        <v>0</v>
      </c>
    </row>
    <row r="134" spans="1:14" x14ac:dyDescent="0.3">
      <c r="A134" t="s">
        <v>114</v>
      </c>
      <c r="B134">
        <v>2018</v>
      </c>
      <c r="C134">
        <v>-2.95969502913014</v>
      </c>
      <c r="D134">
        <v>-2.6366327348537898E-2</v>
      </c>
      <c r="E134">
        <v>-2.9333287017815999</v>
      </c>
      <c r="F134">
        <v>355</v>
      </c>
      <c r="G134">
        <v>154</v>
      </c>
      <c r="H134">
        <v>4</v>
      </c>
      <c r="I134">
        <v>3</v>
      </c>
      <c r="J134">
        <v>4</v>
      </c>
      <c r="K134" t="b">
        <f t="shared" si="9"/>
        <v>0</v>
      </c>
      <c r="L134" t="b">
        <f t="shared" si="10"/>
        <v>1</v>
      </c>
      <c r="M134">
        <f t="shared" si="11"/>
        <v>0</v>
      </c>
      <c r="N134">
        <f t="shared" si="12"/>
        <v>0</v>
      </c>
    </row>
    <row r="135" spans="1:14" x14ac:dyDescent="0.3">
      <c r="A135" t="s">
        <v>125</v>
      </c>
      <c r="B135">
        <v>2018</v>
      </c>
      <c r="C135">
        <v>-2.3597151452384701</v>
      </c>
      <c r="D135">
        <v>-0.458197975087417</v>
      </c>
      <c r="E135">
        <v>-1.90151717015105</v>
      </c>
      <c r="F135">
        <v>371</v>
      </c>
      <c r="G135">
        <v>157</v>
      </c>
      <c r="H135">
        <v>4</v>
      </c>
      <c r="I135">
        <v>4</v>
      </c>
      <c r="J135">
        <v>4</v>
      </c>
      <c r="K135" t="b">
        <f t="shared" si="9"/>
        <v>1</v>
      </c>
      <c r="L135" t="b">
        <f t="shared" si="10"/>
        <v>1</v>
      </c>
      <c r="M135">
        <f t="shared" si="11"/>
        <v>0</v>
      </c>
      <c r="N135">
        <f t="shared" si="12"/>
        <v>0</v>
      </c>
    </row>
    <row r="136" spans="1:14" x14ac:dyDescent="0.3">
      <c r="A136" t="s">
        <v>148</v>
      </c>
      <c r="B136">
        <v>2018</v>
      </c>
      <c r="C136">
        <v>-5.1452356769615903</v>
      </c>
      <c r="D136">
        <v>-1.9762745830022299</v>
      </c>
      <c r="E136">
        <v>-3.1689610939593602</v>
      </c>
      <c r="F136">
        <v>378</v>
      </c>
      <c r="G136">
        <v>159</v>
      </c>
      <c r="H136">
        <v>4</v>
      </c>
      <c r="I136">
        <v>4</v>
      </c>
      <c r="J136">
        <v>4</v>
      </c>
      <c r="K136" t="b">
        <f t="shared" si="9"/>
        <v>1</v>
      </c>
      <c r="L136" t="b">
        <f t="shared" si="10"/>
        <v>1</v>
      </c>
      <c r="M136">
        <f t="shared" si="11"/>
        <v>0</v>
      </c>
      <c r="N136">
        <f t="shared" si="12"/>
        <v>0</v>
      </c>
    </row>
    <row r="137" spans="1:14" x14ac:dyDescent="0.3">
      <c r="A137" t="s">
        <v>138</v>
      </c>
      <c r="B137">
        <v>2018</v>
      </c>
      <c r="C137">
        <v>-4.4869110718881799</v>
      </c>
      <c r="D137">
        <v>-1.0462695703462901</v>
      </c>
      <c r="E137">
        <v>-3.4406415015418799</v>
      </c>
      <c r="F137">
        <v>410</v>
      </c>
      <c r="G137">
        <v>164</v>
      </c>
      <c r="H137">
        <v>4</v>
      </c>
      <c r="I137">
        <v>4</v>
      </c>
      <c r="J137">
        <v>4</v>
      </c>
      <c r="K137" t="b">
        <f t="shared" si="9"/>
        <v>1</v>
      </c>
      <c r="L137" t="b">
        <f t="shared" si="10"/>
        <v>1</v>
      </c>
      <c r="M137">
        <f t="shared" si="11"/>
        <v>0</v>
      </c>
      <c r="N137">
        <f t="shared" si="12"/>
        <v>0</v>
      </c>
    </row>
    <row r="138" spans="1:14" x14ac:dyDescent="0.3">
      <c r="A138" t="s">
        <v>120</v>
      </c>
      <c r="B138">
        <v>2018</v>
      </c>
      <c r="C138">
        <v>-2.19433669915882</v>
      </c>
      <c r="D138">
        <v>-0.27674387574371401</v>
      </c>
      <c r="E138">
        <v>-1.9175928234151001</v>
      </c>
      <c r="F138">
        <v>413</v>
      </c>
      <c r="G138">
        <v>165</v>
      </c>
      <c r="H138">
        <v>4</v>
      </c>
      <c r="I138">
        <v>4</v>
      </c>
      <c r="J138">
        <v>4</v>
      </c>
      <c r="K138" t="b">
        <f t="shared" si="9"/>
        <v>1</v>
      </c>
      <c r="L138" t="b">
        <f t="shared" si="10"/>
        <v>1</v>
      </c>
      <c r="M138">
        <f t="shared" si="11"/>
        <v>0</v>
      </c>
      <c r="N138">
        <f t="shared" si="12"/>
        <v>0</v>
      </c>
    </row>
    <row r="139" spans="1:14" x14ac:dyDescent="0.3">
      <c r="A139" t="s">
        <v>136</v>
      </c>
      <c r="B139">
        <v>2018</v>
      </c>
      <c r="C139">
        <v>-2.8981816367469202</v>
      </c>
      <c r="D139">
        <v>-0.77595243803335001</v>
      </c>
      <c r="E139">
        <v>-2.12222919871357</v>
      </c>
      <c r="F139">
        <v>415</v>
      </c>
      <c r="G139">
        <v>166</v>
      </c>
      <c r="H139">
        <v>4</v>
      </c>
      <c r="I139">
        <v>4</v>
      </c>
      <c r="J139">
        <v>4</v>
      </c>
      <c r="K139" t="b">
        <f t="shared" si="9"/>
        <v>1</v>
      </c>
      <c r="L139" t="b">
        <f t="shared" si="10"/>
        <v>1</v>
      </c>
      <c r="M139">
        <f t="shared" si="11"/>
        <v>0</v>
      </c>
      <c r="N139">
        <f t="shared" si="12"/>
        <v>0</v>
      </c>
    </row>
    <row r="140" spans="1:14" x14ac:dyDescent="0.3">
      <c r="A140" t="s">
        <v>140</v>
      </c>
      <c r="B140">
        <v>2018</v>
      </c>
      <c r="C140">
        <v>-3.1598737835692701</v>
      </c>
      <c r="D140">
        <v>-1.1438588485202199</v>
      </c>
      <c r="E140">
        <v>-2.0160149350490402</v>
      </c>
      <c r="F140">
        <v>432</v>
      </c>
      <c r="G140">
        <v>169</v>
      </c>
      <c r="H140">
        <v>4</v>
      </c>
      <c r="I140">
        <v>4</v>
      </c>
      <c r="J140">
        <v>4</v>
      </c>
      <c r="K140" t="b">
        <f t="shared" si="9"/>
        <v>1</v>
      </c>
      <c r="L140" t="b">
        <f t="shared" si="10"/>
        <v>1</v>
      </c>
      <c r="M140">
        <f t="shared" si="11"/>
        <v>0</v>
      </c>
      <c r="N140">
        <f t="shared" si="12"/>
        <v>0</v>
      </c>
    </row>
    <row r="141" spans="1:14" x14ac:dyDescent="0.3">
      <c r="A141" t="s">
        <v>143</v>
      </c>
      <c r="B141">
        <v>2018</v>
      </c>
      <c r="C141">
        <v>-2.1730758506701702</v>
      </c>
      <c r="D141">
        <v>-1.5289785840083401</v>
      </c>
      <c r="E141">
        <v>-0.64409726666182898</v>
      </c>
      <c r="F141">
        <v>481</v>
      </c>
      <c r="G141">
        <v>173</v>
      </c>
      <c r="H141">
        <v>4</v>
      </c>
      <c r="I141">
        <v>4</v>
      </c>
      <c r="J141">
        <v>4</v>
      </c>
      <c r="K141" t="b">
        <f t="shared" si="9"/>
        <v>1</v>
      </c>
      <c r="L141" t="b">
        <f t="shared" si="10"/>
        <v>1</v>
      </c>
      <c r="M141">
        <f t="shared" si="11"/>
        <v>0</v>
      </c>
      <c r="N141">
        <f t="shared" si="12"/>
        <v>0</v>
      </c>
    </row>
    <row r="142" spans="1:14" x14ac:dyDescent="0.3">
      <c r="A142" t="s">
        <v>145</v>
      </c>
      <c r="B142">
        <v>2018</v>
      </c>
      <c r="C142">
        <v>-4.6764154524107999</v>
      </c>
      <c r="D142">
        <v>-1.5964208049393001</v>
      </c>
      <c r="E142">
        <v>-3.0799946474714899</v>
      </c>
      <c r="F142">
        <v>510</v>
      </c>
      <c r="G142">
        <v>175</v>
      </c>
      <c r="H142">
        <v>4</v>
      </c>
      <c r="I142">
        <v>4</v>
      </c>
      <c r="J142">
        <v>4</v>
      </c>
      <c r="K142" t="b">
        <f t="shared" si="9"/>
        <v>1</v>
      </c>
      <c r="L142" t="b">
        <f t="shared" si="10"/>
        <v>1</v>
      </c>
      <c r="M142">
        <f t="shared" si="11"/>
        <v>0</v>
      </c>
      <c r="N142">
        <f t="shared" si="12"/>
        <v>0</v>
      </c>
    </row>
    <row r="143" spans="1:14" x14ac:dyDescent="0.3">
      <c r="A143" t="s">
        <v>151</v>
      </c>
      <c r="B143">
        <v>2018</v>
      </c>
      <c r="C143">
        <v>-2.43278682980631</v>
      </c>
      <c r="D143">
        <v>-2.23935118729695</v>
      </c>
      <c r="E143">
        <v>-0.19343564250936299</v>
      </c>
      <c r="F143">
        <v>517</v>
      </c>
      <c r="G143">
        <v>176</v>
      </c>
      <c r="H143">
        <v>4</v>
      </c>
      <c r="I143">
        <v>4</v>
      </c>
      <c r="J143">
        <v>4</v>
      </c>
      <c r="K143" t="b">
        <f t="shared" si="9"/>
        <v>1</v>
      </c>
      <c r="L143" t="b">
        <f t="shared" si="10"/>
        <v>1</v>
      </c>
      <c r="M143">
        <f t="shared" si="11"/>
        <v>0</v>
      </c>
      <c r="N143">
        <f t="shared" si="12"/>
        <v>0</v>
      </c>
    </row>
    <row r="144" spans="1:14" x14ac:dyDescent="0.3">
      <c r="A144" t="s">
        <v>153</v>
      </c>
      <c r="B144">
        <v>2018</v>
      </c>
      <c r="C144">
        <v>-2.3228338024505701</v>
      </c>
      <c r="D144">
        <v>-3.5067944153553001</v>
      </c>
      <c r="E144">
        <v>1.18396061290472</v>
      </c>
      <c r="F144">
        <v>538</v>
      </c>
      <c r="G144">
        <v>179</v>
      </c>
      <c r="H144">
        <v>4</v>
      </c>
      <c r="I144">
        <v>4</v>
      </c>
      <c r="J144">
        <v>4</v>
      </c>
      <c r="K144" t="b">
        <f t="shared" si="9"/>
        <v>1</v>
      </c>
      <c r="L144" t="b">
        <f t="shared" si="10"/>
        <v>1</v>
      </c>
      <c r="M144">
        <f t="shared" si="11"/>
        <v>0</v>
      </c>
      <c r="N144">
        <f t="shared" si="12"/>
        <v>0</v>
      </c>
    </row>
    <row r="145" spans="1:14" x14ac:dyDescent="0.3">
      <c r="A145" t="s">
        <v>154</v>
      </c>
      <c r="B145">
        <v>2018</v>
      </c>
      <c r="C145">
        <v>-5.4842783631506196</v>
      </c>
      <c r="D145">
        <v>-3.79548763372238</v>
      </c>
      <c r="E145">
        <v>-1.6887907294282301</v>
      </c>
      <c r="F145">
        <v>554</v>
      </c>
      <c r="G145">
        <v>181</v>
      </c>
      <c r="H145">
        <v>4</v>
      </c>
      <c r="I145">
        <v>4</v>
      </c>
      <c r="J145">
        <v>4</v>
      </c>
      <c r="K145" t="b">
        <f t="shared" si="9"/>
        <v>1</v>
      </c>
      <c r="L145" t="b">
        <f t="shared" si="10"/>
        <v>1</v>
      </c>
      <c r="M145">
        <f t="shared" si="11"/>
        <v>0</v>
      </c>
      <c r="N145">
        <f t="shared" si="12"/>
        <v>0</v>
      </c>
    </row>
    <row r="146" spans="1:14" x14ac:dyDescent="0.3">
      <c r="A146" t="s">
        <v>146</v>
      </c>
      <c r="B146">
        <v>2018</v>
      </c>
      <c r="C146">
        <v>-3.7836955572561402</v>
      </c>
      <c r="D146">
        <v>-1.6466015134810099</v>
      </c>
      <c r="E146">
        <v>-2.13709404377513</v>
      </c>
      <c r="F146">
        <v>574</v>
      </c>
      <c r="G146">
        <v>183</v>
      </c>
      <c r="H146">
        <v>4</v>
      </c>
      <c r="I146">
        <v>4</v>
      </c>
      <c r="J146">
        <v>4</v>
      </c>
      <c r="K146" t="b">
        <f t="shared" si="9"/>
        <v>1</v>
      </c>
      <c r="L146" t="b">
        <f t="shared" si="10"/>
        <v>1</v>
      </c>
      <c r="M146">
        <f t="shared" si="11"/>
        <v>0</v>
      </c>
      <c r="N146">
        <f t="shared" si="12"/>
        <v>0</v>
      </c>
    </row>
  </sheetData>
  <autoFilter ref="A1:N146" xr:uid="{C9E33F9B-B899-4582-86BB-1EDED6828F32}">
    <sortState xmlns:xlrd2="http://schemas.microsoft.com/office/spreadsheetml/2017/richdata2" ref="A2:N146">
      <sortCondition ref="H1:H14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3A784-AD9E-4EE7-AE1F-DA4382B32219}">
  <dimension ref="A2:F7"/>
  <sheetViews>
    <sheetView tabSelected="1" topLeftCell="B1" zoomScale="115" zoomScaleNormal="115" workbookViewId="0">
      <selection activeCell="R6" sqref="R6"/>
    </sheetView>
  </sheetViews>
  <sheetFormatPr defaultRowHeight="14.4" x14ac:dyDescent="0.3"/>
  <sheetData>
    <row r="2" spans="1:6" x14ac:dyDescent="0.3">
      <c r="B2" t="s">
        <v>157</v>
      </c>
      <c r="C2" t="s">
        <v>7</v>
      </c>
      <c r="D2" t="s">
        <v>161</v>
      </c>
    </row>
    <row r="3" spans="1:6" x14ac:dyDescent="0.3">
      <c r="A3" t="s">
        <v>158</v>
      </c>
      <c r="B3">
        <f>SUM('prediction results graphs'!M2:M146)</f>
        <v>49</v>
      </c>
      <c r="C3">
        <f>SUM('prediction results graphs'!N2:N146)</f>
        <v>53</v>
      </c>
      <c r="D3">
        <v>72</v>
      </c>
      <c r="E3">
        <f>B3/((COUNTA('prediction results graphs'!$A:$A)/2)-1)</f>
        <v>0.68055555555555558</v>
      </c>
      <c r="F3">
        <f>C3/((COUNTA('prediction results graphs'!$A:$A)/2)-1)</f>
        <v>0.73611111111111116</v>
      </c>
    </row>
    <row r="4" spans="1:6" x14ac:dyDescent="0.3">
      <c r="A4">
        <v>1</v>
      </c>
      <c r="B4">
        <f>COUNTIFS('prediction results graphs'!$K$2:$K$146, TRUE, 'prediction results graphs'!$H$2:$H$146, comparison!$A4)</f>
        <v>21</v>
      </c>
      <c r="C4">
        <f>COUNTIFS('prediction results graphs'!$L$2:$L$146, TRUE, 'prediction results graphs'!$J$2:$J$146, comparison!$A4)</f>
        <v>23</v>
      </c>
      <c r="D4">
        <v>36</v>
      </c>
    </row>
    <row r="5" spans="1:6" x14ac:dyDescent="0.3">
      <c r="A5">
        <v>2</v>
      </c>
      <c r="B5">
        <f>COUNTIFS('prediction results graphs'!$K$2:$K$146, TRUE, 'prediction results graphs'!$H$2:$H$146, comparison!$A5)</f>
        <v>12</v>
      </c>
      <c r="C5">
        <f>COUNTIFS('prediction results graphs'!$L$2:$L$146, TRUE, 'prediction results graphs'!$J$2:$J$146, comparison!$A5)</f>
        <v>13</v>
      </c>
      <c r="D5">
        <v>36</v>
      </c>
    </row>
    <row r="6" spans="1:6" x14ac:dyDescent="0.3">
      <c r="A6">
        <v>3</v>
      </c>
      <c r="B6">
        <f>COUNTIFS('prediction results graphs'!$K$2:$K$146, TRUE, 'prediction results graphs'!$H$2:$H$146, comparison!$A6)</f>
        <v>12</v>
      </c>
      <c r="C6">
        <f>COUNTIFS('prediction results graphs'!$L$2:$L$146, TRUE, 'prediction results graphs'!$J$2:$J$146, comparison!$A6)</f>
        <v>12</v>
      </c>
      <c r="D6">
        <v>36</v>
      </c>
    </row>
    <row r="7" spans="1:6" x14ac:dyDescent="0.3">
      <c r="A7">
        <v>4</v>
      </c>
      <c r="B7">
        <f>COUNTIFS('prediction results graphs'!$K$2:$K$146, TRUE, 'prediction results graphs'!$H$2:$H$146, comparison!$A7)</f>
        <v>20</v>
      </c>
      <c r="C7">
        <f>COUNTIFS('prediction results graphs'!$L$2:$L$146, TRUE, 'prediction results graphs'!$J$2:$J$146, comparison!$A7)</f>
        <v>22</v>
      </c>
      <c r="D7">
        <v>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prediction results graphs</vt:lpstr>
      <vt:lpstr>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nkraj</dc:creator>
  <cp:lastModifiedBy>nkraj</cp:lastModifiedBy>
  <dcterms:created xsi:type="dcterms:W3CDTF">2020-09-04T19:22:52Z</dcterms:created>
  <dcterms:modified xsi:type="dcterms:W3CDTF">2020-09-04T20:19:03Z</dcterms:modified>
</cp:coreProperties>
</file>