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Мойки" sheetId="5" state="hidden" r:id="rId6"/>
    <sheet name="Дополнительная фасовка" sheetId="6" state="visible" r:id="rId7"/>
    <sheet name="Расписание" sheetId="7" state="visible" r:id="rId8"/>
    <sheet name="Форм фактор плавления" sheetId="8" state="hidden" r:id="rId9"/>
    <sheet name="Вода SKU" sheetId="9" state="hidden" r:id="rId10"/>
    <sheet name="Соль SKU" sheetId="10" state="hidden" r:id="rId11"/>
    <sheet name="Типы варок" sheetId="11" state="hidden" r:id="rId12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<sst xmlns="http://schemas.openxmlformats.org/spreadsheetml/2006/main" count="61" uniqueCount="36">
  <si>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</si>
  <si>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</si>
  <si>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</si>
  <si>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</si>
  <si>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</si>
  <si>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</si>
  <si>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</si>
  <si>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</si>
  <si>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</si>
  <si>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</si>
  <si>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</si>
  <si>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</si>
  <si>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</si>
  <si>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Нормативные остатки, кг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</si>
  <si>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</si>
  <si>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</si>
  <si>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</si>
  <si>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</si>
  <si>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</si>
  <si>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</si>
  <si>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</si>
  <si>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</si>
  <si>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Мойка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</si>
  <si>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</si>
  <si>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</si>
  <si>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</si>
  <si>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</si>
  <si>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</si>
  <si>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</si>
  <si>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</si>
  <si>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</si>
  <si>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</si>
  <si>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</si>
  <si>
    <t xml:space="preserve">-</t>
  </si>
  <si>
    <t xml:space="preserve">Короткая мойка</t>
  </si>
  <si>
    <t xml:space="preserve">Длинная мойка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</si>
</sst>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F2CC"/>
        </patternFill>
      </fill>
    </dxf>
    <dxf>
      <fill>
        <patternFill>
          <bgColor rgb="FFFFF2CC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7A19A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90" zoomScaleNormal="9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E1" colorId="64" zoomScale="90" zoomScaleNormal="90" zoomScalePageLayoutView="100" workbookViewId="0">
      <pane xSplit="0" ySplit="1" topLeftCell="A2" activePane="bottomLeft" state="frozen"/>
      <selection pane="topLeft" activeCell="E1" activeCellId="0" sqref="E1"/>
      <selection pane="bottomLeft" activeCell="X15" activeCellId="0" sqref="X15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5" min="5" style="0" width="10.27"/>
    <col collapsed="false" customWidth="true" hidden="false" outlineLevel="0" max="7" min="6" style="1" width="10.27"/>
    <col collapsed="false" customWidth="true" hidden="false" outlineLevel="0" max="8" min="8" style="0" width="10.27"/>
    <col collapsed="false" customWidth="true" hidden="false" outlineLevel="0" max="9" min="9" style="0" width="18.18"/>
    <col collapsed="false" customWidth="true" hidden="false" outlineLevel="0" max="10" min="10" style="0" width="9.09"/>
    <col collapsed="false" customWidth="true" hidden="false" outlineLevel="0" max="11" min="11" style="1" width="9.09"/>
    <col collapsed="false" customWidth="true" hidden="false" outlineLevel="0" max="12" min="12" style="2" width="9.09"/>
    <col collapsed="false" customWidth="true" hidden="false" outlineLevel="0" max="16" min="13" style="0" width="9.09"/>
    <col collapsed="false" customWidth="true" hidden="true" outlineLevel="0" max="22" min="17" style="0" width="9.09"/>
    <col collapsed="false" customWidth="true" hidden="false" outlineLevel="0" max="1025" min="23" style="0" width="9.09"/>
  </cols>
  <sheetData>
    <row r="1" s="6" customFormat="true" ht="30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3"/>
      <c r="J1" s="3" t="s">
        <v>8</v>
      </c>
      <c r="K1" s="4" t="s">
        <v>9</v>
      </c>
      <c r="L1" s="5" t="s">
        <v>10</v>
      </c>
      <c r="M1" s="3" t="s">
        <v>11</v>
      </c>
      <c r="O1" s="7" t="s">
        <v>12</v>
      </c>
    </row>
    <row r="2" customFormat="false" ht="14.5" hidden="false" customHeight="false" outlineLevel="0" collapsed="false">
      <c r="O2" s="8" t="s">
        <v>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6" ySplit="1" topLeftCell="Q2" activePane="bottomRight" state="frozen"/>
      <selection pane="topLeft" activeCell="A1" activeCellId="0" sqref="A1"/>
      <selection pane="topRight" activeCell="Q1" activeCellId="0" sqref="Q1"/>
      <selection pane="bottomLeft" activeCell="A2" activeCellId="0" sqref="A2"/>
      <selection pane="bottomRight" activeCell="AC17" activeCellId="0" sqref="AC17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4.54"/>
    <col collapsed="false" customWidth="true" hidden="true" outlineLevel="0" max="22" min="22" style="0" width="6.73"/>
    <col collapsed="false" customWidth="true" hidden="true" outlineLevel="0" max="23" min="23" style="0" width="8.8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4" t="s">
        <v>23</v>
      </c>
      <c r="N1" s="14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B2" s="16"/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IF(H2="","",VLOOKUP(H2,'Вода SKU'!$A$1:$B$150,2,0))</f>
        <v/>
      </c>
      <c r="U2" s="0" t="n">
        <f aca="false">8000/1000</f>
        <v>8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S2)/1000, 0), 1) * 1000)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IF(H3="","",VLOOKUP(H3,'Вода SKU'!$A$1:$B$150,2,0))</f>
        <v/>
      </c>
      <c r="U3" s="0" t="n">
        <f aca="false">8000/1000</f>
        <v>8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S3)/1000, 0), 1) * 1000)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IF(H4="","",VLOOKUP(H4,'Вода SKU'!$A$1:$B$150,2,0))</f>
        <v/>
      </c>
      <c r="U4" s="0" t="n">
        <f aca="false">8000/1000</f>
        <v>8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S4)/1000, 0), 1) * 1000)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IF(H5="","",VLOOKUP(H5,'Вода SKU'!$A$1:$B$150,2,0))</f>
        <v/>
      </c>
      <c r="U5" s="0" t="n">
        <f aca="false">8000/1000</f>
        <v>8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S5)/1000, 0), 1) * 1000)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IF(H6="","",VLOOKUP(H6,'Вода SKU'!$A$1:$B$150,2,0))</f>
        <v/>
      </c>
      <c r="U6" s="0" t="n">
        <f aca="false">8000/1000</f>
        <v>8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S6)/1000, 0), 1) * 1000)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IF(H7="","",VLOOKUP(H7,'Вода SKU'!$A$1:$B$150,2,0))</f>
        <v/>
      </c>
      <c r="U7" s="0" t="n">
        <f aca="false">8000/1000</f>
        <v>8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S7)/1000, 0), 1) * 1000)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IF(H8="","",VLOOKUP(H8,'Вода SKU'!$A$1:$B$150,2,0))</f>
        <v/>
      </c>
      <c r="U8" s="0" t="n">
        <f aca="false">8000/1000</f>
        <v>8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S8)/1000, 0), 1) * 1000)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IF(H9="","",VLOOKUP(H9,'Вода SKU'!$A$1:$B$150,2,0))</f>
        <v/>
      </c>
      <c r="U9" s="0" t="n">
        <f aca="false">8000/1000</f>
        <v>8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S9)/1000, 0), 1) * 1000)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IF(H10="","",VLOOKUP(H10,'Вода SKU'!$A$1:$B$150,2,0))</f>
        <v/>
      </c>
      <c r="U10" s="0" t="n">
        <f aca="false">8000/1000</f>
        <v>8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S10)/1000, 0), 1) * 1000)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IF(H11="","",VLOOKUP(H11,'Вода SKU'!$A$1:$B$150,2,0))</f>
        <v/>
      </c>
      <c r="U11" s="0" t="n">
        <f aca="false">8000/1000</f>
        <v>8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S11)/1000, 0), 1) * 1000)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IF(H12="","",VLOOKUP(H12,'Вода SKU'!$A$1:$B$150,2,0))</f>
        <v/>
      </c>
      <c r="U12" s="0" t="n">
        <f aca="false">8000/1000</f>
        <v>8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S12)/1000, 0), 1) * 1000)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IF(H13="","",VLOOKUP(H13,'Вода SKU'!$A$1:$B$150,2,0))</f>
        <v/>
      </c>
      <c r="U13" s="0" t="n">
        <f aca="false">8000/1000</f>
        <v>8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S13)/1000, 0), 1) * 1000)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IF(H14="","",VLOOKUP(H14,'Вода SKU'!$A$1:$B$150,2,0))</f>
        <v/>
      </c>
      <c r="U14" s="0" t="n">
        <f aca="false">8000/1000</f>
        <v>8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S14)/1000, 0), 1) * 1000)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IF(H15="","",VLOOKUP(H15,'Вода SKU'!$A$1:$B$150,2,0))</f>
        <v/>
      </c>
      <c r="U15" s="0" t="n">
        <f aca="false">8000/1000</f>
        <v>8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S15)/1000, 0), 1) * 1000)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IF(H16="","",VLOOKUP(H16,'Вода SKU'!$A$1:$B$150,2,0))</f>
        <v/>
      </c>
      <c r="U16" s="0" t="n">
        <f aca="false">8000/1000</f>
        <v>8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S16)/1000, 0), 1) * 1000)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IF(H17="","",VLOOKUP(H17,'Вода SKU'!$A$1:$B$150,2,0))</f>
        <v/>
      </c>
      <c r="U17" s="0" t="n">
        <f aca="false">8000/1000</f>
        <v>8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S17)/1000, 0), 1) * 1000)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IF(H18="","",VLOOKUP(H18,'Вода SKU'!$A$1:$B$150,2,0))</f>
        <v/>
      </c>
      <c r="U18" s="0" t="n">
        <f aca="false">8000/1000</f>
        <v>8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S18)/1000, 0), 1) * 1000)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IF(H19="","",VLOOKUP(H19,'Вода SKU'!$A$1:$B$150,2,0))</f>
        <v/>
      </c>
      <c r="U19" s="0" t="n">
        <f aca="false">8000/1000</f>
        <v>8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S19)/1000, 0), 1) * 1000)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IF(H20="","",VLOOKUP(H20,'Вода SKU'!$A$1:$B$150,2,0))</f>
        <v/>
      </c>
      <c r="U20" s="0" t="n">
        <f aca="false">8000/1000</f>
        <v>8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S20)/1000, 0), 1) * 1000)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IF(H21="","",VLOOKUP(H21,'Вода SKU'!$A$1:$B$150,2,0))</f>
        <v/>
      </c>
      <c r="U21" s="0" t="n">
        <f aca="false">8000/1000</f>
        <v>8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S21)/1000, 0), 1) * 1000)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IF(H22="","",VLOOKUP(H22,'Вода SKU'!$A$1:$B$150,2,0))</f>
        <v/>
      </c>
      <c r="U22" s="0" t="n">
        <f aca="false">8000/1000</f>
        <v>8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S22)/1000, 0), 1) * 1000)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IF(H23="","",VLOOKUP(H23,'Вода SKU'!$A$1:$B$150,2,0))</f>
        <v/>
      </c>
      <c r="U23" s="0" t="n">
        <f aca="false">8000/1000</f>
        <v>8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S23)/1000, 0), 1) * 1000)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IF(H24="","",VLOOKUP(H24,'Вода SKU'!$A$1:$B$150,2,0))</f>
        <v/>
      </c>
      <c r="U24" s="0" t="n">
        <f aca="false">8000/1000</f>
        <v>8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S24)/1000, 0), 1) * 1000)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IF(H25="","",VLOOKUP(H25,'Вода SKU'!$A$1:$B$150,2,0))</f>
        <v/>
      </c>
      <c r="U25" s="0" t="n">
        <f aca="false">8000/1000</f>
        <v>8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S25)/1000, 0), 1) * 1000)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IF(H26="","",VLOOKUP(H26,'Вода SKU'!$A$1:$B$150,2,0))</f>
        <v/>
      </c>
      <c r="U26" s="0" t="n">
        <f aca="false">8000/1000</f>
        <v>8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S26)/1000, 0), 1) * 1000)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IF(H27="","",VLOOKUP(H27,'Вода SKU'!$A$1:$B$150,2,0))</f>
        <v/>
      </c>
      <c r="U27" s="0" t="n">
        <f aca="false">8000/1000</f>
        <v>8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S27)/1000, 0), 1) * 1000)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IF(H28="","",VLOOKUP(H28,'Вода SKU'!$A$1:$B$150,2,0))</f>
        <v/>
      </c>
      <c r="U28" s="0" t="n">
        <f aca="false">8000/1000</f>
        <v>8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S28)/1000, 0), 1) * 1000)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IF(H29="","",VLOOKUP(H29,'Вода SKU'!$A$1:$B$150,2,0))</f>
        <v/>
      </c>
      <c r="U29" s="0" t="n">
        <f aca="false">8000/1000</f>
        <v>8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S29)/1000, 0), 1) * 1000)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IF(H30="","",VLOOKUP(H30,'Вода SKU'!$A$1:$B$150,2,0))</f>
        <v/>
      </c>
      <c r="U30" s="0" t="n">
        <f aca="false">8000/1000</f>
        <v>8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S30)/1000, 0), 1) * 1000)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IF(H31="","",VLOOKUP(H31,'Вода SKU'!$A$1:$B$150,2,0))</f>
        <v/>
      </c>
      <c r="U31" s="0" t="n">
        <f aca="false">8000/1000</f>
        <v>8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S31)/1000, 0), 1) * 1000)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IF(H32="","",VLOOKUP(H32,'Вода SKU'!$A$1:$B$150,2,0))</f>
        <v/>
      </c>
      <c r="U32" s="0" t="n">
        <f aca="false">8000/1000</f>
        <v>8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S32)/1000, 0), 1) * 1000)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IF(H33="","",VLOOKUP(H33,'Вода SKU'!$A$1:$B$150,2,0))</f>
        <v/>
      </c>
      <c r="U33" s="0" t="n">
        <f aca="false">8000/1000</f>
        <v>8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S33)/1000, 0), 1) * 1000)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IF(H34="","",VLOOKUP(H34,'Вода SKU'!$A$1:$B$150,2,0))</f>
        <v/>
      </c>
      <c r="U34" s="0" t="n">
        <f aca="false">8000/1000</f>
        <v>8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S34)/1000, 0), 1) * 1000)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IF(H35="","",VLOOKUP(H35,'Вода SKU'!$A$1:$B$150,2,0))</f>
        <v/>
      </c>
      <c r="U35" s="0" t="n">
        <f aca="false">8000/1000</f>
        <v>8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S35)/1000, 0), 1) * 1000)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IF(H36="","",VLOOKUP(H36,'Вода SKU'!$A$1:$B$150,2,0))</f>
        <v/>
      </c>
      <c r="U36" s="0" t="n">
        <f aca="false">8000/1000</f>
        <v>8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S36)/1000, 0), 1) * 1000)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IF(H37="","",VLOOKUP(H37,'Вода SKU'!$A$1:$B$150,2,0))</f>
        <v/>
      </c>
      <c r="U37" s="0" t="n">
        <f aca="false">8000/1000</f>
        <v>8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S37)/1000, 0), 1) * 1000)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IF(H38="","",VLOOKUP(H38,'Вода SKU'!$A$1:$B$150,2,0))</f>
        <v/>
      </c>
      <c r="U38" s="0" t="n">
        <f aca="false">8000/1000</f>
        <v>8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S38)/1000, 0), 1) * 1000)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IF(H39="","",VLOOKUP(H39,'Вода SKU'!$A$1:$B$150,2,0))</f>
        <v/>
      </c>
      <c r="U39" s="0" t="n">
        <f aca="false">8000/1000</f>
        <v>8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S39)/1000, 0), 1) * 1000)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IF(H40="","",VLOOKUP(H40,'Вода SKU'!$A$1:$B$150,2,0))</f>
        <v/>
      </c>
      <c r="U40" s="0" t="n">
        <f aca="false">8000/1000</f>
        <v>8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S40)/1000, 0), 1) * 1000)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IF(H41="","",VLOOKUP(H41,'Вода SKU'!$A$1:$B$150,2,0))</f>
        <v/>
      </c>
      <c r="U41" s="0" t="n">
        <f aca="false">8000/1000</f>
        <v>8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S41)/1000, 0), 1) * 1000)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IF(H42="","",VLOOKUP(H42,'Вода SKU'!$A$1:$B$150,2,0))</f>
        <v/>
      </c>
      <c r="U42" s="0" t="n">
        <f aca="false">8000/1000</f>
        <v>8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S42)/1000, 0), 1) * 1000)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IF(H43="","",VLOOKUP(H43,'Вода SKU'!$A$1:$B$150,2,0))</f>
        <v/>
      </c>
      <c r="U43" s="0" t="n">
        <f aca="false">8000/1000</f>
        <v>8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S43)/1000, 0), 1) * 1000)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IF(H44="","",VLOOKUP(H44,'Вода SKU'!$A$1:$B$150,2,0))</f>
        <v/>
      </c>
      <c r="U44" s="0" t="n">
        <f aca="false">8000/1000</f>
        <v>8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S44)/1000, 0), 1) * 1000)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IF(H45="","",VLOOKUP(H45,'Вода SKU'!$A$1:$B$150,2,0))</f>
        <v/>
      </c>
      <c r="U45" s="0" t="n">
        <f aca="false">8000/1000</f>
        <v>8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S45)/1000, 0), 1) * 1000)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IF(H46="","",VLOOKUP(H46,'Вода SKU'!$A$1:$B$150,2,0))</f>
        <v/>
      </c>
      <c r="U46" s="0" t="n">
        <f aca="false">8000/1000</f>
        <v>8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S46)/1000, 0), 1) * 1000)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IF(H47="","",VLOOKUP(H47,'Вода SKU'!$A$1:$B$150,2,0))</f>
        <v/>
      </c>
      <c r="U47" s="0" t="n">
        <f aca="false">8000/1000</f>
        <v>8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S47)/1000, 0), 1) * 1000)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IF(H48="","",VLOOKUP(H48,'Вода SKU'!$A$1:$B$150,2,0))</f>
        <v/>
      </c>
      <c r="U48" s="0" t="n">
        <f aca="false">8000/1000</f>
        <v>8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S48)/1000, 0), 1) * 1000)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IF(H49="","",VLOOKUP(H49,'Вода SKU'!$A$1:$B$150,2,0))</f>
        <v/>
      </c>
      <c r="U49" s="0" t="n">
        <f aca="false">8000/1000</f>
        <v>8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S49)/1000, 0), 1) * 1000)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IF(H50="","",VLOOKUP(H50,'Вода SKU'!$A$1:$B$150,2,0))</f>
        <v/>
      </c>
      <c r="U50" s="0" t="n">
        <f aca="false">8000/1000</f>
        <v>8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S50)/1000, 0), 1) * 1000)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IF(H51="","",VLOOKUP(H51,'Вода SKU'!$A$1:$B$150,2,0))</f>
        <v/>
      </c>
      <c r="U51" s="0" t="n">
        <f aca="false">8000/1000</f>
        <v>8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S51)/1000, 0), 1) * 1000)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IF(H52="","",VLOOKUP(H52,'Вода SKU'!$A$1:$B$150,2,0))</f>
        <v/>
      </c>
      <c r="U52" s="0" t="n">
        <f aca="false">8000/1000</f>
        <v>8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S52)/1000, 0), 1) * 1000)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IF(H53="","",VLOOKUP(H53,'Вода SKU'!$A$1:$B$150,2,0))</f>
        <v/>
      </c>
      <c r="U53" s="0" t="n">
        <f aca="false">8000/1000</f>
        <v>8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S53)/1000, 0), 1) * 1000)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IF(H54="","",VLOOKUP(H54,'Вода SKU'!$A$1:$B$150,2,0))</f>
        <v/>
      </c>
      <c r="U54" s="0" t="n">
        <f aca="false">8000/1000</f>
        <v>8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S54)/1000, 0), 1) * 1000)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IF(H55="","",VLOOKUP(H55,'Вода SKU'!$A$1:$B$150,2,0))</f>
        <v/>
      </c>
      <c r="U55" s="0" t="n">
        <f aca="false">8000/1000</f>
        <v>8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S55)/1000, 0), 1) * 1000)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IF(H56="","",VLOOKUP(H56,'Вода SKU'!$A$1:$B$150,2,0))</f>
        <v/>
      </c>
      <c r="U56" s="0" t="n">
        <f aca="false">8000/1000</f>
        <v>8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S56)/1000, 0), 1) * 1000)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IF(H57="","",VLOOKUP(H57,'Вода SKU'!$A$1:$B$150,2,0))</f>
        <v/>
      </c>
      <c r="U57" s="0" t="n">
        <f aca="false">8000/1000</f>
        <v>8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S57)/1000, 0), 1) * 1000)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IF(H58="","",VLOOKUP(H58,'Вода SKU'!$A$1:$B$150,2,0))</f>
        <v/>
      </c>
      <c r="U58" s="0" t="n">
        <f aca="false">8000/1000</f>
        <v>8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S58)/1000, 0), 1) * 1000)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IF(H59="","",VLOOKUP(H59,'Вода SKU'!$A$1:$B$150,2,0))</f>
        <v/>
      </c>
      <c r="U59" s="0" t="n">
        <f aca="false">8000/1000</f>
        <v>8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S59)/1000, 0), 1) * 1000)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IF(H60="","",VLOOKUP(H60,'Вода SKU'!$A$1:$B$150,2,0))</f>
        <v/>
      </c>
      <c r="U60" s="0" t="n">
        <f aca="false">8000/1000</f>
        <v>8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S60)/1000, 0), 1) * 1000)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IF(H61="","",VLOOKUP(H61,'Вода SKU'!$A$1:$B$150,2,0))</f>
        <v/>
      </c>
      <c r="U61" s="0" t="n">
        <f aca="false">8000/1000</f>
        <v>8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S61)/1000, 0), 1) * 1000)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IF(H62="","",VLOOKUP(H62,'Вода SKU'!$A$1:$B$150,2,0))</f>
        <v/>
      </c>
      <c r="U62" s="0" t="n">
        <f aca="false">8000/1000</f>
        <v>8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S62)/1000, 0), 1) * 1000)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IF(H63="","",VLOOKUP(H63,'Вода SKU'!$A$1:$B$150,2,0))</f>
        <v/>
      </c>
      <c r="U63" s="0" t="n">
        <f aca="false">8000/1000</f>
        <v>8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S63)/1000, 0), 1) * 1000)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IF(H64="","",VLOOKUP(H64,'Вода SKU'!$A$1:$B$150,2,0))</f>
        <v/>
      </c>
      <c r="U64" s="0" t="n">
        <f aca="false">8000/1000</f>
        <v>8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S64)/1000, 0), 1) * 1000)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IF(H65="","",VLOOKUP(H65,'Вода SKU'!$A$1:$B$150,2,0))</f>
        <v/>
      </c>
      <c r="U65" s="0" t="n">
        <f aca="false">8000/1000</f>
        <v>8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S65)/1000, 0), 1) * 1000)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IF(H66="","",VLOOKUP(H66,'Вода SKU'!$A$1:$B$150,2,0))</f>
        <v/>
      </c>
      <c r="U66" s="0" t="n">
        <f aca="false">8000/1000</f>
        <v>8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S66)/1000, 0), 1) * 1000)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IF(H67="","",VLOOKUP(H67,'Вода SKU'!$A$1:$B$150,2,0))</f>
        <v/>
      </c>
      <c r="U67" s="0" t="n">
        <f aca="false">8000/1000</f>
        <v>8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S67)/1000, 0), 1) * 1000)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IF(H68="","",VLOOKUP(H68,'Вода SKU'!$A$1:$B$150,2,0))</f>
        <v/>
      </c>
      <c r="U68" s="0" t="n">
        <f aca="false">8000/1000</f>
        <v>8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S68)/1000, 0), 1) * 1000)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IF(H69="","",VLOOKUP(H69,'Вода SKU'!$A$1:$B$150,2,0))</f>
        <v/>
      </c>
      <c r="U69" s="0" t="n">
        <f aca="false">8000/1000</f>
        <v>8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S69)/1000, 0), 1) * 1000)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IF(H70="","",VLOOKUP(H70,'Вода SKU'!$A$1:$B$150,2,0))</f>
        <v/>
      </c>
      <c r="U70" s="0" t="n">
        <f aca="false">8000/1000</f>
        <v>8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S70)/1000, 0), 1) * 1000)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IF(H71="","",VLOOKUP(H71,'Вода SKU'!$A$1:$B$150,2,0))</f>
        <v/>
      </c>
      <c r="U71" s="0" t="n">
        <f aca="false">8000/1000</f>
        <v>8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S71)/1000, 0), 1) * 1000)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IF(H72="","",VLOOKUP(H72,'Вода SKU'!$A$1:$B$150,2,0))</f>
        <v/>
      </c>
      <c r="U72" s="0" t="n">
        <f aca="false">8000/1000</f>
        <v>8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S72)/1000, 0), 1) * 1000)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IF(H73="","",VLOOKUP(H73,'Вода SKU'!$A$1:$B$150,2,0))</f>
        <v/>
      </c>
      <c r="U73" s="0" t="n">
        <f aca="false">8000/1000</f>
        <v>8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S73)/1000, 0), 1) * 1000)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IF(H74="","",VLOOKUP(H74,'Вода SKU'!$A$1:$B$150,2,0))</f>
        <v/>
      </c>
      <c r="U74" s="0" t="n">
        <f aca="false">8000/1000</f>
        <v>8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S74)/1000, 0), 1) * 1000)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IF(H75="","",VLOOKUP(H75,'Вода SKU'!$A$1:$B$150,2,0))</f>
        <v/>
      </c>
      <c r="U75" s="0" t="n">
        <f aca="false">8000/1000</f>
        <v>8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S75)/1000, 0), 1) * 1000)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IF(H76="","",VLOOKUP(H76,'Вода SKU'!$A$1:$B$150,2,0))</f>
        <v/>
      </c>
      <c r="U76" s="0" t="n">
        <f aca="false">8000/1000</f>
        <v>8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S76)/1000, 0), 1) * 1000)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IF(H77="","",VLOOKUP(H77,'Вода SKU'!$A$1:$B$150,2,0))</f>
        <v/>
      </c>
      <c r="U77" s="0" t="n">
        <f aca="false">8000/1000</f>
        <v>8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S77)/1000, 0), 1) * 1000)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IF(H78="","",VLOOKUP(H78,'Вода SKU'!$A$1:$B$150,2,0))</f>
        <v/>
      </c>
      <c r="U78" s="0" t="n">
        <f aca="false">8000/1000</f>
        <v>8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S78)/1000, 0), 1) * 1000)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IF(H79="","",VLOOKUP(H79,'Вода SKU'!$A$1:$B$150,2,0))</f>
        <v/>
      </c>
      <c r="U79" s="0" t="n">
        <f aca="false">8000/1000</f>
        <v>8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S79)/1000, 0), 1) * 1000)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IF(H80="","",VLOOKUP(H80,'Вода SKU'!$A$1:$B$150,2,0))</f>
        <v/>
      </c>
      <c r="U80" s="0" t="n">
        <f aca="false">8000/1000</f>
        <v>8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S80)/1000, 0), 1) * 1000)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IF(H81="","",VLOOKUP(H81,'Вода SKU'!$A$1:$B$150,2,0))</f>
        <v/>
      </c>
      <c r="U81" s="0" t="n">
        <f aca="false">8000/1000</f>
        <v>8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S81)/1000, 0), 1) * 1000)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IF(H82="","",VLOOKUP(H82,'Вода SKU'!$A$1:$B$150,2,0))</f>
        <v/>
      </c>
      <c r="U82" s="0" t="n">
        <f aca="false">8000/1000</f>
        <v>8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S82)/1000, 0), 1) * 1000)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IF(H83="","",VLOOKUP(H83,'Вода SKU'!$A$1:$B$150,2,0))</f>
        <v/>
      </c>
      <c r="U83" s="0" t="n">
        <f aca="false">8000/1000</f>
        <v>8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S83)/1000, 0), 1) * 1000)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IF(H84="","",VLOOKUP(H84,'Вода SKU'!$A$1:$B$150,2,0))</f>
        <v/>
      </c>
      <c r="U84" s="0" t="n">
        <f aca="false">8000/1000</f>
        <v>8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S84)/1000, 0), 1) * 1000)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IF(H85="","",VLOOKUP(H85,'Вода SKU'!$A$1:$B$150,2,0))</f>
        <v/>
      </c>
      <c r="U85" s="0" t="n">
        <f aca="false">8000/1000</f>
        <v>8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S85)/1000, 0), 1) * 1000)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IF(H86="","",VLOOKUP(H86,'Вода SKU'!$A$1:$B$150,2,0))</f>
        <v/>
      </c>
      <c r="U86" s="0" t="n">
        <f aca="false">8000/1000</f>
        <v>8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S86)/1000, 0), 1) * 1000)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IF(H87="","",VLOOKUP(H87,'Вода SKU'!$A$1:$B$150,2,0))</f>
        <v/>
      </c>
      <c r="U87" s="0" t="n">
        <f aca="false">8000/1000</f>
        <v>8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S87)/1000, 0), 1) * 1000)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IF(H88="","",VLOOKUP(H88,'Вода SKU'!$A$1:$B$150,2,0))</f>
        <v/>
      </c>
      <c r="U88" s="0" t="n">
        <f aca="false">8000/1000</f>
        <v>8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S88)/1000, 0), 1) * 1000)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IF(H89="","",VLOOKUP(H89,'Вода SKU'!$A$1:$B$150,2,0))</f>
        <v/>
      </c>
      <c r="U89" s="0" t="n">
        <f aca="false">8000/1000</f>
        <v>8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S89)/1000, 0), 1) * 1000)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IF(H90="","",VLOOKUP(H90,'Вода SKU'!$A$1:$B$150,2,0))</f>
        <v/>
      </c>
      <c r="U90" s="0" t="n">
        <f aca="false">8000/1000</f>
        <v>8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S90)/1000, 0), 1) * 1000)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IF(H91="","",VLOOKUP(H91,'Вода SKU'!$A$1:$B$150,2,0))</f>
        <v/>
      </c>
      <c r="U91" s="0" t="n">
        <f aca="false">8000/1000</f>
        <v>8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S91)/1000, 0), 1) * 1000)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IF(H92="","",VLOOKUP(H92,'Вода SKU'!$A$1:$B$150,2,0))</f>
        <v/>
      </c>
      <c r="U92" s="0" t="n">
        <f aca="false">8000/1000</f>
        <v>8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S92)/1000, 0), 1) * 1000)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IF(H93="","",VLOOKUP(H93,'Вода SKU'!$A$1:$B$150,2,0))</f>
        <v/>
      </c>
      <c r="U93" s="0" t="n">
        <f aca="false">8000/1000</f>
        <v>8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S93)/1000, 0), 1) * 1000)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IF(H94="","",VLOOKUP(H94,'Вода SKU'!$A$1:$B$150,2,0))</f>
        <v/>
      </c>
      <c r="U94" s="0" t="n">
        <f aca="false">8000/1000</f>
        <v>8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S94)/1000, 0), 1) * 1000)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IF(H95="","",VLOOKUP(H95,'Вода SKU'!$A$1:$B$150,2,0))</f>
        <v/>
      </c>
      <c r="U95" s="0" t="n">
        <f aca="false">8000/1000</f>
        <v>8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S95)/1000, 0), 1) * 1000)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IF(H96="","",VLOOKUP(H96,'Вода SKU'!$A$1:$B$150,2,0))</f>
        <v/>
      </c>
      <c r="U96" s="0" t="n">
        <f aca="false">8000/1000</f>
        <v>8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S96)/1000, 0), 1) * 1000)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IF(H97="","",VLOOKUP(H97,'Вода SKU'!$A$1:$B$150,2,0))</f>
        <v/>
      </c>
      <c r="U97" s="0" t="n">
        <f aca="false">8000/1000</f>
        <v>8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S97)/1000, 0), 1) * 1000)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IF(H98="","",VLOOKUP(H98,'Вода SKU'!$A$1:$B$150,2,0))</f>
        <v/>
      </c>
      <c r="U98" s="0" t="n">
        <f aca="false">8000/1000</f>
        <v>8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S98)/1000, 0), 1) * 1000)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IF(H99="","",VLOOKUP(H99,'Вода SKU'!$A$1:$B$150,2,0))</f>
        <v/>
      </c>
      <c r="U99" s="0" t="n">
        <f aca="false">8000/1000</f>
        <v>8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S99)/1000, 0), 1) * 1000)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IF(H100="","",VLOOKUP(H100,'Вода SKU'!$A$1:$B$150,2,0))</f>
        <v/>
      </c>
      <c r="U100" s="0" t="n">
        <f aca="false">8000/1000</f>
        <v>8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S100)/1000, 0), 1) * 1000)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IF(H101="","",VLOOKUP(H101,'Вода SKU'!$A$1:$B$150,2,0))</f>
        <v/>
      </c>
      <c r="U101" s="0" t="n">
        <f aca="false">8000/1000</f>
        <v>8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S101)/1000, 0), 1) * 1000)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IF(H102="","",VLOOKUP(H102,'Вода SKU'!$A$1:$B$150,2,0))</f>
        <v/>
      </c>
      <c r="U102" s="0" t="n">
        <f aca="false">8000/1000</f>
        <v>8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S102)/1000, 0), 1) * 1000)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IF(H103="","",VLOOKUP(H103,'Вода SKU'!$A$1:$B$150,2,0))</f>
        <v/>
      </c>
      <c r="U103" s="0" t="n">
        <f aca="false">8000/1000</f>
        <v>8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S103)/1000, 0), 1) * 1000)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IF(H104="","",VLOOKUP(H104,'Вода SKU'!$A$1:$B$150,2,0))</f>
        <v/>
      </c>
      <c r="U104" s="0" t="n">
        <f aca="false">8000/1000</f>
        <v>8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S104)/1000, 0), 1) * 1000)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IF(H105="","",VLOOKUP(H105,'Вода SKU'!$A$1:$B$150,2,0))</f>
        <v/>
      </c>
      <c r="U105" s="0" t="n">
        <f aca="false">8000/1000</f>
        <v>8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S105)/1000, 0), 1) * 1000)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IF(H106="","",VLOOKUP(H106,'Вода SKU'!$A$1:$B$150,2,0))</f>
        <v/>
      </c>
      <c r="U106" s="0" t="n">
        <f aca="false">8000/1000</f>
        <v>8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S106)/1000, 0), 1) * 1000)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IF(H107="","",VLOOKUP(H107,'Вода SKU'!$A$1:$B$150,2,0))</f>
        <v/>
      </c>
      <c r="U107" s="0" t="n">
        <f aca="false">8000/1000</f>
        <v>8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S107)/1000, 0), 1) * 1000)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IF(H108="","",VLOOKUP(H108,'Вода SKU'!$A$1:$B$150,2,0))</f>
        <v/>
      </c>
      <c r="U108" s="0" t="n">
        <f aca="false">8000/1000</f>
        <v>8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S108)/1000, 0), 1) * 1000)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IF(H109="","",VLOOKUP(H109,'Вода SKU'!$A$1:$B$150,2,0))</f>
        <v/>
      </c>
      <c r="U109" s="0" t="n">
        <f aca="false">8000/1000</f>
        <v>8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S109)/1000, 0), 1) * 1000)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IF(H110="","",VLOOKUP(H110,'Вода SKU'!$A$1:$B$150,2,0))</f>
        <v/>
      </c>
      <c r="U110" s="0" t="n">
        <f aca="false">8000/1000</f>
        <v>8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S110)/1000, 0), 1) * 1000)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IF(H111="","",VLOOKUP(H111,'Вода SKU'!$A$1:$B$150,2,0))</f>
        <v/>
      </c>
      <c r="U111" s="0" t="n">
        <f aca="false">8000/1000</f>
        <v>8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S111)/1000, 0), 1) * 1000)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IF(H112="","",VLOOKUP(H112,'Вода SKU'!$A$1:$B$150,2,0))</f>
        <v/>
      </c>
      <c r="U112" s="0" t="n">
        <f aca="false">8000/1000</f>
        <v>8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S112)/1000, 0), 1) * 1000)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IF(H113="","",VLOOKUP(H113,'Вода SKU'!$A$1:$B$150,2,0))</f>
        <v/>
      </c>
      <c r="U113" s="0" t="n">
        <f aca="false">8000/1000</f>
        <v>8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S113)/1000, 0), 1) * 1000)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IF(H114="","",VLOOKUP(H114,'Вода SKU'!$A$1:$B$150,2,0))</f>
        <v/>
      </c>
      <c r="U114" s="0" t="n">
        <f aca="false">8000/1000</f>
        <v>8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S114)/1000, 0), 1) * 1000)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IF(H115="","",VLOOKUP(H115,'Вода SKU'!$A$1:$B$150,2,0))</f>
        <v/>
      </c>
      <c r="U115" s="0" t="n">
        <f aca="false">8000/1000</f>
        <v>8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S115)/1000, 0), 1) * 1000)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IF(H116="","",VLOOKUP(H116,'Вода SKU'!$A$1:$B$150,2,0))</f>
        <v/>
      </c>
      <c r="U116" s="0" t="n">
        <f aca="false">8000/1000</f>
        <v>8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S116)/1000, 0), 1) * 1000)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IF(H117="","",VLOOKUP(H117,'Вода SKU'!$A$1:$B$150,2,0))</f>
        <v/>
      </c>
      <c r="U117" s="0" t="n">
        <f aca="false">8000/1000</f>
        <v>8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S117)/1000, 0), 1) * 1000)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IF(H118="","",VLOOKUP(H118,'Вода SKU'!$A$1:$B$150,2,0))</f>
        <v/>
      </c>
      <c r="U118" s="0" t="n">
        <f aca="false">8000/1000</f>
        <v>8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S118)/1000, 0), 1) * 1000)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IF(H119="","",VLOOKUP(H119,'Вода SKU'!$A$1:$B$150,2,0))</f>
        <v/>
      </c>
      <c r="U119" s="0" t="n">
        <f aca="false">8000/1000</f>
        <v>8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S119)/1000, 0), 1) * 1000)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IF(H120="","",VLOOKUP(H120,'Вода SKU'!$A$1:$B$150,2,0))</f>
        <v/>
      </c>
      <c r="U120" s="0" t="n">
        <f aca="false">8000/1000</f>
        <v>8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S120)/1000, 0), 1) * 1000)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IF(H121="","",VLOOKUP(H121,'Вода SKU'!$A$1:$B$150,2,0))</f>
        <v/>
      </c>
      <c r="U121" s="0" t="n">
        <f aca="false">8000/1000</f>
        <v>8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S121)/1000, 0), 1) * 1000)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IF(H122="","",VLOOKUP(H122,'Вода SKU'!$A$1:$B$150,2,0))</f>
        <v/>
      </c>
      <c r="U122" s="0" t="n">
        <f aca="false">8000/1000</f>
        <v>8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S122)/1000, 0), 1) * 1000)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  <cfRule type="expression" priority="3" aboveAverage="0" equalAverage="0" bottom="0" percent="0" rank="0" text="" dxfId="1">
      <formula>$B2&lt;&gt;$T2</formula>
    </cfRule>
  </conditionalFormatting>
  <conditionalFormatting sqref="J1:J1048576">
    <cfRule type="cellIs" priority="4" operator="between" aboveAverage="0" equalAverage="0" bottom="0" percent="0" rank="0" text="" dxfId="2">
      <formula>30</formula>
      <formula>100000</formula>
    </cfRule>
    <cfRule type="cellIs" priority="5" operator="between" aboveAverage="0" equalAverage="0" bottom="0" percent="0" rank="0" text="" dxfId="3">
      <formula>1</formula>
      <formula>29</formula>
    </cfRule>
    <cfRule type="cellIs" priority="6" operator="between" aboveAverage="0" equalAverage="0" bottom="0" percent="0" rank="0" text="" dxfId="4">
      <formula>-29</formula>
      <formula>-1</formula>
    </cfRule>
    <cfRule type="cellIs" priority="7" operator="between" aboveAverage="0" equalAverage="0" bottom="0" percent="0" rank="0" text="" dxfId="5">
      <formula>-1000000</formula>
      <formula>-30</formula>
    </cfRule>
  </conditionalFormatting>
  <conditionalFormatting sqref="J1">
    <cfRule type="expression" priority="8" aboveAverage="0" equalAverage="0" bottom="0" percent="0" rank="0" text="" dxfId="6">
      <formula>SUMIF(J2:J122,"&gt;0")-SUMIF(J2:J122,"&lt;0") &gt; 1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2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0" sqref="J1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7"/>
    <col collapsed="false" customWidth="true" hidden="false" outlineLevel="0" max="9" min="9" style="0" width="10.27"/>
    <col collapsed="false" customWidth="true" hidden="false" outlineLevel="0" max="11" min="10" style="0" width="8.72"/>
    <col collapsed="false" customWidth="true" hidden="false" outlineLevel="0" max="12" min="12" style="9" width="8.72"/>
    <col collapsed="false" customWidth="true" hidden="false" outlineLevel="0" max="13" min="13" style="10" width="8.72"/>
    <col collapsed="false" customWidth="true" hidden="false" outlineLevel="0" max="14" min="14" style="11" width="8.72"/>
    <col collapsed="false" customWidth="true" hidden="true" outlineLevel="0" max="15" min="15" style="0" width="1.82"/>
    <col collapsed="false" customWidth="true" hidden="true" outlineLevel="0" max="16" min="16" style="0" width="5.54"/>
    <col collapsed="false" customWidth="true" hidden="true" outlineLevel="0" max="17" min="17" style="0" width="5.46"/>
    <col collapsed="false" customWidth="true" hidden="true" outlineLevel="0" max="18" min="18" style="0" width="5"/>
    <col collapsed="false" customWidth="true" hidden="true" outlineLevel="0" max="19" min="19" style="0" width="7.54"/>
    <col collapsed="false" customWidth="true" hidden="true" outlineLevel="0" max="20" min="20" style="0" width="3.18"/>
    <col collapsed="false" customWidth="true" hidden="true" outlineLevel="0" max="21" min="21" style="0" width="6.64"/>
    <col collapsed="false" customWidth="true" hidden="true" outlineLevel="0" max="22" min="22" style="0" width="14.54"/>
    <col collapsed="false" customWidth="true" hidden="true" outlineLevel="0" max="23" min="23" style="0" width="12"/>
    <col collapsed="false" customWidth="true" hidden="true" outlineLevel="0" max="24" min="24" style="0" width="8.54"/>
    <col collapsed="false" customWidth="true" hidden="false" outlineLevel="0" max="1025" min="25" style="0" width="8.54"/>
  </cols>
  <sheetData>
    <row r="1" customFormat="false" ht="34.5" hidden="false" customHeight="true" outlineLevel="0" collapsed="false">
      <c r="A1" s="12" t="s">
        <v>14</v>
      </c>
      <c r="B1" s="13" t="s">
        <v>0</v>
      </c>
      <c r="C1" s="13" t="s">
        <v>8</v>
      </c>
      <c r="D1" s="13" t="s">
        <v>15</v>
      </c>
      <c r="E1" s="13" t="s">
        <v>1</v>
      </c>
      <c r="F1" s="13" t="s">
        <v>16</v>
      </c>
      <c r="G1" s="13" t="s">
        <v>17</v>
      </c>
      <c r="H1" s="13" t="s">
        <v>18</v>
      </c>
      <c r="I1" s="13" t="s">
        <v>19</v>
      </c>
      <c r="J1" s="13" t="s">
        <v>20</v>
      </c>
      <c r="K1" s="13" t="s">
        <v>21</v>
      </c>
      <c r="L1" s="13" t="s">
        <v>22</v>
      </c>
      <c r="M1" s="18" t="s">
        <v>23</v>
      </c>
      <c r="N1" s="18" t="s">
        <v>24</v>
      </c>
      <c r="O1" s="13" t="s">
        <v>25</v>
      </c>
      <c r="Q1" s="13" t="s">
        <v>26</v>
      </c>
      <c r="R1" s="13" t="s">
        <v>27</v>
      </c>
      <c r="S1" s="13" t="n">
        <v>0</v>
      </c>
      <c r="T1" s="12" t="s">
        <v>28</v>
      </c>
      <c r="U1" s="12" t="s">
        <v>29</v>
      </c>
      <c r="V1" s="12" t="s">
        <v>30</v>
      </c>
      <c r="W1" s="12" t="s">
        <v>31</v>
      </c>
      <c r="X1" s="15" t="s">
        <v>32</v>
      </c>
    </row>
    <row r="2" customFormat="false" ht="13.8" hidden="false" customHeight="false" outlineLevel="0" collapsed="false">
      <c r="J2" s="9" t="str">
        <f aca="true">IF(M2="", IF(O2="","",X2+(INDIRECT("S" &amp; ROW() - 1) - S2)),IF(O2="", "", INDIRECT("S" &amp; ROW() - 1) - S2))</f>
        <v/>
      </c>
      <c r="M2" s="17"/>
      <c r="N2" s="17" t="str">
        <f aca="false">IF(M2="", IF(X2=0, "", X2), IF(V2 = "", "", IF(V2/U2 = 0, "", V2/U2)))</f>
        <v/>
      </c>
      <c r="P2" s="0" t="n">
        <f aca="false">IF(O2 = "-", -W2,I2)</f>
        <v>0</v>
      </c>
      <c r="Q2" s="0" t="n">
        <f aca="true">IF(O2 = "-", SUM(INDIRECT(ADDRESS(2,COLUMN(P2)) &amp; ":" &amp; ADDRESS(ROW(),COLUMN(P2)))), 0)</f>
        <v>0</v>
      </c>
      <c r="R2" s="0" t="n">
        <f aca="false">IF(O2="-",1,0)</f>
        <v>0</v>
      </c>
      <c r="S2" s="0" t="n">
        <f aca="true">IF(Q2 = 0, INDIRECT("S" &amp; ROW() - 1), Q2)</f>
        <v>0</v>
      </c>
      <c r="T2" s="0" t="str">
        <f aca="false">IF(H2="","",VLOOKUP(H2,'Соль SKU'!$A$1:$B$150,2,0))</f>
        <v/>
      </c>
      <c r="U2" s="0" t="n">
        <f aca="false">8000/850</f>
        <v>9.41176470588235</v>
      </c>
      <c r="V2" s="0" t="n">
        <f aca="false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0" t="n">
        <f aca="false">IF(V2 = "", "", V2/U2)</f>
        <v>0</v>
      </c>
      <c r="X2" s="0" t="str">
        <f aca="true">IF(O2="", "", MAX(ROUND(-(INDIRECT("S" &amp; ROW() - 1) - S2)/850, 0), 1) * 850)</f>
        <v/>
      </c>
    </row>
    <row r="3" customFormat="false" ht="13.8" hidden="false" customHeight="false" outlineLevel="0" collapsed="false">
      <c r="J3" s="9" t="str">
        <f aca="true">IF(M3="", IF(O3="","",X3+(INDIRECT("S" &amp; ROW() - 1) - S3)),IF(O3="", "", INDIRECT("S" &amp; ROW() - 1) - S3))</f>
        <v/>
      </c>
      <c r="N3" s="17" t="str">
        <f aca="false">IF(M3="", IF(X3=0, "", X3), IF(V3 = "", "", IF(V3/U3 = 0, "", V3/U3)))</f>
        <v/>
      </c>
      <c r="P3" s="0" t="n">
        <f aca="false">IF(O3 = "-", -W3,I3)</f>
        <v>0</v>
      </c>
      <c r="Q3" s="0" t="n">
        <f aca="true">IF(O3 = "-", SUM(INDIRECT(ADDRESS(2,COLUMN(P3)) &amp; ":" &amp; ADDRESS(ROW(),COLUMN(P3)))), 0)</f>
        <v>0</v>
      </c>
      <c r="R3" s="0" t="n">
        <f aca="false">IF(O3="-",1,0)</f>
        <v>0</v>
      </c>
      <c r="S3" s="0" t="n">
        <f aca="true">IF(Q3 = 0, INDIRECT("S" &amp; ROW() - 1), Q3)</f>
        <v>0</v>
      </c>
      <c r="T3" s="0" t="str">
        <f aca="false">IF(H3="","",VLOOKUP(H3,'Соль SKU'!$A$1:$B$150,2,0))</f>
        <v/>
      </c>
      <c r="U3" s="0" t="n">
        <f aca="false">8000/850</f>
        <v>9.41176470588235</v>
      </c>
      <c r="V3" s="0" t="n">
        <f aca="false"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0" t="n">
        <f aca="false">IF(V3 = "", "", V3/U3)</f>
        <v>0</v>
      </c>
      <c r="X3" s="0" t="str">
        <f aca="true">IF(O3="", "", MAX(ROUND(-(INDIRECT("S" &amp; ROW() - 1) - S3)/850, 0), 1) * 850)</f>
        <v/>
      </c>
    </row>
    <row r="4" customFormat="false" ht="13.8" hidden="false" customHeight="false" outlineLevel="0" collapsed="false">
      <c r="J4" s="9" t="str">
        <f aca="true">IF(M4="", IF(O4="","",X4+(INDIRECT("S" &amp; ROW() - 1) - S4)),IF(O4="", "", INDIRECT("S" &amp; ROW() - 1) - S4))</f>
        <v/>
      </c>
      <c r="N4" s="17" t="str">
        <f aca="false">IF(M4="", IF(X4=0, "", X4), IF(V4 = "", "", IF(V4/U4 = 0, "", V4/U4)))</f>
        <v/>
      </c>
      <c r="P4" s="0" t="n">
        <f aca="false">IF(O4 = "-", -W4,I4)</f>
        <v>0</v>
      </c>
      <c r="Q4" s="0" t="n">
        <f aca="true">IF(O4 = "-", SUM(INDIRECT(ADDRESS(2,COLUMN(P4)) &amp; ":" &amp; ADDRESS(ROW(),COLUMN(P4)))), 0)</f>
        <v>0</v>
      </c>
      <c r="R4" s="0" t="n">
        <f aca="false">IF(O4="-",1,0)</f>
        <v>0</v>
      </c>
      <c r="S4" s="0" t="n">
        <f aca="true">IF(Q4 = 0, INDIRECT("S" &amp; ROW() - 1), Q4)</f>
        <v>0</v>
      </c>
      <c r="T4" s="0" t="str">
        <f aca="false">IF(H4="","",VLOOKUP(H4,'Соль SKU'!$A$1:$B$150,2,0))</f>
        <v/>
      </c>
      <c r="U4" s="0" t="n">
        <f aca="false">8000/850</f>
        <v>9.41176470588235</v>
      </c>
      <c r="V4" s="0" t="n">
        <f aca="false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0" t="n">
        <f aca="false">IF(V4 = "", "", V4/U4)</f>
        <v>0</v>
      </c>
      <c r="X4" s="0" t="str">
        <f aca="true">IF(O4="", "", MAX(ROUND(-(INDIRECT("S" &amp; ROW() - 1) - S4)/850, 0), 1) * 850)</f>
        <v/>
      </c>
    </row>
    <row r="5" customFormat="false" ht="13.8" hidden="false" customHeight="false" outlineLevel="0" collapsed="false">
      <c r="J5" s="9" t="str">
        <f aca="true">IF(M5="", IF(O5="","",X5+(INDIRECT("S" &amp; ROW() - 1) - S5)),IF(O5="", "", INDIRECT("S" &amp; ROW() - 1) - S5))</f>
        <v/>
      </c>
      <c r="N5" s="17" t="str">
        <f aca="false">IF(M5="", IF(X5=0, "", X5), IF(V5 = "", "", IF(V5/U5 = 0, "", V5/U5)))</f>
        <v/>
      </c>
      <c r="P5" s="0" t="n">
        <f aca="false">IF(O5 = "-", -W5,I5)</f>
        <v>0</v>
      </c>
      <c r="Q5" s="0" t="n">
        <f aca="true">IF(O5 = "-", SUM(INDIRECT(ADDRESS(2,COLUMN(P5)) &amp; ":" &amp; ADDRESS(ROW(),COLUMN(P5)))), 0)</f>
        <v>0</v>
      </c>
      <c r="R5" s="0" t="n">
        <f aca="false">IF(O5="-",1,0)</f>
        <v>0</v>
      </c>
      <c r="S5" s="0" t="n">
        <f aca="true">IF(Q5 = 0, INDIRECT("S" &amp; ROW() - 1), Q5)</f>
        <v>0</v>
      </c>
      <c r="T5" s="0" t="str">
        <f aca="false">IF(H5="","",VLOOKUP(H5,'Соль SKU'!$A$1:$B$150,2,0))</f>
        <v/>
      </c>
      <c r="U5" s="0" t="n">
        <f aca="false">8000/850</f>
        <v>9.41176470588235</v>
      </c>
      <c r="V5" s="0" t="n">
        <f aca="false">VALUE(IF(TRIM(MID(SUBSTITUTE($M5,",",REPT(" ",LEN($M5))), 0 *LEN($M5)+1,LEN($M5))) = "", "0", TRIM(MID(SUBSTITUTE($M5,",",REPT(" ",LEN($M5))),0 *LEN($M5)+1,LEN($M5))))) +   VALUE(IF(TRIM(MID(SUBSTITUTE($M5,",",REPT(" ",LEN($M5))), 1 *LEN($M5)+1,LEN($M5))) = "", "0", TRIM(MID(SUBSTITUTE($M5,",",REPT(" ",LEN($M5))),1 *LEN($M5)+1,LEN($M5))))) +  VALUE(IF(TRIM(MID(SUBSTITUTE($M5,",",REPT(" ",LEN($M5))), 2 *LEN($M5)+1,LEN($M5))) = "", "0", TRIM(MID(SUBSTITUTE($M5,",",REPT(" ",LEN($M5))),2 *LEN($M5)+1,LEN($M5))))) +  VALUE(IF(TRIM(MID(SUBSTITUTE($M5,",",REPT(" ",LEN($M5))), 3 *LEN($M5)+1,LEN($M5))) = "", "0", TRIM(MID(SUBSTITUTE($M5,",",REPT(" ",LEN($M5))),3 *LEN($M5)+1,LEN($M5))))) +  VALUE(IF(TRIM(MID(SUBSTITUTE($M5,",",REPT(" ",LEN($M5))), 4 *LEN($M5)+1,LEN($M5))) = "", "0", TRIM(MID(SUBSTITUTE($M5,",",REPT(" ",LEN($M5))),4 *LEN($M5)+1,LEN($M5))))) +  VALUE(IF(TRIM(MID(SUBSTITUTE($M5,",",REPT(" ",LEN($M5))), 5 *LEN($M5)+1,LEN($M5))) = "", "0", TRIM(MID(SUBSTITUTE($M5,",",REPT(" ",LEN($M5))),5 *LEN($M5)+1,LEN($M5))))) +  VALUE(IF(TRIM(MID(SUBSTITUTE($M5,",",REPT(" ",LEN($M5))), 6 *LEN($M5)+1,LEN($M5))) = "", "0", TRIM(MID(SUBSTITUTE($M5,",",REPT(" ",LEN($M5))),6 *LEN($M5)+1,LEN($M5))))) +  VALUE(IF(TRIM(MID(SUBSTITUTE($M5,",",REPT(" ",LEN($M5))), 7 *LEN($M5)+1,LEN($M5))) = "", "0", TRIM(MID(SUBSTITUTE($M5,",",REPT(" ",LEN($M5))),7 *LEN($M5)+1,LEN($M5))))) +  VALUE(IF(TRIM(MID(SUBSTITUTE($M5,",",REPT(" ",LEN($M5))), 8 *LEN($M5)+1,LEN($M5))) = "", "0", TRIM(MID(SUBSTITUTE($M5,",",REPT(" ",LEN($M5))),8 *LEN($M5)+1,LEN($M5))))) +  VALUE(IF(TRIM(MID(SUBSTITUTE($M5,",",REPT(" ",LEN($M5))), 9 *LEN($M5)+1,LEN($M5))) = "", "0", TRIM(MID(SUBSTITUTE($M5,",",REPT(" ",LEN($M5))),9 *LEN($M5)+1,LEN($M5))))) +  VALUE(IF(TRIM(MID(SUBSTITUTE($M5,",",REPT(" ",LEN($M5))), 10 *LEN($M5)+1,LEN($M5))) = "", "0", TRIM(MID(SUBSTITUTE($M5,",",REPT(" ",LEN($M5))),10 *LEN($M5)+1,LEN($M5)))))</f>
        <v>0</v>
      </c>
      <c r="W5" s="0" t="n">
        <f aca="false">IF(V5 = "", "", V5/U5)</f>
        <v>0</v>
      </c>
      <c r="X5" s="0" t="str">
        <f aca="true">IF(O5="", "", MAX(ROUND(-(INDIRECT("S" &amp; ROW() - 1) - S5)/850, 0), 1) * 850)</f>
        <v/>
      </c>
    </row>
    <row r="6" customFormat="false" ht="13.8" hidden="false" customHeight="false" outlineLevel="0" collapsed="false">
      <c r="J6" s="9" t="str">
        <f aca="true">IF(M6="", IF(O6="","",X6+(INDIRECT("S" &amp; ROW() - 1) - S6)),IF(O6="", "", INDIRECT("S" &amp; ROW() - 1) - S6))</f>
        <v/>
      </c>
      <c r="N6" s="17" t="str">
        <f aca="false">IF(M6="", IF(X6=0, "", X6), IF(V6 = "", "", IF(V6/U6 = 0, "", V6/U6)))</f>
        <v/>
      </c>
      <c r="P6" s="0" t="n">
        <f aca="false">IF(O6 = "-", -W6,I6)</f>
        <v>0</v>
      </c>
      <c r="Q6" s="0" t="n">
        <f aca="true">IF(O6 = "-", SUM(INDIRECT(ADDRESS(2,COLUMN(P6)) &amp; ":" &amp; ADDRESS(ROW(),COLUMN(P6)))), 0)</f>
        <v>0</v>
      </c>
      <c r="R6" s="0" t="n">
        <f aca="false">IF(O6="-",1,0)</f>
        <v>0</v>
      </c>
      <c r="S6" s="0" t="n">
        <f aca="true">IF(Q6 = 0, INDIRECT("S" &amp; ROW() - 1), Q6)</f>
        <v>0</v>
      </c>
      <c r="T6" s="0" t="str">
        <f aca="false">IF(H6="","",VLOOKUP(H6,'Соль SKU'!$A$1:$B$150,2,0))</f>
        <v/>
      </c>
      <c r="U6" s="0" t="n">
        <f aca="false">8000/850</f>
        <v>9.41176470588235</v>
      </c>
      <c r="V6" s="0" t="n">
        <f aca="false">VALUE(IF(TRIM(MID(SUBSTITUTE($M6,",",REPT(" ",LEN($M6))), 0 *LEN($M6)+1,LEN($M6))) = "", "0", TRIM(MID(SUBSTITUTE($M6,",",REPT(" ",LEN($M6))),0 *LEN($M6)+1,LEN($M6))))) +   VALUE(IF(TRIM(MID(SUBSTITUTE($M6,",",REPT(" ",LEN($M6))), 1 *LEN($M6)+1,LEN($M6))) = "", "0", TRIM(MID(SUBSTITUTE($M6,",",REPT(" ",LEN($M6))),1 *LEN($M6)+1,LEN($M6))))) +  VALUE(IF(TRIM(MID(SUBSTITUTE($M6,",",REPT(" ",LEN($M6))), 2 *LEN($M6)+1,LEN($M6))) = "", "0", TRIM(MID(SUBSTITUTE($M6,",",REPT(" ",LEN($M6))),2 *LEN($M6)+1,LEN($M6))))) +  VALUE(IF(TRIM(MID(SUBSTITUTE($M6,",",REPT(" ",LEN($M6))), 3 *LEN($M6)+1,LEN($M6))) = "", "0", TRIM(MID(SUBSTITUTE($M6,",",REPT(" ",LEN($M6))),3 *LEN($M6)+1,LEN($M6))))) +  VALUE(IF(TRIM(MID(SUBSTITUTE($M6,",",REPT(" ",LEN($M6))), 4 *LEN($M6)+1,LEN($M6))) = "", "0", TRIM(MID(SUBSTITUTE($M6,",",REPT(" ",LEN($M6))),4 *LEN($M6)+1,LEN($M6))))) +  VALUE(IF(TRIM(MID(SUBSTITUTE($M6,",",REPT(" ",LEN($M6))), 5 *LEN($M6)+1,LEN($M6))) = "", "0", TRIM(MID(SUBSTITUTE($M6,",",REPT(" ",LEN($M6))),5 *LEN($M6)+1,LEN($M6))))) +  VALUE(IF(TRIM(MID(SUBSTITUTE($M6,",",REPT(" ",LEN($M6))), 6 *LEN($M6)+1,LEN($M6))) = "", "0", TRIM(MID(SUBSTITUTE($M6,",",REPT(" ",LEN($M6))),6 *LEN($M6)+1,LEN($M6))))) +  VALUE(IF(TRIM(MID(SUBSTITUTE($M6,",",REPT(" ",LEN($M6))), 7 *LEN($M6)+1,LEN($M6))) = "", "0", TRIM(MID(SUBSTITUTE($M6,",",REPT(" ",LEN($M6))),7 *LEN($M6)+1,LEN($M6))))) +  VALUE(IF(TRIM(MID(SUBSTITUTE($M6,",",REPT(" ",LEN($M6))), 8 *LEN($M6)+1,LEN($M6))) = "", "0", TRIM(MID(SUBSTITUTE($M6,",",REPT(" ",LEN($M6))),8 *LEN($M6)+1,LEN($M6))))) +  VALUE(IF(TRIM(MID(SUBSTITUTE($M6,",",REPT(" ",LEN($M6))), 9 *LEN($M6)+1,LEN($M6))) = "", "0", TRIM(MID(SUBSTITUTE($M6,",",REPT(" ",LEN($M6))),9 *LEN($M6)+1,LEN($M6))))) +  VALUE(IF(TRIM(MID(SUBSTITUTE($M6,",",REPT(" ",LEN($M6))), 10 *LEN($M6)+1,LEN($M6))) = "", "0", TRIM(MID(SUBSTITUTE($M6,",",REPT(" ",LEN($M6))),10 *LEN($M6)+1,LEN($M6)))))</f>
        <v>0</v>
      </c>
      <c r="W6" s="0" t="n">
        <f aca="false">IF(V6 = "", "", V6/U6)</f>
        <v>0</v>
      </c>
      <c r="X6" s="0" t="str">
        <f aca="true">IF(O6="", "", MAX(ROUND(-(INDIRECT("S" &amp; ROW() - 1) - S6)/850, 0), 1) * 850)</f>
        <v/>
      </c>
    </row>
    <row r="7" customFormat="false" ht="13.8" hidden="false" customHeight="false" outlineLevel="0" collapsed="false">
      <c r="J7" s="9" t="str">
        <f aca="true">IF(M7="", IF(O7="","",X7+(INDIRECT("S" &amp; ROW() - 1) - S7)),IF(O7="", "", INDIRECT("S" &amp; ROW() - 1) - S7))</f>
        <v/>
      </c>
      <c r="N7" s="17" t="str">
        <f aca="false">IF(M7="", IF(X7=0, "", X7), IF(V7 = "", "", IF(V7/U7 = 0, "", V7/U7)))</f>
        <v/>
      </c>
      <c r="P7" s="0" t="n">
        <f aca="false">IF(O7 = "-", -W7,I7)</f>
        <v>0</v>
      </c>
      <c r="Q7" s="0" t="n">
        <f aca="true">IF(O7 = "-", SUM(INDIRECT(ADDRESS(2,COLUMN(P7)) &amp; ":" &amp; ADDRESS(ROW(),COLUMN(P7)))), 0)</f>
        <v>0</v>
      </c>
      <c r="R7" s="0" t="n">
        <f aca="false">IF(O7="-",1,0)</f>
        <v>0</v>
      </c>
      <c r="S7" s="0" t="n">
        <f aca="true">IF(Q7 = 0, INDIRECT("S" &amp; ROW() - 1), Q7)</f>
        <v>0</v>
      </c>
      <c r="T7" s="0" t="str">
        <f aca="false">IF(H7="","",VLOOKUP(H7,'Соль SKU'!$A$1:$B$150,2,0))</f>
        <v/>
      </c>
      <c r="U7" s="0" t="n">
        <f aca="false">8000/850</f>
        <v>9.41176470588235</v>
      </c>
      <c r="V7" s="0" t="n">
        <f aca="false"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0" t="n">
        <f aca="false">IF(V7 = "", "", V7/U7)</f>
        <v>0</v>
      </c>
      <c r="X7" s="0" t="str">
        <f aca="true">IF(O7="", "", MAX(ROUND(-(INDIRECT("S" &amp; ROW() - 1) - S7)/850, 0), 1) * 850)</f>
        <v/>
      </c>
    </row>
    <row r="8" customFormat="false" ht="13.8" hidden="false" customHeight="false" outlineLevel="0" collapsed="false">
      <c r="J8" s="9" t="str">
        <f aca="true">IF(M8="", IF(O8="","",X8+(INDIRECT("S" &amp; ROW() - 1) - S8)),IF(O8="", "", INDIRECT("S" &amp; ROW() - 1) - S8))</f>
        <v/>
      </c>
      <c r="N8" s="17" t="str">
        <f aca="false">IF(M8="", IF(X8=0, "", X8), IF(V8 = "", "", IF(V8/U8 = 0, "", V8/U8)))</f>
        <v/>
      </c>
      <c r="P8" s="0" t="n">
        <f aca="false">IF(O8 = "-", -W8,I8)</f>
        <v>0</v>
      </c>
      <c r="Q8" s="0" t="n">
        <f aca="true">IF(O8 = "-", SUM(INDIRECT(ADDRESS(2,COLUMN(P8)) &amp; ":" &amp; ADDRESS(ROW(),COLUMN(P8)))), 0)</f>
        <v>0</v>
      </c>
      <c r="R8" s="0" t="n">
        <f aca="false">IF(O8="-",1,0)</f>
        <v>0</v>
      </c>
      <c r="S8" s="0" t="n">
        <f aca="true">IF(Q8 = 0, INDIRECT("S" &amp; ROW() - 1), Q8)</f>
        <v>0</v>
      </c>
      <c r="T8" s="0" t="str">
        <f aca="false">IF(H8="","",VLOOKUP(H8,'Соль SKU'!$A$1:$B$150,2,0))</f>
        <v/>
      </c>
      <c r="U8" s="0" t="n">
        <f aca="false">8000/850</f>
        <v>9.41176470588235</v>
      </c>
      <c r="V8" s="0" t="n">
        <f aca="false"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0" t="n">
        <f aca="false">IF(V8 = "", "", V8/U8)</f>
        <v>0</v>
      </c>
      <c r="X8" s="0" t="str">
        <f aca="true">IF(O8="", "", MAX(ROUND(-(INDIRECT("S" &amp; ROW() - 1) - S8)/850, 0), 1) * 850)</f>
        <v/>
      </c>
    </row>
    <row r="9" customFormat="false" ht="13.8" hidden="false" customHeight="false" outlineLevel="0" collapsed="false">
      <c r="J9" s="9" t="str">
        <f aca="true">IF(M9="", IF(O9="","",X9+(INDIRECT("S" &amp; ROW() - 1) - S9)),IF(O9="", "", INDIRECT("S" &amp; ROW() - 1) - S9))</f>
        <v/>
      </c>
      <c r="N9" s="17" t="str">
        <f aca="false">IF(M9="", IF(X9=0, "", X9), IF(V9 = "", "", IF(V9/U9 = 0, "", V9/U9)))</f>
        <v/>
      </c>
      <c r="P9" s="0" t="n">
        <f aca="false">IF(O9 = "-", -W9,I9)</f>
        <v>0</v>
      </c>
      <c r="Q9" s="0" t="n">
        <f aca="true">IF(O9 = "-", SUM(INDIRECT(ADDRESS(2,COLUMN(P9)) &amp; ":" &amp; ADDRESS(ROW(),COLUMN(P9)))), 0)</f>
        <v>0</v>
      </c>
      <c r="R9" s="0" t="n">
        <f aca="false">IF(O9="-",1,0)</f>
        <v>0</v>
      </c>
      <c r="S9" s="0" t="n">
        <f aca="true">IF(Q9 = 0, INDIRECT("S" &amp; ROW() - 1), Q9)</f>
        <v>0</v>
      </c>
      <c r="T9" s="0" t="str">
        <f aca="false">IF(H9="","",VLOOKUP(H9,'Соль SKU'!$A$1:$B$150,2,0))</f>
        <v/>
      </c>
      <c r="U9" s="0" t="n">
        <f aca="false">8000/850</f>
        <v>9.41176470588235</v>
      </c>
      <c r="V9" s="0" t="n">
        <f aca="false"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0" t="n">
        <f aca="false">IF(V9 = "", "", V9/U9)</f>
        <v>0</v>
      </c>
      <c r="X9" s="0" t="str">
        <f aca="true">IF(O9="", "", MAX(ROUND(-(INDIRECT("S" &amp; ROW() - 1) - S9)/850, 0), 1) * 850)</f>
        <v/>
      </c>
    </row>
    <row r="10" customFormat="false" ht="13.8" hidden="false" customHeight="false" outlineLevel="0" collapsed="false">
      <c r="J10" s="9" t="str">
        <f aca="true">IF(M10="", IF(O10="","",X10+(INDIRECT("S" &amp; ROW() - 1) - S10)),IF(O10="", "", INDIRECT("S" &amp; ROW() - 1) - S10))</f>
        <v/>
      </c>
      <c r="N10" s="17" t="str">
        <f aca="false">IF(M10="", IF(X10=0, "", X10), IF(V10 = "", "", IF(V10/U10 = 0, "", V10/U10)))</f>
        <v/>
      </c>
      <c r="P10" s="0" t="n">
        <f aca="false">IF(O10 = "-", -W10,I10)</f>
        <v>0</v>
      </c>
      <c r="Q10" s="0" t="n">
        <f aca="true">IF(O10 = "-", SUM(INDIRECT(ADDRESS(2,COLUMN(P10)) &amp; ":" &amp; ADDRESS(ROW(),COLUMN(P10)))), 0)</f>
        <v>0</v>
      </c>
      <c r="R10" s="0" t="n">
        <f aca="false">IF(O10="-",1,0)</f>
        <v>0</v>
      </c>
      <c r="S10" s="0" t="n">
        <f aca="true">IF(Q10 = 0, INDIRECT("S" &amp; ROW() - 1), Q10)</f>
        <v>0</v>
      </c>
      <c r="T10" s="0" t="str">
        <f aca="false">IF(H10="","",VLOOKUP(H10,'Соль SKU'!$A$1:$B$150,2,0))</f>
        <v/>
      </c>
      <c r="U10" s="0" t="n">
        <f aca="false">8000/850</f>
        <v>9.41176470588235</v>
      </c>
      <c r="V10" s="0" t="n">
        <f aca="false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0" t="n">
        <f aca="false">IF(V10 = "", "", V10/U10)</f>
        <v>0</v>
      </c>
      <c r="X10" s="0" t="str">
        <f aca="true">IF(O10="", "", MAX(ROUND(-(INDIRECT("S" &amp; ROW() - 1) - S10)/850, 0), 1) * 850)</f>
        <v/>
      </c>
    </row>
    <row r="11" customFormat="false" ht="13.8" hidden="false" customHeight="false" outlineLevel="0" collapsed="false">
      <c r="J11" s="9" t="str">
        <f aca="true">IF(M11="", IF(O11="","",X11+(INDIRECT("S" &amp; ROW() - 1) - S11)),IF(O11="", "", INDIRECT("S" &amp; ROW() - 1) - S11))</f>
        <v/>
      </c>
      <c r="N11" s="17" t="str">
        <f aca="false">IF(M11="", IF(X11=0, "", X11), IF(V11 = "", "", IF(V11/U11 = 0, "", V11/U11)))</f>
        <v/>
      </c>
      <c r="P11" s="0" t="n">
        <f aca="false">IF(O11 = "-", -W11,I11)</f>
        <v>0</v>
      </c>
      <c r="Q11" s="0" t="n">
        <f aca="true">IF(O11 = "-", SUM(INDIRECT(ADDRESS(2,COLUMN(P11)) &amp; ":" &amp; ADDRESS(ROW(),COLUMN(P11)))), 0)</f>
        <v>0</v>
      </c>
      <c r="R11" s="0" t="n">
        <f aca="false">IF(O11="-",1,0)</f>
        <v>0</v>
      </c>
      <c r="S11" s="0" t="n">
        <f aca="true">IF(Q11 = 0, INDIRECT("S" &amp; ROW() - 1), Q11)</f>
        <v>0</v>
      </c>
      <c r="T11" s="0" t="str">
        <f aca="false">IF(H11="","",VLOOKUP(H11,'Соль SKU'!$A$1:$B$150,2,0))</f>
        <v/>
      </c>
      <c r="U11" s="0" t="n">
        <f aca="false">8000/850</f>
        <v>9.41176470588235</v>
      </c>
      <c r="V11" s="0" t="n">
        <f aca="false">VALUE(IF(TRIM(MID(SUBSTITUTE($M11,",",REPT(" ",LEN($M11))), 0 *LEN($M11)+1,LEN($M11))) = "", "0", TRIM(MID(SUBSTITUTE($M11,",",REPT(" ",LEN($M11))),0 *LEN($M11)+1,LEN($M11))))) +   VALUE(IF(TRIM(MID(SUBSTITUTE($M11,",",REPT(" ",LEN($M11))), 1 *LEN($M11)+1,LEN($M11))) = "", "0", TRIM(MID(SUBSTITUTE($M11,",",REPT(" ",LEN($M11))),1 *LEN($M11)+1,LEN($M11))))) +  VALUE(IF(TRIM(MID(SUBSTITUTE($M11,",",REPT(" ",LEN($M11))), 2 *LEN($M11)+1,LEN($M11))) = "", "0", TRIM(MID(SUBSTITUTE($M11,",",REPT(" ",LEN($M11))),2 *LEN($M11)+1,LEN($M11))))) +  VALUE(IF(TRIM(MID(SUBSTITUTE($M11,",",REPT(" ",LEN($M11))), 3 *LEN($M11)+1,LEN($M11))) = "", "0", TRIM(MID(SUBSTITUTE($M11,",",REPT(" ",LEN($M11))),3 *LEN($M11)+1,LEN($M11))))) +  VALUE(IF(TRIM(MID(SUBSTITUTE($M11,",",REPT(" ",LEN($M11))), 4 *LEN($M11)+1,LEN($M11))) = "", "0", TRIM(MID(SUBSTITUTE($M11,",",REPT(" ",LEN($M11))),4 *LEN($M11)+1,LEN($M11))))) +  VALUE(IF(TRIM(MID(SUBSTITUTE($M11,",",REPT(" ",LEN($M11))), 5 *LEN($M11)+1,LEN($M11))) = "", "0", TRIM(MID(SUBSTITUTE($M11,",",REPT(" ",LEN($M11))),5 *LEN($M11)+1,LEN($M11))))) +  VALUE(IF(TRIM(MID(SUBSTITUTE($M11,",",REPT(" ",LEN($M11))), 6 *LEN($M11)+1,LEN($M11))) = "", "0", TRIM(MID(SUBSTITUTE($M11,",",REPT(" ",LEN($M11))),6 *LEN($M11)+1,LEN($M11))))) +  VALUE(IF(TRIM(MID(SUBSTITUTE($M11,",",REPT(" ",LEN($M11))), 7 *LEN($M11)+1,LEN($M11))) = "", "0", TRIM(MID(SUBSTITUTE($M11,",",REPT(" ",LEN($M11))),7 *LEN($M11)+1,LEN($M11))))) +  VALUE(IF(TRIM(MID(SUBSTITUTE($M11,",",REPT(" ",LEN($M11))), 8 *LEN($M11)+1,LEN($M11))) = "", "0", TRIM(MID(SUBSTITUTE($M11,",",REPT(" ",LEN($M11))),8 *LEN($M11)+1,LEN($M11))))) +  VALUE(IF(TRIM(MID(SUBSTITUTE($M11,",",REPT(" ",LEN($M11))), 9 *LEN($M11)+1,LEN($M11))) = "", "0", TRIM(MID(SUBSTITUTE($M11,",",REPT(" ",LEN($M11))),9 *LEN($M11)+1,LEN($M11))))) +  VALUE(IF(TRIM(MID(SUBSTITUTE($M11,",",REPT(" ",LEN($M11))), 10 *LEN($M11)+1,LEN($M11))) = "", "0", TRIM(MID(SUBSTITUTE($M11,",",REPT(" ",LEN($M11))),10 *LEN($M11)+1,LEN($M11)))))</f>
        <v>0</v>
      </c>
      <c r="W11" s="0" t="n">
        <f aca="false">IF(V11 = "", "", V11/U11)</f>
        <v>0</v>
      </c>
      <c r="X11" s="0" t="str">
        <f aca="true">IF(O11="", "", MAX(ROUND(-(INDIRECT("S" &amp; ROW() - 1) - S11)/850, 0), 1) * 850)</f>
        <v/>
      </c>
    </row>
    <row r="12" customFormat="false" ht="13.8" hidden="false" customHeight="false" outlineLevel="0" collapsed="false">
      <c r="J12" s="9" t="str">
        <f aca="true">IF(M12="", IF(O12="","",X12+(INDIRECT("S" &amp; ROW() - 1) - S12)),IF(O12="", "", INDIRECT("S" &amp; ROW() - 1) - S12))</f>
        <v/>
      </c>
      <c r="N12" s="17" t="str">
        <f aca="false">IF(M12="", IF(X12=0, "", X12), IF(V12 = "", "", IF(V12/U12 = 0, "", V12/U12)))</f>
        <v/>
      </c>
      <c r="P12" s="0" t="n">
        <f aca="false">IF(O12 = "-", -W12,I12)</f>
        <v>0</v>
      </c>
      <c r="Q12" s="0" t="n">
        <f aca="true">IF(O12 = "-", SUM(INDIRECT(ADDRESS(2,COLUMN(P12)) &amp; ":" &amp; ADDRESS(ROW(),COLUMN(P12)))), 0)</f>
        <v>0</v>
      </c>
      <c r="R12" s="0" t="n">
        <f aca="false">IF(O12="-",1,0)</f>
        <v>0</v>
      </c>
      <c r="S12" s="0" t="n">
        <f aca="true">IF(Q12 = 0, INDIRECT("S" &amp; ROW() - 1), Q12)</f>
        <v>0</v>
      </c>
      <c r="T12" s="0" t="str">
        <f aca="false">IF(H12="","",VLOOKUP(H12,'Соль SKU'!$A$1:$B$150,2,0))</f>
        <v/>
      </c>
      <c r="U12" s="0" t="n">
        <f aca="false">8000/850</f>
        <v>9.41176470588235</v>
      </c>
      <c r="V12" s="0" t="n">
        <f aca="false">VALUE(IF(TRIM(MID(SUBSTITUTE($M12,",",REPT(" ",LEN($M12))), 0 *LEN($M12)+1,LEN($M12))) = "", "0", TRIM(MID(SUBSTITUTE($M12,",",REPT(" ",LEN($M12))),0 *LEN($M12)+1,LEN($M12))))) +   VALUE(IF(TRIM(MID(SUBSTITUTE($M12,",",REPT(" ",LEN($M12))), 1 *LEN($M12)+1,LEN($M12))) = "", "0", TRIM(MID(SUBSTITUTE($M12,",",REPT(" ",LEN($M12))),1 *LEN($M12)+1,LEN($M12))))) +  VALUE(IF(TRIM(MID(SUBSTITUTE($M12,",",REPT(" ",LEN($M12))), 2 *LEN($M12)+1,LEN($M12))) = "", "0", TRIM(MID(SUBSTITUTE($M12,",",REPT(" ",LEN($M12))),2 *LEN($M12)+1,LEN($M12))))) +  VALUE(IF(TRIM(MID(SUBSTITUTE($M12,",",REPT(" ",LEN($M12))), 3 *LEN($M12)+1,LEN($M12))) = "", "0", TRIM(MID(SUBSTITUTE($M12,",",REPT(" ",LEN($M12))),3 *LEN($M12)+1,LEN($M12))))) +  VALUE(IF(TRIM(MID(SUBSTITUTE($M12,",",REPT(" ",LEN($M12))), 4 *LEN($M12)+1,LEN($M12))) = "", "0", TRIM(MID(SUBSTITUTE($M12,",",REPT(" ",LEN($M12))),4 *LEN($M12)+1,LEN($M12))))) +  VALUE(IF(TRIM(MID(SUBSTITUTE($M12,",",REPT(" ",LEN($M12))), 5 *LEN($M12)+1,LEN($M12))) = "", "0", TRIM(MID(SUBSTITUTE($M12,",",REPT(" ",LEN($M12))),5 *LEN($M12)+1,LEN($M12))))) +  VALUE(IF(TRIM(MID(SUBSTITUTE($M12,",",REPT(" ",LEN($M12))), 6 *LEN($M12)+1,LEN($M12))) = "", "0", TRIM(MID(SUBSTITUTE($M12,",",REPT(" ",LEN($M12))),6 *LEN($M12)+1,LEN($M12))))) +  VALUE(IF(TRIM(MID(SUBSTITUTE($M12,",",REPT(" ",LEN($M12))), 7 *LEN($M12)+1,LEN($M12))) = "", "0", TRIM(MID(SUBSTITUTE($M12,",",REPT(" ",LEN($M12))),7 *LEN($M12)+1,LEN($M12))))) +  VALUE(IF(TRIM(MID(SUBSTITUTE($M12,",",REPT(" ",LEN($M12))), 8 *LEN($M12)+1,LEN($M12))) = "", "0", TRIM(MID(SUBSTITUTE($M12,",",REPT(" ",LEN($M12))),8 *LEN($M12)+1,LEN($M12))))) +  VALUE(IF(TRIM(MID(SUBSTITUTE($M12,",",REPT(" ",LEN($M12))), 9 *LEN($M12)+1,LEN($M12))) = "", "0", TRIM(MID(SUBSTITUTE($M12,",",REPT(" ",LEN($M12))),9 *LEN($M12)+1,LEN($M12))))) +  VALUE(IF(TRIM(MID(SUBSTITUTE($M12,",",REPT(" ",LEN($M12))), 10 *LEN($M12)+1,LEN($M12))) = "", "0", TRIM(MID(SUBSTITUTE($M12,",",REPT(" ",LEN($M12))),10 *LEN($M12)+1,LEN($M12)))))</f>
        <v>0</v>
      </c>
      <c r="W12" s="0" t="n">
        <f aca="false">IF(V12 = "", "", V12/U12)</f>
        <v>0</v>
      </c>
      <c r="X12" s="0" t="str">
        <f aca="true">IF(O12="", "", MAX(ROUND(-(INDIRECT("S" &amp; ROW() - 1) - S12)/850, 0), 1) * 850)</f>
        <v/>
      </c>
    </row>
    <row r="13" customFormat="false" ht="13.8" hidden="false" customHeight="false" outlineLevel="0" collapsed="false">
      <c r="J13" s="9" t="str">
        <f aca="true">IF(M13="", IF(O13="","",X13+(INDIRECT("S" &amp; ROW() - 1) - S13)),IF(O13="", "", INDIRECT("S" &amp; ROW() - 1) - S13))</f>
        <v/>
      </c>
      <c r="N13" s="17" t="str">
        <f aca="false">IF(M13="", IF(X13=0, "", X13), IF(V13 = "", "", IF(V13/U13 = 0, "", V13/U13)))</f>
        <v/>
      </c>
      <c r="P13" s="0" t="n">
        <f aca="false">IF(O13 = "-", -W13,I13)</f>
        <v>0</v>
      </c>
      <c r="Q13" s="0" t="n">
        <f aca="true">IF(O13 = "-", SUM(INDIRECT(ADDRESS(2,COLUMN(P13)) &amp; ":" &amp; ADDRESS(ROW(),COLUMN(P13)))), 0)</f>
        <v>0</v>
      </c>
      <c r="R13" s="0" t="n">
        <f aca="false">IF(O13="-",1,0)</f>
        <v>0</v>
      </c>
      <c r="S13" s="0" t="n">
        <f aca="true">IF(Q13 = 0, INDIRECT("S" &amp; ROW() - 1), Q13)</f>
        <v>0</v>
      </c>
      <c r="T13" s="0" t="str">
        <f aca="false">IF(H13="","",VLOOKUP(H13,'Соль SKU'!$A$1:$B$150,2,0))</f>
        <v/>
      </c>
      <c r="U13" s="0" t="n">
        <f aca="false">8000/850</f>
        <v>9.41176470588235</v>
      </c>
      <c r="V13" s="0" t="n">
        <f aca="false">VALUE(IF(TRIM(MID(SUBSTITUTE($M13,",",REPT(" ",LEN($M13))), 0 *LEN($M13)+1,LEN($M13))) = "", "0", TRIM(MID(SUBSTITUTE($M13,",",REPT(" ",LEN($M13))),0 *LEN($M13)+1,LEN($M13))))) +   VALUE(IF(TRIM(MID(SUBSTITUTE($M13,",",REPT(" ",LEN($M13))), 1 *LEN($M13)+1,LEN($M13))) = "", "0", TRIM(MID(SUBSTITUTE($M13,",",REPT(" ",LEN($M13))),1 *LEN($M13)+1,LEN($M13))))) +  VALUE(IF(TRIM(MID(SUBSTITUTE($M13,",",REPT(" ",LEN($M13))), 2 *LEN($M13)+1,LEN($M13))) = "", "0", TRIM(MID(SUBSTITUTE($M13,",",REPT(" ",LEN($M13))),2 *LEN($M13)+1,LEN($M13))))) +  VALUE(IF(TRIM(MID(SUBSTITUTE($M13,",",REPT(" ",LEN($M13))), 3 *LEN($M13)+1,LEN($M13))) = "", "0", TRIM(MID(SUBSTITUTE($M13,",",REPT(" ",LEN($M13))),3 *LEN($M13)+1,LEN($M13))))) +  VALUE(IF(TRIM(MID(SUBSTITUTE($M13,",",REPT(" ",LEN($M13))), 4 *LEN($M13)+1,LEN($M13))) = "", "0", TRIM(MID(SUBSTITUTE($M13,",",REPT(" ",LEN($M13))),4 *LEN($M13)+1,LEN($M13))))) +  VALUE(IF(TRIM(MID(SUBSTITUTE($M13,",",REPT(" ",LEN($M13))), 5 *LEN($M13)+1,LEN($M13))) = "", "0", TRIM(MID(SUBSTITUTE($M13,",",REPT(" ",LEN($M13))),5 *LEN($M13)+1,LEN($M13))))) +  VALUE(IF(TRIM(MID(SUBSTITUTE($M13,",",REPT(" ",LEN($M13))), 6 *LEN($M13)+1,LEN($M13))) = "", "0", TRIM(MID(SUBSTITUTE($M13,",",REPT(" ",LEN($M13))),6 *LEN($M13)+1,LEN($M13))))) +  VALUE(IF(TRIM(MID(SUBSTITUTE($M13,",",REPT(" ",LEN($M13))), 7 *LEN($M13)+1,LEN($M13))) = "", "0", TRIM(MID(SUBSTITUTE($M13,",",REPT(" ",LEN($M13))),7 *LEN($M13)+1,LEN($M13))))) +  VALUE(IF(TRIM(MID(SUBSTITUTE($M13,",",REPT(" ",LEN($M13))), 8 *LEN($M13)+1,LEN($M13))) = "", "0", TRIM(MID(SUBSTITUTE($M13,",",REPT(" ",LEN($M13))),8 *LEN($M13)+1,LEN($M13))))) +  VALUE(IF(TRIM(MID(SUBSTITUTE($M13,",",REPT(" ",LEN($M13))), 9 *LEN($M13)+1,LEN($M13))) = "", "0", TRIM(MID(SUBSTITUTE($M13,",",REPT(" ",LEN($M13))),9 *LEN($M13)+1,LEN($M13))))) +  VALUE(IF(TRIM(MID(SUBSTITUTE($M13,",",REPT(" ",LEN($M13))), 10 *LEN($M13)+1,LEN($M13))) = "", "0", TRIM(MID(SUBSTITUTE($M13,",",REPT(" ",LEN($M13))),10 *LEN($M13)+1,LEN($M13)))))</f>
        <v>0</v>
      </c>
      <c r="W13" s="0" t="n">
        <f aca="false">IF(V13 = "", "", V13/U13)</f>
        <v>0</v>
      </c>
      <c r="X13" s="0" t="str">
        <f aca="true">IF(O13="", "", MAX(ROUND(-(INDIRECT("S" &amp; ROW() - 1) - S13)/850, 0), 1) * 850)</f>
        <v/>
      </c>
    </row>
    <row r="14" customFormat="false" ht="13.8" hidden="false" customHeight="false" outlineLevel="0" collapsed="false">
      <c r="J14" s="9" t="str">
        <f aca="true">IF(M14="", IF(O14="","",X14+(INDIRECT("S" &amp; ROW() - 1) - S14)),IF(O14="", "", INDIRECT("S" &amp; ROW() - 1) - S14))</f>
        <v/>
      </c>
      <c r="N14" s="17" t="str">
        <f aca="false">IF(M14="", IF(X14=0, "", X14), IF(V14 = "", "", IF(V14/U14 = 0, "", V14/U14)))</f>
        <v/>
      </c>
      <c r="P14" s="0" t="n">
        <f aca="false">IF(O14 = "-", -W14,I14)</f>
        <v>0</v>
      </c>
      <c r="Q14" s="0" t="n">
        <f aca="true">IF(O14 = "-", SUM(INDIRECT(ADDRESS(2,COLUMN(P14)) &amp; ":" &amp; ADDRESS(ROW(),COLUMN(P14)))), 0)</f>
        <v>0</v>
      </c>
      <c r="R14" s="0" t="n">
        <f aca="false">IF(O14="-",1,0)</f>
        <v>0</v>
      </c>
      <c r="S14" s="0" t="n">
        <f aca="true">IF(Q14 = 0, INDIRECT("S" &amp; ROW() - 1), Q14)</f>
        <v>0</v>
      </c>
      <c r="T14" s="0" t="str">
        <f aca="false">IF(H14="","",VLOOKUP(H14,'Соль SKU'!$A$1:$B$150,2,0))</f>
        <v/>
      </c>
      <c r="U14" s="0" t="n">
        <f aca="false">8000/850</f>
        <v>9.41176470588235</v>
      </c>
      <c r="V14" s="0" t="n">
        <f aca="false"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0" t="n">
        <f aca="false">IF(V14 = "", "", V14/U14)</f>
        <v>0</v>
      </c>
      <c r="X14" s="0" t="str">
        <f aca="true">IF(O14="", "", MAX(ROUND(-(INDIRECT("S" &amp; ROW() - 1) - S14)/850, 0), 1) * 850)</f>
        <v/>
      </c>
    </row>
    <row r="15" customFormat="false" ht="13.8" hidden="false" customHeight="false" outlineLevel="0" collapsed="false">
      <c r="J15" s="9" t="str">
        <f aca="true">IF(M15="", IF(O15="","",X15+(INDIRECT("S" &amp; ROW() - 1) - S15)),IF(O15="", "", INDIRECT("S" &amp; ROW() - 1) - S15))</f>
        <v/>
      </c>
      <c r="N15" s="17" t="str">
        <f aca="false">IF(M15="", IF(X15=0, "", X15), IF(V15 = "", "", IF(V15/U15 = 0, "", V15/U15)))</f>
        <v/>
      </c>
      <c r="P15" s="0" t="n">
        <f aca="false">IF(O15 = "-", -W15,I15)</f>
        <v>0</v>
      </c>
      <c r="Q15" s="0" t="n">
        <f aca="true">IF(O15 = "-", SUM(INDIRECT(ADDRESS(2,COLUMN(P15)) &amp; ":" &amp; ADDRESS(ROW(),COLUMN(P15)))), 0)</f>
        <v>0</v>
      </c>
      <c r="R15" s="0" t="n">
        <f aca="false">IF(O15="-",1,0)</f>
        <v>0</v>
      </c>
      <c r="S15" s="0" t="n">
        <f aca="true">IF(Q15 = 0, INDIRECT("S" &amp; ROW() - 1), Q15)</f>
        <v>0</v>
      </c>
      <c r="T15" s="0" t="str">
        <f aca="false">IF(H15="","",VLOOKUP(H15,'Соль SKU'!$A$1:$B$150,2,0))</f>
        <v/>
      </c>
      <c r="U15" s="0" t="n">
        <f aca="false">8000/850</f>
        <v>9.41176470588235</v>
      </c>
      <c r="V15" s="0" t="n">
        <f aca="false"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0" t="n">
        <f aca="false">IF(V15 = "", "", V15/U15)</f>
        <v>0</v>
      </c>
      <c r="X15" s="0" t="str">
        <f aca="true">IF(O15="", "", MAX(ROUND(-(INDIRECT("S" &amp; ROW() - 1) - S15)/850, 0), 1) * 850)</f>
        <v/>
      </c>
    </row>
    <row r="16" customFormat="false" ht="13.8" hidden="false" customHeight="false" outlineLevel="0" collapsed="false">
      <c r="J16" s="9" t="str">
        <f aca="true">IF(M16="", IF(O16="","",X16+(INDIRECT("S" &amp; ROW() - 1) - S16)),IF(O16="", "", INDIRECT("S" &amp; ROW() - 1) - S16))</f>
        <v/>
      </c>
      <c r="N16" s="17" t="str">
        <f aca="false">IF(M16="", IF(X16=0, "", X16), IF(V16 = "", "", IF(V16/U16 = 0, "", V16/U16)))</f>
        <v/>
      </c>
      <c r="P16" s="0" t="n">
        <f aca="false">IF(O16 = "-", -W16,I16)</f>
        <v>0</v>
      </c>
      <c r="Q16" s="0" t="n">
        <f aca="true">IF(O16 = "-", SUM(INDIRECT(ADDRESS(2,COLUMN(P16)) &amp; ":" &amp; ADDRESS(ROW(),COLUMN(P16)))), 0)</f>
        <v>0</v>
      </c>
      <c r="R16" s="0" t="n">
        <f aca="false">IF(O16="-",1,0)</f>
        <v>0</v>
      </c>
      <c r="S16" s="0" t="n">
        <f aca="true">IF(Q16 = 0, INDIRECT("S" &amp; ROW() - 1), Q16)</f>
        <v>0</v>
      </c>
      <c r="T16" s="0" t="str">
        <f aca="false">IF(H16="","",VLOOKUP(H16,'Соль SKU'!$A$1:$B$150,2,0))</f>
        <v/>
      </c>
      <c r="U16" s="0" t="n">
        <f aca="false">8000/850</f>
        <v>9.41176470588235</v>
      </c>
      <c r="V16" s="0" t="n">
        <f aca="false">VALUE(IF(TRIM(MID(SUBSTITUTE($M16,",",REPT(" ",LEN($M16))), 0 *LEN($M16)+1,LEN($M16))) = "", "0", TRIM(MID(SUBSTITUTE($M16,",",REPT(" ",LEN($M16))),0 *LEN($M16)+1,LEN($M16))))) +   VALUE(IF(TRIM(MID(SUBSTITUTE($M16,",",REPT(" ",LEN($M16))), 1 *LEN($M16)+1,LEN($M16))) = "", "0", TRIM(MID(SUBSTITUTE($M16,",",REPT(" ",LEN($M16))),1 *LEN($M16)+1,LEN($M16))))) +  VALUE(IF(TRIM(MID(SUBSTITUTE($M16,",",REPT(" ",LEN($M16))), 2 *LEN($M16)+1,LEN($M16))) = "", "0", TRIM(MID(SUBSTITUTE($M16,",",REPT(" ",LEN($M16))),2 *LEN($M16)+1,LEN($M16))))) +  VALUE(IF(TRIM(MID(SUBSTITUTE($M16,",",REPT(" ",LEN($M16))), 3 *LEN($M16)+1,LEN($M16))) = "", "0", TRIM(MID(SUBSTITUTE($M16,",",REPT(" ",LEN($M16))),3 *LEN($M16)+1,LEN($M16))))) +  VALUE(IF(TRIM(MID(SUBSTITUTE($M16,",",REPT(" ",LEN($M16))), 4 *LEN($M16)+1,LEN($M16))) = "", "0", TRIM(MID(SUBSTITUTE($M16,",",REPT(" ",LEN($M16))),4 *LEN($M16)+1,LEN($M16))))) +  VALUE(IF(TRIM(MID(SUBSTITUTE($M16,",",REPT(" ",LEN($M16))), 5 *LEN($M16)+1,LEN($M16))) = "", "0", TRIM(MID(SUBSTITUTE($M16,",",REPT(" ",LEN($M16))),5 *LEN($M16)+1,LEN($M16))))) +  VALUE(IF(TRIM(MID(SUBSTITUTE($M16,",",REPT(" ",LEN($M16))), 6 *LEN($M16)+1,LEN($M16))) = "", "0", TRIM(MID(SUBSTITUTE($M16,",",REPT(" ",LEN($M16))),6 *LEN($M16)+1,LEN($M16))))) +  VALUE(IF(TRIM(MID(SUBSTITUTE($M16,",",REPT(" ",LEN($M16))), 7 *LEN($M16)+1,LEN($M16))) = "", "0", TRIM(MID(SUBSTITUTE($M16,",",REPT(" ",LEN($M16))),7 *LEN($M16)+1,LEN($M16))))) +  VALUE(IF(TRIM(MID(SUBSTITUTE($M16,",",REPT(" ",LEN($M16))), 8 *LEN($M16)+1,LEN($M16))) = "", "0", TRIM(MID(SUBSTITUTE($M16,",",REPT(" ",LEN($M16))),8 *LEN($M16)+1,LEN($M16))))) +  VALUE(IF(TRIM(MID(SUBSTITUTE($M16,",",REPT(" ",LEN($M16))), 9 *LEN($M16)+1,LEN($M16))) = "", "0", TRIM(MID(SUBSTITUTE($M16,",",REPT(" ",LEN($M16))),9 *LEN($M16)+1,LEN($M16))))) +  VALUE(IF(TRIM(MID(SUBSTITUTE($M16,",",REPT(" ",LEN($M16))), 10 *LEN($M16)+1,LEN($M16))) = "", "0", TRIM(MID(SUBSTITUTE($M16,",",REPT(" ",LEN($M16))),10 *LEN($M16)+1,LEN($M16)))))</f>
        <v>0</v>
      </c>
      <c r="W16" s="0" t="n">
        <f aca="false">IF(V16 = "", "", V16/U16)</f>
        <v>0</v>
      </c>
      <c r="X16" s="0" t="str">
        <f aca="true">IF(O16="", "", MAX(ROUND(-(INDIRECT("S" &amp; ROW() - 1) - S16)/850, 0), 1) * 850)</f>
        <v/>
      </c>
    </row>
    <row r="17" customFormat="false" ht="13.8" hidden="false" customHeight="false" outlineLevel="0" collapsed="false">
      <c r="J17" s="9" t="str">
        <f aca="true">IF(M17="", IF(O17="","",X17+(INDIRECT("S" &amp; ROW() - 1) - S17)),IF(O17="", "", INDIRECT("S" &amp; ROW() - 1) - S17))</f>
        <v/>
      </c>
      <c r="N17" s="17" t="str">
        <f aca="false">IF(M17="", IF(X17=0, "", X17), IF(V17 = "", "", IF(V17/U17 = 0, "", V17/U17)))</f>
        <v/>
      </c>
      <c r="P17" s="0" t="n">
        <f aca="false">IF(O17 = "-", -W17,I17)</f>
        <v>0</v>
      </c>
      <c r="Q17" s="0" t="n">
        <f aca="true">IF(O17 = "-", SUM(INDIRECT(ADDRESS(2,COLUMN(P17)) &amp; ":" &amp; ADDRESS(ROW(),COLUMN(P17)))), 0)</f>
        <v>0</v>
      </c>
      <c r="R17" s="0" t="n">
        <f aca="false">IF(O17="-",1,0)</f>
        <v>0</v>
      </c>
      <c r="S17" s="0" t="n">
        <f aca="true">IF(Q17 = 0, INDIRECT("S" &amp; ROW() - 1), Q17)</f>
        <v>0</v>
      </c>
      <c r="T17" s="0" t="str">
        <f aca="false">IF(H17="","",VLOOKUP(H17,'Соль SKU'!$A$1:$B$150,2,0))</f>
        <v/>
      </c>
      <c r="U17" s="0" t="n">
        <f aca="false">8000/850</f>
        <v>9.41176470588235</v>
      </c>
      <c r="V17" s="0" t="n">
        <f aca="false">VALUE(IF(TRIM(MID(SUBSTITUTE($M17,",",REPT(" ",LEN($M17))), 0 *LEN($M17)+1,LEN($M17))) = "", "0", TRIM(MID(SUBSTITUTE($M17,",",REPT(" ",LEN($M17))),0 *LEN($M17)+1,LEN($M17))))) +   VALUE(IF(TRIM(MID(SUBSTITUTE($M17,",",REPT(" ",LEN($M17))), 1 *LEN($M17)+1,LEN($M17))) = "", "0", TRIM(MID(SUBSTITUTE($M17,",",REPT(" ",LEN($M17))),1 *LEN($M17)+1,LEN($M17))))) +  VALUE(IF(TRIM(MID(SUBSTITUTE($M17,",",REPT(" ",LEN($M17))), 2 *LEN($M17)+1,LEN($M17))) = "", "0", TRIM(MID(SUBSTITUTE($M17,",",REPT(" ",LEN($M17))),2 *LEN($M17)+1,LEN($M17))))) +  VALUE(IF(TRIM(MID(SUBSTITUTE($M17,",",REPT(" ",LEN($M17))), 3 *LEN($M17)+1,LEN($M17))) = "", "0", TRIM(MID(SUBSTITUTE($M17,",",REPT(" ",LEN($M17))),3 *LEN($M17)+1,LEN($M17))))) +  VALUE(IF(TRIM(MID(SUBSTITUTE($M17,",",REPT(" ",LEN($M17))), 4 *LEN($M17)+1,LEN($M17))) = "", "0", TRIM(MID(SUBSTITUTE($M17,",",REPT(" ",LEN($M17))),4 *LEN($M17)+1,LEN($M17))))) +  VALUE(IF(TRIM(MID(SUBSTITUTE($M17,",",REPT(" ",LEN($M17))), 5 *LEN($M17)+1,LEN($M17))) = "", "0", TRIM(MID(SUBSTITUTE($M17,",",REPT(" ",LEN($M17))),5 *LEN($M17)+1,LEN($M17))))) +  VALUE(IF(TRIM(MID(SUBSTITUTE($M17,",",REPT(" ",LEN($M17))), 6 *LEN($M17)+1,LEN($M17))) = "", "0", TRIM(MID(SUBSTITUTE($M17,",",REPT(" ",LEN($M17))),6 *LEN($M17)+1,LEN($M17))))) +  VALUE(IF(TRIM(MID(SUBSTITUTE($M17,",",REPT(" ",LEN($M17))), 7 *LEN($M17)+1,LEN($M17))) = "", "0", TRIM(MID(SUBSTITUTE($M17,",",REPT(" ",LEN($M17))),7 *LEN($M17)+1,LEN($M17))))) +  VALUE(IF(TRIM(MID(SUBSTITUTE($M17,",",REPT(" ",LEN($M17))), 8 *LEN($M17)+1,LEN($M17))) = "", "0", TRIM(MID(SUBSTITUTE($M17,",",REPT(" ",LEN($M17))),8 *LEN($M17)+1,LEN($M17))))) +  VALUE(IF(TRIM(MID(SUBSTITUTE($M17,",",REPT(" ",LEN($M17))), 9 *LEN($M17)+1,LEN($M17))) = "", "0", TRIM(MID(SUBSTITUTE($M17,",",REPT(" ",LEN($M17))),9 *LEN($M17)+1,LEN($M17))))) +  VALUE(IF(TRIM(MID(SUBSTITUTE($M17,",",REPT(" ",LEN($M17))), 10 *LEN($M17)+1,LEN($M17))) = "", "0", TRIM(MID(SUBSTITUTE($M17,",",REPT(" ",LEN($M17))),10 *LEN($M17)+1,LEN($M17)))))</f>
        <v>0</v>
      </c>
      <c r="W17" s="0" t="n">
        <f aca="false">IF(V17 = "", "", V17/U17)</f>
        <v>0</v>
      </c>
      <c r="X17" s="0" t="str">
        <f aca="true">IF(O17="", "", MAX(ROUND(-(INDIRECT("S" &amp; ROW() - 1) - S17)/850, 0), 1) * 850)</f>
        <v/>
      </c>
    </row>
    <row r="18" customFormat="false" ht="13.8" hidden="false" customHeight="false" outlineLevel="0" collapsed="false">
      <c r="J18" s="9" t="str">
        <f aca="true">IF(M18="", IF(O18="","",X18+(INDIRECT("S" &amp; ROW() - 1) - S18)),IF(O18="", "", INDIRECT("S" &amp; ROW() - 1) - S18))</f>
        <v/>
      </c>
      <c r="N18" s="17" t="str">
        <f aca="false">IF(M18="", IF(X18=0, "", X18), IF(V18 = "", "", IF(V18/U18 = 0, "", V18/U18)))</f>
        <v/>
      </c>
      <c r="P18" s="0" t="n">
        <f aca="false">IF(O18 = "-", -W18,I18)</f>
        <v>0</v>
      </c>
      <c r="Q18" s="0" t="n">
        <f aca="true">IF(O18 = "-", SUM(INDIRECT(ADDRESS(2,COLUMN(P18)) &amp; ":" &amp; ADDRESS(ROW(),COLUMN(P18)))), 0)</f>
        <v>0</v>
      </c>
      <c r="R18" s="0" t="n">
        <f aca="false">IF(O18="-",1,0)</f>
        <v>0</v>
      </c>
      <c r="S18" s="0" t="n">
        <f aca="true">IF(Q18 = 0, INDIRECT("S" &amp; ROW() - 1), Q18)</f>
        <v>0</v>
      </c>
      <c r="T18" s="0" t="str">
        <f aca="false">IF(H18="","",VLOOKUP(H18,'Соль SKU'!$A$1:$B$150,2,0))</f>
        <v/>
      </c>
      <c r="U18" s="0" t="n">
        <f aca="false">8000/850</f>
        <v>9.41176470588235</v>
      </c>
      <c r="V18" s="0" t="n">
        <f aca="false">VALUE(IF(TRIM(MID(SUBSTITUTE($M18,",",REPT(" ",LEN($M18))), 0 *LEN($M18)+1,LEN($M18))) = "", "0", TRIM(MID(SUBSTITUTE($M18,",",REPT(" ",LEN($M18))),0 *LEN($M18)+1,LEN($M18))))) +   VALUE(IF(TRIM(MID(SUBSTITUTE($M18,",",REPT(" ",LEN($M18))), 1 *LEN($M18)+1,LEN($M18))) = "", "0", TRIM(MID(SUBSTITUTE($M18,",",REPT(" ",LEN($M18))),1 *LEN($M18)+1,LEN($M18))))) +  VALUE(IF(TRIM(MID(SUBSTITUTE($M18,",",REPT(" ",LEN($M18))), 2 *LEN($M18)+1,LEN($M18))) = "", "0", TRIM(MID(SUBSTITUTE($M18,",",REPT(" ",LEN($M18))),2 *LEN($M18)+1,LEN($M18))))) +  VALUE(IF(TRIM(MID(SUBSTITUTE($M18,",",REPT(" ",LEN($M18))), 3 *LEN($M18)+1,LEN($M18))) = "", "0", TRIM(MID(SUBSTITUTE($M18,",",REPT(" ",LEN($M18))),3 *LEN($M18)+1,LEN($M18))))) +  VALUE(IF(TRIM(MID(SUBSTITUTE($M18,",",REPT(" ",LEN($M18))), 4 *LEN($M18)+1,LEN($M18))) = "", "0", TRIM(MID(SUBSTITUTE($M18,",",REPT(" ",LEN($M18))),4 *LEN($M18)+1,LEN($M18))))) +  VALUE(IF(TRIM(MID(SUBSTITUTE($M18,",",REPT(" ",LEN($M18))), 5 *LEN($M18)+1,LEN($M18))) = "", "0", TRIM(MID(SUBSTITUTE($M18,",",REPT(" ",LEN($M18))),5 *LEN($M18)+1,LEN($M18))))) +  VALUE(IF(TRIM(MID(SUBSTITUTE($M18,",",REPT(" ",LEN($M18))), 6 *LEN($M18)+1,LEN($M18))) = "", "0", TRIM(MID(SUBSTITUTE($M18,",",REPT(" ",LEN($M18))),6 *LEN($M18)+1,LEN($M18))))) +  VALUE(IF(TRIM(MID(SUBSTITUTE($M18,",",REPT(" ",LEN($M18))), 7 *LEN($M18)+1,LEN($M18))) = "", "0", TRIM(MID(SUBSTITUTE($M18,",",REPT(" ",LEN($M18))),7 *LEN($M18)+1,LEN($M18))))) +  VALUE(IF(TRIM(MID(SUBSTITUTE($M18,",",REPT(" ",LEN($M18))), 8 *LEN($M18)+1,LEN($M18))) = "", "0", TRIM(MID(SUBSTITUTE($M18,",",REPT(" ",LEN($M18))),8 *LEN($M18)+1,LEN($M18))))) +  VALUE(IF(TRIM(MID(SUBSTITUTE($M18,",",REPT(" ",LEN($M18))), 9 *LEN($M18)+1,LEN($M18))) = "", "0", TRIM(MID(SUBSTITUTE($M18,",",REPT(" ",LEN($M18))),9 *LEN($M18)+1,LEN($M18))))) +  VALUE(IF(TRIM(MID(SUBSTITUTE($M18,",",REPT(" ",LEN($M18))), 10 *LEN($M18)+1,LEN($M18))) = "", "0", TRIM(MID(SUBSTITUTE($M18,",",REPT(" ",LEN($M18))),10 *LEN($M18)+1,LEN($M18)))))</f>
        <v>0</v>
      </c>
      <c r="W18" s="0" t="n">
        <f aca="false">IF(V18 = "", "", V18/U18)</f>
        <v>0</v>
      </c>
      <c r="X18" s="0" t="str">
        <f aca="true">IF(O18="", "", MAX(ROUND(-(INDIRECT("S" &amp; ROW() - 1) - S18)/850, 0), 1) * 850)</f>
        <v/>
      </c>
    </row>
    <row r="19" customFormat="false" ht="13.8" hidden="false" customHeight="false" outlineLevel="0" collapsed="false">
      <c r="J19" s="9" t="str">
        <f aca="true">IF(M19="", IF(O19="","",X19+(INDIRECT("S" &amp; ROW() - 1) - S19)),IF(O19="", "", INDIRECT("S" &amp; ROW() - 1) - S19))</f>
        <v/>
      </c>
      <c r="N19" s="17" t="str">
        <f aca="false">IF(M19="", IF(X19=0, "", X19), IF(V19 = "", "", IF(V19/U19 = 0, "", V19/U19)))</f>
        <v/>
      </c>
      <c r="P19" s="0" t="n">
        <f aca="false">IF(O19 = "-", -W19,I19)</f>
        <v>0</v>
      </c>
      <c r="Q19" s="0" t="n">
        <f aca="true">IF(O19 = "-", SUM(INDIRECT(ADDRESS(2,COLUMN(P19)) &amp; ":" &amp; ADDRESS(ROW(),COLUMN(P19)))), 0)</f>
        <v>0</v>
      </c>
      <c r="R19" s="0" t="n">
        <f aca="false">IF(O19="-",1,0)</f>
        <v>0</v>
      </c>
      <c r="S19" s="0" t="n">
        <f aca="true">IF(Q19 = 0, INDIRECT("S" &amp; ROW() - 1), Q19)</f>
        <v>0</v>
      </c>
      <c r="T19" s="0" t="str">
        <f aca="false">IF(H19="","",VLOOKUP(H19,'Соль SKU'!$A$1:$B$150,2,0))</f>
        <v/>
      </c>
      <c r="U19" s="0" t="n">
        <f aca="false">8000/850</f>
        <v>9.41176470588235</v>
      </c>
      <c r="V19" s="0" t="n">
        <f aca="false">VALUE(IF(TRIM(MID(SUBSTITUTE($M19,",",REPT(" ",LEN($M19))), 0 *LEN($M19)+1,LEN($M19))) = "", "0", TRIM(MID(SUBSTITUTE($M19,",",REPT(" ",LEN($M19))),0 *LEN($M19)+1,LEN($M19))))) +   VALUE(IF(TRIM(MID(SUBSTITUTE($M19,",",REPT(" ",LEN($M19))), 1 *LEN($M19)+1,LEN($M19))) = "", "0", TRIM(MID(SUBSTITUTE($M19,",",REPT(" ",LEN($M19))),1 *LEN($M19)+1,LEN($M19))))) +  VALUE(IF(TRIM(MID(SUBSTITUTE($M19,",",REPT(" ",LEN($M19))), 2 *LEN($M19)+1,LEN($M19))) = "", "0", TRIM(MID(SUBSTITUTE($M19,",",REPT(" ",LEN($M19))),2 *LEN($M19)+1,LEN($M19))))) +  VALUE(IF(TRIM(MID(SUBSTITUTE($M19,",",REPT(" ",LEN($M19))), 3 *LEN($M19)+1,LEN($M19))) = "", "0", TRIM(MID(SUBSTITUTE($M19,",",REPT(" ",LEN($M19))),3 *LEN($M19)+1,LEN($M19))))) +  VALUE(IF(TRIM(MID(SUBSTITUTE($M19,",",REPT(" ",LEN($M19))), 4 *LEN($M19)+1,LEN($M19))) = "", "0", TRIM(MID(SUBSTITUTE($M19,",",REPT(" ",LEN($M19))),4 *LEN($M19)+1,LEN($M19))))) +  VALUE(IF(TRIM(MID(SUBSTITUTE($M19,",",REPT(" ",LEN($M19))), 5 *LEN($M19)+1,LEN($M19))) = "", "0", TRIM(MID(SUBSTITUTE($M19,",",REPT(" ",LEN($M19))),5 *LEN($M19)+1,LEN($M19))))) +  VALUE(IF(TRIM(MID(SUBSTITUTE($M19,",",REPT(" ",LEN($M19))), 6 *LEN($M19)+1,LEN($M19))) = "", "0", TRIM(MID(SUBSTITUTE($M19,",",REPT(" ",LEN($M19))),6 *LEN($M19)+1,LEN($M19))))) +  VALUE(IF(TRIM(MID(SUBSTITUTE($M19,",",REPT(" ",LEN($M19))), 7 *LEN($M19)+1,LEN($M19))) = "", "0", TRIM(MID(SUBSTITUTE($M19,",",REPT(" ",LEN($M19))),7 *LEN($M19)+1,LEN($M19))))) +  VALUE(IF(TRIM(MID(SUBSTITUTE($M19,",",REPT(" ",LEN($M19))), 8 *LEN($M19)+1,LEN($M19))) = "", "0", TRIM(MID(SUBSTITUTE($M19,",",REPT(" ",LEN($M19))),8 *LEN($M19)+1,LEN($M19))))) +  VALUE(IF(TRIM(MID(SUBSTITUTE($M19,",",REPT(" ",LEN($M19))), 9 *LEN($M19)+1,LEN($M19))) = "", "0", TRIM(MID(SUBSTITUTE($M19,",",REPT(" ",LEN($M19))),9 *LEN($M19)+1,LEN($M19))))) +  VALUE(IF(TRIM(MID(SUBSTITUTE($M19,",",REPT(" ",LEN($M19))), 10 *LEN($M19)+1,LEN($M19))) = "", "0", TRIM(MID(SUBSTITUTE($M19,",",REPT(" ",LEN($M19))),10 *LEN($M19)+1,LEN($M19)))))</f>
        <v>0</v>
      </c>
      <c r="W19" s="0" t="n">
        <f aca="false">IF(V19 = "", "", V19/U19)</f>
        <v>0</v>
      </c>
      <c r="X19" s="0" t="str">
        <f aca="true">IF(O19="", "", MAX(ROUND(-(INDIRECT("S" &amp; ROW() - 1) - S19)/850, 0), 1) * 850)</f>
        <v/>
      </c>
    </row>
    <row r="20" customFormat="false" ht="13.8" hidden="false" customHeight="false" outlineLevel="0" collapsed="false">
      <c r="J20" s="9" t="str">
        <f aca="true">IF(M20="", IF(O20="","",X20+(INDIRECT("S" &amp; ROW() - 1) - S20)),IF(O20="", "", INDIRECT("S" &amp; ROW() - 1) - S20))</f>
        <v/>
      </c>
      <c r="N20" s="17" t="str">
        <f aca="false">IF(M20="", IF(X20=0, "", X20), IF(V20 = "", "", IF(V20/U20 = 0, "", V20/U20)))</f>
        <v/>
      </c>
      <c r="P20" s="0" t="n">
        <f aca="false">IF(O20 = "-", -W20,I20)</f>
        <v>0</v>
      </c>
      <c r="Q20" s="0" t="n">
        <f aca="true">IF(O20 = "-", SUM(INDIRECT(ADDRESS(2,COLUMN(P20)) &amp; ":" &amp; ADDRESS(ROW(),COLUMN(P20)))), 0)</f>
        <v>0</v>
      </c>
      <c r="R20" s="0" t="n">
        <f aca="false">IF(O20="-",1,0)</f>
        <v>0</v>
      </c>
      <c r="S20" s="0" t="n">
        <f aca="true">IF(Q20 = 0, INDIRECT("S" &amp; ROW() - 1), Q20)</f>
        <v>0</v>
      </c>
      <c r="T20" s="0" t="str">
        <f aca="false">IF(H20="","",VLOOKUP(H20,'Соль SKU'!$A$1:$B$150,2,0))</f>
        <v/>
      </c>
      <c r="U20" s="0" t="n">
        <f aca="false">8000/850</f>
        <v>9.41176470588235</v>
      </c>
      <c r="V20" s="0" t="n">
        <f aca="false">VALUE(IF(TRIM(MID(SUBSTITUTE($M20,",",REPT(" ",LEN($M20))), 0 *LEN($M20)+1,LEN($M20))) = "", "0", TRIM(MID(SUBSTITUTE($M20,",",REPT(" ",LEN($M20))),0 *LEN($M20)+1,LEN($M20))))) +   VALUE(IF(TRIM(MID(SUBSTITUTE($M20,",",REPT(" ",LEN($M20))), 1 *LEN($M20)+1,LEN($M20))) = "", "0", TRIM(MID(SUBSTITUTE($M20,",",REPT(" ",LEN($M20))),1 *LEN($M20)+1,LEN($M20))))) +  VALUE(IF(TRIM(MID(SUBSTITUTE($M20,",",REPT(" ",LEN($M20))), 2 *LEN($M20)+1,LEN($M20))) = "", "0", TRIM(MID(SUBSTITUTE($M20,",",REPT(" ",LEN($M20))),2 *LEN($M20)+1,LEN($M20))))) +  VALUE(IF(TRIM(MID(SUBSTITUTE($M20,",",REPT(" ",LEN($M20))), 3 *LEN($M20)+1,LEN($M20))) = "", "0", TRIM(MID(SUBSTITUTE($M20,",",REPT(" ",LEN($M20))),3 *LEN($M20)+1,LEN($M20))))) +  VALUE(IF(TRIM(MID(SUBSTITUTE($M20,",",REPT(" ",LEN($M20))), 4 *LEN($M20)+1,LEN($M20))) = "", "0", TRIM(MID(SUBSTITUTE($M20,",",REPT(" ",LEN($M20))),4 *LEN($M20)+1,LEN($M20))))) +  VALUE(IF(TRIM(MID(SUBSTITUTE($M20,",",REPT(" ",LEN($M20))), 5 *LEN($M20)+1,LEN($M20))) = "", "0", TRIM(MID(SUBSTITUTE($M20,",",REPT(" ",LEN($M20))),5 *LEN($M20)+1,LEN($M20))))) +  VALUE(IF(TRIM(MID(SUBSTITUTE($M20,",",REPT(" ",LEN($M20))), 6 *LEN($M20)+1,LEN($M20))) = "", "0", TRIM(MID(SUBSTITUTE($M20,",",REPT(" ",LEN($M20))),6 *LEN($M20)+1,LEN($M20))))) +  VALUE(IF(TRIM(MID(SUBSTITUTE($M20,",",REPT(" ",LEN($M20))), 7 *LEN($M20)+1,LEN($M20))) = "", "0", TRIM(MID(SUBSTITUTE($M20,",",REPT(" ",LEN($M20))),7 *LEN($M20)+1,LEN($M20))))) +  VALUE(IF(TRIM(MID(SUBSTITUTE($M20,",",REPT(" ",LEN($M20))), 8 *LEN($M20)+1,LEN($M20))) = "", "0", TRIM(MID(SUBSTITUTE($M20,",",REPT(" ",LEN($M20))),8 *LEN($M20)+1,LEN($M20))))) +  VALUE(IF(TRIM(MID(SUBSTITUTE($M20,",",REPT(" ",LEN($M20))), 9 *LEN($M20)+1,LEN($M20))) = "", "0", TRIM(MID(SUBSTITUTE($M20,",",REPT(" ",LEN($M20))),9 *LEN($M20)+1,LEN($M20))))) +  VALUE(IF(TRIM(MID(SUBSTITUTE($M20,",",REPT(" ",LEN($M20))), 10 *LEN($M20)+1,LEN($M20))) = "", "0", TRIM(MID(SUBSTITUTE($M20,",",REPT(" ",LEN($M20))),10 *LEN($M20)+1,LEN($M20)))))</f>
        <v>0</v>
      </c>
      <c r="W20" s="0" t="n">
        <f aca="false">IF(V20 = "", "", V20/U20)</f>
        <v>0</v>
      </c>
      <c r="X20" s="0" t="str">
        <f aca="true">IF(O20="", "", MAX(ROUND(-(INDIRECT("S" &amp; ROW() - 1) - S20)/850, 0), 1) * 850)</f>
        <v/>
      </c>
    </row>
    <row r="21" customFormat="false" ht="13.8" hidden="false" customHeight="false" outlineLevel="0" collapsed="false">
      <c r="J21" s="9" t="str">
        <f aca="true">IF(M21="", IF(O21="","",X21+(INDIRECT("S" &amp; ROW() - 1) - S21)),IF(O21="", "", INDIRECT("S" &amp; ROW() - 1) - S21))</f>
        <v/>
      </c>
      <c r="N21" s="17" t="str">
        <f aca="false">IF(M21="", IF(X21=0, "", X21), IF(V21 = "", "", IF(V21/U21 = 0, "", V21/U21)))</f>
        <v/>
      </c>
      <c r="P21" s="0" t="n">
        <f aca="false">IF(O21 = "-", -W21,I21)</f>
        <v>0</v>
      </c>
      <c r="Q21" s="0" t="n">
        <f aca="true">IF(O21 = "-", SUM(INDIRECT(ADDRESS(2,COLUMN(P21)) &amp; ":" &amp; ADDRESS(ROW(),COLUMN(P21)))), 0)</f>
        <v>0</v>
      </c>
      <c r="R21" s="0" t="n">
        <f aca="false">IF(O21="-",1,0)</f>
        <v>0</v>
      </c>
      <c r="S21" s="0" t="n">
        <f aca="true">IF(Q21 = 0, INDIRECT("S" &amp; ROW() - 1), Q21)</f>
        <v>0</v>
      </c>
      <c r="T21" s="0" t="str">
        <f aca="false">IF(H21="","",VLOOKUP(H21,'Соль SKU'!$A$1:$B$150,2,0))</f>
        <v/>
      </c>
      <c r="U21" s="0" t="n">
        <f aca="false">8000/850</f>
        <v>9.41176470588235</v>
      </c>
      <c r="V21" s="0" t="n">
        <f aca="false">VALUE(IF(TRIM(MID(SUBSTITUTE($M21,",",REPT(" ",LEN($M21))), 0 *LEN($M21)+1,LEN($M21))) = "", "0", TRIM(MID(SUBSTITUTE($M21,",",REPT(" ",LEN($M21))),0 *LEN($M21)+1,LEN($M21))))) +   VALUE(IF(TRIM(MID(SUBSTITUTE($M21,",",REPT(" ",LEN($M21))), 1 *LEN($M21)+1,LEN($M21))) = "", "0", TRIM(MID(SUBSTITUTE($M21,",",REPT(" ",LEN($M21))),1 *LEN($M21)+1,LEN($M21))))) +  VALUE(IF(TRIM(MID(SUBSTITUTE($M21,",",REPT(" ",LEN($M21))), 2 *LEN($M21)+1,LEN($M21))) = "", "0", TRIM(MID(SUBSTITUTE($M21,",",REPT(" ",LEN($M21))),2 *LEN($M21)+1,LEN($M21))))) +  VALUE(IF(TRIM(MID(SUBSTITUTE($M21,",",REPT(" ",LEN($M21))), 3 *LEN($M21)+1,LEN($M21))) = "", "0", TRIM(MID(SUBSTITUTE($M21,",",REPT(" ",LEN($M21))),3 *LEN($M21)+1,LEN($M21))))) +  VALUE(IF(TRIM(MID(SUBSTITUTE($M21,",",REPT(" ",LEN($M21))), 4 *LEN($M21)+1,LEN($M21))) = "", "0", TRIM(MID(SUBSTITUTE($M21,",",REPT(" ",LEN($M21))),4 *LEN($M21)+1,LEN($M21))))) +  VALUE(IF(TRIM(MID(SUBSTITUTE($M21,",",REPT(" ",LEN($M21))), 5 *LEN($M21)+1,LEN($M21))) = "", "0", TRIM(MID(SUBSTITUTE($M21,",",REPT(" ",LEN($M21))),5 *LEN($M21)+1,LEN($M21))))) +  VALUE(IF(TRIM(MID(SUBSTITUTE($M21,",",REPT(" ",LEN($M21))), 6 *LEN($M21)+1,LEN($M21))) = "", "0", TRIM(MID(SUBSTITUTE($M21,",",REPT(" ",LEN($M21))),6 *LEN($M21)+1,LEN($M21))))) +  VALUE(IF(TRIM(MID(SUBSTITUTE($M21,",",REPT(" ",LEN($M21))), 7 *LEN($M21)+1,LEN($M21))) = "", "0", TRIM(MID(SUBSTITUTE($M21,",",REPT(" ",LEN($M21))),7 *LEN($M21)+1,LEN($M21))))) +  VALUE(IF(TRIM(MID(SUBSTITUTE($M21,",",REPT(" ",LEN($M21))), 8 *LEN($M21)+1,LEN($M21))) = "", "0", TRIM(MID(SUBSTITUTE($M21,",",REPT(" ",LEN($M21))),8 *LEN($M21)+1,LEN($M21))))) +  VALUE(IF(TRIM(MID(SUBSTITUTE($M21,",",REPT(" ",LEN($M21))), 9 *LEN($M21)+1,LEN($M21))) = "", "0", TRIM(MID(SUBSTITUTE($M21,",",REPT(" ",LEN($M21))),9 *LEN($M21)+1,LEN($M21))))) +  VALUE(IF(TRIM(MID(SUBSTITUTE($M21,",",REPT(" ",LEN($M21))), 10 *LEN($M21)+1,LEN($M21))) = "", "0", TRIM(MID(SUBSTITUTE($M21,",",REPT(" ",LEN($M21))),10 *LEN($M21)+1,LEN($M21)))))</f>
        <v>0</v>
      </c>
      <c r="W21" s="0" t="n">
        <f aca="false">IF(V21 = "", "", V21/U21)</f>
        <v>0</v>
      </c>
      <c r="X21" s="0" t="str">
        <f aca="true">IF(O21="", "", MAX(ROUND(-(INDIRECT("S" &amp; ROW() - 1) - S21)/850, 0), 1) * 850)</f>
        <v/>
      </c>
    </row>
    <row r="22" customFormat="false" ht="13.8" hidden="false" customHeight="false" outlineLevel="0" collapsed="false">
      <c r="J22" s="9" t="str">
        <f aca="true">IF(M22="", IF(O22="","",X22+(INDIRECT("S" &amp; ROW() - 1) - S22)),IF(O22="", "", INDIRECT("S" &amp; ROW() - 1) - S22))</f>
        <v/>
      </c>
      <c r="N22" s="17" t="str">
        <f aca="false">IF(M22="", IF(X22=0, "", X22), IF(V22 = "", "", IF(V22/U22 = 0, "", V22/U22)))</f>
        <v/>
      </c>
      <c r="P22" s="0" t="n">
        <f aca="false">IF(O22 = "-", -W22,I22)</f>
        <v>0</v>
      </c>
      <c r="Q22" s="0" t="n">
        <f aca="true">IF(O22 = "-", SUM(INDIRECT(ADDRESS(2,COLUMN(P22)) &amp; ":" &amp; ADDRESS(ROW(),COLUMN(P22)))), 0)</f>
        <v>0</v>
      </c>
      <c r="R22" s="0" t="n">
        <f aca="false">IF(O22="-",1,0)</f>
        <v>0</v>
      </c>
      <c r="S22" s="0" t="n">
        <f aca="true">IF(Q22 = 0, INDIRECT("S" &amp; ROW() - 1), Q22)</f>
        <v>0</v>
      </c>
      <c r="T22" s="0" t="str">
        <f aca="false">IF(H22="","",VLOOKUP(H22,'Соль SKU'!$A$1:$B$150,2,0))</f>
        <v/>
      </c>
      <c r="U22" s="0" t="n">
        <f aca="false">8000/850</f>
        <v>9.41176470588235</v>
      </c>
      <c r="V22" s="0" t="n">
        <f aca="false">VALUE(IF(TRIM(MID(SUBSTITUTE($M22,",",REPT(" ",LEN($M22))), 0 *LEN($M22)+1,LEN($M22))) = "", "0", TRIM(MID(SUBSTITUTE($M22,",",REPT(" ",LEN($M22))),0 *LEN($M22)+1,LEN($M22))))) +   VALUE(IF(TRIM(MID(SUBSTITUTE($M22,",",REPT(" ",LEN($M22))), 1 *LEN($M22)+1,LEN($M22))) = "", "0", TRIM(MID(SUBSTITUTE($M22,",",REPT(" ",LEN($M22))),1 *LEN($M22)+1,LEN($M22))))) +  VALUE(IF(TRIM(MID(SUBSTITUTE($M22,",",REPT(" ",LEN($M22))), 2 *LEN($M22)+1,LEN($M22))) = "", "0", TRIM(MID(SUBSTITUTE($M22,",",REPT(" ",LEN($M22))),2 *LEN($M22)+1,LEN($M22))))) +  VALUE(IF(TRIM(MID(SUBSTITUTE($M22,",",REPT(" ",LEN($M22))), 3 *LEN($M22)+1,LEN($M22))) = "", "0", TRIM(MID(SUBSTITUTE($M22,",",REPT(" ",LEN($M22))),3 *LEN($M22)+1,LEN($M22))))) +  VALUE(IF(TRIM(MID(SUBSTITUTE($M22,",",REPT(" ",LEN($M22))), 4 *LEN($M22)+1,LEN($M22))) = "", "0", TRIM(MID(SUBSTITUTE($M22,",",REPT(" ",LEN($M22))),4 *LEN($M22)+1,LEN($M22))))) +  VALUE(IF(TRIM(MID(SUBSTITUTE($M22,",",REPT(" ",LEN($M22))), 5 *LEN($M22)+1,LEN($M22))) = "", "0", TRIM(MID(SUBSTITUTE($M22,",",REPT(" ",LEN($M22))),5 *LEN($M22)+1,LEN($M22))))) +  VALUE(IF(TRIM(MID(SUBSTITUTE($M22,",",REPT(" ",LEN($M22))), 6 *LEN($M22)+1,LEN($M22))) = "", "0", TRIM(MID(SUBSTITUTE($M22,",",REPT(" ",LEN($M22))),6 *LEN($M22)+1,LEN($M22))))) +  VALUE(IF(TRIM(MID(SUBSTITUTE($M22,",",REPT(" ",LEN($M22))), 7 *LEN($M22)+1,LEN($M22))) = "", "0", TRIM(MID(SUBSTITUTE($M22,",",REPT(" ",LEN($M22))),7 *LEN($M22)+1,LEN($M22))))) +  VALUE(IF(TRIM(MID(SUBSTITUTE($M22,",",REPT(" ",LEN($M22))), 8 *LEN($M22)+1,LEN($M22))) = "", "0", TRIM(MID(SUBSTITUTE($M22,",",REPT(" ",LEN($M22))),8 *LEN($M22)+1,LEN($M22))))) +  VALUE(IF(TRIM(MID(SUBSTITUTE($M22,",",REPT(" ",LEN($M22))), 9 *LEN($M22)+1,LEN($M22))) = "", "0", TRIM(MID(SUBSTITUTE($M22,",",REPT(" ",LEN($M22))),9 *LEN($M22)+1,LEN($M22))))) +  VALUE(IF(TRIM(MID(SUBSTITUTE($M22,",",REPT(" ",LEN($M22))), 10 *LEN($M22)+1,LEN($M22))) = "", "0", TRIM(MID(SUBSTITUTE($M22,",",REPT(" ",LEN($M22))),10 *LEN($M22)+1,LEN($M22)))))</f>
        <v>0</v>
      </c>
      <c r="W22" s="0" t="n">
        <f aca="false">IF(V22 = "", "", V22/U22)</f>
        <v>0</v>
      </c>
      <c r="X22" s="0" t="str">
        <f aca="true">IF(O22="", "", MAX(ROUND(-(INDIRECT("S" &amp; ROW() - 1) - S22)/850, 0), 1) * 850)</f>
        <v/>
      </c>
    </row>
    <row r="23" customFormat="false" ht="13.8" hidden="false" customHeight="false" outlineLevel="0" collapsed="false">
      <c r="J23" s="9" t="str">
        <f aca="true">IF(M23="", IF(O23="","",X23+(INDIRECT("S" &amp; ROW() - 1) - S23)),IF(O23="", "", INDIRECT("S" &amp; ROW() - 1) - S23))</f>
        <v/>
      </c>
      <c r="N23" s="17" t="str">
        <f aca="false">IF(M23="", IF(X23=0, "", X23), IF(V23 = "", "", IF(V23/U23 = 0, "", V23/U23)))</f>
        <v/>
      </c>
      <c r="P23" s="0" t="n">
        <f aca="false">IF(O23 = "-", -W23,I23)</f>
        <v>0</v>
      </c>
      <c r="Q23" s="0" t="n">
        <f aca="true">IF(O23 = "-", SUM(INDIRECT(ADDRESS(2,COLUMN(P23)) &amp; ":" &amp; ADDRESS(ROW(),COLUMN(P23)))), 0)</f>
        <v>0</v>
      </c>
      <c r="R23" s="0" t="n">
        <f aca="false">IF(O23="-",1,0)</f>
        <v>0</v>
      </c>
      <c r="S23" s="0" t="n">
        <f aca="true">IF(Q23 = 0, INDIRECT("S" &amp; ROW() - 1), Q23)</f>
        <v>0</v>
      </c>
      <c r="T23" s="0" t="str">
        <f aca="false">IF(H23="","",VLOOKUP(H23,'Соль SKU'!$A$1:$B$150,2,0))</f>
        <v/>
      </c>
      <c r="U23" s="0" t="n">
        <f aca="false">8000/850</f>
        <v>9.41176470588235</v>
      </c>
      <c r="V23" s="0" t="n">
        <f aca="false"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0" t="n">
        <f aca="false">IF(V23 = "", "", V23/U23)</f>
        <v>0</v>
      </c>
      <c r="X23" s="0" t="str">
        <f aca="true">IF(O23="", "", MAX(ROUND(-(INDIRECT("S" &amp; ROW() - 1) - S23)/850, 0), 1) * 850)</f>
        <v/>
      </c>
    </row>
    <row r="24" customFormat="false" ht="13.8" hidden="false" customHeight="false" outlineLevel="0" collapsed="false">
      <c r="J24" s="9" t="str">
        <f aca="true">IF(M24="", IF(O24="","",X24+(INDIRECT("S" &amp; ROW() - 1) - S24)),IF(O24="", "", INDIRECT("S" &amp; ROW() - 1) - S24))</f>
        <v/>
      </c>
      <c r="N24" s="17" t="str">
        <f aca="false">IF(M24="", IF(X24=0, "", X24), IF(V24 = "", "", IF(V24/U24 = 0, "", V24/U24)))</f>
        <v/>
      </c>
      <c r="P24" s="0" t="n">
        <f aca="false">IF(O24 = "-", -W24,I24)</f>
        <v>0</v>
      </c>
      <c r="Q24" s="0" t="n">
        <f aca="true">IF(O24 = "-", SUM(INDIRECT(ADDRESS(2,COLUMN(P24)) &amp; ":" &amp; ADDRESS(ROW(),COLUMN(P24)))), 0)</f>
        <v>0</v>
      </c>
      <c r="R24" s="0" t="n">
        <f aca="false">IF(O24="-",1,0)</f>
        <v>0</v>
      </c>
      <c r="S24" s="0" t="n">
        <f aca="true">IF(Q24 = 0, INDIRECT("S" &amp; ROW() - 1), Q24)</f>
        <v>0</v>
      </c>
      <c r="T24" s="0" t="str">
        <f aca="false">IF(H24="","",VLOOKUP(H24,'Соль SKU'!$A$1:$B$150,2,0))</f>
        <v/>
      </c>
      <c r="U24" s="0" t="n">
        <f aca="false">8000/850</f>
        <v>9.41176470588235</v>
      </c>
      <c r="V24" s="0" t="n">
        <f aca="false">VALUE(IF(TRIM(MID(SUBSTITUTE($M24,",",REPT(" ",LEN($M24))), 0 *LEN($M24)+1,LEN($M24))) = "", "0", TRIM(MID(SUBSTITUTE($M24,",",REPT(" ",LEN($M24))),0 *LEN($M24)+1,LEN($M24))))) +   VALUE(IF(TRIM(MID(SUBSTITUTE($M24,",",REPT(" ",LEN($M24))), 1 *LEN($M24)+1,LEN($M24))) = "", "0", TRIM(MID(SUBSTITUTE($M24,",",REPT(" ",LEN($M24))),1 *LEN($M24)+1,LEN($M24))))) +  VALUE(IF(TRIM(MID(SUBSTITUTE($M24,",",REPT(" ",LEN($M24))), 2 *LEN($M24)+1,LEN($M24))) = "", "0", TRIM(MID(SUBSTITUTE($M24,",",REPT(" ",LEN($M24))),2 *LEN($M24)+1,LEN($M24))))) +  VALUE(IF(TRIM(MID(SUBSTITUTE($M24,",",REPT(" ",LEN($M24))), 3 *LEN($M24)+1,LEN($M24))) = "", "0", TRIM(MID(SUBSTITUTE($M24,",",REPT(" ",LEN($M24))),3 *LEN($M24)+1,LEN($M24))))) +  VALUE(IF(TRIM(MID(SUBSTITUTE($M24,",",REPT(" ",LEN($M24))), 4 *LEN($M24)+1,LEN($M24))) = "", "0", TRIM(MID(SUBSTITUTE($M24,",",REPT(" ",LEN($M24))),4 *LEN($M24)+1,LEN($M24))))) +  VALUE(IF(TRIM(MID(SUBSTITUTE($M24,",",REPT(" ",LEN($M24))), 5 *LEN($M24)+1,LEN($M24))) = "", "0", TRIM(MID(SUBSTITUTE($M24,",",REPT(" ",LEN($M24))),5 *LEN($M24)+1,LEN($M24))))) +  VALUE(IF(TRIM(MID(SUBSTITUTE($M24,",",REPT(" ",LEN($M24))), 6 *LEN($M24)+1,LEN($M24))) = "", "0", TRIM(MID(SUBSTITUTE($M24,",",REPT(" ",LEN($M24))),6 *LEN($M24)+1,LEN($M24))))) +  VALUE(IF(TRIM(MID(SUBSTITUTE($M24,",",REPT(" ",LEN($M24))), 7 *LEN($M24)+1,LEN($M24))) = "", "0", TRIM(MID(SUBSTITUTE($M24,",",REPT(" ",LEN($M24))),7 *LEN($M24)+1,LEN($M24))))) +  VALUE(IF(TRIM(MID(SUBSTITUTE($M24,",",REPT(" ",LEN($M24))), 8 *LEN($M24)+1,LEN($M24))) = "", "0", TRIM(MID(SUBSTITUTE($M24,",",REPT(" ",LEN($M24))),8 *LEN($M24)+1,LEN($M24))))) +  VALUE(IF(TRIM(MID(SUBSTITUTE($M24,",",REPT(" ",LEN($M24))), 9 *LEN($M24)+1,LEN($M24))) = "", "0", TRIM(MID(SUBSTITUTE($M24,",",REPT(" ",LEN($M24))),9 *LEN($M24)+1,LEN($M24))))) +  VALUE(IF(TRIM(MID(SUBSTITUTE($M24,",",REPT(" ",LEN($M24))), 10 *LEN($M24)+1,LEN($M24))) = "", "0", TRIM(MID(SUBSTITUTE($M24,",",REPT(" ",LEN($M24))),10 *LEN($M24)+1,LEN($M24)))))</f>
        <v>0</v>
      </c>
      <c r="W24" s="0" t="n">
        <f aca="false">IF(V24 = "", "", V24/U24)</f>
        <v>0</v>
      </c>
      <c r="X24" s="0" t="str">
        <f aca="true">IF(O24="", "", MAX(ROUND(-(INDIRECT("S" &amp; ROW() - 1) - S24)/850, 0), 1) * 850)</f>
        <v/>
      </c>
    </row>
    <row r="25" customFormat="false" ht="13.8" hidden="false" customHeight="false" outlineLevel="0" collapsed="false">
      <c r="J25" s="9" t="str">
        <f aca="true">IF(M25="", IF(O25="","",X25+(INDIRECT("S" &amp; ROW() - 1) - S25)),IF(O25="", "", INDIRECT("S" &amp; ROW() - 1) - S25))</f>
        <v/>
      </c>
      <c r="N25" s="17" t="str">
        <f aca="false">IF(M25="", IF(X25=0, "", X25), IF(V25 = "", "", IF(V25/U25 = 0, "", V25/U25)))</f>
        <v/>
      </c>
      <c r="P25" s="0" t="n">
        <f aca="false">IF(O25 = "-", -W25,I25)</f>
        <v>0</v>
      </c>
      <c r="Q25" s="0" t="n">
        <f aca="true">IF(O25 = "-", SUM(INDIRECT(ADDRESS(2,COLUMN(P25)) &amp; ":" &amp; ADDRESS(ROW(),COLUMN(P25)))), 0)</f>
        <v>0</v>
      </c>
      <c r="R25" s="0" t="n">
        <f aca="false">IF(O25="-",1,0)</f>
        <v>0</v>
      </c>
      <c r="S25" s="0" t="n">
        <f aca="true">IF(Q25 = 0, INDIRECT("S" &amp; ROW() - 1), Q25)</f>
        <v>0</v>
      </c>
      <c r="T25" s="0" t="str">
        <f aca="false">IF(H25="","",VLOOKUP(H25,'Соль SKU'!$A$1:$B$150,2,0))</f>
        <v/>
      </c>
      <c r="U25" s="0" t="n">
        <f aca="false">8000/850</f>
        <v>9.41176470588235</v>
      </c>
      <c r="V25" s="0" t="n">
        <f aca="false">VALUE(IF(TRIM(MID(SUBSTITUTE($M25,",",REPT(" ",LEN($M25))), 0 *LEN($M25)+1,LEN($M25))) = "", "0", TRIM(MID(SUBSTITUTE($M25,",",REPT(" ",LEN($M25))),0 *LEN($M25)+1,LEN($M25))))) +   VALUE(IF(TRIM(MID(SUBSTITUTE($M25,",",REPT(" ",LEN($M25))), 1 *LEN($M25)+1,LEN($M25))) = "", "0", TRIM(MID(SUBSTITUTE($M25,",",REPT(" ",LEN($M25))),1 *LEN($M25)+1,LEN($M25))))) +  VALUE(IF(TRIM(MID(SUBSTITUTE($M25,",",REPT(" ",LEN($M25))), 2 *LEN($M25)+1,LEN($M25))) = "", "0", TRIM(MID(SUBSTITUTE($M25,",",REPT(" ",LEN($M25))),2 *LEN($M25)+1,LEN($M25))))) +  VALUE(IF(TRIM(MID(SUBSTITUTE($M25,",",REPT(" ",LEN($M25))), 3 *LEN($M25)+1,LEN($M25))) = "", "0", TRIM(MID(SUBSTITUTE($M25,",",REPT(" ",LEN($M25))),3 *LEN($M25)+1,LEN($M25))))) +  VALUE(IF(TRIM(MID(SUBSTITUTE($M25,",",REPT(" ",LEN($M25))), 4 *LEN($M25)+1,LEN($M25))) = "", "0", TRIM(MID(SUBSTITUTE($M25,",",REPT(" ",LEN($M25))),4 *LEN($M25)+1,LEN($M25))))) +  VALUE(IF(TRIM(MID(SUBSTITUTE($M25,",",REPT(" ",LEN($M25))), 5 *LEN($M25)+1,LEN($M25))) = "", "0", TRIM(MID(SUBSTITUTE($M25,",",REPT(" ",LEN($M25))),5 *LEN($M25)+1,LEN($M25))))) +  VALUE(IF(TRIM(MID(SUBSTITUTE($M25,",",REPT(" ",LEN($M25))), 6 *LEN($M25)+1,LEN($M25))) = "", "0", TRIM(MID(SUBSTITUTE($M25,",",REPT(" ",LEN($M25))),6 *LEN($M25)+1,LEN($M25))))) +  VALUE(IF(TRIM(MID(SUBSTITUTE($M25,",",REPT(" ",LEN($M25))), 7 *LEN($M25)+1,LEN($M25))) = "", "0", TRIM(MID(SUBSTITUTE($M25,",",REPT(" ",LEN($M25))),7 *LEN($M25)+1,LEN($M25))))) +  VALUE(IF(TRIM(MID(SUBSTITUTE($M25,",",REPT(" ",LEN($M25))), 8 *LEN($M25)+1,LEN($M25))) = "", "0", TRIM(MID(SUBSTITUTE($M25,",",REPT(" ",LEN($M25))),8 *LEN($M25)+1,LEN($M25))))) +  VALUE(IF(TRIM(MID(SUBSTITUTE($M25,",",REPT(" ",LEN($M25))), 9 *LEN($M25)+1,LEN($M25))) = "", "0", TRIM(MID(SUBSTITUTE($M25,",",REPT(" ",LEN($M25))),9 *LEN($M25)+1,LEN($M25))))) +  VALUE(IF(TRIM(MID(SUBSTITUTE($M25,",",REPT(" ",LEN($M25))), 10 *LEN($M25)+1,LEN($M25))) = "", "0", TRIM(MID(SUBSTITUTE($M25,",",REPT(" ",LEN($M25))),10 *LEN($M25)+1,LEN($M25)))))</f>
        <v>0</v>
      </c>
      <c r="W25" s="0" t="n">
        <f aca="false">IF(V25 = "", "", V25/U25)</f>
        <v>0</v>
      </c>
      <c r="X25" s="0" t="str">
        <f aca="true">IF(O25="", "", MAX(ROUND(-(INDIRECT("S" &amp; ROW() - 1) - S25)/850, 0), 1) * 850)</f>
        <v/>
      </c>
    </row>
    <row r="26" customFormat="false" ht="13.8" hidden="false" customHeight="false" outlineLevel="0" collapsed="false">
      <c r="J26" s="9" t="str">
        <f aca="true">IF(M26="", IF(O26="","",X26+(INDIRECT("S" &amp; ROW() - 1) - S26)),IF(O26="", "", INDIRECT("S" &amp; ROW() - 1) - S26))</f>
        <v/>
      </c>
      <c r="N26" s="17" t="str">
        <f aca="false">IF(M26="", IF(X26=0, "", X26), IF(V26 = "", "", IF(V26/U26 = 0, "", V26/U26)))</f>
        <v/>
      </c>
      <c r="P26" s="0" t="n">
        <f aca="false">IF(O26 = "-", -W26,I26)</f>
        <v>0</v>
      </c>
      <c r="Q26" s="0" t="n">
        <f aca="true">IF(O26 = "-", SUM(INDIRECT(ADDRESS(2,COLUMN(P26)) &amp; ":" &amp; ADDRESS(ROW(),COLUMN(P26)))), 0)</f>
        <v>0</v>
      </c>
      <c r="R26" s="0" t="n">
        <f aca="false">IF(O26="-",1,0)</f>
        <v>0</v>
      </c>
      <c r="S26" s="0" t="n">
        <f aca="true">IF(Q26 = 0, INDIRECT("S" &amp; ROW() - 1), Q26)</f>
        <v>0</v>
      </c>
      <c r="T26" s="0" t="str">
        <f aca="false">IF(H26="","",VLOOKUP(H26,'Соль SKU'!$A$1:$B$150,2,0))</f>
        <v/>
      </c>
      <c r="U26" s="0" t="n">
        <f aca="false">8000/850</f>
        <v>9.41176470588235</v>
      </c>
      <c r="V26" s="0" t="n">
        <f aca="false">VALUE(IF(TRIM(MID(SUBSTITUTE($M26,",",REPT(" ",LEN($M26))), 0 *LEN($M26)+1,LEN($M26))) = "", "0", TRIM(MID(SUBSTITUTE($M26,",",REPT(" ",LEN($M26))),0 *LEN($M26)+1,LEN($M26))))) +   VALUE(IF(TRIM(MID(SUBSTITUTE($M26,",",REPT(" ",LEN($M26))), 1 *LEN($M26)+1,LEN($M26))) = "", "0", TRIM(MID(SUBSTITUTE($M26,",",REPT(" ",LEN($M26))),1 *LEN($M26)+1,LEN($M26))))) +  VALUE(IF(TRIM(MID(SUBSTITUTE($M26,",",REPT(" ",LEN($M26))), 2 *LEN($M26)+1,LEN($M26))) = "", "0", TRIM(MID(SUBSTITUTE($M26,",",REPT(" ",LEN($M26))),2 *LEN($M26)+1,LEN($M26))))) +  VALUE(IF(TRIM(MID(SUBSTITUTE($M26,",",REPT(" ",LEN($M26))), 3 *LEN($M26)+1,LEN($M26))) = "", "0", TRIM(MID(SUBSTITUTE($M26,",",REPT(" ",LEN($M26))),3 *LEN($M26)+1,LEN($M26))))) +  VALUE(IF(TRIM(MID(SUBSTITUTE($M26,",",REPT(" ",LEN($M26))), 4 *LEN($M26)+1,LEN($M26))) = "", "0", TRIM(MID(SUBSTITUTE($M26,",",REPT(" ",LEN($M26))),4 *LEN($M26)+1,LEN($M26))))) +  VALUE(IF(TRIM(MID(SUBSTITUTE($M26,",",REPT(" ",LEN($M26))), 5 *LEN($M26)+1,LEN($M26))) = "", "0", TRIM(MID(SUBSTITUTE($M26,",",REPT(" ",LEN($M26))),5 *LEN($M26)+1,LEN($M26))))) +  VALUE(IF(TRIM(MID(SUBSTITUTE($M26,",",REPT(" ",LEN($M26))), 6 *LEN($M26)+1,LEN($M26))) = "", "0", TRIM(MID(SUBSTITUTE($M26,",",REPT(" ",LEN($M26))),6 *LEN($M26)+1,LEN($M26))))) +  VALUE(IF(TRIM(MID(SUBSTITUTE($M26,",",REPT(" ",LEN($M26))), 7 *LEN($M26)+1,LEN($M26))) = "", "0", TRIM(MID(SUBSTITUTE($M26,",",REPT(" ",LEN($M26))),7 *LEN($M26)+1,LEN($M26))))) +  VALUE(IF(TRIM(MID(SUBSTITUTE($M26,",",REPT(" ",LEN($M26))), 8 *LEN($M26)+1,LEN($M26))) = "", "0", TRIM(MID(SUBSTITUTE($M26,",",REPT(" ",LEN($M26))),8 *LEN($M26)+1,LEN($M26))))) +  VALUE(IF(TRIM(MID(SUBSTITUTE($M26,",",REPT(" ",LEN($M26))), 9 *LEN($M26)+1,LEN($M26))) = "", "0", TRIM(MID(SUBSTITUTE($M26,",",REPT(" ",LEN($M26))),9 *LEN($M26)+1,LEN($M26))))) +  VALUE(IF(TRIM(MID(SUBSTITUTE($M26,",",REPT(" ",LEN($M26))), 10 *LEN($M26)+1,LEN($M26))) = "", "0", TRIM(MID(SUBSTITUTE($M26,",",REPT(" ",LEN($M26))),10 *LEN($M26)+1,LEN($M26)))))</f>
        <v>0</v>
      </c>
      <c r="W26" s="0" t="n">
        <f aca="false">IF(V26 = "", "", V26/U26)</f>
        <v>0</v>
      </c>
      <c r="X26" s="0" t="str">
        <f aca="true">IF(O26="", "", MAX(ROUND(-(INDIRECT("S" &amp; ROW() - 1) - S26)/850, 0), 1) * 850)</f>
        <v/>
      </c>
    </row>
    <row r="27" customFormat="false" ht="13.8" hidden="false" customHeight="false" outlineLevel="0" collapsed="false">
      <c r="J27" s="9" t="str">
        <f aca="true">IF(M27="", IF(O27="","",X27+(INDIRECT("S" &amp; ROW() - 1) - S27)),IF(O27="", "", INDIRECT("S" &amp; ROW() - 1) - S27))</f>
        <v/>
      </c>
      <c r="N27" s="17" t="str">
        <f aca="false">IF(M27="", IF(X27=0, "", X27), IF(V27 = "", "", IF(V27/U27 = 0, "", V27/U27)))</f>
        <v/>
      </c>
      <c r="P27" s="0" t="n">
        <f aca="false">IF(O27 = "-", -W27,I27)</f>
        <v>0</v>
      </c>
      <c r="Q27" s="0" t="n">
        <f aca="true">IF(O27 = "-", SUM(INDIRECT(ADDRESS(2,COLUMN(P27)) &amp; ":" &amp; ADDRESS(ROW(),COLUMN(P27)))), 0)</f>
        <v>0</v>
      </c>
      <c r="R27" s="0" t="n">
        <f aca="false">IF(O27="-",1,0)</f>
        <v>0</v>
      </c>
      <c r="S27" s="0" t="n">
        <f aca="true">IF(Q27 = 0, INDIRECT("S" &amp; ROW() - 1), Q27)</f>
        <v>0</v>
      </c>
      <c r="T27" s="0" t="str">
        <f aca="false">IF(H27="","",VLOOKUP(H27,'Соль SKU'!$A$1:$B$150,2,0))</f>
        <v/>
      </c>
      <c r="U27" s="0" t="n">
        <f aca="false">8000/850</f>
        <v>9.41176470588235</v>
      </c>
      <c r="V27" s="0" t="n">
        <f aca="false">VALUE(IF(TRIM(MID(SUBSTITUTE($M27,",",REPT(" ",LEN($M27))), 0 *LEN($M27)+1,LEN($M27))) = "", "0", TRIM(MID(SUBSTITUTE($M27,",",REPT(" ",LEN($M27))),0 *LEN($M27)+1,LEN($M27))))) +   VALUE(IF(TRIM(MID(SUBSTITUTE($M27,",",REPT(" ",LEN($M27))), 1 *LEN($M27)+1,LEN($M27))) = "", "0", TRIM(MID(SUBSTITUTE($M27,",",REPT(" ",LEN($M27))),1 *LEN($M27)+1,LEN($M27))))) +  VALUE(IF(TRIM(MID(SUBSTITUTE($M27,",",REPT(" ",LEN($M27))), 2 *LEN($M27)+1,LEN($M27))) = "", "0", TRIM(MID(SUBSTITUTE($M27,",",REPT(" ",LEN($M27))),2 *LEN($M27)+1,LEN($M27))))) +  VALUE(IF(TRIM(MID(SUBSTITUTE($M27,",",REPT(" ",LEN($M27))), 3 *LEN($M27)+1,LEN($M27))) = "", "0", TRIM(MID(SUBSTITUTE($M27,",",REPT(" ",LEN($M27))),3 *LEN($M27)+1,LEN($M27))))) +  VALUE(IF(TRIM(MID(SUBSTITUTE($M27,",",REPT(" ",LEN($M27))), 4 *LEN($M27)+1,LEN($M27))) = "", "0", TRIM(MID(SUBSTITUTE($M27,",",REPT(" ",LEN($M27))),4 *LEN($M27)+1,LEN($M27))))) +  VALUE(IF(TRIM(MID(SUBSTITUTE($M27,",",REPT(" ",LEN($M27))), 5 *LEN($M27)+1,LEN($M27))) = "", "0", TRIM(MID(SUBSTITUTE($M27,",",REPT(" ",LEN($M27))),5 *LEN($M27)+1,LEN($M27))))) +  VALUE(IF(TRIM(MID(SUBSTITUTE($M27,",",REPT(" ",LEN($M27))), 6 *LEN($M27)+1,LEN($M27))) = "", "0", TRIM(MID(SUBSTITUTE($M27,",",REPT(" ",LEN($M27))),6 *LEN($M27)+1,LEN($M27))))) +  VALUE(IF(TRIM(MID(SUBSTITUTE($M27,",",REPT(" ",LEN($M27))), 7 *LEN($M27)+1,LEN($M27))) = "", "0", TRIM(MID(SUBSTITUTE($M27,",",REPT(" ",LEN($M27))),7 *LEN($M27)+1,LEN($M27))))) +  VALUE(IF(TRIM(MID(SUBSTITUTE($M27,",",REPT(" ",LEN($M27))), 8 *LEN($M27)+1,LEN($M27))) = "", "0", TRIM(MID(SUBSTITUTE($M27,",",REPT(" ",LEN($M27))),8 *LEN($M27)+1,LEN($M27))))) +  VALUE(IF(TRIM(MID(SUBSTITUTE($M27,",",REPT(" ",LEN($M27))), 9 *LEN($M27)+1,LEN($M27))) = "", "0", TRIM(MID(SUBSTITUTE($M27,",",REPT(" ",LEN($M27))),9 *LEN($M27)+1,LEN($M27))))) +  VALUE(IF(TRIM(MID(SUBSTITUTE($M27,",",REPT(" ",LEN($M27))), 10 *LEN($M27)+1,LEN($M27))) = "", "0", TRIM(MID(SUBSTITUTE($M27,",",REPT(" ",LEN($M27))),10 *LEN($M27)+1,LEN($M27)))))</f>
        <v>0</v>
      </c>
      <c r="W27" s="0" t="n">
        <f aca="false">IF(V27 = "", "", V27/U27)</f>
        <v>0</v>
      </c>
      <c r="X27" s="0" t="str">
        <f aca="true">IF(O27="", "", MAX(ROUND(-(INDIRECT("S" &amp; ROW() - 1) - S27)/850, 0), 1) * 850)</f>
        <v/>
      </c>
    </row>
    <row r="28" customFormat="false" ht="13.8" hidden="false" customHeight="false" outlineLevel="0" collapsed="false">
      <c r="J28" s="9" t="str">
        <f aca="true">IF(M28="", IF(O28="","",X28+(INDIRECT("S" &amp; ROW() - 1) - S28)),IF(O28="", "", INDIRECT("S" &amp; ROW() - 1) - S28))</f>
        <v/>
      </c>
      <c r="N28" s="17" t="str">
        <f aca="false">IF(M28="", IF(X28=0, "", X28), IF(V28 = "", "", IF(V28/U28 = 0, "", V28/U28)))</f>
        <v/>
      </c>
      <c r="P28" s="0" t="n">
        <f aca="false">IF(O28 = "-", -W28,I28)</f>
        <v>0</v>
      </c>
      <c r="Q28" s="0" t="n">
        <f aca="true">IF(O28 = "-", SUM(INDIRECT(ADDRESS(2,COLUMN(P28)) &amp; ":" &amp; ADDRESS(ROW(),COLUMN(P28)))), 0)</f>
        <v>0</v>
      </c>
      <c r="R28" s="0" t="n">
        <f aca="false">IF(O28="-",1,0)</f>
        <v>0</v>
      </c>
      <c r="S28" s="0" t="n">
        <f aca="true">IF(Q28 = 0, INDIRECT("S" &amp; ROW() - 1), Q28)</f>
        <v>0</v>
      </c>
      <c r="T28" s="0" t="str">
        <f aca="false">IF(H28="","",VLOOKUP(H28,'Соль SKU'!$A$1:$B$150,2,0))</f>
        <v/>
      </c>
      <c r="U28" s="0" t="n">
        <f aca="false">8000/850</f>
        <v>9.41176470588235</v>
      </c>
      <c r="V28" s="0" t="n">
        <f aca="false"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0" t="n">
        <f aca="false">IF(V28 = "", "", V28/U28)</f>
        <v>0</v>
      </c>
      <c r="X28" s="0" t="str">
        <f aca="true">IF(O28="", "", MAX(ROUND(-(INDIRECT("S" &amp; ROW() - 1) - S28)/850, 0), 1) * 850)</f>
        <v/>
      </c>
    </row>
    <row r="29" customFormat="false" ht="13.8" hidden="false" customHeight="false" outlineLevel="0" collapsed="false">
      <c r="J29" s="9" t="str">
        <f aca="true">IF(M29="", IF(O29="","",X29+(INDIRECT("S" &amp; ROW() - 1) - S29)),IF(O29="", "", INDIRECT("S" &amp; ROW() - 1) - S29))</f>
        <v/>
      </c>
      <c r="N29" s="17" t="str">
        <f aca="false">IF(M29="", IF(X29=0, "", X29), IF(V29 = "", "", IF(V29/U29 = 0, "", V29/U29)))</f>
        <v/>
      </c>
      <c r="P29" s="0" t="n">
        <f aca="false">IF(O29 = "-", -W29,I29)</f>
        <v>0</v>
      </c>
      <c r="Q29" s="0" t="n">
        <f aca="true">IF(O29 = "-", SUM(INDIRECT(ADDRESS(2,COLUMN(P29)) &amp; ":" &amp; ADDRESS(ROW(),COLUMN(P29)))), 0)</f>
        <v>0</v>
      </c>
      <c r="R29" s="0" t="n">
        <f aca="false">IF(O29="-",1,0)</f>
        <v>0</v>
      </c>
      <c r="S29" s="0" t="n">
        <f aca="true">IF(Q29 = 0, INDIRECT("S" &amp; ROW() - 1), Q29)</f>
        <v>0</v>
      </c>
      <c r="T29" s="0" t="str">
        <f aca="false">IF(H29="","",VLOOKUP(H29,'Соль SKU'!$A$1:$B$150,2,0))</f>
        <v/>
      </c>
      <c r="U29" s="0" t="n">
        <f aca="false">8000/850</f>
        <v>9.41176470588235</v>
      </c>
      <c r="V29" s="0" t="n">
        <f aca="false"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0" t="n">
        <f aca="false">IF(V29 = "", "", V29/U29)</f>
        <v>0</v>
      </c>
      <c r="X29" s="0" t="str">
        <f aca="true">IF(O29="", "", MAX(ROUND(-(INDIRECT("S" &amp; ROW() - 1) - S29)/850, 0), 1) * 850)</f>
        <v/>
      </c>
    </row>
    <row r="30" customFormat="false" ht="13.8" hidden="false" customHeight="false" outlineLevel="0" collapsed="false">
      <c r="J30" s="9" t="str">
        <f aca="true">IF(M30="", IF(O30="","",X30+(INDIRECT("S" &amp; ROW() - 1) - S30)),IF(O30="", "", INDIRECT("S" &amp; ROW() - 1) - S30))</f>
        <v/>
      </c>
      <c r="N30" s="17" t="str">
        <f aca="false">IF(M30="", IF(X30=0, "", X30), IF(V30 = "", "", IF(V30/U30 = 0, "", V30/U30)))</f>
        <v/>
      </c>
      <c r="P30" s="0" t="n">
        <f aca="false">IF(O30 = "-", -W30,I30)</f>
        <v>0</v>
      </c>
      <c r="Q30" s="0" t="n">
        <f aca="true">IF(O30 = "-", SUM(INDIRECT(ADDRESS(2,COLUMN(P30)) &amp; ":" &amp; ADDRESS(ROW(),COLUMN(P30)))), 0)</f>
        <v>0</v>
      </c>
      <c r="R30" s="0" t="n">
        <f aca="false">IF(O30="-",1,0)</f>
        <v>0</v>
      </c>
      <c r="S30" s="0" t="n">
        <f aca="true">IF(Q30 = 0, INDIRECT("S" &amp; ROW() - 1), Q30)</f>
        <v>0</v>
      </c>
      <c r="T30" s="0" t="str">
        <f aca="false">IF(H30="","",VLOOKUP(H30,'Соль SKU'!$A$1:$B$150,2,0))</f>
        <v/>
      </c>
      <c r="U30" s="0" t="n">
        <f aca="false">8000/850</f>
        <v>9.41176470588235</v>
      </c>
      <c r="V30" s="0" t="n">
        <f aca="false">VALUE(IF(TRIM(MID(SUBSTITUTE($M30,",",REPT(" ",LEN($M30))), 0 *LEN($M30)+1,LEN($M30))) = "", "0", TRIM(MID(SUBSTITUTE($M30,",",REPT(" ",LEN($M30))),0 *LEN($M30)+1,LEN($M30))))) +   VALUE(IF(TRIM(MID(SUBSTITUTE($M30,",",REPT(" ",LEN($M30))), 1 *LEN($M30)+1,LEN($M30))) = "", "0", TRIM(MID(SUBSTITUTE($M30,",",REPT(" ",LEN($M30))),1 *LEN($M30)+1,LEN($M30))))) +  VALUE(IF(TRIM(MID(SUBSTITUTE($M30,",",REPT(" ",LEN($M30))), 2 *LEN($M30)+1,LEN($M30))) = "", "0", TRIM(MID(SUBSTITUTE($M30,",",REPT(" ",LEN($M30))),2 *LEN($M30)+1,LEN($M30))))) +  VALUE(IF(TRIM(MID(SUBSTITUTE($M30,",",REPT(" ",LEN($M30))), 3 *LEN($M30)+1,LEN($M30))) = "", "0", TRIM(MID(SUBSTITUTE($M30,",",REPT(" ",LEN($M30))),3 *LEN($M30)+1,LEN($M30))))) +  VALUE(IF(TRIM(MID(SUBSTITUTE($M30,",",REPT(" ",LEN($M30))), 4 *LEN($M30)+1,LEN($M30))) = "", "0", TRIM(MID(SUBSTITUTE($M30,",",REPT(" ",LEN($M30))),4 *LEN($M30)+1,LEN($M30))))) +  VALUE(IF(TRIM(MID(SUBSTITUTE($M30,",",REPT(" ",LEN($M30))), 5 *LEN($M30)+1,LEN($M30))) = "", "0", TRIM(MID(SUBSTITUTE($M30,",",REPT(" ",LEN($M30))),5 *LEN($M30)+1,LEN($M30))))) +  VALUE(IF(TRIM(MID(SUBSTITUTE($M30,",",REPT(" ",LEN($M30))), 6 *LEN($M30)+1,LEN($M30))) = "", "0", TRIM(MID(SUBSTITUTE($M30,",",REPT(" ",LEN($M30))),6 *LEN($M30)+1,LEN($M30))))) +  VALUE(IF(TRIM(MID(SUBSTITUTE($M30,",",REPT(" ",LEN($M30))), 7 *LEN($M30)+1,LEN($M30))) = "", "0", TRIM(MID(SUBSTITUTE($M30,",",REPT(" ",LEN($M30))),7 *LEN($M30)+1,LEN($M30))))) +  VALUE(IF(TRIM(MID(SUBSTITUTE($M30,",",REPT(" ",LEN($M30))), 8 *LEN($M30)+1,LEN($M30))) = "", "0", TRIM(MID(SUBSTITUTE($M30,",",REPT(" ",LEN($M30))),8 *LEN($M30)+1,LEN($M30))))) +  VALUE(IF(TRIM(MID(SUBSTITUTE($M30,",",REPT(" ",LEN($M30))), 9 *LEN($M30)+1,LEN($M30))) = "", "0", TRIM(MID(SUBSTITUTE($M30,",",REPT(" ",LEN($M30))),9 *LEN($M30)+1,LEN($M30))))) +  VALUE(IF(TRIM(MID(SUBSTITUTE($M30,",",REPT(" ",LEN($M30))), 10 *LEN($M30)+1,LEN($M30))) = "", "0", TRIM(MID(SUBSTITUTE($M30,",",REPT(" ",LEN($M30))),10 *LEN($M30)+1,LEN($M30)))))</f>
        <v>0</v>
      </c>
      <c r="W30" s="0" t="n">
        <f aca="false">IF(V30 = "", "", V30/U30)</f>
        <v>0</v>
      </c>
      <c r="X30" s="0" t="str">
        <f aca="true">IF(O30="", "", MAX(ROUND(-(INDIRECT("S" &amp; ROW() - 1) - S30)/850, 0), 1) * 850)</f>
        <v/>
      </c>
    </row>
    <row r="31" customFormat="false" ht="13.8" hidden="false" customHeight="false" outlineLevel="0" collapsed="false">
      <c r="J31" s="9" t="str">
        <f aca="true">IF(M31="", IF(O31="","",X31+(INDIRECT("S" &amp; ROW() - 1) - S31)),IF(O31="", "", INDIRECT("S" &amp; ROW() - 1) - S31))</f>
        <v/>
      </c>
      <c r="N31" s="17" t="str">
        <f aca="false">IF(M31="", IF(X31=0, "", X31), IF(V31 = "", "", IF(V31/U31 = 0, "", V31/U31)))</f>
        <v/>
      </c>
      <c r="P31" s="0" t="n">
        <f aca="false">IF(O31 = "-", -W31,I31)</f>
        <v>0</v>
      </c>
      <c r="Q31" s="0" t="n">
        <f aca="true">IF(O31 = "-", SUM(INDIRECT(ADDRESS(2,COLUMN(P31)) &amp; ":" &amp; ADDRESS(ROW(),COLUMN(P31)))), 0)</f>
        <v>0</v>
      </c>
      <c r="R31" s="0" t="n">
        <f aca="false">IF(O31="-",1,0)</f>
        <v>0</v>
      </c>
      <c r="S31" s="0" t="n">
        <f aca="true">IF(Q31 = 0, INDIRECT("S" &amp; ROW() - 1), Q31)</f>
        <v>0</v>
      </c>
      <c r="T31" s="0" t="str">
        <f aca="false">IF(H31="","",VLOOKUP(H31,'Соль SKU'!$A$1:$B$150,2,0))</f>
        <v/>
      </c>
      <c r="U31" s="0" t="n">
        <f aca="false">8000/850</f>
        <v>9.41176470588235</v>
      </c>
      <c r="V31" s="0" t="n">
        <f aca="false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0" t="n">
        <f aca="false">IF(V31 = "", "", V31/U31)</f>
        <v>0</v>
      </c>
      <c r="X31" s="0" t="str">
        <f aca="true">IF(O31="", "", MAX(ROUND(-(INDIRECT("S" &amp; ROW() - 1) - S31)/850, 0), 1) * 850)</f>
        <v/>
      </c>
    </row>
    <row r="32" customFormat="false" ht="13.8" hidden="false" customHeight="false" outlineLevel="0" collapsed="false">
      <c r="J32" s="9" t="str">
        <f aca="true">IF(M32="", IF(O32="","",X32+(INDIRECT("S" &amp; ROW() - 1) - S32)),IF(O32="", "", INDIRECT("S" &amp; ROW() - 1) - S32))</f>
        <v/>
      </c>
      <c r="N32" s="17" t="str">
        <f aca="false">IF(M32="", IF(X32=0, "", X32), IF(V32 = "", "", IF(V32/U32 = 0, "", V32/U32)))</f>
        <v/>
      </c>
      <c r="P32" s="0" t="n">
        <f aca="false">IF(O32 = "-", -W32,I32)</f>
        <v>0</v>
      </c>
      <c r="Q32" s="0" t="n">
        <f aca="true">IF(O32 = "-", SUM(INDIRECT(ADDRESS(2,COLUMN(P32)) &amp; ":" &amp; ADDRESS(ROW(),COLUMN(P32)))), 0)</f>
        <v>0</v>
      </c>
      <c r="R32" s="0" t="n">
        <f aca="false">IF(O32="-",1,0)</f>
        <v>0</v>
      </c>
      <c r="S32" s="0" t="n">
        <f aca="true">IF(Q32 = 0, INDIRECT("S" &amp; ROW() - 1), Q32)</f>
        <v>0</v>
      </c>
      <c r="T32" s="0" t="str">
        <f aca="false">IF(H32="","",VLOOKUP(H32,'Соль SKU'!$A$1:$B$150,2,0))</f>
        <v/>
      </c>
      <c r="U32" s="0" t="n">
        <f aca="false">8000/850</f>
        <v>9.41176470588235</v>
      </c>
      <c r="V32" s="0" t="n">
        <f aca="false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0" t="n">
        <f aca="false">IF(V32 = "", "", V32/U32)</f>
        <v>0</v>
      </c>
      <c r="X32" s="0" t="str">
        <f aca="true">IF(O32="", "", MAX(ROUND(-(INDIRECT("S" &amp; ROW() - 1) - S32)/850, 0), 1) * 850)</f>
        <v/>
      </c>
    </row>
    <row r="33" customFormat="false" ht="13.8" hidden="false" customHeight="false" outlineLevel="0" collapsed="false">
      <c r="J33" s="9" t="str">
        <f aca="true">IF(M33="", IF(O33="","",X33+(INDIRECT("S" &amp; ROW() - 1) - S33)),IF(O33="", "", INDIRECT("S" &amp; ROW() - 1) - S33))</f>
        <v/>
      </c>
      <c r="N33" s="17" t="str">
        <f aca="false">IF(M33="", IF(X33=0, "", X33), IF(V33 = "", "", IF(V33/U33 = 0, "", V33/U33)))</f>
        <v/>
      </c>
      <c r="P33" s="0" t="n">
        <f aca="false">IF(O33 = "-", -W33,I33)</f>
        <v>0</v>
      </c>
      <c r="Q33" s="0" t="n">
        <f aca="true">IF(O33 = "-", SUM(INDIRECT(ADDRESS(2,COLUMN(P33)) &amp; ":" &amp; ADDRESS(ROW(),COLUMN(P33)))), 0)</f>
        <v>0</v>
      </c>
      <c r="R33" s="0" t="n">
        <f aca="false">IF(O33="-",1,0)</f>
        <v>0</v>
      </c>
      <c r="S33" s="0" t="n">
        <f aca="true">IF(Q33 = 0, INDIRECT("S" &amp; ROW() - 1), Q33)</f>
        <v>0</v>
      </c>
      <c r="T33" s="0" t="str">
        <f aca="false">IF(H33="","",VLOOKUP(H33,'Соль SKU'!$A$1:$B$150,2,0))</f>
        <v/>
      </c>
      <c r="U33" s="0" t="n">
        <f aca="false">8000/850</f>
        <v>9.41176470588235</v>
      </c>
      <c r="V33" s="0" t="n">
        <f aca="false">VALUE(IF(TRIM(MID(SUBSTITUTE($M33,",",REPT(" ",LEN($M33))), 0 *LEN($M33)+1,LEN($M33))) = "", "0", TRIM(MID(SUBSTITUTE($M33,",",REPT(" ",LEN($M33))),0 *LEN($M33)+1,LEN($M33))))) +   VALUE(IF(TRIM(MID(SUBSTITUTE($M33,",",REPT(" ",LEN($M33))), 1 *LEN($M33)+1,LEN($M33))) = "", "0", TRIM(MID(SUBSTITUTE($M33,",",REPT(" ",LEN($M33))),1 *LEN($M33)+1,LEN($M33))))) +  VALUE(IF(TRIM(MID(SUBSTITUTE($M33,",",REPT(" ",LEN($M33))), 2 *LEN($M33)+1,LEN($M33))) = "", "0", TRIM(MID(SUBSTITUTE($M33,",",REPT(" ",LEN($M33))),2 *LEN($M33)+1,LEN($M33))))) +  VALUE(IF(TRIM(MID(SUBSTITUTE($M33,",",REPT(" ",LEN($M33))), 3 *LEN($M33)+1,LEN($M33))) = "", "0", TRIM(MID(SUBSTITUTE($M33,",",REPT(" ",LEN($M33))),3 *LEN($M33)+1,LEN($M33))))) +  VALUE(IF(TRIM(MID(SUBSTITUTE($M33,",",REPT(" ",LEN($M33))), 4 *LEN($M33)+1,LEN($M33))) = "", "0", TRIM(MID(SUBSTITUTE($M33,",",REPT(" ",LEN($M33))),4 *LEN($M33)+1,LEN($M33))))) +  VALUE(IF(TRIM(MID(SUBSTITUTE($M33,",",REPT(" ",LEN($M33))), 5 *LEN($M33)+1,LEN($M33))) = "", "0", TRIM(MID(SUBSTITUTE($M33,",",REPT(" ",LEN($M33))),5 *LEN($M33)+1,LEN($M33))))) +  VALUE(IF(TRIM(MID(SUBSTITUTE($M33,",",REPT(" ",LEN($M33))), 6 *LEN($M33)+1,LEN($M33))) = "", "0", TRIM(MID(SUBSTITUTE($M33,",",REPT(" ",LEN($M33))),6 *LEN($M33)+1,LEN($M33))))) +  VALUE(IF(TRIM(MID(SUBSTITUTE($M33,",",REPT(" ",LEN($M33))), 7 *LEN($M33)+1,LEN($M33))) = "", "0", TRIM(MID(SUBSTITUTE($M33,",",REPT(" ",LEN($M33))),7 *LEN($M33)+1,LEN($M33))))) +  VALUE(IF(TRIM(MID(SUBSTITUTE($M33,",",REPT(" ",LEN($M33))), 8 *LEN($M33)+1,LEN($M33))) = "", "0", TRIM(MID(SUBSTITUTE($M33,",",REPT(" ",LEN($M33))),8 *LEN($M33)+1,LEN($M33))))) +  VALUE(IF(TRIM(MID(SUBSTITUTE($M33,",",REPT(" ",LEN($M33))), 9 *LEN($M33)+1,LEN($M33))) = "", "0", TRIM(MID(SUBSTITUTE($M33,",",REPT(" ",LEN($M33))),9 *LEN($M33)+1,LEN($M33))))) +  VALUE(IF(TRIM(MID(SUBSTITUTE($M33,",",REPT(" ",LEN($M33))), 10 *LEN($M33)+1,LEN($M33))) = "", "0", TRIM(MID(SUBSTITUTE($M33,",",REPT(" ",LEN($M33))),10 *LEN($M33)+1,LEN($M33)))))</f>
        <v>0</v>
      </c>
      <c r="W33" s="0" t="n">
        <f aca="false">IF(V33 = "", "", V33/U33)</f>
        <v>0</v>
      </c>
      <c r="X33" s="0" t="str">
        <f aca="true">IF(O33="", "", MAX(ROUND(-(INDIRECT("S" &amp; ROW() - 1) - S33)/850, 0), 1) * 850)</f>
        <v/>
      </c>
    </row>
    <row r="34" customFormat="false" ht="13.8" hidden="false" customHeight="false" outlineLevel="0" collapsed="false">
      <c r="J34" s="9" t="str">
        <f aca="true">IF(M34="", IF(O34="","",X34+(INDIRECT("S" &amp; ROW() - 1) - S34)),IF(O34="", "", INDIRECT("S" &amp; ROW() - 1) - S34))</f>
        <v/>
      </c>
      <c r="N34" s="17" t="str">
        <f aca="false">IF(M34="", IF(X34=0, "", X34), IF(V34 = "", "", IF(V34/U34 = 0, "", V34/U34)))</f>
        <v/>
      </c>
      <c r="P34" s="0" t="n">
        <f aca="false">IF(O34 = "-", -W34,I34)</f>
        <v>0</v>
      </c>
      <c r="Q34" s="0" t="n">
        <f aca="true">IF(O34 = "-", SUM(INDIRECT(ADDRESS(2,COLUMN(P34)) &amp; ":" &amp; ADDRESS(ROW(),COLUMN(P34)))), 0)</f>
        <v>0</v>
      </c>
      <c r="R34" s="0" t="n">
        <f aca="false">IF(O34="-",1,0)</f>
        <v>0</v>
      </c>
      <c r="S34" s="0" t="n">
        <f aca="true">IF(Q34 = 0, INDIRECT("S" &amp; ROW() - 1), Q34)</f>
        <v>0</v>
      </c>
      <c r="T34" s="0" t="str">
        <f aca="false">IF(H34="","",VLOOKUP(H34,'Соль SKU'!$A$1:$B$150,2,0))</f>
        <v/>
      </c>
      <c r="U34" s="0" t="n">
        <f aca="false">8000/850</f>
        <v>9.41176470588235</v>
      </c>
      <c r="V34" s="0" t="n">
        <f aca="false"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0" t="n">
        <f aca="false">IF(V34 = "", "", V34/U34)</f>
        <v>0</v>
      </c>
      <c r="X34" s="0" t="str">
        <f aca="true">IF(O34="", "", MAX(ROUND(-(INDIRECT("S" &amp; ROW() - 1) - S34)/850, 0), 1) * 850)</f>
        <v/>
      </c>
    </row>
    <row r="35" customFormat="false" ht="13.8" hidden="false" customHeight="false" outlineLevel="0" collapsed="false">
      <c r="J35" s="9" t="str">
        <f aca="true">IF(M35="", IF(O35="","",X35+(INDIRECT("S" &amp; ROW() - 1) - S35)),IF(O35="", "", INDIRECT("S" &amp; ROW() - 1) - S35))</f>
        <v/>
      </c>
      <c r="N35" s="17" t="str">
        <f aca="false">IF(M35="", IF(X35=0, "", X35), IF(V35 = "", "", IF(V35/U35 = 0, "", V35/U35)))</f>
        <v/>
      </c>
      <c r="P35" s="0" t="n">
        <f aca="false">IF(O35 = "-", -W35,I35)</f>
        <v>0</v>
      </c>
      <c r="Q35" s="0" t="n">
        <f aca="true">IF(O35 = "-", SUM(INDIRECT(ADDRESS(2,COLUMN(P35)) &amp; ":" &amp; ADDRESS(ROW(),COLUMN(P35)))), 0)</f>
        <v>0</v>
      </c>
      <c r="R35" s="0" t="n">
        <f aca="false">IF(O35="-",1,0)</f>
        <v>0</v>
      </c>
      <c r="S35" s="0" t="n">
        <f aca="true">IF(Q35 = 0, INDIRECT("S" &amp; ROW() - 1), Q35)</f>
        <v>0</v>
      </c>
      <c r="T35" s="0" t="str">
        <f aca="false">IF(H35="","",VLOOKUP(H35,'Соль SKU'!$A$1:$B$150,2,0))</f>
        <v/>
      </c>
      <c r="U35" s="0" t="n">
        <f aca="false">8000/850</f>
        <v>9.41176470588235</v>
      </c>
      <c r="V35" s="0" t="n">
        <f aca="false">VALUE(IF(TRIM(MID(SUBSTITUTE($M35,",",REPT(" ",LEN($M35))), 0 *LEN($M35)+1,LEN($M35))) = "", "0", TRIM(MID(SUBSTITUTE($M35,",",REPT(" ",LEN($M35))),0 *LEN($M35)+1,LEN($M35))))) +   VALUE(IF(TRIM(MID(SUBSTITUTE($M35,",",REPT(" ",LEN($M35))), 1 *LEN($M35)+1,LEN($M35))) = "", "0", TRIM(MID(SUBSTITUTE($M35,",",REPT(" ",LEN($M35))),1 *LEN($M35)+1,LEN($M35))))) +  VALUE(IF(TRIM(MID(SUBSTITUTE($M35,",",REPT(" ",LEN($M35))), 2 *LEN($M35)+1,LEN($M35))) = "", "0", TRIM(MID(SUBSTITUTE($M35,",",REPT(" ",LEN($M35))),2 *LEN($M35)+1,LEN($M35))))) +  VALUE(IF(TRIM(MID(SUBSTITUTE($M35,",",REPT(" ",LEN($M35))), 3 *LEN($M35)+1,LEN($M35))) = "", "0", TRIM(MID(SUBSTITUTE($M35,",",REPT(" ",LEN($M35))),3 *LEN($M35)+1,LEN($M35))))) +  VALUE(IF(TRIM(MID(SUBSTITUTE($M35,",",REPT(" ",LEN($M35))), 4 *LEN($M35)+1,LEN($M35))) = "", "0", TRIM(MID(SUBSTITUTE($M35,",",REPT(" ",LEN($M35))),4 *LEN($M35)+1,LEN($M35))))) +  VALUE(IF(TRIM(MID(SUBSTITUTE($M35,",",REPT(" ",LEN($M35))), 5 *LEN($M35)+1,LEN($M35))) = "", "0", TRIM(MID(SUBSTITUTE($M35,",",REPT(" ",LEN($M35))),5 *LEN($M35)+1,LEN($M35))))) +  VALUE(IF(TRIM(MID(SUBSTITUTE($M35,",",REPT(" ",LEN($M35))), 6 *LEN($M35)+1,LEN($M35))) = "", "0", TRIM(MID(SUBSTITUTE($M35,",",REPT(" ",LEN($M35))),6 *LEN($M35)+1,LEN($M35))))) +  VALUE(IF(TRIM(MID(SUBSTITUTE($M35,",",REPT(" ",LEN($M35))), 7 *LEN($M35)+1,LEN($M35))) = "", "0", TRIM(MID(SUBSTITUTE($M35,",",REPT(" ",LEN($M35))),7 *LEN($M35)+1,LEN($M35))))) +  VALUE(IF(TRIM(MID(SUBSTITUTE($M35,",",REPT(" ",LEN($M35))), 8 *LEN($M35)+1,LEN($M35))) = "", "0", TRIM(MID(SUBSTITUTE($M35,",",REPT(" ",LEN($M35))),8 *LEN($M35)+1,LEN($M35))))) +  VALUE(IF(TRIM(MID(SUBSTITUTE($M35,",",REPT(" ",LEN($M35))), 9 *LEN($M35)+1,LEN($M35))) = "", "0", TRIM(MID(SUBSTITUTE($M35,",",REPT(" ",LEN($M35))),9 *LEN($M35)+1,LEN($M35))))) +  VALUE(IF(TRIM(MID(SUBSTITUTE($M35,",",REPT(" ",LEN($M35))), 10 *LEN($M35)+1,LEN($M35))) = "", "0", TRIM(MID(SUBSTITUTE($M35,",",REPT(" ",LEN($M35))),10 *LEN($M35)+1,LEN($M35)))))</f>
        <v>0</v>
      </c>
      <c r="W35" s="0" t="n">
        <f aca="false">IF(V35 = "", "", V35/U35)</f>
        <v>0</v>
      </c>
      <c r="X35" s="0" t="str">
        <f aca="true">IF(O35="", "", MAX(ROUND(-(INDIRECT("S" &amp; ROW() - 1) - S35)/850, 0), 1) * 850)</f>
        <v/>
      </c>
    </row>
    <row r="36" customFormat="false" ht="13.8" hidden="false" customHeight="false" outlineLevel="0" collapsed="false">
      <c r="J36" s="9" t="str">
        <f aca="true">IF(M36="", IF(O36="","",X36+(INDIRECT("S" &amp; ROW() - 1) - S36)),IF(O36="", "", INDIRECT("S" &amp; ROW() - 1) - S36))</f>
        <v/>
      </c>
      <c r="N36" s="17" t="str">
        <f aca="false">IF(M36="", IF(X36=0, "", X36), IF(V36 = "", "", IF(V36/U36 = 0, "", V36/U36)))</f>
        <v/>
      </c>
      <c r="P36" s="0" t="n">
        <f aca="false">IF(O36 = "-", -W36,I36)</f>
        <v>0</v>
      </c>
      <c r="Q36" s="0" t="n">
        <f aca="true">IF(O36 = "-", SUM(INDIRECT(ADDRESS(2,COLUMN(P36)) &amp; ":" &amp; ADDRESS(ROW(),COLUMN(P36)))), 0)</f>
        <v>0</v>
      </c>
      <c r="R36" s="0" t="n">
        <f aca="false">IF(O36="-",1,0)</f>
        <v>0</v>
      </c>
      <c r="S36" s="0" t="n">
        <f aca="true">IF(Q36 = 0, INDIRECT("S" &amp; ROW() - 1), Q36)</f>
        <v>0</v>
      </c>
      <c r="T36" s="0" t="str">
        <f aca="false">IF(H36="","",VLOOKUP(H36,'Соль SKU'!$A$1:$B$150,2,0))</f>
        <v/>
      </c>
      <c r="U36" s="0" t="n">
        <f aca="false">8000/850</f>
        <v>9.41176470588235</v>
      </c>
      <c r="V36" s="0" t="n">
        <f aca="false"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0" t="n">
        <f aca="false">IF(V36 = "", "", V36/U36)</f>
        <v>0</v>
      </c>
      <c r="X36" s="0" t="str">
        <f aca="true">IF(O36="", "", MAX(ROUND(-(INDIRECT("S" &amp; ROW() - 1) - S36)/850, 0), 1) * 850)</f>
        <v/>
      </c>
    </row>
    <row r="37" customFormat="false" ht="13.8" hidden="false" customHeight="false" outlineLevel="0" collapsed="false">
      <c r="J37" s="9" t="str">
        <f aca="true">IF(M37="", IF(O37="","",X37+(INDIRECT("S" &amp; ROW() - 1) - S37)),IF(O37="", "", INDIRECT("S" &amp; ROW() - 1) - S37))</f>
        <v/>
      </c>
      <c r="N37" s="17" t="str">
        <f aca="false">IF(M37="", IF(X37=0, "", X37), IF(V37 = "", "", IF(V37/U37 = 0, "", V37/U37)))</f>
        <v/>
      </c>
      <c r="P37" s="0" t="n">
        <f aca="false">IF(O37 = "-", -W37,I37)</f>
        <v>0</v>
      </c>
      <c r="Q37" s="0" t="n">
        <f aca="true">IF(O37 = "-", SUM(INDIRECT(ADDRESS(2,COLUMN(P37)) &amp; ":" &amp; ADDRESS(ROW(),COLUMN(P37)))), 0)</f>
        <v>0</v>
      </c>
      <c r="R37" s="0" t="n">
        <f aca="false">IF(O37="-",1,0)</f>
        <v>0</v>
      </c>
      <c r="S37" s="0" t="n">
        <f aca="true">IF(Q37 = 0, INDIRECT("S" &amp; ROW() - 1), Q37)</f>
        <v>0</v>
      </c>
      <c r="T37" s="0" t="str">
        <f aca="false">IF(H37="","",VLOOKUP(H37,'Соль SKU'!$A$1:$B$150,2,0))</f>
        <v/>
      </c>
      <c r="U37" s="0" t="n">
        <f aca="false">8000/850</f>
        <v>9.41176470588235</v>
      </c>
      <c r="V37" s="0" t="n">
        <f aca="false"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0" t="n">
        <f aca="false">IF(V37 = "", "", V37/U37)</f>
        <v>0</v>
      </c>
      <c r="X37" s="0" t="str">
        <f aca="true">IF(O37="", "", MAX(ROUND(-(INDIRECT("S" &amp; ROW() - 1) - S37)/850, 0), 1) * 850)</f>
        <v/>
      </c>
    </row>
    <row r="38" customFormat="false" ht="13.8" hidden="false" customHeight="false" outlineLevel="0" collapsed="false">
      <c r="J38" s="9" t="str">
        <f aca="true">IF(M38="", IF(O38="","",X38+(INDIRECT("S" &amp; ROW() - 1) - S38)),IF(O38="", "", INDIRECT("S" &amp; ROW() - 1) - S38))</f>
        <v/>
      </c>
      <c r="N38" s="17" t="str">
        <f aca="false">IF(M38="", IF(X38=0, "", X38), IF(V38 = "", "", IF(V38/U38 = 0, "", V38/U38)))</f>
        <v/>
      </c>
      <c r="P38" s="0" t="n">
        <f aca="false">IF(O38 = "-", -W38,I38)</f>
        <v>0</v>
      </c>
      <c r="Q38" s="0" t="n">
        <f aca="true">IF(O38 = "-", SUM(INDIRECT(ADDRESS(2,COLUMN(P38)) &amp; ":" &amp; ADDRESS(ROW(),COLUMN(P38)))), 0)</f>
        <v>0</v>
      </c>
      <c r="R38" s="0" t="n">
        <f aca="false">IF(O38="-",1,0)</f>
        <v>0</v>
      </c>
      <c r="S38" s="0" t="n">
        <f aca="true">IF(Q38 = 0, INDIRECT("S" &amp; ROW() - 1), Q38)</f>
        <v>0</v>
      </c>
      <c r="T38" s="0" t="str">
        <f aca="false">IF(H38="","",VLOOKUP(H38,'Соль SKU'!$A$1:$B$150,2,0))</f>
        <v/>
      </c>
      <c r="U38" s="0" t="n">
        <f aca="false">8000/850</f>
        <v>9.41176470588235</v>
      </c>
      <c r="V38" s="0" t="n">
        <f aca="false">VALUE(IF(TRIM(MID(SUBSTITUTE($M38,",",REPT(" ",LEN($M38))), 0 *LEN($M38)+1,LEN($M38))) = "", "0", TRIM(MID(SUBSTITUTE($M38,",",REPT(" ",LEN($M38))),0 *LEN($M38)+1,LEN($M38))))) +   VALUE(IF(TRIM(MID(SUBSTITUTE($M38,",",REPT(" ",LEN($M38))), 1 *LEN($M38)+1,LEN($M38))) = "", "0", TRIM(MID(SUBSTITUTE($M38,",",REPT(" ",LEN($M38))),1 *LEN($M38)+1,LEN($M38))))) +  VALUE(IF(TRIM(MID(SUBSTITUTE($M38,",",REPT(" ",LEN($M38))), 2 *LEN($M38)+1,LEN($M38))) = "", "0", TRIM(MID(SUBSTITUTE($M38,",",REPT(" ",LEN($M38))),2 *LEN($M38)+1,LEN($M38))))) +  VALUE(IF(TRIM(MID(SUBSTITUTE($M38,",",REPT(" ",LEN($M38))), 3 *LEN($M38)+1,LEN($M38))) = "", "0", TRIM(MID(SUBSTITUTE($M38,",",REPT(" ",LEN($M38))),3 *LEN($M38)+1,LEN($M38))))) +  VALUE(IF(TRIM(MID(SUBSTITUTE($M38,",",REPT(" ",LEN($M38))), 4 *LEN($M38)+1,LEN($M38))) = "", "0", TRIM(MID(SUBSTITUTE($M38,",",REPT(" ",LEN($M38))),4 *LEN($M38)+1,LEN($M38))))) +  VALUE(IF(TRIM(MID(SUBSTITUTE($M38,",",REPT(" ",LEN($M38))), 5 *LEN($M38)+1,LEN($M38))) = "", "0", TRIM(MID(SUBSTITUTE($M38,",",REPT(" ",LEN($M38))),5 *LEN($M38)+1,LEN($M38))))) +  VALUE(IF(TRIM(MID(SUBSTITUTE($M38,",",REPT(" ",LEN($M38))), 6 *LEN($M38)+1,LEN($M38))) = "", "0", TRIM(MID(SUBSTITUTE($M38,",",REPT(" ",LEN($M38))),6 *LEN($M38)+1,LEN($M38))))) +  VALUE(IF(TRIM(MID(SUBSTITUTE($M38,",",REPT(" ",LEN($M38))), 7 *LEN($M38)+1,LEN($M38))) = "", "0", TRIM(MID(SUBSTITUTE($M38,",",REPT(" ",LEN($M38))),7 *LEN($M38)+1,LEN($M38))))) +  VALUE(IF(TRIM(MID(SUBSTITUTE($M38,",",REPT(" ",LEN($M38))), 8 *LEN($M38)+1,LEN($M38))) = "", "0", TRIM(MID(SUBSTITUTE($M38,",",REPT(" ",LEN($M38))),8 *LEN($M38)+1,LEN($M38))))) +  VALUE(IF(TRIM(MID(SUBSTITUTE($M38,",",REPT(" ",LEN($M38))), 9 *LEN($M38)+1,LEN($M38))) = "", "0", TRIM(MID(SUBSTITUTE($M38,",",REPT(" ",LEN($M38))),9 *LEN($M38)+1,LEN($M38))))) +  VALUE(IF(TRIM(MID(SUBSTITUTE($M38,",",REPT(" ",LEN($M38))), 10 *LEN($M38)+1,LEN($M38))) = "", "0", TRIM(MID(SUBSTITUTE($M38,",",REPT(" ",LEN($M38))),10 *LEN($M38)+1,LEN($M38)))))</f>
        <v>0</v>
      </c>
      <c r="W38" s="0" t="n">
        <f aca="false">IF(V38 = "", "", V38/U38)</f>
        <v>0</v>
      </c>
      <c r="X38" s="0" t="str">
        <f aca="true">IF(O38="", "", MAX(ROUND(-(INDIRECT("S" &amp; ROW() - 1) - S38)/850, 0), 1) * 850)</f>
        <v/>
      </c>
    </row>
    <row r="39" customFormat="false" ht="13.8" hidden="false" customHeight="false" outlineLevel="0" collapsed="false">
      <c r="J39" s="9" t="str">
        <f aca="true">IF(M39="", IF(O39="","",X39+(INDIRECT("S" &amp; ROW() - 1) - S39)),IF(O39="", "", INDIRECT("S" &amp; ROW() - 1) - S39))</f>
        <v/>
      </c>
      <c r="N39" s="17" t="str">
        <f aca="false">IF(M39="", IF(X39=0, "", X39), IF(V39 = "", "", IF(V39/U39 = 0, "", V39/U39)))</f>
        <v/>
      </c>
      <c r="P39" s="0" t="n">
        <f aca="false">IF(O39 = "-", -W39,I39)</f>
        <v>0</v>
      </c>
      <c r="Q39" s="0" t="n">
        <f aca="true">IF(O39 = "-", SUM(INDIRECT(ADDRESS(2,COLUMN(P39)) &amp; ":" &amp; ADDRESS(ROW(),COLUMN(P39)))), 0)</f>
        <v>0</v>
      </c>
      <c r="R39" s="0" t="n">
        <f aca="false">IF(O39="-",1,0)</f>
        <v>0</v>
      </c>
      <c r="S39" s="0" t="n">
        <f aca="true">IF(Q39 = 0, INDIRECT("S" &amp; ROW() - 1), Q39)</f>
        <v>0</v>
      </c>
      <c r="T39" s="0" t="str">
        <f aca="false">IF(H39="","",VLOOKUP(H39,'Соль SKU'!$A$1:$B$150,2,0))</f>
        <v/>
      </c>
      <c r="U39" s="0" t="n">
        <f aca="false">8000/850</f>
        <v>9.41176470588235</v>
      </c>
      <c r="V39" s="0" t="n">
        <f aca="false">VALUE(IF(TRIM(MID(SUBSTITUTE($M39,",",REPT(" ",LEN($M39))), 0 *LEN($M39)+1,LEN($M39))) = "", "0", TRIM(MID(SUBSTITUTE($M39,",",REPT(" ",LEN($M39))),0 *LEN($M39)+1,LEN($M39))))) +   VALUE(IF(TRIM(MID(SUBSTITUTE($M39,",",REPT(" ",LEN($M39))), 1 *LEN($M39)+1,LEN($M39))) = "", "0", TRIM(MID(SUBSTITUTE($M39,",",REPT(" ",LEN($M39))),1 *LEN($M39)+1,LEN($M39))))) +  VALUE(IF(TRIM(MID(SUBSTITUTE($M39,",",REPT(" ",LEN($M39))), 2 *LEN($M39)+1,LEN($M39))) = "", "0", TRIM(MID(SUBSTITUTE($M39,",",REPT(" ",LEN($M39))),2 *LEN($M39)+1,LEN($M39))))) +  VALUE(IF(TRIM(MID(SUBSTITUTE($M39,",",REPT(" ",LEN($M39))), 3 *LEN($M39)+1,LEN($M39))) = "", "0", TRIM(MID(SUBSTITUTE($M39,",",REPT(" ",LEN($M39))),3 *LEN($M39)+1,LEN($M39))))) +  VALUE(IF(TRIM(MID(SUBSTITUTE($M39,",",REPT(" ",LEN($M39))), 4 *LEN($M39)+1,LEN($M39))) = "", "0", TRIM(MID(SUBSTITUTE($M39,",",REPT(" ",LEN($M39))),4 *LEN($M39)+1,LEN($M39))))) +  VALUE(IF(TRIM(MID(SUBSTITUTE($M39,",",REPT(" ",LEN($M39))), 5 *LEN($M39)+1,LEN($M39))) = "", "0", TRIM(MID(SUBSTITUTE($M39,",",REPT(" ",LEN($M39))),5 *LEN($M39)+1,LEN($M39))))) +  VALUE(IF(TRIM(MID(SUBSTITUTE($M39,",",REPT(" ",LEN($M39))), 6 *LEN($M39)+1,LEN($M39))) = "", "0", TRIM(MID(SUBSTITUTE($M39,",",REPT(" ",LEN($M39))),6 *LEN($M39)+1,LEN($M39))))) +  VALUE(IF(TRIM(MID(SUBSTITUTE($M39,",",REPT(" ",LEN($M39))), 7 *LEN($M39)+1,LEN($M39))) = "", "0", TRIM(MID(SUBSTITUTE($M39,",",REPT(" ",LEN($M39))),7 *LEN($M39)+1,LEN($M39))))) +  VALUE(IF(TRIM(MID(SUBSTITUTE($M39,",",REPT(" ",LEN($M39))), 8 *LEN($M39)+1,LEN($M39))) = "", "0", TRIM(MID(SUBSTITUTE($M39,",",REPT(" ",LEN($M39))),8 *LEN($M39)+1,LEN($M39))))) +  VALUE(IF(TRIM(MID(SUBSTITUTE($M39,",",REPT(" ",LEN($M39))), 9 *LEN($M39)+1,LEN($M39))) = "", "0", TRIM(MID(SUBSTITUTE($M39,",",REPT(" ",LEN($M39))),9 *LEN($M39)+1,LEN($M39))))) +  VALUE(IF(TRIM(MID(SUBSTITUTE($M39,",",REPT(" ",LEN($M39))), 10 *LEN($M39)+1,LEN($M39))) = "", "0", TRIM(MID(SUBSTITUTE($M39,",",REPT(" ",LEN($M39))),10 *LEN($M39)+1,LEN($M39)))))</f>
        <v>0</v>
      </c>
      <c r="W39" s="0" t="n">
        <f aca="false">IF(V39 = "", "", V39/U39)</f>
        <v>0</v>
      </c>
      <c r="X39" s="0" t="str">
        <f aca="true">IF(O39="", "", MAX(ROUND(-(INDIRECT("S" &amp; ROW() - 1) - S39)/850, 0), 1) * 850)</f>
        <v/>
      </c>
    </row>
    <row r="40" customFormat="false" ht="13.8" hidden="false" customHeight="false" outlineLevel="0" collapsed="false">
      <c r="J40" s="9" t="str">
        <f aca="true">IF(M40="", IF(O40="","",X40+(INDIRECT("S" &amp; ROW() - 1) - S40)),IF(O40="", "", INDIRECT("S" &amp; ROW() - 1) - S40))</f>
        <v/>
      </c>
      <c r="N40" s="17" t="str">
        <f aca="false">IF(M40="", IF(X40=0, "", X40), IF(V40 = "", "", IF(V40/U40 = 0, "", V40/U40)))</f>
        <v/>
      </c>
      <c r="P40" s="0" t="n">
        <f aca="false">IF(O40 = "-", -W40,I40)</f>
        <v>0</v>
      </c>
      <c r="Q40" s="0" t="n">
        <f aca="true">IF(O40 = "-", SUM(INDIRECT(ADDRESS(2,COLUMN(P40)) &amp; ":" &amp; ADDRESS(ROW(),COLUMN(P40)))), 0)</f>
        <v>0</v>
      </c>
      <c r="R40" s="0" t="n">
        <f aca="false">IF(O40="-",1,0)</f>
        <v>0</v>
      </c>
      <c r="S40" s="0" t="n">
        <f aca="true">IF(Q40 = 0, INDIRECT("S" &amp; ROW() - 1), Q40)</f>
        <v>0</v>
      </c>
      <c r="T40" s="0" t="str">
        <f aca="false">IF(H40="","",VLOOKUP(H40,'Соль SKU'!$A$1:$B$150,2,0))</f>
        <v/>
      </c>
      <c r="U40" s="0" t="n">
        <f aca="false">8000/850</f>
        <v>9.41176470588235</v>
      </c>
      <c r="V40" s="0" t="n">
        <f aca="false">VALUE(IF(TRIM(MID(SUBSTITUTE($M40,",",REPT(" ",LEN($M40))), 0 *LEN($M40)+1,LEN($M40))) = "", "0", TRIM(MID(SUBSTITUTE($M40,",",REPT(" ",LEN($M40))),0 *LEN($M40)+1,LEN($M40))))) +   VALUE(IF(TRIM(MID(SUBSTITUTE($M40,",",REPT(" ",LEN($M40))), 1 *LEN($M40)+1,LEN($M40))) = "", "0", TRIM(MID(SUBSTITUTE($M40,",",REPT(" ",LEN($M40))),1 *LEN($M40)+1,LEN($M40))))) +  VALUE(IF(TRIM(MID(SUBSTITUTE($M40,",",REPT(" ",LEN($M40))), 2 *LEN($M40)+1,LEN($M40))) = "", "0", TRIM(MID(SUBSTITUTE($M40,",",REPT(" ",LEN($M40))),2 *LEN($M40)+1,LEN($M40))))) +  VALUE(IF(TRIM(MID(SUBSTITUTE($M40,",",REPT(" ",LEN($M40))), 3 *LEN($M40)+1,LEN($M40))) = "", "0", TRIM(MID(SUBSTITUTE($M40,",",REPT(" ",LEN($M40))),3 *LEN($M40)+1,LEN($M40))))) +  VALUE(IF(TRIM(MID(SUBSTITUTE($M40,",",REPT(" ",LEN($M40))), 4 *LEN($M40)+1,LEN($M40))) = "", "0", TRIM(MID(SUBSTITUTE($M40,",",REPT(" ",LEN($M40))),4 *LEN($M40)+1,LEN($M40))))) +  VALUE(IF(TRIM(MID(SUBSTITUTE($M40,",",REPT(" ",LEN($M40))), 5 *LEN($M40)+1,LEN($M40))) = "", "0", TRIM(MID(SUBSTITUTE($M40,",",REPT(" ",LEN($M40))),5 *LEN($M40)+1,LEN($M40))))) +  VALUE(IF(TRIM(MID(SUBSTITUTE($M40,",",REPT(" ",LEN($M40))), 6 *LEN($M40)+1,LEN($M40))) = "", "0", TRIM(MID(SUBSTITUTE($M40,",",REPT(" ",LEN($M40))),6 *LEN($M40)+1,LEN($M40))))) +  VALUE(IF(TRIM(MID(SUBSTITUTE($M40,",",REPT(" ",LEN($M40))), 7 *LEN($M40)+1,LEN($M40))) = "", "0", TRIM(MID(SUBSTITUTE($M40,",",REPT(" ",LEN($M40))),7 *LEN($M40)+1,LEN($M40))))) +  VALUE(IF(TRIM(MID(SUBSTITUTE($M40,",",REPT(" ",LEN($M40))), 8 *LEN($M40)+1,LEN($M40))) = "", "0", TRIM(MID(SUBSTITUTE($M40,",",REPT(" ",LEN($M40))),8 *LEN($M40)+1,LEN($M40))))) +  VALUE(IF(TRIM(MID(SUBSTITUTE($M40,",",REPT(" ",LEN($M40))), 9 *LEN($M40)+1,LEN($M40))) = "", "0", TRIM(MID(SUBSTITUTE($M40,",",REPT(" ",LEN($M40))),9 *LEN($M40)+1,LEN($M40))))) +  VALUE(IF(TRIM(MID(SUBSTITUTE($M40,",",REPT(" ",LEN($M40))), 10 *LEN($M40)+1,LEN($M40))) = "", "0", TRIM(MID(SUBSTITUTE($M40,",",REPT(" ",LEN($M40))),10 *LEN($M40)+1,LEN($M40)))))</f>
        <v>0</v>
      </c>
      <c r="W40" s="0" t="n">
        <f aca="false">IF(V40 = "", "", V40/U40)</f>
        <v>0</v>
      </c>
      <c r="X40" s="0" t="str">
        <f aca="true">IF(O40="", "", MAX(ROUND(-(INDIRECT("S" &amp; ROW() - 1) - S40)/850, 0), 1) * 850)</f>
        <v/>
      </c>
    </row>
    <row r="41" customFormat="false" ht="13.8" hidden="false" customHeight="false" outlineLevel="0" collapsed="false">
      <c r="J41" s="9" t="str">
        <f aca="true">IF(M41="", IF(O41="","",X41+(INDIRECT("S" &amp; ROW() - 1) - S41)),IF(O41="", "", INDIRECT("S" &amp; ROW() - 1) - S41))</f>
        <v/>
      </c>
      <c r="N41" s="17" t="str">
        <f aca="false">IF(M41="", IF(X41=0, "", X41), IF(V41 = "", "", IF(V41/U41 = 0, "", V41/U41)))</f>
        <v/>
      </c>
      <c r="P41" s="0" t="n">
        <f aca="false">IF(O41 = "-", -W41,I41)</f>
        <v>0</v>
      </c>
      <c r="Q41" s="0" t="n">
        <f aca="true">IF(O41 = "-", SUM(INDIRECT(ADDRESS(2,COLUMN(P41)) &amp; ":" &amp; ADDRESS(ROW(),COLUMN(P41)))), 0)</f>
        <v>0</v>
      </c>
      <c r="R41" s="0" t="n">
        <f aca="false">IF(O41="-",1,0)</f>
        <v>0</v>
      </c>
      <c r="S41" s="0" t="n">
        <f aca="true">IF(Q41 = 0, INDIRECT("S" &amp; ROW() - 1), Q41)</f>
        <v>0</v>
      </c>
      <c r="T41" s="0" t="str">
        <f aca="false">IF(H41="","",VLOOKUP(H41,'Соль SKU'!$A$1:$B$150,2,0))</f>
        <v/>
      </c>
      <c r="U41" s="0" t="n">
        <f aca="false">8000/850</f>
        <v>9.41176470588235</v>
      </c>
      <c r="V41" s="0" t="n">
        <f aca="false">VALUE(IF(TRIM(MID(SUBSTITUTE($M41,",",REPT(" ",LEN($M41))), 0 *LEN($M41)+1,LEN($M41))) = "", "0", TRIM(MID(SUBSTITUTE($M41,",",REPT(" ",LEN($M41))),0 *LEN($M41)+1,LEN($M41))))) +   VALUE(IF(TRIM(MID(SUBSTITUTE($M41,",",REPT(" ",LEN($M41))), 1 *LEN($M41)+1,LEN($M41))) = "", "0", TRIM(MID(SUBSTITUTE($M41,",",REPT(" ",LEN($M41))),1 *LEN($M41)+1,LEN($M41))))) +  VALUE(IF(TRIM(MID(SUBSTITUTE($M41,",",REPT(" ",LEN($M41))), 2 *LEN($M41)+1,LEN($M41))) = "", "0", TRIM(MID(SUBSTITUTE($M41,",",REPT(" ",LEN($M41))),2 *LEN($M41)+1,LEN($M41))))) +  VALUE(IF(TRIM(MID(SUBSTITUTE($M41,",",REPT(" ",LEN($M41))), 3 *LEN($M41)+1,LEN($M41))) = "", "0", TRIM(MID(SUBSTITUTE($M41,",",REPT(" ",LEN($M41))),3 *LEN($M41)+1,LEN($M41))))) +  VALUE(IF(TRIM(MID(SUBSTITUTE($M41,",",REPT(" ",LEN($M41))), 4 *LEN($M41)+1,LEN($M41))) = "", "0", TRIM(MID(SUBSTITUTE($M41,",",REPT(" ",LEN($M41))),4 *LEN($M41)+1,LEN($M41))))) +  VALUE(IF(TRIM(MID(SUBSTITUTE($M41,",",REPT(" ",LEN($M41))), 5 *LEN($M41)+1,LEN($M41))) = "", "0", TRIM(MID(SUBSTITUTE($M41,",",REPT(" ",LEN($M41))),5 *LEN($M41)+1,LEN($M41))))) +  VALUE(IF(TRIM(MID(SUBSTITUTE($M41,",",REPT(" ",LEN($M41))), 6 *LEN($M41)+1,LEN($M41))) = "", "0", TRIM(MID(SUBSTITUTE($M41,",",REPT(" ",LEN($M41))),6 *LEN($M41)+1,LEN($M41))))) +  VALUE(IF(TRIM(MID(SUBSTITUTE($M41,",",REPT(" ",LEN($M41))), 7 *LEN($M41)+1,LEN($M41))) = "", "0", TRIM(MID(SUBSTITUTE($M41,",",REPT(" ",LEN($M41))),7 *LEN($M41)+1,LEN($M41))))) +  VALUE(IF(TRIM(MID(SUBSTITUTE($M41,",",REPT(" ",LEN($M41))), 8 *LEN($M41)+1,LEN($M41))) = "", "0", TRIM(MID(SUBSTITUTE($M41,",",REPT(" ",LEN($M41))),8 *LEN($M41)+1,LEN($M41))))) +  VALUE(IF(TRIM(MID(SUBSTITUTE($M41,",",REPT(" ",LEN($M41))), 9 *LEN($M41)+1,LEN($M41))) = "", "0", TRIM(MID(SUBSTITUTE($M41,",",REPT(" ",LEN($M41))),9 *LEN($M41)+1,LEN($M41))))) +  VALUE(IF(TRIM(MID(SUBSTITUTE($M41,",",REPT(" ",LEN($M41))), 10 *LEN($M41)+1,LEN($M41))) = "", "0", TRIM(MID(SUBSTITUTE($M41,",",REPT(" ",LEN($M41))),10 *LEN($M41)+1,LEN($M41)))))</f>
        <v>0</v>
      </c>
      <c r="W41" s="0" t="n">
        <f aca="false">IF(V41 = "", "", V41/U41)</f>
        <v>0</v>
      </c>
      <c r="X41" s="0" t="str">
        <f aca="true">IF(O41="", "", MAX(ROUND(-(INDIRECT("S" &amp; ROW() - 1) - S41)/850, 0), 1) * 850)</f>
        <v/>
      </c>
    </row>
    <row r="42" customFormat="false" ht="13.8" hidden="false" customHeight="false" outlineLevel="0" collapsed="false">
      <c r="J42" s="9" t="str">
        <f aca="true">IF(M42="", IF(O42="","",X42+(INDIRECT("S" &amp; ROW() - 1) - S42)),IF(O42="", "", INDIRECT("S" &amp; ROW() - 1) - S42))</f>
        <v/>
      </c>
      <c r="N42" s="17" t="str">
        <f aca="false">IF(M42="", IF(X42=0, "", X42), IF(V42 = "", "", IF(V42/U42 = 0, "", V42/U42)))</f>
        <v/>
      </c>
      <c r="P42" s="0" t="n">
        <f aca="false">IF(O42 = "-", -W42,I42)</f>
        <v>0</v>
      </c>
      <c r="Q42" s="0" t="n">
        <f aca="true">IF(O42 = "-", SUM(INDIRECT(ADDRESS(2,COLUMN(P42)) &amp; ":" &amp; ADDRESS(ROW(),COLUMN(P42)))), 0)</f>
        <v>0</v>
      </c>
      <c r="R42" s="0" t="n">
        <f aca="false">IF(O42="-",1,0)</f>
        <v>0</v>
      </c>
      <c r="S42" s="0" t="n">
        <f aca="true">IF(Q42 = 0, INDIRECT("S" &amp; ROW() - 1), Q42)</f>
        <v>0</v>
      </c>
      <c r="T42" s="0" t="str">
        <f aca="false">IF(H42="","",VLOOKUP(H42,'Соль SKU'!$A$1:$B$150,2,0))</f>
        <v/>
      </c>
      <c r="U42" s="0" t="n">
        <f aca="false">8000/850</f>
        <v>9.41176470588235</v>
      </c>
      <c r="V42" s="0" t="n">
        <f aca="false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0" t="n">
        <f aca="false">IF(V42 = "", "", V42/U42)</f>
        <v>0</v>
      </c>
      <c r="X42" s="0" t="str">
        <f aca="true">IF(O42="", "", MAX(ROUND(-(INDIRECT("S" &amp; ROW() - 1) - S42)/850, 0), 1) * 850)</f>
        <v/>
      </c>
    </row>
    <row r="43" customFormat="false" ht="13.8" hidden="false" customHeight="false" outlineLevel="0" collapsed="false">
      <c r="J43" s="9" t="str">
        <f aca="true">IF(M43="", IF(O43="","",X43+(INDIRECT("S" &amp; ROW() - 1) - S43)),IF(O43="", "", INDIRECT("S" &amp; ROW() - 1) - S43))</f>
        <v/>
      </c>
      <c r="N43" s="17" t="str">
        <f aca="false">IF(M43="", IF(X43=0, "", X43), IF(V43 = "", "", IF(V43/U43 = 0, "", V43/U43)))</f>
        <v/>
      </c>
      <c r="P43" s="0" t="n">
        <f aca="false">IF(O43 = "-", -W43,I43)</f>
        <v>0</v>
      </c>
      <c r="Q43" s="0" t="n">
        <f aca="true">IF(O43 = "-", SUM(INDIRECT(ADDRESS(2,COLUMN(P43)) &amp; ":" &amp; ADDRESS(ROW(),COLUMN(P43)))), 0)</f>
        <v>0</v>
      </c>
      <c r="R43" s="0" t="n">
        <f aca="false">IF(O43="-",1,0)</f>
        <v>0</v>
      </c>
      <c r="S43" s="0" t="n">
        <f aca="true">IF(Q43 = 0, INDIRECT("S" &amp; ROW() - 1), Q43)</f>
        <v>0</v>
      </c>
      <c r="T43" s="0" t="str">
        <f aca="false">IF(H43="","",VLOOKUP(H43,'Соль SKU'!$A$1:$B$150,2,0))</f>
        <v/>
      </c>
      <c r="U43" s="0" t="n">
        <f aca="false">8000/850</f>
        <v>9.41176470588235</v>
      </c>
      <c r="V43" s="0" t="n">
        <f aca="false">VALUE(IF(TRIM(MID(SUBSTITUTE($M43,",",REPT(" ",LEN($M43))), 0 *LEN($M43)+1,LEN($M43))) = "", "0", TRIM(MID(SUBSTITUTE($M43,",",REPT(" ",LEN($M43))),0 *LEN($M43)+1,LEN($M43))))) +   VALUE(IF(TRIM(MID(SUBSTITUTE($M43,",",REPT(" ",LEN($M43))), 1 *LEN($M43)+1,LEN($M43))) = "", "0", TRIM(MID(SUBSTITUTE($M43,",",REPT(" ",LEN($M43))),1 *LEN($M43)+1,LEN($M43))))) +  VALUE(IF(TRIM(MID(SUBSTITUTE($M43,",",REPT(" ",LEN($M43))), 2 *LEN($M43)+1,LEN($M43))) = "", "0", TRIM(MID(SUBSTITUTE($M43,",",REPT(" ",LEN($M43))),2 *LEN($M43)+1,LEN($M43))))) +  VALUE(IF(TRIM(MID(SUBSTITUTE($M43,",",REPT(" ",LEN($M43))), 3 *LEN($M43)+1,LEN($M43))) = "", "0", TRIM(MID(SUBSTITUTE($M43,",",REPT(" ",LEN($M43))),3 *LEN($M43)+1,LEN($M43))))) +  VALUE(IF(TRIM(MID(SUBSTITUTE($M43,",",REPT(" ",LEN($M43))), 4 *LEN($M43)+1,LEN($M43))) = "", "0", TRIM(MID(SUBSTITUTE($M43,",",REPT(" ",LEN($M43))),4 *LEN($M43)+1,LEN($M43))))) +  VALUE(IF(TRIM(MID(SUBSTITUTE($M43,",",REPT(" ",LEN($M43))), 5 *LEN($M43)+1,LEN($M43))) = "", "0", TRIM(MID(SUBSTITUTE($M43,",",REPT(" ",LEN($M43))),5 *LEN($M43)+1,LEN($M43))))) +  VALUE(IF(TRIM(MID(SUBSTITUTE($M43,",",REPT(" ",LEN($M43))), 6 *LEN($M43)+1,LEN($M43))) = "", "0", TRIM(MID(SUBSTITUTE($M43,",",REPT(" ",LEN($M43))),6 *LEN($M43)+1,LEN($M43))))) +  VALUE(IF(TRIM(MID(SUBSTITUTE($M43,",",REPT(" ",LEN($M43))), 7 *LEN($M43)+1,LEN($M43))) = "", "0", TRIM(MID(SUBSTITUTE($M43,",",REPT(" ",LEN($M43))),7 *LEN($M43)+1,LEN($M43))))) +  VALUE(IF(TRIM(MID(SUBSTITUTE($M43,",",REPT(" ",LEN($M43))), 8 *LEN($M43)+1,LEN($M43))) = "", "0", TRIM(MID(SUBSTITUTE($M43,",",REPT(" ",LEN($M43))),8 *LEN($M43)+1,LEN($M43))))) +  VALUE(IF(TRIM(MID(SUBSTITUTE($M43,",",REPT(" ",LEN($M43))), 9 *LEN($M43)+1,LEN($M43))) = "", "0", TRIM(MID(SUBSTITUTE($M43,",",REPT(" ",LEN($M43))),9 *LEN($M43)+1,LEN($M43))))) +  VALUE(IF(TRIM(MID(SUBSTITUTE($M43,",",REPT(" ",LEN($M43))), 10 *LEN($M43)+1,LEN($M43))) = "", "0", TRIM(MID(SUBSTITUTE($M43,",",REPT(" ",LEN($M43))),10 *LEN($M43)+1,LEN($M43)))))</f>
        <v>0</v>
      </c>
      <c r="W43" s="0" t="n">
        <f aca="false">IF(V43 = "", "", V43/U43)</f>
        <v>0</v>
      </c>
      <c r="X43" s="0" t="str">
        <f aca="true">IF(O43="", "", MAX(ROUND(-(INDIRECT("S" &amp; ROW() - 1) - S43)/850, 0), 1) * 850)</f>
        <v/>
      </c>
    </row>
    <row r="44" customFormat="false" ht="13.8" hidden="false" customHeight="false" outlineLevel="0" collapsed="false">
      <c r="J44" s="9" t="str">
        <f aca="true">IF(M44="", IF(O44="","",X44+(INDIRECT("S" &amp; ROW() - 1) - S44)),IF(O44="", "", INDIRECT("S" &amp; ROW() - 1) - S44))</f>
        <v/>
      </c>
      <c r="N44" s="17" t="str">
        <f aca="false">IF(M44="", IF(X44=0, "", X44), IF(V44 = "", "", IF(V44/U44 = 0, "", V44/U44)))</f>
        <v/>
      </c>
      <c r="P44" s="0" t="n">
        <f aca="false">IF(O44 = "-", -W44,I44)</f>
        <v>0</v>
      </c>
      <c r="Q44" s="0" t="n">
        <f aca="true">IF(O44 = "-", SUM(INDIRECT(ADDRESS(2,COLUMN(P44)) &amp; ":" &amp; ADDRESS(ROW(),COLUMN(P44)))), 0)</f>
        <v>0</v>
      </c>
      <c r="R44" s="0" t="n">
        <f aca="false">IF(O44="-",1,0)</f>
        <v>0</v>
      </c>
      <c r="S44" s="0" t="n">
        <f aca="true">IF(Q44 = 0, INDIRECT("S" &amp; ROW() - 1), Q44)</f>
        <v>0</v>
      </c>
      <c r="T44" s="0" t="str">
        <f aca="false">IF(H44="","",VLOOKUP(H44,'Соль SKU'!$A$1:$B$150,2,0))</f>
        <v/>
      </c>
      <c r="U44" s="0" t="n">
        <f aca="false">8000/850</f>
        <v>9.41176470588235</v>
      </c>
      <c r="V44" s="0" t="n">
        <f aca="false">VALUE(IF(TRIM(MID(SUBSTITUTE($M44,",",REPT(" ",LEN($M44))), 0 *LEN($M44)+1,LEN($M44))) = "", "0", TRIM(MID(SUBSTITUTE($M44,",",REPT(" ",LEN($M44))),0 *LEN($M44)+1,LEN($M44))))) +   VALUE(IF(TRIM(MID(SUBSTITUTE($M44,",",REPT(" ",LEN($M44))), 1 *LEN($M44)+1,LEN($M44))) = "", "0", TRIM(MID(SUBSTITUTE($M44,",",REPT(" ",LEN($M44))),1 *LEN($M44)+1,LEN($M44))))) +  VALUE(IF(TRIM(MID(SUBSTITUTE($M44,",",REPT(" ",LEN($M44))), 2 *LEN($M44)+1,LEN($M44))) = "", "0", TRIM(MID(SUBSTITUTE($M44,",",REPT(" ",LEN($M44))),2 *LEN($M44)+1,LEN($M44))))) +  VALUE(IF(TRIM(MID(SUBSTITUTE($M44,",",REPT(" ",LEN($M44))), 3 *LEN($M44)+1,LEN($M44))) = "", "0", TRIM(MID(SUBSTITUTE($M44,",",REPT(" ",LEN($M44))),3 *LEN($M44)+1,LEN($M44))))) +  VALUE(IF(TRIM(MID(SUBSTITUTE($M44,",",REPT(" ",LEN($M44))), 4 *LEN($M44)+1,LEN($M44))) = "", "0", TRIM(MID(SUBSTITUTE($M44,",",REPT(" ",LEN($M44))),4 *LEN($M44)+1,LEN($M44))))) +  VALUE(IF(TRIM(MID(SUBSTITUTE($M44,",",REPT(" ",LEN($M44))), 5 *LEN($M44)+1,LEN($M44))) = "", "0", TRIM(MID(SUBSTITUTE($M44,",",REPT(" ",LEN($M44))),5 *LEN($M44)+1,LEN($M44))))) +  VALUE(IF(TRIM(MID(SUBSTITUTE($M44,",",REPT(" ",LEN($M44))), 6 *LEN($M44)+1,LEN($M44))) = "", "0", TRIM(MID(SUBSTITUTE($M44,",",REPT(" ",LEN($M44))),6 *LEN($M44)+1,LEN($M44))))) +  VALUE(IF(TRIM(MID(SUBSTITUTE($M44,",",REPT(" ",LEN($M44))), 7 *LEN($M44)+1,LEN($M44))) = "", "0", TRIM(MID(SUBSTITUTE($M44,",",REPT(" ",LEN($M44))),7 *LEN($M44)+1,LEN($M44))))) +  VALUE(IF(TRIM(MID(SUBSTITUTE($M44,",",REPT(" ",LEN($M44))), 8 *LEN($M44)+1,LEN($M44))) = "", "0", TRIM(MID(SUBSTITUTE($M44,",",REPT(" ",LEN($M44))),8 *LEN($M44)+1,LEN($M44))))) +  VALUE(IF(TRIM(MID(SUBSTITUTE($M44,",",REPT(" ",LEN($M44))), 9 *LEN($M44)+1,LEN($M44))) = "", "0", TRIM(MID(SUBSTITUTE($M44,",",REPT(" ",LEN($M44))),9 *LEN($M44)+1,LEN($M44))))) +  VALUE(IF(TRIM(MID(SUBSTITUTE($M44,",",REPT(" ",LEN($M44))), 10 *LEN($M44)+1,LEN($M44))) = "", "0", TRIM(MID(SUBSTITUTE($M44,",",REPT(" ",LEN($M44))),10 *LEN($M44)+1,LEN($M44)))))</f>
        <v>0</v>
      </c>
      <c r="W44" s="0" t="n">
        <f aca="false">IF(V44 = "", "", V44/U44)</f>
        <v>0</v>
      </c>
      <c r="X44" s="0" t="str">
        <f aca="true">IF(O44="", "", MAX(ROUND(-(INDIRECT("S" &amp; ROW() - 1) - S44)/850, 0), 1) * 850)</f>
        <v/>
      </c>
    </row>
    <row r="45" customFormat="false" ht="13.8" hidden="false" customHeight="false" outlineLevel="0" collapsed="false">
      <c r="J45" s="9" t="str">
        <f aca="true">IF(M45="", IF(O45="","",X45+(INDIRECT("S" &amp; ROW() - 1) - S45)),IF(O45="", "", INDIRECT("S" &amp; ROW() - 1) - S45))</f>
        <v/>
      </c>
      <c r="N45" s="17" t="str">
        <f aca="false">IF(M45="", IF(X45=0, "", X45), IF(V45 = "", "", IF(V45/U45 = 0, "", V45/U45)))</f>
        <v/>
      </c>
      <c r="P45" s="0" t="n">
        <f aca="false">IF(O45 = "-", -W45,I45)</f>
        <v>0</v>
      </c>
      <c r="Q45" s="0" t="n">
        <f aca="true">IF(O45 = "-", SUM(INDIRECT(ADDRESS(2,COLUMN(P45)) &amp; ":" &amp; ADDRESS(ROW(),COLUMN(P45)))), 0)</f>
        <v>0</v>
      </c>
      <c r="R45" s="0" t="n">
        <f aca="false">IF(O45="-",1,0)</f>
        <v>0</v>
      </c>
      <c r="S45" s="0" t="n">
        <f aca="true">IF(Q45 = 0, INDIRECT("S" &amp; ROW() - 1), Q45)</f>
        <v>0</v>
      </c>
      <c r="T45" s="0" t="str">
        <f aca="false">IF(H45="","",VLOOKUP(H45,'Соль SKU'!$A$1:$B$150,2,0))</f>
        <v/>
      </c>
      <c r="U45" s="0" t="n">
        <f aca="false">8000/850</f>
        <v>9.41176470588235</v>
      </c>
      <c r="V45" s="0" t="n">
        <f aca="false">VALUE(IF(TRIM(MID(SUBSTITUTE($M45,",",REPT(" ",LEN($M45))), 0 *LEN($M45)+1,LEN($M45))) = "", "0", TRIM(MID(SUBSTITUTE($M45,",",REPT(" ",LEN($M45))),0 *LEN($M45)+1,LEN($M45))))) +   VALUE(IF(TRIM(MID(SUBSTITUTE($M45,",",REPT(" ",LEN($M45))), 1 *LEN($M45)+1,LEN($M45))) = "", "0", TRIM(MID(SUBSTITUTE($M45,",",REPT(" ",LEN($M45))),1 *LEN($M45)+1,LEN($M45))))) +  VALUE(IF(TRIM(MID(SUBSTITUTE($M45,",",REPT(" ",LEN($M45))), 2 *LEN($M45)+1,LEN($M45))) = "", "0", TRIM(MID(SUBSTITUTE($M45,",",REPT(" ",LEN($M45))),2 *LEN($M45)+1,LEN($M45))))) +  VALUE(IF(TRIM(MID(SUBSTITUTE($M45,",",REPT(" ",LEN($M45))), 3 *LEN($M45)+1,LEN($M45))) = "", "0", TRIM(MID(SUBSTITUTE($M45,",",REPT(" ",LEN($M45))),3 *LEN($M45)+1,LEN($M45))))) +  VALUE(IF(TRIM(MID(SUBSTITUTE($M45,",",REPT(" ",LEN($M45))), 4 *LEN($M45)+1,LEN($M45))) = "", "0", TRIM(MID(SUBSTITUTE($M45,",",REPT(" ",LEN($M45))),4 *LEN($M45)+1,LEN($M45))))) +  VALUE(IF(TRIM(MID(SUBSTITUTE($M45,",",REPT(" ",LEN($M45))), 5 *LEN($M45)+1,LEN($M45))) = "", "0", TRIM(MID(SUBSTITUTE($M45,",",REPT(" ",LEN($M45))),5 *LEN($M45)+1,LEN($M45))))) +  VALUE(IF(TRIM(MID(SUBSTITUTE($M45,",",REPT(" ",LEN($M45))), 6 *LEN($M45)+1,LEN($M45))) = "", "0", TRIM(MID(SUBSTITUTE($M45,",",REPT(" ",LEN($M45))),6 *LEN($M45)+1,LEN($M45))))) +  VALUE(IF(TRIM(MID(SUBSTITUTE($M45,",",REPT(" ",LEN($M45))), 7 *LEN($M45)+1,LEN($M45))) = "", "0", TRIM(MID(SUBSTITUTE($M45,",",REPT(" ",LEN($M45))),7 *LEN($M45)+1,LEN($M45))))) +  VALUE(IF(TRIM(MID(SUBSTITUTE($M45,",",REPT(" ",LEN($M45))), 8 *LEN($M45)+1,LEN($M45))) = "", "0", TRIM(MID(SUBSTITUTE($M45,",",REPT(" ",LEN($M45))),8 *LEN($M45)+1,LEN($M45))))) +  VALUE(IF(TRIM(MID(SUBSTITUTE($M45,",",REPT(" ",LEN($M45))), 9 *LEN($M45)+1,LEN($M45))) = "", "0", TRIM(MID(SUBSTITUTE($M45,",",REPT(" ",LEN($M45))),9 *LEN($M45)+1,LEN($M45))))) +  VALUE(IF(TRIM(MID(SUBSTITUTE($M45,",",REPT(" ",LEN($M45))), 10 *LEN($M45)+1,LEN($M45))) = "", "0", TRIM(MID(SUBSTITUTE($M45,",",REPT(" ",LEN($M45))),10 *LEN($M45)+1,LEN($M45)))))</f>
        <v>0</v>
      </c>
      <c r="W45" s="0" t="n">
        <f aca="false">IF(V45 = "", "", V45/U45)</f>
        <v>0</v>
      </c>
      <c r="X45" s="0" t="str">
        <f aca="true">IF(O45="", "", MAX(ROUND(-(INDIRECT("S" &amp; ROW() - 1) - S45)/850, 0), 1) * 850)</f>
        <v/>
      </c>
    </row>
    <row r="46" customFormat="false" ht="13.8" hidden="false" customHeight="false" outlineLevel="0" collapsed="false">
      <c r="J46" s="9" t="str">
        <f aca="true">IF(M46="", IF(O46="","",X46+(INDIRECT("S" &amp; ROW() - 1) - S46)),IF(O46="", "", INDIRECT("S" &amp; ROW() - 1) - S46))</f>
        <v/>
      </c>
      <c r="N46" s="17" t="str">
        <f aca="false">IF(M46="", IF(X46=0, "", X46), IF(V46 = "", "", IF(V46/U46 = 0, "", V46/U46)))</f>
        <v/>
      </c>
      <c r="P46" s="0" t="n">
        <f aca="false">IF(O46 = "-", -W46,I46)</f>
        <v>0</v>
      </c>
      <c r="Q46" s="0" t="n">
        <f aca="true">IF(O46 = "-", SUM(INDIRECT(ADDRESS(2,COLUMN(P46)) &amp; ":" &amp; ADDRESS(ROW(),COLUMN(P46)))), 0)</f>
        <v>0</v>
      </c>
      <c r="R46" s="0" t="n">
        <f aca="false">IF(O46="-",1,0)</f>
        <v>0</v>
      </c>
      <c r="S46" s="0" t="n">
        <f aca="true">IF(Q46 = 0, INDIRECT("S" &amp; ROW() - 1), Q46)</f>
        <v>0</v>
      </c>
      <c r="T46" s="0" t="str">
        <f aca="false">IF(H46="","",VLOOKUP(H46,'Соль SKU'!$A$1:$B$150,2,0))</f>
        <v/>
      </c>
      <c r="U46" s="0" t="n">
        <f aca="false">8000/850</f>
        <v>9.41176470588235</v>
      </c>
      <c r="V46" s="0" t="n">
        <f aca="false">VALUE(IF(TRIM(MID(SUBSTITUTE($M46,",",REPT(" ",LEN($M46))), 0 *LEN($M46)+1,LEN($M46))) = "", "0", TRIM(MID(SUBSTITUTE($M46,",",REPT(" ",LEN($M46))),0 *LEN($M46)+1,LEN($M46))))) +   VALUE(IF(TRIM(MID(SUBSTITUTE($M46,",",REPT(" ",LEN($M46))), 1 *LEN($M46)+1,LEN($M46))) = "", "0", TRIM(MID(SUBSTITUTE($M46,",",REPT(" ",LEN($M46))),1 *LEN($M46)+1,LEN($M46))))) +  VALUE(IF(TRIM(MID(SUBSTITUTE($M46,",",REPT(" ",LEN($M46))), 2 *LEN($M46)+1,LEN($M46))) = "", "0", TRIM(MID(SUBSTITUTE($M46,",",REPT(" ",LEN($M46))),2 *LEN($M46)+1,LEN($M46))))) +  VALUE(IF(TRIM(MID(SUBSTITUTE($M46,",",REPT(" ",LEN($M46))), 3 *LEN($M46)+1,LEN($M46))) = "", "0", TRIM(MID(SUBSTITUTE($M46,",",REPT(" ",LEN($M46))),3 *LEN($M46)+1,LEN($M46))))) +  VALUE(IF(TRIM(MID(SUBSTITUTE($M46,",",REPT(" ",LEN($M46))), 4 *LEN($M46)+1,LEN($M46))) = "", "0", TRIM(MID(SUBSTITUTE($M46,",",REPT(" ",LEN($M46))),4 *LEN($M46)+1,LEN($M46))))) +  VALUE(IF(TRIM(MID(SUBSTITUTE($M46,",",REPT(" ",LEN($M46))), 5 *LEN($M46)+1,LEN($M46))) = "", "0", TRIM(MID(SUBSTITUTE($M46,",",REPT(" ",LEN($M46))),5 *LEN($M46)+1,LEN($M46))))) +  VALUE(IF(TRIM(MID(SUBSTITUTE($M46,",",REPT(" ",LEN($M46))), 6 *LEN($M46)+1,LEN($M46))) = "", "0", TRIM(MID(SUBSTITUTE($M46,",",REPT(" ",LEN($M46))),6 *LEN($M46)+1,LEN($M46))))) +  VALUE(IF(TRIM(MID(SUBSTITUTE($M46,",",REPT(" ",LEN($M46))), 7 *LEN($M46)+1,LEN($M46))) = "", "0", TRIM(MID(SUBSTITUTE($M46,",",REPT(" ",LEN($M46))),7 *LEN($M46)+1,LEN($M46))))) +  VALUE(IF(TRIM(MID(SUBSTITUTE($M46,",",REPT(" ",LEN($M46))), 8 *LEN($M46)+1,LEN($M46))) = "", "0", TRIM(MID(SUBSTITUTE($M46,",",REPT(" ",LEN($M46))),8 *LEN($M46)+1,LEN($M46))))) +  VALUE(IF(TRIM(MID(SUBSTITUTE($M46,",",REPT(" ",LEN($M46))), 9 *LEN($M46)+1,LEN($M46))) = "", "0", TRIM(MID(SUBSTITUTE($M46,",",REPT(" ",LEN($M46))),9 *LEN($M46)+1,LEN($M46))))) +  VALUE(IF(TRIM(MID(SUBSTITUTE($M46,",",REPT(" ",LEN($M46))), 10 *LEN($M46)+1,LEN($M46))) = "", "0", TRIM(MID(SUBSTITUTE($M46,",",REPT(" ",LEN($M46))),10 *LEN($M46)+1,LEN($M46)))))</f>
        <v>0</v>
      </c>
      <c r="W46" s="0" t="n">
        <f aca="false">IF(V46 = "", "", V46/U46)</f>
        <v>0</v>
      </c>
      <c r="X46" s="0" t="str">
        <f aca="true">IF(O46="", "", MAX(ROUND(-(INDIRECT("S" &amp; ROW() - 1) - S46)/850, 0), 1) * 850)</f>
        <v/>
      </c>
    </row>
    <row r="47" customFormat="false" ht="13.8" hidden="false" customHeight="false" outlineLevel="0" collapsed="false">
      <c r="J47" s="9" t="str">
        <f aca="true">IF(M47="", IF(O47="","",X47+(INDIRECT("S" &amp; ROW() - 1) - S47)),IF(O47="", "", INDIRECT("S" &amp; ROW() - 1) - S47))</f>
        <v/>
      </c>
      <c r="N47" s="17" t="str">
        <f aca="false">IF(M47="", IF(X47=0, "", X47), IF(V47 = "", "", IF(V47/U47 = 0, "", V47/U47)))</f>
        <v/>
      </c>
      <c r="P47" s="0" t="n">
        <f aca="false">IF(O47 = "-", -W47,I47)</f>
        <v>0</v>
      </c>
      <c r="Q47" s="0" t="n">
        <f aca="true">IF(O47 = "-", SUM(INDIRECT(ADDRESS(2,COLUMN(P47)) &amp; ":" &amp; ADDRESS(ROW(),COLUMN(P47)))), 0)</f>
        <v>0</v>
      </c>
      <c r="R47" s="0" t="n">
        <f aca="false">IF(O47="-",1,0)</f>
        <v>0</v>
      </c>
      <c r="S47" s="0" t="n">
        <f aca="true">IF(Q47 = 0, INDIRECT("S" &amp; ROW() - 1), Q47)</f>
        <v>0</v>
      </c>
      <c r="T47" s="0" t="str">
        <f aca="false">IF(H47="","",VLOOKUP(H47,'Соль SKU'!$A$1:$B$150,2,0))</f>
        <v/>
      </c>
      <c r="U47" s="0" t="n">
        <f aca="false">8000/850</f>
        <v>9.41176470588235</v>
      </c>
      <c r="V47" s="0" t="n">
        <f aca="false">VALUE(IF(TRIM(MID(SUBSTITUTE($M47,",",REPT(" ",LEN($M47))), 0 *LEN($M47)+1,LEN($M47))) = "", "0", TRIM(MID(SUBSTITUTE($M47,",",REPT(" ",LEN($M47))),0 *LEN($M47)+1,LEN($M47))))) +   VALUE(IF(TRIM(MID(SUBSTITUTE($M47,",",REPT(" ",LEN($M47))), 1 *LEN($M47)+1,LEN($M47))) = "", "0", TRIM(MID(SUBSTITUTE($M47,",",REPT(" ",LEN($M47))),1 *LEN($M47)+1,LEN($M47))))) +  VALUE(IF(TRIM(MID(SUBSTITUTE($M47,",",REPT(" ",LEN($M47))), 2 *LEN($M47)+1,LEN($M47))) = "", "0", TRIM(MID(SUBSTITUTE($M47,",",REPT(" ",LEN($M47))),2 *LEN($M47)+1,LEN($M47))))) +  VALUE(IF(TRIM(MID(SUBSTITUTE($M47,",",REPT(" ",LEN($M47))), 3 *LEN($M47)+1,LEN($M47))) = "", "0", TRIM(MID(SUBSTITUTE($M47,",",REPT(" ",LEN($M47))),3 *LEN($M47)+1,LEN($M47))))) +  VALUE(IF(TRIM(MID(SUBSTITUTE($M47,",",REPT(" ",LEN($M47))), 4 *LEN($M47)+1,LEN($M47))) = "", "0", TRIM(MID(SUBSTITUTE($M47,",",REPT(" ",LEN($M47))),4 *LEN($M47)+1,LEN($M47))))) +  VALUE(IF(TRIM(MID(SUBSTITUTE($M47,",",REPT(" ",LEN($M47))), 5 *LEN($M47)+1,LEN($M47))) = "", "0", TRIM(MID(SUBSTITUTE($M47,",",REPT(" ",LEN($M47))),5 *LEN($M47)+1,LEN($M47))))) +  VALUE(IF(TRIM(MID(SUBSTITUTE($M47,",",REPT(" ",LEN($M47))), 6 *LEN($M47)+1,LEN($M47))) = "", "0", TRIM(MID(SUBSTITUTE($M47,",",REPT(" ",LEN($M47))),6 *LEN($M47)+1,LEN($M47))))) +  VALUE(IF(TRIM(MID(SUBSTITUTE($M47,",",REPT(" ",LEN($M47))), 7 *LEN($M47)+1,LEN($M47))) = "", "0", TRIM(MID(SUBSTITUTE($M47,",",REPT(" ",LEN($M47))),7 *LEN($M47)+1,LEN($M47))))) +  VALUE(IF(TRIM(MID(SUBSTITUTE($M47,",",REPT(" ",LEN($M47))), 8 *LEN($M47)+1,LEN($M47))) = "", "0", TRIM(MID(SUBSTITUTE($M47,",",REPT(" ",LEN($M47))),8 *LEN($M47)+1,LEN($M47))))) +  VALUE(IF(TRIM(MID(SUBSTITUTE($M47,",",REPT(" ",LEN($M47))), 9 *LEN($M47)+1,LEN($M47))) = "", "0", TRIM(MID(SUBSTITUTE($M47,",",REPT(" ",LEN($M47))),9 *LEN($M47)+1,LEN($M47))))) +  VALUE(IF(TRIM(MID(SUBSTITUTE($M47,",",REPT(" ",LEN($M47))), 10 *LEN($M47)+1,LEN($M47))) = "", "0", TRIM(MID(SUBSTITUTE($M47,",",REPT(" ",LEN($M47))),10 *LEN($M47)+1,LEN($M47)))))</f>
        <v>0</v>
      </c>
      <c r="W47" s="0" t="n">
        <f aca="false">IF(V47 = "", "", V47/U47)</f>
        <v>0</v>
      </c>
      <c r="X47" s="0" t="str">
        <f aca="true">IF(O47="", "", MAX(ROUND(-(INDIRECT("S" &amp; ROW() - 1) - S47)/850, 0), 1) * 850)</f>
        <v/>
      </c>
    </row>
    <row r="48" customFormat="false" ht="13.8" hidden="false" customHeight="false" outlineLevel="0" collapsed="false">
      <c r="J48" s="9" t="str">
        <f aca="true">IF(M48="", IF(O48="","",X48+(INDIRECT("S" &amp; ROW() - 1) - S48)),IF(O48="", "", INDIRECT("S" &amp; ROW() - 1) - S48))</f>
        <v/>
      </c>
      <c r="N48" s="17" t="str">
        <f aca="false">IF(M48="", IF(X48=0, "", X48), IF(V48 = "", "", IF(V48/U48 = 0, "", V48/U48)))</f>
        <v/>
      </c>
      <c r="P48" s="0" t="n">
        <f aca="false">IF(O48 = "-", -W48,I48)</f>
        <v>0</v>
      </c>
      <c r="Q48" s="0" t="n">
        <f aca="true">IF(O48 = "-", SUM(INDIRECT(ADDRESS(2,COLUMN(P48)) &amp; ":" &amp; ADDRESS(ROW(),COLUMN(P48)))), 0)</f>
        <v>0</v>
      </c>
      <c r="R48" s="0" t="n">
        <f aca="false">IF(O48="-",1,0)</f>
        <v>0</v>
      </c>
      <c r="S48" s="0" t="n">
        <f aca="true">IF(Q48 = 0, INDIRECT("S" &amp; ROW() - 1), Q48)</f>
        <v>0</v>
      </c>
      <c r="T48" s="0" t="str">
        <f aca="false">IF(H48="","",VLOOKUP(H48,'Соль SKU'!$A$1:$B$150,2,0))</f>
        <v/>
      </c>
      <c r="U48" s="0" t="n">
        <f aca="false">8000/850</f>
        <v>9.41176470588235</v>
      </c>
      <c r="V48" s="0" t="n">
        <f aca="false">VALUE(IF(TRIM(MID(SUBSTITUTE($M48,",",REPT(" ",LEN($M48))), 0 *LEN($M48)+1,LEN($M48))) = "", "0", TRIM(MID(SUBSTITUTE($M48,",",REPT(" ",LEN($M48))),0 *LEN($M48)+1,LEN($M48))))) +   VALUE(IF(TRIM(MID(SUBSTITUTE($M48,",",REPT(" ",LEN($M48))), 1 *LEN($M48)+1,LEN($M48))) = "", "0", TRIM(MID(SUBSTITUTE($M48,",",REPT(" ",LEN($M48))),1 *LEN($M48)+1,LEN($M48))))) +  VALUE(IF(TRIM(MID(SUBSTITUTE($M48,",",REPT(" ",LEN($M48))), 2 *LEN($M48)+1,LEN($M48))) = "", "0", TRIM(MID(SUBSTITUTE($M48,",",REPT(" ",LEN($M48))),2 *LEN($M48)+1,LEN($M48))))) +  VALUE(IF(TRIM(MID(SUBSTITUTE($M48,",",REPT(" ",LEN($M48))), 3 *LEN($M48)+1,LEN($M48))) = "", "0", TRIM(MID(SUBSTITUTE($M48,",",REPT(" ",LEN($M48))),3 *LEN($M48)+1,LEN($M48))))) +  VALUE(IF(TRIM(MID(SUBSTITUTE($M48,",",REPT(" ",LEN($M48))), 4 *LEN($M48)+1,LEN($M48))) = "", "0", TRIM(MID(SUBSTITUTE($M48,",",REPT(" ",LEN($M48))),4 *LEN($M48)+1,LEN($M48))))) +  VALUE(IF(TRIM(MID(SUBSTITUTE($M48,",",REPT(" ",LEN($M48))), 5 *LEN($M48)+1,LEN($M48))) = "", "0", TRIM(MID(SUBSTITUTE($M48,",",REPT(" ",LEN($M48))),5 *LEN($M48)+1,LEN($M48))))) +  VALUE(IF(TRIM(MID(SUBSTITUTE($M48,",",REPT(" ",LEN($M48))), 6 *LEN($M48)+1,LEN($M48))) = "", "0", TRIM(MID(SUBSTITUTE($M48,",",REPT(" ",LEN($M48))),6 *LEN($M48)+1,LEN($M48))))) +  VALUE(IF(TRIM(MID(SUBSTITUTE($M48,",",REPT(" ",LEN($M48))), 7 *LEN($M48)+1,LEN($M48))) = "", "0", TRIM(MID(SUBSTITUTE($M48,",",REPT(" ",LEN($M48))),7 *LEN($M48)+1,LEN($M48))))) +  VALUE(IF(TRIM(MID(SUBSTITUTE($M48,",",REPT(" ",LEN($M48))), 8 *LEN($M48)+1,LEN($M48))) = "", "0", TRIM(MID(SUBSTITUTE($M48,",",REPT(" ",LEN($M48))),8 *LEN($M48)+1,LEN($M48))))) +  VALUE(IF(TRIM(MID(SUBSTITUTE($M48,",",REPT(" ",LEN($M48))), 9 *LEN($M48)+1,LEN($M48))) = "", "0", TRIM(MID(SUBSTITUTE($M48,",",REPT(" ",LEN($M48))),9 *LEN($M48)+1,LEN($M48))))) +  VALUE(IF(TRIM(MID(SUBSTITUTE($M48,",",REPT(" ",LEN($M48))), 10 *LEN($M48)+1,LEN($M48))) = "", "0", TRIM(MID(SUBSTITUTE($M48,",",REPT(" ",LEN($M48))),10 *LEN($M48)+1,LEN($M48)))))</f>
        <v>0</v>
      </c>
      <c r="W48" s="0" t="n">
        <f aca="false">IF(V48 = "", "", V48/U48)</f>
        <v>0</v>
      </c>
      <c r="X48" s="0" t="str">
        <f aca="true">IF(O48="", "", MAX(ROUND(-(INDIRECT("S" &amp; ROW() - 1) - S48)/850, 0), 1) * 850)</f>
        <v/>
      </c>
    </row>
    <row r="49" customFormat="false" ht="13.8" hidden="false" customHeight="false" outlineLevel="0" collapsed="false">
      <c r="J49" s="9" t="str">
        <f aca="true">IF(M49="", IF(O49="","",X49+(INDIRECT("S" &amp; ROW() - 1) - S49)),IF(O49="", "", INDIRECT("S" &amp; ROW() - 1) - S49))</f>
        <v/>
      </c>
      <c r="N49" s="17" t="str">
        <f aca="false">IF(M49="", IF(X49=0, "", X49), IF(V49 = "", "", IF(V49/U49 = 0, "", V49/U49)))</f>
        <v/>
      </c>
      <c r="P49" s="0" t="n">
        <f aca="false">IF(O49 = "-", -W49,I49)</f>
        <v>0</v>
      </c>
      <c r="Q49" s="0" t="n">
        <f aca="true">IF(O49 = "-", SUM(INDIRECT(ADDRESS(2,COLUMN(P49)) &amp; ":" &amp; ADDRESS(ROW(),COLUMN(P49)))), 0)</f>
        <v>0</v>
      </c>
      <c r="R49" s="0" t="n">
        <f aca="false">IF(O49="-",1,0)</f>
        <v>0</v>
      </c>
      <c r="S49" s="0" t="n">
        <f aca="true">IF(Q49 = 0, INDIRECT("S" &amp; ROW() - 1), Q49)</f>
        <v>0</v>
      </c>
      <c r="T49" s="0" t="str">
        <f aca="false">IF(H49="","",VLOOKUP(H49,'Соль SKU'!$A$1:$B$150,2,0))</f>
        <v/>
      </c>
      <c r="U49" s="0" t="n">
        <f aca="false">8000/850</f>
        <v>9.41176470588235</v>
      </c>
      <c r="V49" s="0" t="n">
        <f aca="false">VALUE(IF(TRIM(MID(SUBSTITUTE($M49,",",REPT(" ",LEN($M49))), 0 *LEN($M49)+1,LEN($M49))) = "", "0", TRIM(MID(SUBSTITUTE($M49,",",REPT(" ",LEN($M49))),0 *LEN($M49)+1,LEN($M49))))) +   VALUE(IF(TRIM(MID(SUBSTITUTE($M49,",",REPT(" ",LEN($M49))), 1 *LEN($M49)+1,LEN($M49))) = "", "0", TRIM(MID(SUBSTITUTE($M49,",",REPT(" ",LEN($M49))),1 *LEN($M49)+1,LEN($M49))))) +  VALUE(IF(TRIM(MID(SUBSTITUTE($M49,",",REPT(" ",LEN($M49))), 2 *LEN($M49)+1,LEN($M49))) = "", "0", TRIM(MID(SUBSTITUTE($M49,",",REPT(" ",LEN($M49))),2 *LEN($M49)+1,LEN($M49))))) +  VALUE(IF(TRIM(MID(SUBSTITUTE($M49,",",REPT(" ",LEN($M49))), 3 *LEN($M49)+1,LEN($M49))) = "", "0", TRIM(MID(SUBSTITUTE($M49,",",REPT(" ",LEN($M49))),3 *LEN($M49)+1,LEN($M49))))) +  VALUE(IF(TRIM(MID(SUBSTITUTE($M49,",",REPT(" ",LEN($M49))), 4 *LEN($M49)+1,LEN($M49))) = "", "0", TRIM(MID(SUBSTITUTE($M49,",",REPT(" ",LEN($M49))),4 *LEN($M49)+1,LEN($M49))))) +  VALUE(IF(TRIM(MID(SUBSTITUTE($M49,",",REPT(" ",LEN($M49))), 5 *LEN($M49)+1,LEN($M49))) = "", "0", TRIM(MID(SUBSTITUTE($M49,",",REPT(" ",LEN($M49))),5 *LEN($M49)+1,LEN($M49))))) +  VALUE(IF(TRIM(MID(SUBSTITUTE($M49,",",REPT(" ",LEN($M49))), 6 *LEN($M49)+1,LEN($M49))) = "", "0", TRIM(MID(SUBSTITUTE($M49,",",REPT(" ",LEN($M49))),6 *LEN($M49)+1,LEN($M49))))) +  VALUE(IF(TRIM(MID(SUBSTITUTE($M49,",",REPT(" ",LEN($M49))), 7 *LEN($M49)+1,LEN($M49))) = "", "0", TRIM(MID(SUBSTITUTE($M49,",",REPT(" ",LEN($M49))),7 *LEN($M49)+1,LEN($M49))))) +  VALUE(IF(TRIM(MID(SUBSTITUTE($M49,",",REPT(" ",LEN($M49))), 8 *LEN($M49)+1,LEN($M49))) = "", "0", TRIM(MID(SUBSTITUTE($M49,",",REPT(" ",LEN($M49))),8 *LEN($M49)+1,LEN($M49))))) +  VALUE(IF(TRIM(MID(SUBSTITUTE($M49,",",REPT(" ",LEN($M49))), 9 *LEN($M49)+1,LEN($M49))) = "", "0", TRIM(MID(SUBSTITUTE($M49,",",REPT(" ",LEN($M49))),9 *LEN($M49)+1,LEN($M49))))) +  VALUE(IF(TRIM(MID(SUBSTITUTE($M49,",",REPT(" ",LEN($M49))), 10 *LEN($M49)+1,LEN($M49))) = "", "0", TRIM(MID(SUBSTITUTE($M49,",",REPT(" ",LEN($M49))),10 *LEN($M49)+1,LEN($M49)))))</f>
        <v>0</v>
      </c>
      <c r="W49" s="0" t="n">
        <f aca="false">IF(V49 = "", "", V49/U49)</f>
        <v>0</v>
      </c>
      <c r="X49" s="0" t="str">
        <f aca="true">IF(O49="", "", MAX(ROUND(-(INDIRECT("S" &amp; ROW() - 1) - S49)/850, 0), 1) * 850)</f>
        <v/>
      </c>
    </row>
    <row r="50" customFormat="false" ht="13.8" hidden="false" customHeight="false" outlineLevel="0" collapsed="false">
      <c r="J50" s="9" t="str">
        <f aca="true">IF(M50="", IF(O50="","",X50+(INDIRECT("S" &amp; ROW() - 1) - S50)),IF(O50="", "", INDIRECT("S" &amp; ROW() - 1) - S50))</f>
        <v/>
      </c>
      <c r="N50" s="17" t="str">
        <f aca="false">IF(M50="", IF(X50=0, "", X50), IF(V50 = "", "", IF(V50/U50 = 0, "", V50/U50)))</f>
        <v/>
      </c>
      <c r="P50" s="0" t="n">
        <f aca="false">IF(O50 = "-", -W50,I50)</f>
        <v>0</v>
      </c>
      <c r="Q50" s="0" t="n">
        <f aca="true">IF(O50 = "-", SUM(INDIRECT(ADDRESS(2,COLUMN(P50)) &amp; ":" &amp; ADDRESS(ROW(),COLUMN(P50)))), 0)</f>
        <v>0</v>
      </c>
      <c r="R50" s="0" t="n">
        <f aca="false">IF(O50="-",1,0)</f>
        <v>0</v>
      </c>
      <c r="S50" s="0" t="n">
        <f aca="true">IF(Q50 = 0, INDIRECT("S" &amp; ROW() - 1), Q50)</f>
        <v>0</v>
      </c>
      <c r="T50" s="0" t="str">
        <f aca="false">IF(H50="","",VLOOKUP(H50,'Соль SKU'!$A$1:$B$150,2,0))</f>
        <v/>
      </c>
      <c r="U50" s="0" t="n">
        <f aca="false">8000/850</f>
        <v>9.41176470588235</v>
      </c>
      <c r="V50" s="0" t="n">
        <f aca="false">VALUE(IF(TRIM(MID(SUBSTITUTE($M50,",",REPT(" ",LEN($M50))), 0 *LEN($M50)+1,LEN($M50))) = "", "0", TRIM(MID(SUBSTITUTE($M50,",",REPT(" ",LEN($M50))),0 *LEN($M50)+1,LEN($M50))))) +   VALUE(IF(TRIM(MID(SUBSTITUTE($M50,",",REPT(" ",LEN($M50))), 1 *LEN($M50)+1,LEN($M50))) = "", "0", TRIM(MID(SUBSTITUTE($M50,",",REPT(" ",LEN($M50))),1 *LEN($M50)+1,LEN($M50))))) +  VALUE(IF(TRIM(MID(SUBSTITUTE($M50,",",REPT(" ",LEN($M50))), 2 *LEN($M50)+1,LEN($M50))) = "", "0", TRIM(MID(SUBSTITUTE($M50,",",REPT(" ",LEN($M50))),2 *LEN($M50)+1,LEN($M50))))) +  VALUE(IF(TRIM(MID(SUBSTITUTE($M50,",",REPT(" ",LEN($M50))), 3 *LEN($M50)+1,LEN($M50))) = "", "0", TRIM(MID(SUBSTITUTE($M50,",",REPT(" ",LEN($M50))),3 *LEN($M50)+1,LEN($M50))))) +  VALUE(IF(TRIM(MID(SUBSTITUTE($M50,",",REPT(" ",LEN($M50))), 4 *LEN($M50)+1,LEN($M50))) = "", "0", TRIM(MID(SUBSTITUTE($M50,",",REPT(" ",LEN($M50))),4 *LEN($M50)+1,LEN($M50))))) +  VALUE(IF(TRIM(MID(SUBSTITUTE($M50,",",REPT(" ",LEN($M50))), 5 *LEN($M50)+1,LEN($M50))) = "", "0", TRIM(MID(SUBSTITUTE($M50,",",REPT(" ",LEN($M50))),5 *LEN($M50)+1,LEN($M50))))) +  VALUE(IF(TRIM(MID(SUBSTITUTE($M50,",",REPT(" ",LEN($M50))), 6 *LEN($M50)+1,LEN($M50))) = "", "0", TRIM(MID(SUBSTITUTE($M50,",",REPT(" ",LEN($M50))),6 *LEN($M50)+1,LEN($M50))))) +  VALUE(IF(TRIM(MID(SUBSTITUTE($M50,",",REPT(" ",LEN($M50))), 7 *LEN($M50)+1,LEN($M50))) = "", "0", TRIM(MID(SUBSTITUTE($M50,",",REPT(" ",LEN($M50))),7 *LEN($M50)+1,LEN($M50))))) +  VALUE(IF(TRIM(MID(SUBSTITUTE($M50,",",REPT(" ",LEN($M50))), 8 *LEN($M50)+1,LEN($M50))) = "", "0", TRIM(MID(SUBSTITUTE($M50,",",REPT(" ",LEN($M50))),8 *LEN($M50)+1,LEN($M50))))) +  VALUE(IF(TRIM(MID(SUBSTITUTE($M50,",",REPT(" ",LEN($M50))), 9 *LEN($M50)+1,LEN($M50))) = "", "0", TRIM(MID(SUBSTITUTE($M50,",",REPT(" ",LEN($M50))),9 *LEN($M50)+1,LEN($M50))))) +  VALUE(IF(TRIM(MID(SUBSTITUTE($M50,",",REPT(" ",LEN($M50))), 10 *LEN($M50)+1,LEN($M50))) = "", "0", TRIM(MID(SUBSTITUTE($M50,",",REPT(" ",LEN($M50))),10 *LEN($M50)+1,LEN($M50)))))</f>
        <v>0</v>
      </c>
      <c r="W50" s="0" t="n">
        <f aca="false">IF(V50 = "", "", V50/U50)</f>
        <v>0</v>
      </c>
      <c r="X50" s="0" t="str">
        <f aca="true">IF(O50="", "", MAX(ROUND(-(INDIRECT("S" &amp; ROW() - 1) - S50)/850, 0), 1) * 850)</f>
        <v/>
      </c>
    </row>
    <row r="51" customFormat="false" ht="13.8" hidden="false" customHeight="false" outlineLevel="0" collapsed="false">
      <c r="J51" s="9" t="str">
        <f aca="true">IF(M51="", IF(O51="","",X51+(INDIRECT("S" &amp; ROW() - 1) - S51)),IF(O51="", "", INDIRECT("S" &amp; ROW() - 1) - S51))</f>
        <v/>
      </c>
      <c r="N51" s="17" t="str">
        <f aca="false">IF(M51="", IF(X51=0, "", X51), IF(V51 = "", "", IF(V51/U51 = 0, "", V51/U51)))</f>
        <v/>
      </c>
      <c r="P51" s="0" t="n">
        <f aca="false">IF(O51 = "-", -W51,I51)</f>
        <v>0</v>
      </c>
      <c r="Q51" s="0" t="n">
        <f aca="true">IF(O51 = "-", SUM(INDIRECT(ADDRESS(2,COLUMN(P51)) &amp; ":" &amp; ADDRESS(ROW(),COLUMN(P51)))), 0)</f>
        <v>0</v>
      </c>
      <c r="R51" s="0" t="n">
        <f aca="false">IF(O51="-",1,0)</f>
        <v>0</v>
      </c>
      <c r="S51" s="0" t="n">
        <f aca="true">IF(Q51 = 0, INDIRECT("S" &amp; ROW() - 1), Q51)</f>
        <v>0</v>
      </c>
      <c r="T51" s="0" t="str">
        <f aca="false">IF(H51="","",VLOOKUP(H51,'Соль SKU'!$A$1:$B$150,2,0))</f>
        <v/>
      </c>
      <c r="U51" s="0" t="n">
        <f aca="false">8000/850</f>
        <v>9.41176470588235</v>
      </c>
      <c r="V51" s="0" t="n">
        <f aca="false">VALUE(IF(TRIM(MID(SUBSTITUTE($M51,",",REPT(" ",LEN($M51))), 0 *LEN($M51)+1,LEN($M51))) = "", "0", TRIM(MID(SUBSTITUTE($M51,",",REPT(" ",LEN($M51))),0 *LEN($M51)+1,LEN($M51))))) +   VALUE(IF(TRIM(MID(SUBSTITUTE($M51,",",REPT(" ",LEN($M51))), 1 *LEN($M51)+1,LEN($M51))) = "", "0", TRIM(MID(SUBSTITUTE($M51,",",REPT(" ",LEN($M51))),1 *LEN($M51)+1,LEN($M51))))) +  VALUE(IF(TRIM(MID(SUBSTITUTE($M51,",",REPT(" ",LEN($M51))), 2 *LEN($M51)+1,LEN($M51))) = "", "0", TRIM(MID(SUBSTITUTE($M51,",",REPT(" ",LEN($M51))),2 *LEN($M51)+1,LEN($M51))))) +  VALUE(IF(TRIM(MID(SUBSTITUTE($M51,",",REPT(" ",LEN($M51))), 3 *LEN($M51)+1,LEN($M51))) = "", "0", TRIM(MID(SUBSTITUTE($M51,",",REPT(" ",LEN($M51))),3 *LEN($M51)+1,LEN($M51))))) +  VALUE(IF(TRIM(MID(SUBSTITUTE($M51,",",REPT(" ",LEN($M51))), 4 *LEN($M51)+1,LEN($M51))) = "", "0", TRIM(MID(SUBSTITUTE($M51,",",REPT(" ",LEN($M51))),4 *LEN($M51)+1,LEN($M51))))) +  VALUE(IF(TRIM(MID(SUBSTITUTE($M51,",",REPT(" ",LEN($M51))), 5 *LEN($M51)+1,LEN($M51))) = "", "0", TRIM(MID(SUBSTITUTE($M51,",",REPT(" ",LEN($M51))),5 *LEN($M51)+1,LEN($M51))))) +  VALUE(IF(TRIM(MID(SUBSTITUTE($M51,",",REPT(" ",LEN($M51))), 6 *LEN($M51)+1,LEN($M51))) = "", "0", TRIM(MID(SUBSTITUTE($M51,",",REPT(" ",LEN($M51))),6 *LEN($M51)+1,LEN($M51))))) +  VALUE(IF(TRIM(MID(SUBSTITUTE($M51,",",REPT(" ",LEN($M51))), 7 *LEN($M51)+1,LEN($M51))) = "", "0", TRIM(MID(SUBSTITUTE($M51,",",REPT(" ",LEN($M51))),7 *LEN($M51)+1,LEN($M51))))) +  VALUE(IF(TRIM(MID(SUBSTITUTE($M51,",",REPT(" ",LEN($M51))), 8 *LEN($M51)+1,LEN($M51))) = "", "0", TRIM(MID(SUBSTITUTE($M51,",",REPT(" ",LEN($M51))),8 *LEN($M51)+1,LEN($M51))))) +  VALUE(IF(TRIM(MID(SUBSTITUTE($M51,",",REPT(" ",LEN($M51))), 9 *LEN($M51)+1,LEN($M51))) = "", "0", TRIM(MID(SUBSTITUTE($M51,",",REPT(" ",LEN($M51))),9 *LEN($M51)+1,LEN($M51))))) +  VALUE(IF(TRIM(MID(SUBSTITUTE($M51,",",REPT(" ",LEN($M51))), 10 *LEN($M51)+1,LEN($M51))) = "", "0", TRIM(MID(SUBSTITUTE($M51,",",REPT(" ",LEN($M51))),10 *LEN($M51)+1,LEN($M51)))))</f>
        <v>0</v>
      </c>
      <c r="W51" s="0" t="n">
        <f aca="false">IF(V51 = "", "", V51/U51)</f>
        <v>0</v>
      </c>
      <c r="X51" s="0" t="str">
        <f aca="true">IF(O51="", "", MAX(ROUND(-(INDIRECT("S" &amp; ROW() - 1) - S51)/850, 0), 1) * 850)</f>
        <v/>
      </c>
    </row>
    <row r="52" customFormat="false" ht="13.8" hidden="false" customHeight="false" outlineLevel="0" collapsed="false">
      <c r="J52" s="9" t="str">
        <f aca="true">IF(M52="", IF(O52="","",X52+(INDIRECT("S" &amp; ROW() - 1) - S52)),IF(O52="", "", INDIRECT("S" &amp; ROW() - 1) - S52))</f>
        <v/>
      </c>
      <c r="N52" s="17" t="str">
        <f aca="false">IF(M52="", IF(X52=0, "", X52), IF(V52 = "", "", IF(V52/U52 = 0, "", V52/U52)))</f>
        <v/>
      </c>
      <c r="P52" s="0" t="n">
        <f aca="false">IF(O52 = "-", -W52,I52)</f>
        <v>0</v>
      </c>
      <c r="Q52" s="0" t="n">
        <f aca="true">IF(O52 = "-", SUM(INDIRECT(ADDRESS(2,COLUMN(P52)) &amp; ":" &amp; ADDRESS(ROW(),COLUMN(P52)))), 0)</f>
        <v>0</v>
      </c>
      <c r="R52" s="0" t="n">
        <f aca="false">IF(O52="-",1,0)</f>
        <v>0</v>
      </c>
      <c r="S52" s="0" t="n">
        <f aca="true">IF(Q52 = 0, INDIRECT("S" &amp; ROW() - 1), Q52)</f>
        <v>0</v>
      </c>
      <c r="T52" s="0" t="str">
        <f aca="false">IF(H52="","",VLOOKUP(H52,'Соль SKU'!$A$1:$B$150,2,0))</f>
        <v/>
      </c>
      <c r="U52" s="0" t="n">
        <f aca="false">8000/850</f>
        <v>9.41176470588235</v>
      </c>
      <c r="V52" s="0" t="n">
        <f aca="false">VALUE(IF(TRIM(MID(SUBSTITUTE($M52,",",REPT(" ",LEN($M52))), 0 *LEN($M52)+1,LEN($M52))) = "", "0", TRIM(MID(SUBSTITUTE($M52,",",REPT(" ",LEN($M52))),0 *LEN($M52)+1,LEN($M52))))) +   VALUE(IF(TRIM(MID(SUBSTITUTE($M52,",",REPT(" ",LEN($M52))), 1 *LEN($M52)+1,LEN($M52))) = "", "0", TRIM(MID(SUBSTITUTE($M52,",",REPT(" ",LEN($M52))),1 *LEN($M52)+1,LEN($M52))))) +  VALUE(IF(TRIM(MID(SUBSTITUTE($M52,",",REPT(" ",LEN($M52))), 2 *LEN($M52)+1,LEN($M52))) = "", "0", TRIM(MID(SUBSTITUTE($M52,",",REPT(" ",LEN($M52))),2 *LEN($M52)+1,LEN($M52))))) +  VALUE(IF(TRIM(MID(SUBSTITUTE($M52,",",REPT(" ",LEN($M52))), 3 *LEN($M52)+1,LEN($M52))) = "", "0", TRIM(MID(SUBSTITUTE($M52,",",REPT(" ",LEN($M52))),3 *LEN($M52)+1,LEN($M52))))) +  VALUE(IF(TRIM(MID(SUBSTITUTE($M52,",",REPT(" ",LEN($M52))), 4 *LEN($M52)+1,LEN($M52))) = "", "0", TRIM(MID(SUBSTITUTE($M52,",",REPT(" ",LEN($M52))),4 *LEN($M52)+1,LEN($M52))))) +  VALUE(IF(TRIM(MID(SUBSTITUTE($M52,",",REPT(" ",LEN($M52))), 5 *LEN($M52)+1,LEN($M52))) = "", "0", TRIM(MID(SUBSTITUTE($M52,",",REPT(" ",LEN($M52))),5 *LEN($M52)+1,LEN($M52))))) +  VALUE(IF(TRIM(MID(SUBSTITUTE($M52,",",REPT(" ",LEN($M52))), 6 *LEN($M52)+1,LEN($M52))) = "", "0", TRIM(MID(SUBSTITUTE($M52,",",REPT(" ",LEN($M52))),6 *LEN($M52)+1,LEN($M52))))) +  VALUE(IF(TRIM(MID(SUBSTITUTE($M52,",",REPT(" ",LEN($M52))), 7 *LEN($M52)+1,LEN($M52))) = "", "0", TRIM(MID(SUBSTITUTE($M52,",",REPT(" ",LEN($M52))),7 *LEN($M52)+1,LEN($M52))))) +  VALUE(IF(TRIM(MID(SUBSTITUTE($M52,",",REPT(" ",LEN($M52))), 8 *LEN($M52)+1,LEN($M52))) = "", "0", TRIM(MID(SUBSTITUTE($M52,",",REPT(" ",LEN($M52))),8 *LEN($M52)+1,LEN($M52))))) +  VALUE(IF(TRIM(MID(SUBSTITUTE($M52,",",REPT(" ",LEN($M52))), 9 *LEN($M52)+1,LEN($M52))) = "", "0", TRIM(MID(SUBSTITUTE($M52,",",REPT(" ",LEN($M52))),9 *LEN($M52)+1,LEN($M52))))) +  VALUE(IF(TRIM(MID(SUBSTITUTE($M52,",",REPT(" ",LEN($M52))), 10 *LEN($M52)+1,LEN($M52))) = "", "0", TRIM(MID(SUBSTITUTE($M52,",",REPT(" ",LEN($M52))),10 *LEN($M52)+1,LEN($M52)))))</f>
        <v>0</v>
      </c>
      <c r="W52" s="0" t="n">
        <f aca="false">IF(V52 = "", "", V52/U52)</f>
        <v>0</v>
      </c>
      <c r="X52" s="0" t="str">
        <f aca="true">IF(O52="", "", MAX(ROUND(-(INDIRECT("S" &amp; ROW() - 1) - S52)/850, 0), 1) * 850)</f>
        <v/>
      </c>
    </row>
    <row r="53" customFormat="false" ht="13.8" hidden="false" customHeight="false" outlineLevel="0" collapsed="false">
      <c r="J53" s="9" t="str">
        <f aca="true">IF(M53="", IF(O53="","",X53+(INDIRECT("S" &amp; ROW() - 1) - S53)),IF(O53="", "", INDIRECT("S" &amp; ROW() - 1) - S53))</f>
        <v/>
      </c>
      <c r="N53" s="17" t="str">
        <f aca="false">IF(M53="", IF(X53=0, "", X53), IF(V53 = "", "", IF(V53/U53 = 0, "", V53/U53)))</f>
        <v/>
      </c>
      <c r="P53" s="0" t="n">
        <f aca="false">IF(O53 = "-", -W53,I53)</f>
        <v>0</v>
      </c>
      <c r="Q53" s="0" t="n">
        <f aca="true">IF(O53 = "-", SUM(INDIRECT(ADDRESS(2,COLUMN(P53)) &amp; ":" &amp; ADDRESS(ROW(),COLUMN(P53)))), 0)</f>
        <v>0</v>
      </c>
      <c r="R53" s="0" t="n">
        <f aca="false">IF(O53="-",1,0)</f>
        <v>0</v>
      </c>
      <c r="S53" s="0" t="n">
        <f aca="true">IF(Q53 = 0, INDIRECT("S" &amp; ROW() - 1), Q53)</f>
        <v>0</v>
      </c>
      <c r="T53" s="0" t="str">
        <f aca="false">IF(H53="","",VLOOKUP(H53,'Соль SKU'!$A$1:$B$150,2,0))</f>
        <v/>
      </c>
      <c r="U53" s="0" t="n">
        <f aca="false">8000/850</f>
        <v>9.41176470588235</v>
      </c>
      <c r="V53" s="0" t="n">
        <f aca="false">VALUE(IF(TRIM(MID(SUBSTITUTE($M53,",",REPT(" ",LEN($M53))), 0 *LEN($M53)+1,LEN($M53))) = "", "0", TRIM(MID(SUBSTITUTE($M53,",",REPT(" ",LEN($M53))),0 *LEN($M53)+1,LEN($M53))))) +   VALUE(IF(TRIM(MID(SUBSTITUTE($M53,",",REPT(" ",LEN($M53))), 1 *LEN($M53)+1,LEN($M53))) = "", "0", TRIM(MID(SUBSTITUTE($M53,",",REPT(" ",LEN($M53))),1 *LEN($M53)+1,LEN($M53))))) +  VALUE(IF(TRIM(MID(SUBSTITUTE($M53,",",REPT(" ",LEN($M53))), 2 *LEN($M53)+1,LEN($M53))) = "", "0", TRIM(MID(SUBSTITUTE($M53,",",REPT(" ",LEN($M53))),2 *LEN($M53)+1,LEN($M53))))) +  VALUE(IF(TRIM(MID(SUBSTITUTE($M53,",",REPT(" ",LEN($M53))), 3 *LEN($M53)+1,LEN($M53))) = "", "0", TRIM(MID(SUBSTITUTE($M53,",",REPT(" ",LEN($M53))),3 *LEN($M53)+1,LEN($M53))))) +  VALUE(IF(TRIM(MID(SUBSTITUTE($M53,",",REPT(" ",LEN($M53))), 4 *LEN($M53)+1,LEN($M53))) = "", "0", TRIM(MID(SUBSTITUTE($M53,",",REPT(" ",LEN($M53))),4 *LEN($M53)+1,LEN($M53))))) +  VALUE(IF(TRIM(MID(SUBSTITUTE($M53,",",REPT(" ",LEN($M53))), 5 *LEN($M53)+1,LEN($M53))) = "", "0", TRIM(MID(SUBSTITUTE($M53,",",REPT(" ",LEN($M53))),5 *LEN($M53)+1,LEN($M53))))) +  VALUE(IF(TRIM(MID(SUBSTITUTE($M53,",",REPT(" ",LEN($M53))), 6 *LEN($M53)+1,LEN($M53))) = "", "0", TRIM(MID(SUBSTITUTE($M53,",",REPT(" ",LEN($M53))),6 *LEN($M53)+1,LEN($M53))))) +  VALUE(IF(TRIM(MID(SUBSTITUTE($M53,",",REPT(" ",LEN($M53))), 7 *LEN($M53)+1,LEN($M53))) = "", "0", TRIM(MID(SUBSTITUTE($M53,",",REPT(" ",LEN($M53))),7 *LEN($M53)+1,LEN($M53))))) +  VALUE(IF(TRIM(MID(SUBSTITUTE($M53,",",REPT(" ",LEN($M53))), 8 *LEN($M53)+1,LEN($M53))) = "", "0", TRIM(MID(SUBSTITUTE($M53,",",REPT(" ",LEN($M53))),8 *LEN($M53)+1,LEN($M53))))) +  VALUE(IF(TRIM(MID(SUBSTITUTE($M53,",",REPT(" ",LEN($M53))), 9 *LEN($M53)+1,LEN($M53))) = "", "0", TRIM(MID(SUBSTITUTE($M53,",",REPT(" ",LEN($M53))),9 *LEN($M53)+1,LEN($M53))))) +  VALUE(IF(TRIM(MID(SUBSTITUTE($M53,",",REPT(" ",LEN($M53))), 10 *LEN($M53)+1,LEN($M53))) = "", "0", TRIM(MID(SUBSTITUTE($M53,",",REPT(" ",LEN($M53))),10 *LEN($M53)+1,LEN($M53)))))</f>
        <v>0</v>
      </c>
      <c r="W53" s="0" t="n">
        <f aca="false">IF(V53 = "", "", V53/U53)</f>
        <v>0</v>
      </c>
      <c r="X53" s="0" t="str">
        <f aca="true">IF(O53="", "", MAX(ROUND(-(INDIRECT("S" &amp; ROW() - 1) - S53)/850, 0), 1) * 850)</f>
        <v/>
      </c>
    </row>
    <row r="54" customFormat="false" ht="13.8" hidden="false" customHeight="false" outlineLevel="0" collapsed="false">
      <c r="J54" s="9" t="str">
        <f aca="true">IF(M54="", IF(O54="","",X54+(INDIRECT("S" &amp; ROW() - 1) - S54)),IF(O54="", "", INDIRECT("S" &amp; ROW() - 1) - S54))</f>
        <v/>
      </c>
      <c r="N54" s="17" t="str">
        <f aca="false">IF(M54="", IF(X54=0, "", X54), IF(V54 = "", "", IF(V54/U54 = 0, "", V54/U54)))</f>
        <v/>
      </c>
      <c r="P54" s="0" t="n">
        <f aca="false">IF(O54 = "-", -W54,I54)</f>
        <v>0</v>
      </c>
      <c r="Q54" s="0" t="n">
        <f aca="true">IF(O54 = "-", SUM(INDIRECT(ADDRESS(2,COLUMN(P54)) &amp; ":" &amp; ADDRESS(ROW(),COLUMN(P54)))), 0)</f>
        <v>0</v>
      </c>
      <c r="R54" s="0" t="n">
        <f aca="false">IF(O54="-",1,0)</f>
        <v>0</v>
      </c>
      <c r="S54" s="0" t="n">
        <f aca="true">IF(Q54 = 0, INDIRECT("S" &amp; ROW() - 1), Q54)</f>
        <v>0</v>
      </c>
      <c r="T54" s="0" t="str">
        <f aca="false">IF(H54="","",VLOOKUP(H54,'Соль SKU'!$A$1:$B$150,2,0))</f>
        <v/>
      </c>
      <c r="U54" s="0" t="n">
        <f aca="false">8000/850</f>
        <v>9.41176470588235</v>
      </c>
      <c r="V54" s="0" t="n">
        <f aca="false">VALUE(IF(TRIM(MID(SUBSTITUTE($M54,",",REPT(" ",LEN($M54))), 0 *LEN($M54)+1,LEN($M54))) = "", "0", TRIM(MID(SUBSTITUTE($M54,",",REPT(" ",LEN($M54))),0 *LEN($M54)+1,LEN($M54))))) +   VALUE(IF(TRIM(MID(SUBSTITUTE($M54,",",REPT(" ",LEN($M54))), 1 *LEN($M54)+1,LEN($M54))) = "", "0", TRIM(MID(SUBSTITUTE($M54,",",REPT(" ",LEN($M54))),1 *LEN($M54)+1,LEN($M54))))) +  VALUE(IF(TRIM(MID(SUBSTITUTE($M54,",",REPT(" ",LEN($M54))), 2 *LEN($M54)+1,LEN($M54))) = "", "0", TRIM(MID(SUBSTITUTE($M54,",",REPT(" ",LEN($M54))),2 *LEN($M54)+1,LEN($M54))))) +  VALUE(IF(TRIM(MID(SUBSTITUTE($M54,",",REPT(" ",LEN($M54))), 3 *LEN($M54)+1,LEN($M54))) = "", "0", TRIM(MID(SUBSTITUTE($M54,",",REPT(" ",LEN($M54))),3 *LEN($M54)+1,LEN($M54))))) +  VALUE(IF(TRIM(MID(SUBSTITUTE($M54,",",REPT(" ",LEN($M54))), 4 *LEN($M54)+1,LEN($M54))) = "", "0", TRIM(MID(SUBSTITUTE($M54,",",REPT(" ",LEN($M54))),4 *LEN($M54)+1,LEN($M54))))) +  VALUE(IF(TRIM(MID(SUBSTITUTE($M54,",",REPT(" ",LEN($M54))), 5 *LEN($M54)+1,LEN($M54))) = "", "0", TRIM(MID(SUBSTITUTE($M54,",",REPT(" ",LEN($M54))),5 *LEN($M54)+1,LEN($M54))))) +  VALUE(IF(TRIM(MID(SUBSTITUTE($M54,",",REPT(" ",LEN($M54))), 6 *LEN($M54)+1,LEN($M54))) = "", "0", TRIM(MID(SUBSTITUTE($M54,",",REPT(" ",LEN($M54))),6 *LEN($M54)+1,LEN($M54))))) +  VALUE(IF(TRIM(MID(SUBSTITUTE($M54,",",REPT(" ",LEN($M54))), 7 *LEN($M54)+1,LEN($M54))) = "", "0", TRIM(MID(SUBSTITUTE($M54,",",REPT(" ",LEN($M54))),7 *LEN($M54)+1,LEN($M54))))) +  VALUE(IF(TRIM(MID(SUBSTITUTE($M54,",",REPT(" ",LEN($M54))), 8 *LEN($M54)+1,LEN($M54))) = "", "0", TRIM(MID(SUBSTITUTE($M54,",",REPT(" ",LEN($M54))),8 *LEN($M54)+1,LEN($M54))))) +  VALUE(IF(TRIM(MID(SUBSTITUTE($M54,",",REPT(" ",LEN($M54))), 9 *LEN($M54)+1,LEN($M54))) = "", "0", TRIM(MID(SUBSTITUTE($M54,",",REPT(" ",LEN($M54))),9 *LEN($M54)+1,LEN($M54))))) +  VALUE(IF(TRIM(MID(SUBSTITUTE($M54,",",REPT(" ",LEN($M54))), 10 *LEN($M54)+1,LEN($M54))) = "", "0", TRIM(MID(SUBSTITUTE($M54,",",REPT(" ",LEN($M54))),10 *LEN($M54)+1,LEN($M54)))))</f>
        <v>0</v>
      </c>
      <c r="W54" s="0" t="n">
        <f aca="false">IF(V54 = "", "", V54/U54)</f>
        <v>0</v>
      </c>
      <c r="X54" s="0" t="str">
        <f aca="true">IF(O54="", "", MAX(ROUND(-(INDIRECT("S" &amp; ROW() - 1) - S54)/850, 0), 1) * 850)</f>
        <v/>
      </c>
    </row>
    <row r="55" customFormat="false" ht="13.8" hidden="false" customHeight="false" outlineLevel="0" collapsed="false">
      <c r="J55" s="9" t="str">
        <f aca="true">IF(M55="", IF(O55="","",X55+(INDIRECT("S" &amp; ROW() - 1) - S55)),IF(O55="", "", INDIRECT("S" &amp; ROW() - 1) - S55))</f>
        <v/>
      </c>
      <c r="N55" s="17" t="str">
        <f aca="false">IF(M55="", IF(X55=0, "", X55), IF(V55 = "", "", IF(V55/U55 = 0, "", V55/U55)))</f>
        <v/>
      </c>
      <c r="P55" s="0" t="n">
        <f aca="false">IF(O55 = "-", -W55,I55)</f>
        <v>0</v>
      </c>
      <c r="Q55" s="0" t="n">
        <f aca="true">IF(O55 = "-", SUM(INDIRECT(ADDRESS(2,COLUMN(P55)) &amp; ":" &amp; ADDRESS(ROW(),COLUMN(P55)))), 0)</f>
        <v>0</v>
      </c>
      <c r="R55" s="0" t="n">
        <f aca="false">IF(O55="-",1,0)</f>
        <v>0</v>
      </c>
      <c r="S55" s="0" t="n">
        <f aca="true">IF(Q55 = 0, INDIRECT("S" &amp; ROW() - 1), Q55)</f>
        <v>0</v>
      </c>
      <c r="T55" s="0" t="str">
        <f aca="false">IF(H55="","",VLOOKUP(H55,'Соль SKU'!$A$1:$B$150,2,0))</f>
        <v/>
      </c>
      <c r="U55" s="0" t="n">
        <f aca="false">8000/850</f>
        <v>9.41176470588235</v>
      </c>
      <c r="V55" s="0" t="n">
        <f aca="false">VALUE(IF(TRIM(MID(SUBSTITUTE($M55,",",REPT(" ",LEN($M55))), 0 *LEN($M55)+1,LEN($M55))) = "", "0", TRIM(MID(SUBSTITUTE($M55,",",REPT(" ",LEN($M55))),0 *LEN($M55)+1,LEN($M55))))) +   VALUE(IF(TRIM(MID(SUBSTITUTE($M55,",",REPT(" ",LEN($M55))), 1 *LEN($M55)+1,LEN($M55))) = "", "0", TRIM(MID(SUBSTITUTE($M55,",",REPT(" ",LEN($M55))),1 *LEN($M55)+1,LEN($M55))))) +  VALUE(IF(TRIM(MID(SUBSTITUTE($M55,",",REPT(" ",LEN($M55))), 2 *LEN($M55)+1,LEN($M55))) = "", "0", TRIM(MID(SUBSTITUTE($M55,",",REPT(" ",LEN($M55))),2 *LEN($M55)+1,LEN($M55))))) +  VALUE(IF(TRIM(MID(SUBSTITUTE($M55,",",REPT(" ",LEN($M55))), 3 *LEN($M55)+1,LEN($M55))) = "", "0", TRIM(MID(SUBSTITUTE($M55,",",REPT(" ",LEN($M55))),3 *LEN($M55)+1,LEN($M55))))) +  VALUE(IF(TRIM(MID(SUBSTITUTE($M55,",",REPT(" ",LEN($M55))), 4 *LEN($M55)+1,LEN($M55))) = "", "0", TRIM(MID(SUBSTITUTE($M55,",",REPT(" ",LEN($M55))),4 *LEN($M55)+1,LEN($M55))))) +  VALUE(IF(TRIM(MID(SUBSTITUTE($M55,",",REPT(" ",LEN($M55))), 5 *LEN($M55)+1,LEN($M55))) = "", "0", TRIM(MID(SUBSTITUTE($M55,",",REPT(" ",LEN($M55))),5 *LEN($M55)+1,LEN($M55))))) +  VALUE(IF(TRIM(MID(SUBSTITUTE($M55,",",REPT(" ",LEN($M55))), 6 *LEN($M55)+1,LEN($M55))) = "", "0", TRIM(MID(SUBSTITUTE($M55,",",REPT(" ",LEN($M55))),6 *LEN($M55)+1,LEN($M55))))) +  VALUE(IF(TRIM(MID(SUBSTITUTE($M55,",",REPT(" ",LEN($M55))), 7 *LEN($M55)+1,LEN($M55))) = "", "0", TRIM(MID(SUBSTITUTE($M55,",",REPT(" ",LEN($M55))),7 *LEN($M55)+1,LEN($M55))))) +  VALUE(IF(TRIM(MID(SUBSTITUTE($M55,",",REPT(" ",LEN($M55))), 8 *LEN($M55)+1,LEN($M55))) = "", "0", TRIM(MID(SUBSTITUTE($M55,",",REPT(" ",LEN($M55))),8 *LEN($M55)+1,LEN($M55))))) +  VALUE(IF(TRIM(MID(SUBSTITUTE($M55,",",REPT(" ",LEN($M55))), 9 *LEN($M55)+1,LEN($M55))) = "", "0", TRIM(MID(SUBSTITUTE($M55,",",REPT(" ",LEN($M55))),9 *LEN($M55)+1,LEN($M55))))) +  VALUE(IF(TRIM(MID(SUBSTITUTE($M55,",",REPT(" ",LEN($M55))), 10 *LEN($M55)+1,LEN($M55))) = "", "0", TRIM(MID(SUBSTITUTE($M55,",",REPT(" ",LEN($M55))),10 *LEN($M55)+1,LEN($M55)))))</f>
        <v>0</v>
      </c>
      <c r="W55" s="0" t="n">
        <f aca="false">IF(V55 = "", "", V55/U55)</f>
        <v>0</v>
      </c>
      <c r="X55" s="0" t="str">
        <f aca="true">IF(O55="", "", MAX(ROUND(-(INDIRECT("S" &amp; ROW() - 1) - S55)/850, 0), 1) * 850)</f>
        <v/>
      </c>
    </row>
    <row r="56" customFormat="false" ht="13.8" hidden="false" customHeight="false" outlineLevel="0" collapsed="false">
      <c r="J56" s="9" t="str">
        <f aca="true">IF(M56="", IF(O56="","",X56+(INDIRECT("S" &amp; ROW() - 1) - S56)),IF(O56="", "", INDIRECT("S" &amp; ROW() - 1) - S56))</f>
        <v/>
      </c>
      <c r="N56" s="17" t="str">
        <f aca="false">IF(M56="", IF(X56=0, "", X56), IF(V56 = "", "", IF(V56/U56 = 0, "", V56/U56)))</f>
        <v/>
      </c>
      <c r="P56" s="0" t="n">
        <f aca="false">IF(O56 = "-", -W56,I56)</f>
        <v>0</v>
      </c>
      <c r="Q56" s="0" t="n">
        <f aca="true">IF(O56 = "-", SUM(INDIRECT(ADDRESS(2,COLUMN(P56)) &amp; ":" &amp; ADDRESS(ROW(),COLUMN(P56)))), 0)</f>
        <v>0</v>
      </c>
      <c r="R56" s="0" t="n">
        <f aca="false">IF(O56="-",1,0)</f>
        <v>0</v>
      </c>
      <c r="S56" s="0" t="n">
        <f aca="true">IF(Q56 = 0, INDIRECT("S" &amp; ROW() - 1), Q56)</f>
        <v>0</v>
      </c>
      <c r="T56" s="0" t="str">
        <f aca="false">IF(H56="","",VLOOKUP(H56,'Соль SKU'!$A$1:$B$150,2,0))</f>
        <v/>
      </c>
      <c r="U56" s="0" t="n">
        <f aca="false">8000/850</f>
        <v>9.41176470588235</v>
      </c>
      <c r="V56" s="0" t="n">
        <f aca="false">VALUE(IF(TRIM(MID(SUBSTITUTE($M56,",",REPT(" ",LEN($M56))), 0 *LEN($M56)+1,LEN($M56))) = "", "0", TRIM(MID(SUBSTITUTE($M56,",",REPT(" ",LEN($M56))),0 *LEN($M56)+1,LEN($M56))))) +   VALUE(IF(TRIM(MID(SUBSTITUTE($M56,",",REPT(" ",LEN($M56))), 1 *LEN($M56)+1,LEN($M56))) = "", "0", TRIM(MID(SUBSTITUTE($M56,",",REPT(" ",LEN($M56))),1 *LEN($M56)+1,LEN($M56))))) +  VALUE(IF(TRIM(MID(SUBSTITUTE($M56,",",REPT(" ",LEN($M56))), 2 *LEN($M56)+1,LEN($M56))) = "", "0", TRIM(MID(SUBSTITUTE($M56,",",REPT(" ",LEN($M56))),2 *LEN($M56)+1,LEN($M56))))) +  VALUE(IF(TRIM(MID(SUBSTITUTE($M56,",",REPT(" ",LEN($M56))), 3 *LEN($M56)+1,LEN($M56))) = "", "0", TRIM(MID(SUBSTITUTE($M56,",",REPT(" ",LEN($M56))),3 *LEN($M56)+1,LEN($M56))))) +  VALUE(IF(TRIM(MID(SUBSTITUTE($M56,",",REPT(" ",LEN($M56))), 4 *LEN($M56)+1,LEN($M56))) = "", "0", TRIM(MID(SUBSTITUTE($M56,",",REPT(" ",LEN($M56))),4 *LEN($M56)+1,LEN($M56))))) +  VALUE(IF(TRIM(MID(SUBSTITUTE($M56,",",REPT(" ",LEN($M56))), 5 *LEN($M56)+1,LEN($M56))) = "", "0", TRIM(MID(SUBSTITUTE($M56,",",REPT(" ",LEN($M56))),5 *LEN($M56)+1,LEN($M56))))) +  VALUE(IF(TRIM(MID(SUBSTITUTE($M56,",",REPT(" ",LEN($M56))), 6 *LEN($M56)+1,LEN($M56))) = "", "0", TRIM(MID(SUBSTITUTE($M56,",",REPT(" ",LEN($M56))),6 *LEN($M56)+1,LEN($M56))))) +  VALUE(IF(TRIM(MID(SUBSTITUTE($M56,",",REPT(" ",LEN($M56))), 7 *LEN($M56)+1,LEN($M56))) = "", "0", TRIM(MID(SUBSTITUTE($M56,",",REPT(" ",LEN($M56))),7 *LEN($M56)+1,LEN($M56))))) +  VALUE(IF(TRIM(MID(SUBSTITUTE($M56,",",REPT(" ",LEN($M56))), 8 *LEN($M56)+1,LEN($M56))) = "", "0", TRIM(MID(SUBSTITUTE($M56,",",REPT(" ",LEN($M56))),8 *LEN($M56)+1,LEN($M56))))) +  VALUE(IF(TRIM(MID(SUBSTITUTE($M56,",",REPT(" ",LEN($M56))), 9 *LEN($M56)+1,LEN($M56))) = "", "0", TRIM(MID(SUBSTITUTE($M56,",",REPT(" ",LEN($M56))),9 *LEN($M56)+1,LEN($M56))))) +  VALUE(IF(TRIM(MID(SUBSTITUTE($M56,",",REPT(" ",LEN($M56))), 10 *LEN($M56)+1,LEN($M56))) = "", "0", TRIM(MID(SUBSTITUTE($M56,",",REPT(" ",LEN($M56))),10 *LEN($M56)+1,LEN($M56)))))</f>
        <v>0</v>
      </c>
      <c r="W56" s="0" t="n">
        <f aca="false">IF(V56 = "", "", V56/U56)</f>
        <v>0</v>
      </c>
      <c r="X56" s="0" t="str">
        <f aca="true">IF(O56="", "", MAX(ROUND(-(INDIRECT("S" &amp; ROW() - 1) - S56)/850, 0), 1) * 850)</f>
        <v/>
      </c>
    </row>
    <row r="57" customFormat="false" ht="13.8" hidden="false" customHeight="false" outlineLevel="0" collapsed="false">
      <c r="J57" s="9" t="str">
        <f aca="true">IF(M57="", IF(O57="","",X57+(INDIRECT("S" &amp; ROW() - 1) - S57)),IF(O57="", "", INDIRECT("S" &amp; ROW() - 1) - S57))</f>
        <v/>
      </c>
      <c r="N57" s="17" t="str">
        <f aca="false">IF(M57="", IF(X57=0, "", X57), IF(V57 = "", "", IF(V57/U57 = 0, "", V57/U57)))</f>
        <v/>
      </c>
      <c r="P57" s="0" t="n">
        <f aca="false">IF(O57 = "-", -W57,I57)</f>
        <v>0</v>
      </c>
      <c r="Q57" s="0" t="n">
        <f aca="true">IF(O57 = "-", SUM(INDIRECT(ADDRESS(2,COLUMN(P57)) &amp; ":" &amp; ADDRESS(ROW(),COLUMN(P57)))), 0)</f>
        <v>0</v>
      </c>
      <c r="R57" s="0" t="n">
        <f aca="false">IF(O57="-",1,0)</f>
        <v>0</v>
      </c>
      <c r="S57" s="0" t="n">
        <f aca="true">IF(Q57 = 0, INDIRECT("S" &amp; ROW() - 1), Q57)</f>
        <v>0</v>
      </c>
      <c r="T57" s="0" t="str">
        <f aca="false">IF(H57="","",VLOOKUP(H57,'Соль SKU'!$A$1:$B$150,2,0))</f>
        <v/>
      </c>
      <c r="U57" s="0" t="n">
        <f aca="false">8000/850</f>
        <v>9.41176470588235</v>
      </c>
      <c r="V57" s="0" t="n">
        <f aca="false">VALUE(IF(TRIM(MID(SUBSTITUTE($M57,",",REPT(" ",LEN($M57))), 0 *LEN($M57)+1,LEN($M57))) = "", "0", TRIM(MID(SUBSTITUTE($M57,",",REPT(" ",LEN($M57))),0 *LEN($M57)+1,LEN($M57))))) +   VALUE(IF(TRIM(MID(SUBSTITUTE($M57,",",REPT(" ",LEN($M57))), 1 *LEN($M57)+1,LEN($M57))) = "", "0", TRIM(MID(SUBSTITUTE($M57,",",REPT(" ",LEN($M57))),1 *LEN($M57)+1,LEN($M57))))) +  VALUE(IF(TRIM(MID(SUBSTITUTE($M57,",",REPT(" ",LEN($M57))), 2 *LEN($M57)+1,LEN($M57))) = "", "0", TRIM(MID(SUBSTITUTE($M57,",",REPT(" ",LEN($M57))),2 *LEN($M57)+1,LEN($M57))))) +  VALUE(IF(TRIM(MID(SUBSTITUTE($M57,",",REPT(" ",LEN($M57))), 3 *LEN($M57)+1,LEN($M57))) = "", "0", TRIM(MID(SUBSTITUTE($M57,",",REPT(" ",LEN($M57))),3 *LEN($M57)+1,LEN($M57))))) +  VALUE(IF(TRIM(MID(SUBSTITUTE($M57,",",REPT(" ",LEN($M57))), 4 *LEN($M57)+1,LEN($M57))) = "", "0", TRIM(MID(SUBSTITUTE($M57,",",REPT(" ",LEN($M57))),4 *LEN($M57)+1,LEN($M57))))) +  VALUE(IF(TRIM(MID(SUBSTITUTE($M57,",",REPT(" ",LEN($M57))), 5 *LEN($M57)+1,LEN($M57))) = "", "0", TRIM(MID(SUBSTITUTE($M57,",",REPT(" ",LEN($M57))),5 *LEN($M57)+1,LEN($M57))))) +  VALUE(IF(TRIM(MID(SUBSTITUTE($M57,",",REPT(" ",LEN($M57))), 6 *LEN($M57)+1,LEN($M57))) = "", "0", TRIM(MID(SUBSTITUTE($M57,",",REPT(" ",LEN($M57))),6 *LEN($M57)+1,LEN($M57))))) +  VALUE(IF(TRIM(MID(SUBSTITUTE($M57,",",REPT(" ",LEN($M57))), 7 *LEN($M57)+1,LEN($M57))) = "", "0", TRIM(MID(SUBSTITUTE($M57,",",REPT(" ",LEN($M57))),7 *LEN($M57)+1,LEN($M57))))) +  VALUE(IF(TRIM(MID(SUBSTITUTE($M57,",",REPT(" ",LEN($M57))), 8 *LEN($M57)+1,LEN($M57))) = "", "0", TRIM(MID(SUBSTITUTE($M57,",",REPT(" ",LEN($M57))),8 *LEN($M57)+1,LEN($M57))))) +  VALUE(IF(TRIM(MID(SUBSTITUTE($M57,",",REPT(" ",LEN($M57))), 9 *LEN($M57)+1,LEN($M57))) = "", "0", TRIM(MID(SUBSTITUTE($M57,",",REPT(" ",LEN($M57))),9 *LEN($M57)+1,LEN($M57))))) +  VALUE(IF(TRIM(MID(SUBSTITUTE($M57,",",REPT(" ",LEN($M57))), 10 *LEN($M57)+1,LEN($M57))) = "", "0", TRIM(MID(SUBSTITUTE($M57,",",REPT(" ",LEN($M57))),10 *LEN($M57)+1,LEN($M57)))))</f>
        <v>0</v>
      </c>
      <c r="W57" s="0" t="n">
        <f aca="false">IF(V57 = "", "", V57/U57)</f>
        <v>0</v>
      </c>
      <c r="X57" s="0" t="str">
        <f aca="true">IF(O57="", "", MAX(ROUND(-(INDIRECT("S" &amp; ROW() - 1) - S57)/850, 0), 1) * 850)</f>
        <v/>
      </c>
    </row>
    <row r="58" customFormat="false" ht="13.8" hidden="false" customHeight="false" outlineLevel="0" collapsed="false">
      <c r="J58" s="9" t="str">
        <f aca="true">IF(M58="", IF(O58="","",X58+(INDIRECT("S" &amp; ROW() - 1) - S58)),IF(O58="", "", INDIRECT("S" &amp; ROW() - 1) - S58))</f>
        <v/>
      </c>
      <c r="N58" s="17" t="str">
        <f aca="false">IF(M58="", IF(X58=0, "", X58), IF(V58 = "", "", IF(V58/U58 = 0, "", V58/U58)))</f>
        <v/>
      </c>
      <c r="P58" s="0" t="n">
        <f aca="false">IF(O58 = "-", -W58,I58)</f>
        <v>0</v>
      </c>
      <c r="Q58" s="0" t="n">
        <f aca="true">IF(O58 = "-", SUM(INDIRECT(ADDRESS(2,COLUMN(P58)) &amp; ":" &amp; ADDRESS(ROW(),COLUMN(P58)))), 0)</f>
        <v>0</v>
      </c>
      <c r="R58" s="0" t="n">
        <f aca="false">IF(O58="-",1,0)</f>
        <v>0</v>
      </c>
      <c r="S58" s="0" t="n">
        <f aca="true">IF(Q58 = 0, INDIRECT("S" &amp; ROW() - 1), Q58)</f>
        <v>0</v>
      </c>
      <c r="T58" s="0" t="str">
        <f aca="false">IF(H58="","",VLOOKUP(H58,'Соль SKU'!$A$1:$B$150,2,0))</f>
        <v/>
      </c>
      <c r="U58" s="0" t="n">
        <f aca="false">8000/850</f>
        <v>9.41176470588235</v>
      </c>
      <c r="V58" s="0" t="n">
        <f aca="false">VALUE(IF(TRIM(MID(SUBSTITUTE($M58,",",REPT(" ",LEN($M58))), 0 *LEN($M58)+1,LEN($M58))) = "", "0", TRIM(MID(SUBSTITUTE($M58,",",REPT(" ",LEN($M58))),0 *LEN($M58)+1,LEN($M58))))) +   VALUE(IF(TRIM(MID(SUBSTITUTE($M58,",",REPT(" ",LEN($M58))), 1 *LEN($M58)+1,LEN($M58))) = "", "0", TRIM(MID(SUBSTITUTE($M58,",",REPT(" ",LEN($M58))),1 *LEN($M58)+1,LEN($M58))))) +  VALUE(IF(TRIM(MID(SUBSTITUTE($M58,",",REPT(" ",LEN($M58))), 2 *LEN($M58)+1,LEN($M58))) = "", "0", TRIM(MID(SUBSTITUTE($M58,",",REPT(" ",LEN($M58))),2 *LEN($M58)+1,LEN($M58))))) +  VALUE(IF(TRIM(MID(SUBSTITUTE($M58,",",REPT(" ",LEN($M58))), 3 *LEN($M58)+1,LEN($M58))) = "", "0", TRIM(MID(SUBSTITUTE($M58,",",REPT(" ",LEN($M58))),3 *LEN($M58)+1,LEN($M58))))) +  VALUE(IF(TRIM(MID(SUBSTITUTE($M58,",",REPT(" ",LEN($M58))), 4 *LEN($M58)+1,LEN($M58))) = "", "0", TRIM(MID(SUBSTITUTE($M58,",",REPT(" ",LEN($M58))),4 *LEN($M58)+1,LEN($M58))))) +  VALUE(IF(TRIM(MID(SUBSTITUTE($M58,",",REPT(" ",LEN($M58))), 5 *LEN($M58)+1,LEN($M58))) = "", "0", TRIM(MID(SUBSTITUTE($M58,",",REPT(" ",LEN($M58))),5 *LEN($M58)+1,LEN($M58))))) +  VALUE(IF(TRIM(MID(SUBSTITUTE($M58,",",REPT(" ",LEN($M58))), 6 *LEN($M58)+1,LEN($M58))) = "", "0", TRIM(MID(SUBSTITUTE($M58,",",REPT(" ",LEN($M58))),6 *LEN($M58)+1,LEN($M58))))) +  VALUE(IF(TRIM(MID(SUBSTITUTE($M58,",",REPT(" ",LEN($M58))), 7 *LEN($M58)+1,LEN($M58))) = "", "0", TRIM(MID(SUBSTITUTE($M58,",",REPT(" ",LEN($M58))),7 *LEN($M58)+1,LEN($M58))))) +  VALUE(IF(TRIM(MID(SUBSTITUTE($M58,",",REPT(" ",LEN($M58))), 8 *LEN($M58)+1,LEN($M58))) = "", "0", TRIM(MID(SUBSTITUTE($M58,",",REPT(" ",LEN($M58))),8 *LEN($M58)+1,LEN($M58))))) +  VALUE(IF(TRIM(MID(SUBSTITUTE($M58,",",REPT(" ",LEN($M58))), 9 *LEN($M58)+1,LEN($M58))) = "", "0", TRIM(MID(SUBSTITUTE($M58,",",REPT(" ",LEN($M58))),9 *LEN($M58)+1,LEN($M58))))) +  VALUE(IF(TRIM(MID(SUBSTITUTE($M58,",",REPT(" ",LEN($M58))), 10 *LEN($M58)+1,LEN($M58))) = "", "0", TRIM(MID(SUBSTITUTE($M58,",",REPT(" ",LEN($M58))),10 *LEN($M58)+1,LEN($M58)))))</f>
        <v>0</v>
      </c>
      <c r="W58" s="0" t="n">
        <f aca="false">IF(V58 = "", "", V58/U58)</f>
        <v>0</v>
      </c>
      <c r="X58" s="0" t="str">
        <f aca="true">IF(O58="", "", MAX(ROUND(-(INDIRECT("S" &amp; ROW() - 1) - S58)/850, 0), 1) * 850)</f>
        <v/>
      </c>
    </row>
    <row r="59" customFormat="false" ht="13.8" hidden="false" customHeight="false" outlineLevel="0" collapsed="false">
      <c r="J59" s="9" t="str">
        <f aca="true">IF(M59="", IF(O59="","",X59+(INDIRECT("S" &amp; ROW() - 1) - S59)),IF(O59="", "", INDIRECT("S" &amp; ROW() - 1) - S59))</f>
        <v/>
      </c>
      <c r="M59" s="17"/>
      <c r="N59" s="17" t="str">
        <f aca="false">IF(M59="", IF(X59=0, "", X59), IF(V59 = "", "", IF(V59/U59 = 0, "", V59/U59)))</f>
        <v/>
      </c>
      <c r="P59" s="0" t="n">
        <f aca="false">IF(O59 = "-", -W59,I59)</f>
        <v>0</v>
      </c>
      <c r="Q59" s="0" t="n">
        <f aca="true">IF(O59 = "-", SUM(INDIRECT(ADDRESS(2,COLUMN(P59)) &amp; ":" &amp; ADDRESS(ROW(),COLUMN(P59)))), 0)</f>
        <v>0</v>
      </c>
      <c r="R59" s="0" t="n">
        <f aca="false">IF(O59="-",1,0)</f>
        <v>0</v>
      </c>
      <c r="S59" s="0" t="n">
        <f aca="true">IF(Q59 = 0, INDIRECT("S" &amp; ROW() - 1), Q59)</f>
        <v>0</v>
      </c>
      <c r="T59" s="0" t="str">
        <f aca="false">IF(H59="","",VLOOKUP(H59,'Соль SKU'!$A$1:$B$150,2,0))</f>
        <v/>
      </c>
      <c r="U59" s="0" t="n">
        <f aca="false">8000/850</f>
        <v>9.41176470588235</v>
      </c>
      <c r="V59" s="0" t="n">
        <f aca="false">VALUE(IF(TRIM(MID(SUBSTITUTE($M59,",",REPT(" ",LEN($M59))), 0 *LEN($M59)+1,LEN($M59))) = "", "0", TRIM(MID(SUBSTITUTE($M59,",",REPT(" ",LEN($M59))),0 *LEN($M59)+1,LEN($M59))))) +   VALUE(IF(TRIM(MID(SUBSTITUTE($M59,",",REPT(" ",LEN($M59))), 1 *LEN($M59)+1,LEN($M59))) = "", "0", TRIM(MID(SUBSTITUTE($M59,",",REPT(" ",LEN($M59))),1 *LEN($M59)+1,LEN($M59))))) +  VALUE(IF(TRIM(MID(SUBSTITUTE($M59,",",REPT(" ",LEN($M59))), 2 *LEN($M59)+1,LEN($M59))) = "", "0", TRIM(MID(SUBSTITUTE($M59,",",REPT(" ",LEN($M59))),2 *LEN($M59)+1,LEN($M59))))) +  VALUE(IF(TRIM(MID(SUBSTITUTE($M59,",",REPT(" ",LEN($M59))), 3 *LEN($M59)+1,LEN($M59))) = "", "0", TRIM(MID(SUBSTITUTE($M59,",",REPT(" ",LEN($M59))),3 *LEN($M59)+1,LEN($M59))))) +  VALUE(IF(TRIM(MID(SUBSTITUTE($M59,",",REPT(" ",LEN($M59))), 4 *LEN($M59)+1,LEN($M59))) = "", "0", TRIM(MID(SUBSTITUTE($M59,",",REPT(" ",LEN($M59))),4 *LEN($M59)+1,LEN($M59))))) +  VALUE(IF(TRIM(MID(SUBSTITUTE($M59,",",REPT(" ",LEN($M59))), 5 *LEN($M59)+1,LEN($M59))) = "", "0", TRIM(MID(SUBSTITUTE($M59,",",REPT(" ",LEN($M59))),5 *LEN($M59)+1,LEN($M59))))) +  VALUE(IF(TRIM(MID(SUBSTITUTE($M59,",",REPT(" ",LEN($M59))), 6 *LEN($M59)+1,LEN($M59))) = "", "0", TRIM(MID(SUBSTITUTE($M59,",",REPT(" ",LEN($M59))),6 *LEN($M59)+1,LEN($M59))))) +  VALUE(IF(TRIM(MID(SUBSTITUTE($M59,",",REPT(" ",LEN($M59))), 7 *LEN($M59)+1,LEN($M59))) = "", "0", TRIM(MID(SUBSTITUTE($M59,",",REPT(" ",LEN($M59))),7 *LEN($M59)+1,LEN($M59))))) +  VALUE(IF(TRIM(MID(SUBSTITUTE($M59,",",REPT(" ",LEN($M59))), 8 *LEN($M59)+1,LEN($M59))) = "", "0", TRIM(MID(SUBSTITUTE($M59,",",REPT(" ",LEN($M59))),8 *LEN($M59)+1,LEN($M59))))) +  VALUE(IF(TRIM(MID(SUBSTITUTE($M59,",",REPT(" ",LEN($M59))), 9 *LEN($M59)+1,LEN($M59))) = "", "0", TRIM(MID(SUBSTITUTE($M59,",",REPT(" ",LEN($M59))),9 *LEN($M59)+1,LEN($M59))))) +  VALUE(IF(TRIM(MID(SUBSTITUTE($M59,",",REPT(" ",LEN($M59))), 10 *LEN($M59)+1,LEN($M59))) = "", "0", TRIM(MID(SUBSTITUTE($M59,",",REPT(" ",LEN($M59))),10 *LEN($M59)+1,LEN($M59)))))</f>
        <v>0</v>
      </c>
      <c r="W59" s="0" t="n">
        <f aca="false">IF(V59 = "", "", V59/U59)</f>
        <v>0</v>
      </c>
      <c r="X59" s="0" t="str">
        <f aca="true">IF(O59="", "", MAX(ROUND(-(INDIRECT("S" &amp; ROW() - 1) - S59)/850, 0), 1) * 850)</f>
        <v/>
      </c>
    </row>
    <row r="60" customFormat="false" ht="13.8" hidden="false" customHeight="false" outlineLevel="0" collapsed="false">
      <c r="J60" s="9" t="str">
        <f aca="true">IF(M60="", IF(O60="","",X60+(INDIRECT("S" &amp; ROW() - 1) - S60)),IF(O60="", "", INDIRECT("S" &amp; ROW() - 1) - S60))</f>
        <v/>
      </c>
      <c r="N60" s="17" t="str">
        <f aca="false">IF(M60="", IF(X60=0, "", X60), IF(V60 = "", "", IF(V60/U60 = 0, "", V60/U60)))</f>
        <v/>
      </c>
      <c r="P60" s="0" t="n">
        <f aca="false">IF(O60 = "-", -W60,I60)</f>
        <v>0</v>
      </c>
      <c r="Q60" s="0" t="n">
        <f aca="true">IF(O60 = "-", SUM(INDIRECT(ADDRESS(2,COLUMN(P60)) &amp; ":" &amp; ADDRESS(ROW(),COLUMN(P60)))), 0)</f>
        <v>0</v>
      </c>
      <c r="R60" s="0" t="n">
        <f aca="false">IF(O60="-",1,0)</f>
        <v>0</v>
      </c>
      <c r="S60" s="0" t="n">
        <f aca="true">IF(Q60 = 0, INDIRECT("S" &amp; ROW() - 1), Q60)</f>
        <v>0</v>
      </c>
      <c r="T60" s="0" t="str">
        <f aca="false">IF(H60="","",VLOOKUP(H60,'Соль SKU'!$A$1:$B$150,2,0))</f>
        <v/>
      </c>
      <c r="U60" s="0" t="n">
        <f aca="false">8000/850</f>
        <v>9.41176470588235</v>
      </c>
      <c r="V60" s="0" t="n">
        <f aca="false">VALUE(IF(TRIM(MID(SUBSTITUTE($M60,",",REPT(" ",LEN($M60))), 0 *LEN($M60)+1,LEN($M60))) = "", "0", TRIM(MID(SUBSTITUTE($M60,",",REPT(" ",LEN($M60))),0 *LEN($M60)+1,LEN($M60))))) +   VALUE(IF(TRIM(MID(SUBSTITUTE($M60,",",REPT(" ",LEN($M60))), 1 *LEN($M60)+1,LEN($M60))) = "", "0", TRIM(MID(SUBSTITUTE($M60,",",REPT(" ",LEN($M60))),1 *LEN($M60)+1,LEN($M60))))) +  VALUE(IF(TRIM(MID(SUBSTITUTE($M60,",",REPT(" ",LEN($M60))), 2 *LEN($M60)+1,LEN($M60))) = "", "0", TRIM(MID(SUBSTITUTE($M60,",",REPT(" ",LEN($M60))),2 *LEN($M60)+1,LEN($M60))))) +  VALUE(IF(TRIM(MID(SUBSTITUTE($M60,",",REPT(" ",LEN($M60))), 3 *LEN($M60)+1,LEN($M60))) = "", "0", TRIM(MID(SUBSTITUTE($M60,",",REPT(" ",LEN($M60))),3 *LEN($M60)+1,LEN($M60))))) +  VALUE(IF(TRIM(MID(SUBSTITUTE($M60,",",REPT(" ",LEN($M60))), 4 *LEN($M60)+1,LEN($M60))) = "", "0", TRIM(MID(SUBSTITUTE($M60,",",REPT(" ",LEN($M60))),4 *LEN($M60)+1,LEN($M60))))) +  VALUE(IF(TRIM(MID(SUBSTITUTE($M60,",",REPT(" ",LEN($M60))), 5 *LEN($M60)+1,LEN($M60))) = "", "0", TRIM(MID(SUBSTITUTE($M60,",",REPT(" ",LEN($M60))),5 *LEN($M60)+1,LEN($M60))))) +  VALUE(IF(TRIM(MID(SUBSTITUTE($M60,",",REPT(" ",LEN($M60))), 6 *LEN($M60)+1,LEN($M60))) = "", "0", TRIM(MID(SUBSTITUTE($M60,",",REPT(" ",LEN($M60))),6 *LEN($M60)+1,LEN($M60))))) +  VALUE(IF(TRIM(MID(SUBSTITUTE($M60,",",REPT(" ",LEN($M60))), 7 *LEN($M60)+1,LEN($M60))) = "", "0", TRIM(MID(SUBSTITUTE($M60,",",REPT(" ",LEN($M60))),7 *LEN($M60)+1,LEN($M60))))) +  VALUE(IF(TRIM(MID(SUBSTITUTE($M60,",",REPT(" ",LEN($M60))), 8 *LEN($M60)+1,LEN($M60))) = "", "0", TRIM(MID(SUBSTITUTE($M60,",",REPT(" ",LEN($M60))),8 *LEN($M60)+1,LEN($M60))))) +  VALUE(IF(TRIM(MID(SUBSTITUTE($M60,",",REPT(" ",LEN($M60))), 9 *LEN($M60)+1,LEN($M60))) = "", "0", TRIM(MID(SUBSTITUTE($M60,",",REPT(" ",LEN($M60))),9 *LEN($M60)+1,LEN($M60))))) +  VALUE(IF(TRIM(MID(SUBSTITUTE($M60,",",REPT(" ",LEN($M60))), 10 *LEN($M60)+1,LEN($M60))) = "", "0", TRIM(MID(SUBSTITUTE($M60,",",REPT(" ",LEN($M60))),10 *LEN($M60)+1,LEN($M60)))))</f>
        <v>0</v>
      </c>
      <c r="W60" s="0" t="n">
        <f aca="false">IF(V60 = "", "", V60/U60)</f>
        <v>0</v>
      </c>
      <c r="X60" s="0" t="str">
        <f aca="true">IF(O60="", "", MAX(ROUND(-(INDIRECT("S" &amp; ROW() - 1) - S60)/850, 0), 1) * 850)</f>
        <v/>
      </c>
    </row>
    <row r="61" customFormat="false" ht="13.8" hidden="false" customHeight="false" outlineLevel="0" collapsed="false">
      <c r="J61" s="9" t="str">
        <f aca="true">IF(M61="", IF(O61="","",X61+(INDIRECT("S" &amp; ROW() - 1) - S61)),IF(O61="", "", INDIRECT("S" &amp; ROW() - 1) - S61))</f>
        <v/>
      </c>
      <c r="N61" s="17" t="str">
        <f aca="false">IF(M61="", IF(X61=0, "", X61), IF(V61 = "", "", IF(V61/U61 = 0, "", V61/U61)))</f>
        <v/>
      </c>
      <c r="P61" s="0" t="n">
        <f aca="false">IF(O61 = "-", -W61,I61)</f>
        <v>0</v>
      </c>
      <c r="Q61" s="0" t="n">
        <f aca="true">IF(O61 = "-", SUM(INDIRECT(ADDRESS(2,COLUMN(P61)) &amp; ":" &amp; ADDRESS(ROW(),COLUMN(P61)))), 0)</f>
        <v>0</v>
      </c>
      <c r="R61" s="0" t="n">
        <f aca="false">IF(O61="-",1,0)</f>
        <v>0</v>
      </c>
      <c r="S61" s="0" t="n">
        <f aca="true">IF(Q61 = 0, INDIRECT("S" &amp; ROW() - 1), Q61)</f>
        <v>0</v>
      </c>
      <c r="T61" s="0" t="str">
        <f aca="false">IF(H61="","",VLOOKUP(H61,'Соль SKU'!$A$1:$B$150,2,0))</f>
        <v/>
      </c>
      <c r="U61" s="0" t="n">
        <f aca="false">8000/850</f>
        <v>9.41176470588235</v>
      </c>
      <c r="V61" s="0" t="n">
        <f aca="false">VALUE(IF(TRIM(MID(SUBSTITUTE($M61,",",REPT(" ",LEN($M61))), 0 *LEN($M61)+1,LEN($M61))) = "", "0", TRIM(MID(SUBSTITUTE($M61,",",REPT(" ",LEN($M61))),0 *LEN($M61)+1,LEN($M61))))) +   VALUE(IF(TRIM(MID(SUBSTITUTE($M61,",",REPT(" ",LEN($M61))), 1 *LEN($M61)+1,LEN($M61))) = "", "0", TRIM(MID(SUBSTITUTE($M61,",",REPT(" ",LEN($M61))),1 *LEN($M61)+1,LEN($M61))))) +  VALUE(IF(TRIM(MID(SUBSTITUTE($M61,",",REPT(" ",LEN($M61))), 2 *LEN($M61)+1,LEN($M61))) = "", "0", TRIM(MID(SUBSTITUTE($M61,",",REPT(" ",LEN($M61))),2 *LEN($M61)+1,LEN($M61))))) +  VALUE(IF(TRIM(MID(SUBSTITUTE($M61,",",REPT(" ",LEN($M61))), 3 *LEN($M61)+1,LEN($M61))) = "", "0", TRIM(MID(SUBSTITUTE($M61,",",REPT(" ",LEN($M61))),3 *LEN($M61)+1,LEN($M61))))) +  VALUE(IF(TRIM(MID(SUBSTITUTE($M61,",",REPT(" ",LEN($M61))), 4 *LEN($M61)+1,LEN($M61))) = "", "0", TRIM(MID(SUBSTITUTE($M61,",",REPT(" ",LEN($M61))),4 *LEN($M61)+1,LEN($M61))))) +  VALUE(IF(TRIM(MID(SUBSTITUTE($M61,",",REPT(" ",LEN($M61))), 5 *LEN($M61)+1,LEN($M61))) = "", "0", TRIM(MID(SUBSTITUTE($M61,",",REPT(" ",LEN($M61))),5 *LEN($M61)+1,LEN($M61))))) +  VALUE(IF(TRIM(MID(SUBSTITUTE($M61,",",REPT(" ",LEN($M61))), 6 *LEN($M61)+1,LEN($M61))) = "", "0", TRIM(MID(SUBSTITUTE($M61,",",REPT(" ",LEN($M61))),6 *LEN($M61)+1,LEN($M61))))) +  VALUE(IF(TRIM(MID(SUBSTITUTE($M61,",",REPT(" ",LEN($M61))), 7 *LEN($M61)+1,LEN($M61))) = "", "0", TRIM(MID(SUBSTITUTE($M61,",",REPT(" ",LEN($M61))),7 *LEN($M61)+1,LEN($M61))))) +  VALUE(IF(TRIM(MID(SUBSTITUTE($M61,",",REPT(" ",LEN($M61))), 8 *LEN($M61)+1,LEN($M61))) = "", "0", TRIM(MID(SUBSTITUTE($M61,",",REPT(" ",LEN($M61))),8 *LEN($M61)+1,LEN($M61))))) +  VALUE(IF(TRIM(MID(SUBSTITUTE($M61,",",REPT(" ",LEN($M61))), 9 *LEN($M61)+1,LEN($M61))) = "", "0", TRIM(MID(SUBSTITUTE($M61,",",REPT(" ",LEN($M61))),9 *LEN($M61)+1,LEN($M61))))) +  VALUE(IF(TRIM(MID(SUBSTITUTE($M61,",",REPT(" ",LEN($M61))), 10 *LEN($M61)+1,LEN($M61))) = "", "0", TRIM(MID(SUBSTITUTE($M61,",",REPT(" ",LEN($M61))),10 *LEN($M61)+1,LEN($M61)))))</f>
        <v>0</v>
      </c>
      <c r="W61" s="0" t="n">
        <f aca="false">IF(V61 = "", "", V61/U61)</f>
        <v>0</v>
      </c>
      <c r="X61" s="0" t="str">
        <f aca="true">IF(O61="", "", MAX(ROUND(-(INDIRECT("S" &amp; ROW() - 1) - S61)/850, 0), 1) * 850)</f>
        <v/>
      </c>
    </row>
    <row r="62" customFormat="false" ht="13.8" hidden="false" customHeight="false" outlineLevel="0" collapsed="false">
      <c r="J62" s="9" t="str">
        <f aca="true">IF(M62="", IF(O62="","",X62+(INDIRECT("S" &amp; ROW() - 1) - S62)),IF(O62="", "", INDIRECT("S" &amp; ROW() - 1) - S62))</f>
        <v/>
      </c>
      <c r="N62" s="17" t="str">
        <f aca="false">IF(M62="", IF(X62=0, "", X62), IF(V62 = "", "", IF(V62/U62 = 0, "", V62/U62)))</f>
        <v/>
      </c>
      <c r="P62" s="0" t="n">
        <f aca="false">IF(O62 = "-", -W62,I62)</f>
        <v>0</v>
      </c>
      <c r="Q62" s="0" t="n">
        <f aca="true">IF(O62 = "-", SUM(INDIRECT(ADDRESS(2,COLUMN(P62)) &amp; ":" &amp; ADDRESS(ROW(),COLUMN(P62)))), 0)</f>
        <v>0</v>
      </c>
      <c r="R62" s="0" t="n">
        <f aca="false">IF(O62="-",1,0)</f>
        <v>0</v>
      </c>
      <c r="S62" s="0" t="n">
        <f aca="true">IF(Q62 = 0, INDIRECT("S" &amp; ROW() - 1), Q62)</f>
        <v>0</v>
      </c>
      <c r="T62" s="0" t="str">
        <f aca="false">IF(H62="","",VLOOKUP(H62,'Соль SKU'!$A$1:$B$150,2,0))</f>
        <v/>
      </c>
      <c r="U62" s="0" t="n">
        <f aca="false">8000/850</f>
        <v>9.41176470588235</v>
      </c>
      <c r="V62" s="0" t="n">
        <f aca="false">VALUE(IF(TRIM(MID(SUBSTITUTE($M62,",",REPT(" ",LEN($M62))), 0 *LEN($M62)+1,LEN($M62))) = "", "0", TRIM(MID(SUBSTITUTE($M62,",",REPT(" ",LEN($M62))),0 *LEN($M62)+1,LEN($M62))))) +   VALUE(IF(TRIM(MID(SUBSTITUTE($M62,",",REPT(" ",LEN($M62))), 1 *LEN($M62)+1,LEN($M62))) = "", "0", TRIM(MID(SUBSTITUTE($M62,",",REPT(" ",LEN($M62))),1 *LEN($M62)+1,LEN($M62))))) +  VALUE(IF(TRIM(MID(SUBSTITUTE($M62,",",REPT(" ",LEN($M62))), 2 *LEN($M62)+1,LEN($M62))) = "", "0", TRIM(MID(SUBSTITUTE($M62,",",REPT(" ",LEN($M62))),2 *LEN($M62)+1,LEN($M62))))) +  VALUE(IF(TRIM(MID(SUBSTITUTE($M62,",",REPT(" ",LEN($M62))), 3 *LEN($M62)+1,LEN($M62))) = "", "0", TRIM(MID(SUBSTITUTE($M62,",",REPT(" ",LEN($M62))),3 *LEN($M62)+1,LEN($M62))))) +  VALUE(IF(TRIM(MID(SUBSTITUTE($M62,",",REPT(" ",LEN($M62))), 4 *LEN($M62)+1,LEN($M62))) = "", "0", TRIM(MID(SUBSTITUTE($M62,",",REPT(" ",LEN($M62))),4 *LEN($M62)+1,LEN($M62))))) +  VALUE(IF(TRIM(MID(SUBSTITUTE($M62,",",REPT(" ",LEN($M62))), 5 *LEN($M62)+1,LEN($M62))) = "", "0", TRIM(MID(SUBSTITUTE($M62,",",REPT(" ",LEN($M62))),5 *LEN($M62)+1,LEN($M62))))) +  VALUE(IF(TRIM(MID(SUBSTITUTE($M62,",",REPT(" ",LEN($M62))), 6 *LEN($M62)+1,LEN($M62))) = "", "0", TRIM(MID(SUBSTITUTE($M62,",",REPT(" ",LEN($M62))),6 *LEN($M62)+1,LEN($M62))))) +  VALUE(IF(TRIM(MID(SUBSTITUTE($M62,",",REPT(" ",LEN($M62))), 7 *LEN($M62)+1,LEN($M62))) = "", "0", TRIM(MID(SUBSTITUTE($M62,",",REPT(" ",LEN($M62))),7 *LEN($M62)+1,LEN($M62))))) +  VALUE(IF(TRIM(MID(SUBSTITUTE($M62,",",REPT(" ",LEN($M62))), 8 *LEN($M62)+1,LEN($M62))) = "", "0", TRIM(MID(SUBSTITUTE($M62,",",REPT(" ",LEN($M62))),8 *LEN($M62)+1,LEN($M62))))) +  VALUE(IF(TRIM(MID(SUBSTITUTE($M62,",",REPT(" ",LEN($M62))), 9 *LEN($M62)+1,LEN($M62))) = "", "0", TRIM(MID(SUBSTITUTE($M62,",",REPT(" ",LEN($M62))),9 *LEN($M62)+1,LEN($M62))))) +  VALUE(IF(TRIM(MID(SUBSTITUTE($M62,",",REPT(" ",LEN($M62))), 10 *LEN($M62)+1,LEN($M62))) = "", "0", TRIM(MID(SUBSTITUTE($M62,",",REPT(" ",LEN($M62))),10 *LEN($M62)+1,LEN($M62)))))</f>
        <v>0</v>
      </c>
      <c r="W62" s="0" t="n">
        <f aca="false">IF(V62 = "", "", V62/U62)</f>
        <v>0</v>
      </c>
      <c r="X62" s="0" t="str">
        <f aca="true">IF(O62="", "", MAX(ROUND(-(INDIRECT("S" &amp; ROW() - 1) - S62)/850, 0), 1) * 850)</f>
        <v/>
      </c>
    </row>
    <row r="63" customFormat="false" ht="13.8" hidden="false" customHeight="false" outlineLevel="0" collapsed="false">
      <c r="J63" s="9" t="str">
        <f aca="true">IF(M63="", IF(O63="","",X63+(INDIRECT("S" &amp; ROW() - 1) - S63)),IF(O63="", "", INDIRECT("S" &amp; ROW() - 1) - S63))</f>
        <v/>
      </c>
      <c r="N63" s="17" t="str">
        <f aca="false">IF(M63="", IF(X63=0, "", X63), IF(V63 = "", "", IF(V63/U63 = 0, "", V63/U63)))</f>
        <v/>
      </c>
      <c r="P63" s="0" t="n">
        <f aca="false">IF(O63 = "-", -W63,I63)</f>
        <v>0</v>
      </c>
      <c r="Q63" s="0" t="n">
        <f aca="true">IF(O63 = "-", SUM(INDIRECT(ADDRESS(2,COLUMN(P63)) &amp; ":" &amp; ADDRESS(ROW(),COLUMN(P63)))), 0)</f>
        <v>0</v>
      </c>
      <c r="R63" s="0" t="n">
        <f aca="false">IF(O63="-",1,0)</f>
        <v>0</v>
      </c>
      <c r="S63" s="0" t="n">
        <f aca="true">IF(Q63 = 0, INDIRECT("S" &amp; ROW() - 1), Q63)</f>
        <v>0</v>
      </c>
      <c r="T63" s="0" t="str">
        <f aca="false">IF(H63="","",VLOOKUP(H63,'Соль SKU'!$A$1:$B$150,2,0))</f>
        <v/>
      </c>
      <c r="U63" s="0" t="n">
        <f aca="false">8000/850</f>
        <v>9.41176470588235</v>
      </c>
      <c r="V63" s="0" t="n">
        <f aca="false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0" t="n">
        <f aca="false">IF(V63 = "", "", V63/U63)</f>
        <v>0</v>
      </c>
      <c r="X63" s="0" t="str">
        <f aca="true">IF(O63="", "", MAX(ROUND(-(INDIRECT("S" &amp; ROW() - 1) - S63)/850, 0), 1) * 850)</f>
        <v/>
      </c>
    </row>
    <row r="64" customFormat="false" ht="13.8" hidden="false" customHeight="false" outlineLevel="0" collapsed="false">
      <c r="J64" s="9" t="str">
        <f aca="true">IF(M64="", IF(O64="","",X64+(INDIRECT("S" &amp; ROW() - 1) - S64)),IF(O64="", "", INDIRECT("S" &amp; ROW() - 1) - S64))</f>
        <v/>
      </c>
      <c r="N64" s="17" t="str">
        <f aca="false">IF(M64="", IF(X64=0, "", X64), IF(V64 = "", "", IF(V64/U64 = 0, "", V64/U64)))</f>
        <v/>
      </c>
      <c r="P64" s="0" t="n">
        <f aca="false">IF(O64 = "-", -W64,I64)</f>
        <v>0</v>
      </c>
      <c r="Q64" s="0" t="n">
        <f aca="true">IF(O64 = "-", SUM(INDIRECT(ADDRESS(2,COLUMN(P64)) &amp; ":" &amp; ADDRESS(ROW(),COLUMN(P64)))), 0)</f>
        <v>0</v>
      </c>
      <c r="R64" s="0" t="n">
        <f aca="false">IF(O64="-",1,0)</f>
        <v>0</v>
      </c>
      <c r="S64" s="0" t="n">
        <f aca="true">IF(Q64 = 0, INDIRECT("S" &amp; ROW() - 1), Q64)</f>
        <v>0</v>
      </c>
      <c r="T64" s="0" t="str">
        <f aca="false">IF(H64="","",VLOOKUP(H64,'Соль SKU'!$A$1:$B$150,2,0))</f>
        <v/>
      </c>
      <c r="U64" s="0" t="n">
        <f aca="false">8000/850</f>
        <v>9.41176470588235</v>
      </c>
      <c r="V64" s="0" t="n">
        <f aca="false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0" t="n">
        <f aca="false">IF(V64 = "", "", V64/U64)</f>
        <v>0</v>
      </c>
      <c r="X64" s="0" t="str">
        <f aca="true">IF(O64="", "", MAX(ROUND(-(INDIRECT("S" &amp; ROW() - 1) - S64)/850, 0), 1) * 850)</f>
        <v/>
      </c>
    </row>
    <row r="65" customFormat="false" ht="13.8" hidden="false" customHeight="false" outlineLevel="0" collapsed="false">
      <c r="J65" s="9" t="str">
        <f aca="true">IF(M65="", IF(O65="","",X65+(INDIRECT("S" &amp; ROW() - 1) - S65)),IF(O65="", "", INDIRECT("S" &amp; ROW() - 1) - S65))</f>
        <v/>
      </c>
      <c r="N65" s="17" t="str">
        <f aca="false">IF(M65="", IF(X65=0, "", X65), IF(V65 = "", "", IF(V65/U65 = 0, "", V65/U65)))</f>
        <v/>
      </c>
      <c r="P65" s="0" t="n">
        <f aca="false">IF(O65 = "-", -W65,I65)</f>
        <v>0</v>
      </c>
      <c r="Q65" s="0" t="n">
        <f aca="true">IF(O65 = "-", SUM(INDIRECT(ADDRESS(2,COLUMN(P65)) &amp; ":" &amp; ADDRESS(ROW(),COLUMN(P65)))), 0)</f>
        <v>0</v>
      </c>
      <c r="R65" s="0" t="n">
        <f aca="false">IF(O65="-",1,0)</f>
        <v>0</v>
      </c>
      <c r="S65" s="0" t="n">
        <f aca="true">IF(Q65 = 0, INDIRECT("S" &amp; ROW() - 1), Q65)</f>
        <v>0</v>
      </c>
      <c r="T65" s="0" t="str">
        <f aca="false">IF(H65="","",VLOOKUP(H65,'Соль SKU'!$A$1:$B$150,2,0))</f>
        <v/>
      </c>
      <c r="U65" s="0" t="n">
        <f aca="false">8000/850</f>
        <v>9.41176470588235</v>
      </c>
      <c r="V65" s="0" t="n">
        <f aca="false">VALUE(IF(TRIM(MID(SUBSTITUTE($M65,",",REPT(" ",LEN($M65))), 0 *LEN($M65)+1,LEN($M65))) = "", "0", TRIM(MID(SUBSTITUTE($M65,",",REPT(" ",LEN($M65))),0 *LEN($M65)+1,LEN($M65))))) +   VALUE(IF(TRIM(MID(SUBSTITUTE($M65,",",REPT(" ",LEN($M65))), 1 *LEN($M65)+1,LEN($M65))) = "", "0", TRIM(MID(SUBSTITUTE($M65,",",REPT(" ",LEN($M65))),1 *LEN($M65)+1,LEN($M65))))) +  VALUE(IF(TRIM(MID(SUBSTITUTE($M65,",",REPT(" ",LEN($M65))), 2 *LEN($M65)+1,LEN($M65))) = "", "0", TRIM(MID(SUBSTITUTE($M65,",",REPT(" ",LEN($M65))),2 *LEN($M65)+1,LEN($M65))))) +  VALUE(IF(TRIM(MID(SUBSTITUTE($M65,",",REPT(" ",LEN($M65))), 3 *LEN($M65)+1,LEN($M65))) = "", "0", TRIM(MID(SUBSTITUTE($M65,",",REPT(" ",LEN($M65))),3 *LEN($M65)+1,LEN($M65))))) +  VALUE(IF(TRIM(MID(SUBSTITUTE($M65,",",REPT(" ",LEN($M65))), 4 *LEN($M65)+1,LEN($M65))) = "", "0", TRIM(MID(SUBSTITUTE($M65,",",REPT(" ",LEN($M65))),4 *LEN($M65)+1,LEN($M65))))) +  VALUE(IF(TRIM(MID(SUBSTITUTE($M65,",",REPT(" ",LEN($M65))), 5 *LEN($M65)+1,LEN($M65))) = "", "0", TRIM(MID(SUBSTITUTE($M65,",",REPT(" ",LEN($M65))),5 *LEN($M65)+1,LEN($M65))))) +  VALUE(IF(TRIM(MID(SUBSTITUTE($M65,",",REPT(" ",LEN($M65))), 6 *LEN($M65)+1,LEN($M65))) = "", "0", TRIM(MID(SUBSTITUTE($M65,",",REPT(" ",LEN($M65))),6 *LEN($M65)+1,LEN($M65))))) +  VALUE(IF(TRIM(MID(SUBSTITUTE($M65,",",REPT(" ",LEN($M65))), 7 *LEN($M65)+1,LEN($M65))) = "", "0", TRIM(MID(SUBSTITUTE($M65,",",REPT(" ",LEN($M65))),7 *LEN($M65)+1,LEN($M65))))) +  VALUE(IF(TRIM(MID(SUBSTITUTE($M65,",",REPT(" ",LEN($M65))), 8 *LEN($M65)+1,LEN($M65))) = "", "0", TRIM(MID(SUBSTITUTE($M65,",",REPT(" ",LEN($M65))),8 *LEN($M65)+1,LEN($M65))))) +  VALUE(IF(TRIM(MID(SUBSTITUTE($M65,",",REPT(" ",LEN($M65))), 9 *LEN($M65)+1,LEN($M65))) = "", "0", TRIM(MID(SUBSTITUTE($M65,",",REPT(" ",LEN($M65))),9 *LEN($M65)+1,LEN($M65))))) +  VALUE(IF(TRIM(MID(SUBSTITUTE($M65,",",REPT(" ",LEN($M65))), 10 *LEN($M65)+1,LEN($M65))) = "", "0", TRIM(MID(SUBSTITUTE($M65,",",REPT(" ",LEN($M65))),10 *LEN($M65)+1,LEN($M65)))))</f>
        <v>0</v>
      </c>
      <c r="W65" s="0" t="n">
        <f aca="false">IF(V65 = "", "", V65/U65)</f>
        <v>0</v>
      </c>
      <c r="X65" s="0" t="str">
        <f aca="true">IF(O65="", "", MAX(ROUND(-(INDIRECT("S" &amp; ROW() - 1) - S65)/850, 0), 1) * 850)</f>
        <v/>
      </c>
    </row>
    <row r="66" customFormat="false" ht="13.8" hidden="false" customHeight="false" outlineLevel="0" collapsed="false">
      <c r="J66" s="9" t="str">
        <f aca="true">IF(M66="", IF(O66="","",X66+(INDIRECT("S" &amp; ROW() - 1) - S66)),IF(O66="", "", INDIRECT("S" &amp; ROW() - 1) - S66))</f>
        <v/>
      </c>
      <c r="N66" s="17" t="str">
        <f aca="false">IF(M66="", IF(X66=0, "", X66), IF(V66 = "", "", IF(V66/U66 = 0, "", V66/U66)))</f>
        <v/>
      </c>
      <c r="P66" s="0" t="n">
        <f aca="false">IF(O66 = "-", -W66,I66)</f>
        <v>0</v>
      </c>
      <c r="Q66" s="0" t="n">
        <f aca="true">IF(O66 = "-", SUM(INDIRECT(ADDRESS(2,COLUMN(P66)) &amp; ":" &amp; ADDRESS(ROW(),COLUMN(P66)))), 0)</f>
        <v>0</v>
      </c>
      <c r="R66" s="0" t="n">
        <f aca="false">IF(O66="-",1,0)</f>
        <v>0</v>
      </c>
      <c r="S66" s="0" t="n">
        <f aca="true">IF(Q66 = 0, INDIRECT("S" &amp; ROW() - 1), Q66)</f>
        <v>0</v>
      </c>
      <c r="T66" s="0" t="str">
        <f aca="false">IF(H66="","",VLOOKUP(H66,'Соль SKU'!$A$1:$B$150,2,0))</f>
        <v/>
      </c>
      <c r="U66" s="0" t="n">
        <f aca="false">8000/850</f>
        <v>9.41176470588235</v>
      </c>
      <c r="V66" s="0" t="n">
        <f aca="false">VALUE(IF(TRIM(MID(SUBSTITUTE($M66,",",REPT(" ",LEN($M66))), 0 *LEN($M66)+1,LEN($M66))) = "", "0", TRIM(MID(SUBSTITUTE($M66,",",REPT(" ",LEN($M66))),0 *LEN($M66)+1,LEN($M66))))) +   VALUE(IF(TRIM(MID(SUBSTITUTE($M66,",",REPT(" ",LEN($M66))), 1 *LEN($M66)+1,LEN($M66))) = "", "0", TRIM(MID(SUBSTITUTE($M66,",",REPT(" ",LEN($M66))),1 *LEN($M66)+1,LEN($M66))))) +  VALUE(IF(TRIM(MID(SUBSTITUTE($M66,",",REPT(" ",LEN($M66))), 2 *LEN($M66)+1,LEN($M66))) = "", "0", TRIM(MID(SUBSTITUTE($M66,",",REPT(" ",LEN($M66))),2 *LEN($M66)+1,LEN($M66))))) +  VALUE(IF(TRIM(MID(SUBSTITUTE($M66,",",REPT(" ",LEN($M66))), 3 *LEN($M66)+1,LEN($M66))) = "", "0", TRIM(MID(SUBSTITUTE($M66,",",REPT(" ",LEN($M66))),3 *LEN($M66)+1,LEN($M66))))) +  VALUE(IF(TRIM(MID(SUBSTITUTE($M66,",",REPT(" ",LEN($M66))), 4 *LEN($M66)+1,LEN($M66))) = "", "0", TRIM(MID(SUBSTITUTE($M66,",",REPT(" ",LEN($M66))),4 *LEN($M66)+1,LEN($M66))))) +  VALUE(IF(TRIM(MID(SUBSTITUTE($M66,",",REPT(" ",LEN($M66))), 5 *LEN($M66)+1,LEN($M66))) = "", "0", TRIM(MID(SUBSTITUTE($M66,",",REPT(" ",LEN($M66))),5 *LEN($M66)+1,LEN($M66))))) +  VALUE(IF(TRIM(MID(SUBSTITUTE($M66,",",REPT(" ",LEN($M66))), 6 *LEN($M66)+1,LEN($M66))) = "", "0", TRIM(MID(SUBSTITUTE($M66,",",REPT(" ",LEN($M66))),6 *LEN($M66)+1,LEN($M66))))) +  VALUE(IF(TRIM(MID(SUBSTITUTE($M66,",",REPT(" ",LEN($M66))), 7 *LEN($M66)+1,LEN($M66))) = "", "0", TRIM(MID(SUBSTITUTE($M66,",",REPT(" ",LEN($M66))),7 *LEN($M66)+1,LEN($M66))))) +  VALUE(IF(TRIM(MID(SUBSTITUTE($M66,",",REPT(" ",LEN($M66))), 8 *LEN($M66)+1,LEN($M66))) = "", "0", TRIM(MID(SUBSTITUTE($M66,",",REPT(" ",LEN($M66))),8 *LEN($M66)+1,LEN($M66))))) +  VALUE(IF(TRIM(MID(SUBSTITUTE($M66,",",REPT(" ",LEN($M66))), 9 *LEN($M66)+1,LEN($M66))) = "", "0", TRIM(MID(SUBSTITUTE($M66,",",REPT(" ",LEN($M66))),9 *LEN($M66)+1,LEN($M66))))) +  VALUE(IF(TRIM(MID(SUBSTITUTE($M66,",",REPT(" ",LEN($M66))), 10 *LEN($M66)+1,LEN($M66))) = "", "0", TRIM(MID(SUBSTITUTE($M66,",",REPT(" ",LEN($M66))),10 *LEN($M66)+1,LEN($M66)))))</f>
        <v>0</v>
      </c>
      <c r="W66" s="0" t="n">
        <f aca="false">IF(V66 = "", "", V66/U66)</f>
        <v>0</v>
      </c>
      <c r="X66" s="0" t="str">
        <f aca="true">IF(O66="", "", MAX(ROUND(-(INDIRECT("S" &amp; ROW() - 1) - S66)/850, 0), 1) * 850)</f>
        <v/>
      </c>
    </row>
    <row r="67" customFormat="false" ht="13.8" hidden="false" customHeight="false" outlineLevel="0" collapsed="false">
      <c r="J67" s="9" t="str">
        <f aca="true">IF(M67="", IF(O67="","",X67+(INDIRECT("S" &amp; ROW() - 1) - S67)),IF(O67="", "", INDIRECT("S" &amp; ROW() - 1) - S67))</f>
        <v/>
      </c>
      <c r="N67" s="17" t="str">
        <f aca="false">IF(M67="", IF(X67=0, "", X67), IF(V67 = "", "", IF(V67/U67 = 0, "", V67/U67)))</f>
        <v/>
      </c>
      <c r="P67" s="0" t="n">
        <f aca="false">IF(O67 = "-", -W67,I67)</f>
        <v>0</v>
      </c>
      <c r="Q67" s="0" t="n">
        <f aca="true">IF(O67 = "-", SUM(INDIRECT(ADDRESS(2,COLUMN(P67)) &amp; ":" &amp; ADDRESS(ROW(),COLUMN(P67)))), 0)</f>
        <v>0</v>
      </c>
      <c r="R67" s="0" t="n">
        <f aca="false">IF(O67="-",1,0)</f>
        <v>0</v>
      </c>
      <c r="S67" s="0" t="n">
        <f aca="true">IF(Q67 = 0, INDIRECT("S" &amp; ROW() - 1), Q67)</f>
        <v>0</v>
      </c>
      <c r="T67" s="0" t="str">
        <f aca="false">IF(H67="","",VLOOKUP(H67,'Соль SKU'!$A$1:$B$150,2,0))</f>
        <v/>
      </c>
      <c r="U67" s="0" t="n">
        <f aca="false">8000/850</f>
        <v>9.41176470588235</v>
      </c>
      <c r="V67" s="0" t="n">
        <f aca="false">VALUE(IF(TRIM(MID(SUBSTITUTE($M67,",",REPT(" ",LEN($M67))), 0 *LEN($M67)+1,LEN($M67))) = "", "0", TRIM(MID(SUBSTITUTE($M67,",",REPT(" ",LEN($M67))),0 *LEN($M67)+1,LEN($M67))))) +   VALUE(IF(TRIM(MID(SUBSTITUTE($M67,",",REPT(" ",LEN($M67))), 1 *LEN($M67)+1,LEN($M67))) = "", "0", TRIM(MID(SUBSTITUTE($M67,",",REPT(" ",LEN($M67))),1 *LEN($M67)+1,LEN($M67))))) +  VALUE(IF(TRIM(MID(SUBSTITUTE($M67,",",REPT(" ",LEN($M67))), 2 *LEN($M67)+1,LEN($M67))) = "", "0", TRIM(MID(SUBSTITUTE($M67,",",REPT(" ",LEN($M67))),2 *LEN($M67)+1,LEN($M67))))) +  VALUE(IF(TRIM(MID(SUBSTITUTE($M67,",",REPT(" ",LEN($M67))), 3 *LEN($M67)+1,LEN($M67))) = "", "0", TRIM(MID(SUBSTITUTE($M67,",",REPT(" ",LEN($M67))),3 *LEN($M67)+1,LEN($M67))))) +  VALUE(IF(TRIM(MID(SUBSTITUTE($M67,",",REPT(" ",LEN($M67))), 4 *LEN($M67)+1,LEN($M67))) = "", "0", TRIM(MID(SUBSTITUTE($M67,",",REPT(" ",LEN($M67))),4 *LEN($M67)+1,LEN($M67))))) +  VALUE(IF(TRIM(MID(SUBSTITUTE($M67,",",REPT(" ",LEN($M67))), 5 *LEN($M67)+1,LEN($M67))) = "", "0", TRIM(MID(SUBSTITUTE($M67,",",REPT(" ",LEN($M67))),5 *LEN($M67)+1,LEN($M67))))) +  VALUE(IF(TRIM(MID(SUBSTITUTE($M67,",",REPT(" ",LEN($M67))), 6 *LEN($M67)+1,LEN($M67))) = "", "0", TRIM(MID(SUBSTITUTE($M67,",",REPT(" ",LEN($M67))),6 *LEN($M67)+1,LEN($M67))))) +  VALUE(IF(TRIM(MID(SUBSTITUTE($M67,",",REPT(" ",LEN($M67))), 7 *LEN($M67)+1,LEN($M67))) = "", "0", TRIM(MID(SUBSTITUTE($M67,",",REPT(" ",LEN($M67))),7 *LEN($M67)+1,LEN($M67))))) +  VALUE(IF(TRIM(MID(SUBSTITUTE($M67,",",REPT(" ",LEN($M67))), 8 *LEN($M67)+1,LEN($M67))) = "", "0", TRIM(MID(SUBSTITUTE($M67,",",REPT(" ",LEN($M67))),8 *LEN($M67)+1,LEN($M67))))) +  VALUE(IF(TRIM(MID(SUBSTITUTE($M67,",",REPT(" ",LEN($M67))), 9 *LEN($M67)+1,LEN($M67))) = "", "0", TRIM(MID(SUBSTITUTE($M67,",",REPT(" ",LEN($M67))),9 *LEN($M67)+1,LEN($M67))))) +  VALUE(IF(TRIM(MID(SUBSTITUTE($M67,",",REPT(" ",LEN($M67))), 10 *LEN($M67)+1,LEN($M67))) = "", "0", TRIM(MID(SUBSTITUTE($M67,",",REPT(" ",LEN($M67))),10 *LEN($M67)+1,LEN($M67)))))</f>
        <v>0</v>
      </c>
      <c r="W67" s="0" t="n">
        <f aca="false">IF(V67 = "", "", V67/U67)</f>
        <v>0</v>
      </c>
      <c r="X67" s="0" t="str">
        <f aca="true">IF(O67="", "", MAX(ROUND(-(INDIRECT("S" &amp; ROW() - 1) - S67)/850, 0), 1) * 850)</f>
        <v/>
      </c>
    </row>
    <row r="68" customFormat="false" ht="13.8" hidden="false" customHeight="false" outlineLevel="0" collapsed="false">
      <c r="J68" s="9" t="str">
        <f aca="true">IF(M68="", IF(O68="","",X68+(INDIRECT("S" &amp; ROW() - 1) - S68)),IF(O68="", "", INDIRECT("S" &amp; ROW() - 1) - S68))</f>
        <v/>
      </c>
      <c r="N68" s="17" t="str">
        <f aca="false">IF(M68="", IF(X68=0, "", X68), IF(V68 = "", "", IF(V68/U68 = 0, "", V68/U68)))</f>
        <v/>
      </c>
      <c r="P68" s="0" t="n">
        <f aca="false">IF(O68 = "-", -W68,I68)</f>
        <v>0</v>
      </c>
      <c r="Q68" s="0" t="n">
        <f aca="true">IF(O68 = "-", SUM(INDIRECT(ADDRESS(2,COLUMN(P68)) &amp; ":" &amp; ADDRESS(ROW(),COLUMN(P68)))), 0)</f>
        <v>0</v>
      </c>
      <c r="R68" s="0" t="n">
        <f aca="false">IF(O68="-",1,0)</f>
        <v>0</v>
      </c>
      <c r="S68" s="0" t="n">
        <f aca="true">IF(Q68 = 0, INDIRECT("S" &amp; ROW() - 1), Q68)</f>
        <v>0</v>
      </c>
      <c r="T68" s="0" t="str">
        <f aca="false">IF(H68="","",VLOOKUP(H68,'Соль SKU'!$A$1:$B$150,2,0))</f>
        <v/>
      </c>
      <c r="U68" s="0" t="n">
        <f aca="false">8000/850</f>
        <v>9.41176470588235</v>
      </c>
      <c r="V68" s="0" t="n">
        <f aca="false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0" t="n">
        <f aca="false">IF(V68 = "", "", V68/U68)</f>
        <v>0</v>
      </c>
      <c r="X68" s="0" t="str">
        <f aca="true">IF(O68="", "", MAX(ROUND(-(INDIRECT("S" &amp; ROW() - 1) - S68)/850, 0), 1) * 850)</f>
        <v/>
      </c>
    </row>
    <row r="69" customFormat="false" ht="13.8" hidden="false" customHeight="false" outlineLevel="0" collapsed="false">
      <c r="J69" s="9" t="str">
        <f aca="true">IF(M69="", IF(O69="","",X69+(INDIRECT("S" &amp; ROW() - 1) - S69)),IF(O69="", "", INDIRECT("S" &amp; ROW() - 1) - S69))</f>
        <v/>
      </c>
      <c r="N69" s="17" t="str">
        <f aca="false">IF(M69="", IF(X69=0, "", X69), IF(V69 = "", "", IF(V69/U69 = 0, "", V69/U69)))</f>
        <v/>
      </c>
      <c r="P69" s="0" t="n">
        <f aca="false">IF(O69 = "-", -W69,I69)</f>
        <v>0</v>
      </c>
      <c r="Q69" s="0" t="n">
        <f aca="true">IF(O69 = "-", SUM(INDIRECT(ADDRESS(2,COLUMN(P69)) &amp; ":" &amp; ADDRESS(ROW(),COLUMN(P69)))), 0)</f>
        <v>0</v>
      </c>
      <c r="R69" s="0" t="n">
        <f aca="false">IF(O69="-",1,0)</f>
        <v>0</v>
      </c>
      <c r="S69" s="0" t="n">
        <f aca="true">IF(Q69 = 0, INDIRECT("S" &amp; ROW() - 1), Q69)</f>
        <v>0</v>
      </c>
      <c r="T69" s="0" t="str">
        <f aca="false">IF(H69="","",VLOOKUP(H69,'Соль SKU'!$A$1:$B$150,2,0))</f>
        <v/>
      </c>
      <c r="U69" s="0" t="n">
        <f aca="false">8000/850</f>
        <v>9.41176470588235</v>
      </c>
      <c r="V69" s="0" t="n">
        <f aca="false">VALUE(IF(TRIM(MID(SUBSTITUTE($M69,",",REPT(" ",LEN($M69))), 0 *LEN($M69)+1,LEN($M69))) = "", "0", TRIM(MID(SUBSTITUTE($M69,",",REPT(" ",LEN($M69))),0 *LEN($M69)+1,LEN($M69))))) +   VALUE(IF(TRIM(MID(SUBSTITUTE($M69,",",REPT(" ",LEN($M69))), 1 *LEN($M69)+1,LEN($M69))) = "", "0", TRIM(MID(SUBSTITUTE($M69,",",REPT(" ",LEN($M69))),1 *LEN($M69)+1,LEN($M69))))) +  VALUE(IF(TRIM(MID(SUBSTITUTE($M69,",",REPT(" ",LEN($M69))), 2 *LEN($M69)+1,LEN($M69))) = "", "0", TRIM(MID(SUBSTITUTE($M69,",",REPT(" ",LEN($M69))),2 *LEN($M69)+1,LEN($M69))))) +  VALUE(IF(TRIM(MID(SUBSTITUTE($M69,",",REPT(" ",LEN($M69))), 3 *LEN($M69)+1,LEN($M69))) = "", "0", TRIM(MID(SUBSTITUTE($M69,",",REPT(" ",LEN($M69))),3 *LEN($M69)+1,LEN($M69))))) +  VALUE(IF(TRIM(MID(SUBSTITUTE($M69,",",REPT(" ",LEN($M69))), 4 *LEN($M69)+1,LEN($M69))) = "", "0", TRIM(MID(SUBSTITUTE($M69,",",REPT(" ",LEN($M69))),4 *LEN($M69)+1,LEN($M69))))) +  VALUE(IF(TRIM(MID(SUBSTITUTE($M69,",",REPT(" ",LEN($M69))), 5 *LEN($M69)+1,LEN($M69))) = "", "0", TRIM(MID(SUBSTITUTE($M69,",",REPT(" ",LEN($M69))),5 *LEN($M69)+1,LEN($M69))))) +  VALUE(IF(TRIM(MID(SUBSTITUTE($M69,",",REPT(" ",LEN($M69))), 6 *LEN($M69)+1,LEN($M69))) = "", "0", TRIM(MID(SUBSTITUTE($M69,",",REPT(" ",LEN($M69))),6 *LEN($M69)+1,LEN($M69))))) +  VALUE(IF(TRIM(MID(SUBSTITUTE($M69,",",REPT(" ",LEN($M69))), 7 *LEN($M69)+1,LEN($M69))) = "", "0", TRIM(MID(SUBSTITUTE($M69,",",REPT(" ",LEN($M69))),7 *LEN($M69)+1,LEN($M69))))) +  VALUE(IF(TRIM(MID(SUBSTITUTE($M69,",",REPT(" ",LEN($M69))), 8 *LEN($M69)+1,LEN($M69))) = "", "0", TRIM(MID(SUBSTITUTE($M69,",",REPT(" ",LEN($M69))),8 *LEN($M69)+1,LEN($M69))))) +  VALUE(IF(TRIM(MID(SUBSTITUTE($M69,",",REPT(" ",LEN($M69))), 9 *LEN($M69)+1,LEN($M69))) = "", "0", TRIM(MID(SUBSTITUTE($M69,",",REPT(" ",LEN($M69))),9 *LEN($M69)+1,LEN($M69))))) +  VALUE(IF(TRIM(MID(SUBSTITUTE($M69,",",REPT(" ",LEN($M69))), 10 *LEN($M69)+1,LEN($M69))) = "", "0", TRIM(MID(SUBSTITUTE($M69,",",REPT(" ",LEN($M69))),10 *LEN($M69)+1,LEN($M69)))))</f>
        <v>0</v>
      </c>
      <c r="W69" s="0" t="n">
        <f aca="false">IF(V69 = "", "", V69/U69)</f>
        <v>0</v>
      </c>
      <c r="X69" s="0" t="str">
        <f aca="true">IF(O69="", "", MAX(ROUND(-(INDIRECT("S" &amp; ROW() - 1) - S69)/850, 0), 1) * 850)</f>
        <v/>
      </c>
    </row>
    <row r="70" customFormat="false" ht="13.8" hidden="false" customHeight="false" outlineLevel="0" collapsed="false">
      <c r="J70" s="9" t="str">
        <f aca="true">IF(M70="", IF(O70="","",X70+(INDIRECT("S" &amp; ROW() - 1) - S70)),IF(O70="", "", INDIRECT("S" &amp; ROW() - 1) - S70))</f>
        <v/>
      </c>
      <c r="N70" s="17" t="str">
        <f aca="false">IF(M70="", IF(X70=0, "", X70), IF(V70 = "", "", IF(V70/U70 = 0, "", V70/U70)))</f>
        <v/>
      </c>
      <c r="P70" s="0" t="n">
        <f aca="false">IF(O70 = "-", -W70,I70)</f>
        <v>0</v>
      </c>
      <c r="Q70" s="0" t="n">
        <f aca="true">IF(O70 = "-", SUM(INDIRECT(ADDRESS(2,COLUMN(P70)) &amp; ":" &amp; ADDRESS(ROW(),COLUMN(P70)))), 0)</f>
        <v>0</v>
      </c>
      <c r="R70" s="0" t="n">
        <f aca="false">IF(O70="-",1,0)</f>
        <v>0</v>
      </c>
      <c r="S70" s="0" t="n">
        <f aca="true">IF(Q70 = 0, INDIRECT("S" &amp; ROW() - 1), Q70)</f>
        <v>0</v>
      </c>
      <c r="T70" s="0" t="str">
        <f aca="false">IF(H70="","",VLOOKUP(H70,'Соль SKU'!$A$1:$B$150,2,0))</f>
        <v/>
      </c>
      <c r="U70" s="0" t="n">
        <f aca="false">8000/850</f>
        <v>9.41176470588235</v>
      </c>
      <c r="V70" s="0" t="n">
        <f aca="false">VALUE(IF(TRIM(MID(SUBSTITUTE($M70,",",REPT(" ",LEN($M70))), 0 *LEN($M70)+1,LEN($M70))) = "", "0", TRIM(MID(SUBSTITUTE($M70,",",REPT(" ",LEN($M70))),0 *LEN($M70)+1,LEN($M70))))) +   VALUE(IF(TRIM(MID(SUBSTITUTE($M70,",",REPT(" ",LEN($M70))), 1 *LEN($M70)+1,LEN($M70))) = "", "0", TRIM(MID(SUBSTITUTE($M70,",",REPT(" ",LEN($M70))),1 *LEN($M70)+1,LEN($M70))))) +  VALUE(IF(TRIM(MID(SUBSTITUTE($M70,",",REPT(" ",LEN($M70))), 2 *LEN($M70)+1,LEN($M70))) = "", "0", TRIM(MID(SUBSTITUTE($M70,",",REPT(" ",LEN($M70))),2 *LEN($M70)+1,LEN($M70))))) +  VALUE(IF(TRIM(MID(SUBSTITUTE($M70,",",REPT(" ",LEN($M70))), 3 *LEN($M70)+1,LEN($M70))) = "", "0", TRIM(MID(SUBSTITUTE($M70,",",REPT(" ",LEN($M70))),3 *LEN($M70)+1,LEN($M70))))) +  VALUE(IF(TRIM(MID(SUBSTITUTE($M70,",",REPT(" ",LEN($M70))), 4 *LEN($M70)+1,LEN($M70))) = "", "0", TRIM(MID(SUBSTITUTE($M70,",",REPT(" ",LEN($M70))),4 *LEN($M70)+1,LEN($M70))))) +  VALUE(IF(TRIM(MID(SUBSTITUTE($M70,",",REPT(" ",LEN($M70))), 5 *LEN($M70)+1,LEN($M70))) = "", "0", TRIM(MID(SUBSTITUTE($M70,",",REPT(" ",LEN($M70))),5 *LEN($M70)+1,LEN($M70))))) +  VALUE(IF(TRIM(MID(SUBSTITUTE($M70,",",REPT(" ",LEN($M70))), 6 *LEN($M70)+1,LEN($M70))) = "", "0", TRIM(MID(SUBSTITUTE($M70,",",REPT(" ",LEN($M70))),6 *LEN($M70)+1,LEN($M70))))) +  VALUE(IF(TRIM(MID(SUBSTITUTE($M70,",",REPT(" ",LEN($M70))), 7 *LEN($M70)+1,LEN($M70))) = "", "0", TRIM(MID(SUBSTITUTE($M70,",",REPT(" ",LEN($M70))),7 *LEN($M70)+1,LEN($M70))))) +  VALUE(IF(TRIM(MID(SUBSTITUTE($M70,",",REPT(" ",LEN($M70))), 8 *LEN($M70)+1,LEN($M70))) = "", "0", TRIM(MID(SUBSTITUTE($M70,",",REPT(" ",LEN($M70))),8 *LEN($M70)+1,LEN($M70))))) +  VALUE(IF(TRIM(MID(SUBSTITUTE($M70,",",REPT(" ",LEN($M70))), 9 *LEN($M70)+1,LEN($M70))) = "", "0", TRIM(MID(SUBSTITUTE($M70,",",REPT(" ",LEN($M70))),9 *LEN($M70)+1,LEN($M70))))) +  VALUE(IF(TRIM(MID(SUBSTITUTE($M70,",",REPT(" ",LEN($M70))), 10 *LEN($M70)+1,LEN($M70))) = "", "0", TRIM(MID(SUBSTITUTE($M70,",",REPT(" ",LEN($M70))),10 *LEN($M70)+1,LEN($M70)))))</f>
        <v>0</v>
      </c>
      <c r="W70" s="0" t="n">
        <f aca="false">IF(V70 = "", "", V70/U70)</f>
        <v>0</v>
      </c>
      <c r="X70" s="0" t="str">
        <f aca="true">IF(O70="", "", MAX(ROUND(-(INDIRECT("S" &amp; ROW() - 1) - S70)/850, 0), 1) * 850)</f>
        <v/>
      </c>
    </row>
    <row r="71" customFormat="false" ht="13.8" hidden="false" customHeight="false" outlineLevel="0" collapsed="false">
      <c r="J71" s="9" t="str">
        <f aca="true">IF(M71="", IF(O71="","",X71+(INDIRECT("S" &amp; ROW() - 1) - S71)),IF(O71="", "", INDIRECT("S" &amp; ROW() - 1) - S71))</f>
        <v/>
      </c>
      <c r="N71" s="17" t="str">
        <f aca="false">IF(M71="", IF(X71=0, "", X71), IF(V71 = "", "", IF(V71/U71 = 0, "", V71/U71)))</f>
        <v/>
      </c>
      <c r="P71" s="0" t="n">
        <f aca="false">IF(O71 = "-", -W71,I71)</f>
        <v>0</v>
      </c>
      <c r="Q71" s="0" t="n">
        <f aca="true">IF(O71 = "-", SUM(INDIRECT(ADDRESS(2,COLUMN(P71)) &amp; ":" &amp; ADDRESS(ROW(),COLUMN(P71)))), 0)</f>
        <v>0</v>
      </c>
      <c r="R71" s="0" t="n">
        <f aca="false">IF(O71="-",1,0)</f>
        <v>0</v>
      </c>
      <c r="S71" s="0" t="n">
        <f aca="true">IF(Q71 = 0, INDIRECT("S" &amp; ROW() - 1), Q71)</f>
        <v>0</v>
      </c>
      <c r="T71" s="0" t="str">
        <f aca="false">IF(H71="","",VLOOKUP(H71,'Соль SKU'!$A$1:$B$150,2,0))</f>
        <v/>
      </c>
      <c r="U71" s="0" t="n">
        <f aca="false">8000/850</f>
        <v>9.41176470588235</v>
      </c>
      <c r="V71" s="0" t="n">
        <f aca="false">VALUE(IF(TRIM(MID(SUBSTITUTE($M71,",",REPT(" ",LEN($M71))), 0 *LEN($M71)+1,LEN($M71))) = "", "0", TRIM(MID(SUBSTITUTE($M71,",",REPT(" ",LEN($M71))),0 *LEN($M71)+1,LEN($M71))))) +   VALUE(IF(TRIM(MID(SUBSTITUTE($M71,",",REPT(" ",LEN($M71))), 1 *LEN($M71)+1,LEN($M71))) = "", "0", TRIM(MID(SUBSTITUTE($M71,",",REPT(" ",LEN($M71))),1 *LEN($M71)+1,LEN($M71))))) +  VALUE(IF(TRIM(MID(SUBSTITUTE($M71,",",REPT(" ",LEN($M71))), 2 *LEN($M71)+1,LEN($M71))) = "", "0", TRIM(MID(SUBSTITUTE($M71,",",REPT(" ",LEN($M71))),2 *LEN($M71)+1,LEN($M71))))) +  VALUE(IF(TRIM(MID(SUBSTITUTE($M71,",",REPT(" ",LEN($M71))), 3 *LEN($M71)+1,LEN($M71))) = "", "0", TRIM(MID(SUBSTITUTE($M71,",",REPT(" ",LEN($M71))),3 *LEN($M71)+1,LEN($M71))))) +  VALUE(IF(TRIM(MID(SUBSTITUTE($M71,",",REPT(" ",LEN($M71))), 4 *LEN($M71)+1,LEN($M71))) = "", "0", TRIM(MID(SUBSTITUTE($M71,",",REPT(" ",LEN($M71))),4 *LEN($M71)+1,LEN($M71))))) +  VALUE(IF(TRIM(MID(SUBSTITUTE($M71,",",REPT(" ",LEN($M71))), 5 *LEN($M71)+1,LEN($M71))) = "", "0", TRIM(MID(SUBSTITUTE($M71,",",REPT(" ",LEN($M71))),5 *LEN($M71)+1,LEN($M71))))) +  VALUE(IF(TRIM(MID(SUBSTITUTE($M71,",",REPT(" ",LEN($M71))), 6 *LEN($M71)+1,LEN($M71))) = "", "0", TRIM(MID(SUBSTITUTE($M71,",",REPT(" ",LEN($M71))),6 *LEN($M71)+1,LEN($M71))))) +  VALUE(IF(TRIM(MID(SUBSTITUTE($M71,",",REPT(" ",LEN($M71))), 7 *LEN($M71)+1,LEN($M71))) = "", "0", TRIM(MID(SUBSTITUTE($M71,",",REPT(" ",LEN($M71))),7 *LEN($M71)+1,LEN($M71))))) +  VALUE(IF(TRIM(MID(SUBSTITUTE($M71,",",REPT(" ",LEN($M71))), 8 *LEN($M71)+1,LEN($M71))) = "", "0", TRIM(MID(SUBSTITUTE($M71,",",REPT(" ",LEN($M71))),8 *LEN($M71)+1,LEN($M71))))) +  VALUE(IF(TRIM(MID(SUBSTITUTE($M71,",",REPT(" ",LEN($M71))), 9 *LEN($M71)+1,LEN($M71))) = "", "0", TRIM(MID(SUBSTITUTE($M71,",",REPT(" ",LEN($M71))),9 *LEN($M71)+1,LEN($M71))))) +  VALUE(IF(TRIM(MID(SUBSTITUTE($M71,",",REPT(" ",LEN($M71))), 10 *LEN($M71)+1,LEN($M71))) = "", "0", TRIM(MID(SUBSTITUTE($M71,",",REPT(" ",LEN($M71))),10 *LEN($M71)+1,LEN($M71)))))</f>
        <v>0</v>
      </c>
      <c r="W71" s="0" t="n">
        <f aca="false">IF(V71 = "", "", V71/U71)</f>
        <v>0</v>
      </c>
      <c r="X71" s="0" t="str">
        <f aca="true">IF(O71="", "", MAX(ROUND(-(INDIRECT("S" &amp; ROW() - 1) - S71)/850, 0), 1) * 850)</f>
        <v/>
      </c>
    </row>
    <row r="72" customFormat="false" ht="13.8" hidden="false" customHeight="false" outlineLevel="0" collapsed="false">
      <c r="J72" s="9" t="str">
        <f aca="true">IF(M72="", IF(O72="","",X72+(INDIRECT("S" &amp; ROW() - 1) - S72)),IF(O72="", "", INDIRECT("S" &amp; ROW() - 1) - S72))</f>
        <v/>
      </c>
      <c r="N72" s="17" t="str">
        <f aca="false">IF(M72="", IF(X72=0, "", X72), IF(V72 = "", "", IF(V72/U72 = 0, "", V72/U72)))</f>
        <v/>
      </c>
      <c r="P72" s="0" t="n">
        <f aca="false">IF(O72 = "-", -W72,I72)</f>
        <v>0</v>
      </c>
      <c r="Q72" s="0" t="n">
        <f aca="true">IF(O72 = "-", SUM(INDIRECT(ADDRESS(2,COLUMN(P72)) &amp; ":" &amp; ADDRESS(ROW(),COLUMN(P72)))), 0)</f>
        <v>0</v>
      </c>
      <c r="R72" s="0" t="n">
        <f aca="false">IF(O72="-",1,0)</f>
        <v>0</v>
      </c>
      <c r="S72" s="0" t="n">
        <f aca="true">IF(Q72 = 0, INDIRECT("S" &amp; ROW() - 1), Q72)</f>
        <v>0</v>
      </c>
      <c r="T72" s="0" t="str">
        <f aca="false">IF(H72="","",VLOOKUP(H72,'Соль SKU'!$A$1:$B$150,2,0))</f>
        <v/>
      </c>
      <c r="U72" s="0" t="n">
        <f aca="false">8000/850</f>
        <v>9.41176470588235</v>
      </c>
      <c r="V72" s="0" t="n">
        <f aca="false">VALUE(IF(TRIM(MID(SUBSTITUTE($M72,",",REPT(" ",LEN($M72))), 0 *LEN($M72)+1,LEN($M72))) = "", "0", TRIM(MID(SUBSTITUTE($M72,",",REPT(" ",LEN($M72))),0 *LEN($M72)+1,LEN($M72))))) +   VALUE(IF(TRIM(MID(SUBSTITUTE($M72,",",REPT(" ",LEN($M72))), 1 *LEN($M72)+1,LEN($M72))) = "", "0", TRIM(MID(SUBSTITUTE($M72,",",REPT(" ",LEN($M72))),1 *LEN($M72)+1,LEN($M72))))) +  VALUE(IF(TRIM(MID(SUBSTITUTE($M72,",",REPT(" ",LEN($M72))), 2 *LEN($M72)+1,LEN($M72))) = "", "0", TRIM(MID(SUBSTITUTE($M72,",",REPT(" ",LEN($M72))),2 *LEN($M72)+1,LEN($M72))))) +  VALUE(IF(TRIM(MID(SUBSTITUTE($M72,",",REPT(" ",LEN($M72))), 3 *LEN($M72)+1,LEN($M72))) = "", "0", TRIM(MID(SUBSTITUTE($M72,",",REPT(" ",LEN($M72))),3 *LEN($M72)+1,LEN($M72))))) +  VALUE(IF(TRIM(MID(SUBSTITUTE($M72,",",REPT(" ",LEN($M72))), 4 *LEN($M72)+1,LEN($M72))) = "", "0", TRIM(MID(SUBSTITUTE($M72,",",REPT(" ",LEN($M72))),4 *LEN($M72)+1,LEN($M72))))) +  VALUE(IF(TRIM(MID(SUBSTITUTE($M72,",",REPT(" ",LEN($M72))), 5 *LEN($M72)+1,LEN($M72))) = "", "0", TRIM(MID(SUBSTITUTE($M72,",",REPT(" ",LEN($M72))),5 *LEN($M72)+1,LEN($M72))))) +  VALUE(IF(TRIM(MID(SUBSTITUTE($M72,",",REPT(" ",LEN($M72))), 6 *LEN($M72)+1,LEN($M72))) = "", "0", TRIM(MID(SUBSTITUTE($M72,",",REPT(" ",LEN($M72))),6 *LEN($M72)+1,LEN($M72))))) +  VALUE(IF(TRIM(MID(SUBSTITUTE($M72,",",REPT(" ",LEN($M72))), 7 *LEN($M72)+1,LEN($M72))) = "", "0", TRIM(MID(SUBSTITUTE($M72,",",REPT(" ",LEN($M72))),7 *LEN($M72)+1,LEN($M72))))) +  VALUE(IF(TRIM(MID(SUBSTITUTE($M72,",",REPT(" ",LEN($M72))), 8 *LEN($M72)+1,LEN($M72))) = "", "0", TRIM(MID(SUBSTITUTE($M72,",",REPT(" ",LEN($M72))),8 *LEN($M72)+1,LEN($M72))))) +  VALUE(IF(TRIM(MID(SUBSTITUTE($M72,",",REPT(" ",LEN($M72))), 9 *LEN($M72)+1,LEN($M72))) = "", "0", TRIM(MID(SUBSTITUTE($M72,",",REPT(" ",LEN($M72))),9 *LEN($M72)+1,LEN($M72))))) +  VALUE(IF(TRIM(MID(SUBSTITUTE($M72,",",REPT(" ",LEN($M72))), 10 *LEN($M72)+1,LEN($M72))) = "", "0", TRIM(MID(SUBSTITUTE($M72,",",REPT(" ",LEN($M72))),10 *LEN($M72)+1,LEN($M72)))))</f>
        <v>0</v>
      </c>
      <c r="W72" s="0" t="n">
        <f aca="false">IF(V72 = "", "", V72/U72)</f>
        <v>0</v>
      </c>
      <c r="X72" s="0" t="str">
        <f aca="true">IF(O72="", "", MAX(ROUND(-(INDIRECT("S" &amp; ROW() - 1) - S72)/850, 0), 1) * 850)</f>
        <v/>
      </c>
    </row>
    <row r="73" customFormat="false" ht="13.8" hidden="false" customHeight="false" outlineLevel="0" collapsed="false">
      <c r="J73" s="9" t="str">
        <f aca="true">IF(M73="", IF(O73="","",X73+(INDIRECT("S" &amp; ROW() - 1) - S73)),IF(O73="", "", INDIRECT("S" &amp; ROW() - 1) - S73))</f>
        <v/>
      </c>
      <c r="N73" s="17" t="str">
        <f aca="false">IF(M73="", IF(X73=0, "", X73), IF(V73 = "", "", IF(V73/U73 = 0, "", V73/U73)))</f>
        <v/>
      </c>
      <c r="P73" s="0" t="n">
        <f aca="false">IF(O73 = "-", -W73,I73)</f>
        <v>0</v>
      </c>
      <c r="Q73" s="0" t="n">
        <f aca="true">IF(O73 = "-", SUM(INDIRECT(ADDRESS(2,COLUMN(P73)) &amp; ":" &amp; ADDRESS(ROW(),COLUMN(P73)))), 0)</f>
        <v>0</v>
      </c>
      <c r="R73" s="0" t="n">
        <f aca="false">IF(O73="-",1,0)</f>
        <v>0</v>
      </c>
      <c r="S73" s="0" t="n">
        <f aca="true">IF(Q73 = 0, INDIRECT("S" &amp; ROW() - 1), Q73)</f>
        <v>0</v>
      </c>
      <c r="T73" s="0" t="str">
        <f aca="false">IF(H73="","",VLOOKUP(H73,'Соль SKU'!$A$1:$B$150,2,0))</f>
        <v/>
      </c>
      <c r="U73" s="0" t="n">
        <f aca="false">8000/850</f>
        <v>9.41176470588235</v>
      </c>
      <c r="V73" s="0" t="n">
        <f aca="false">VALUE(IF(TRIM(MID(SUBSTITUTE($M73,",",REPT(" ",LEN($M73))), 0 *LEN($M73)+1,LEN($M73))) = "", "0", TRIM(MID(SUBSTITUTE($M73,",",REPT(" ",LEN($M73))),0 *LEN($M73)+1,LEN($M73))))) +   VALUE(IF(TRIM(MID(SUBSTITUTE($M73,",",REPT(" ",LEN($M73))), 1 *LEN($M73)+1,LEN($M73))) = "", "0", TRIM(MID(SUBSTITUTE($M73,",",REPT(" ",LEN($M73))),1 *LEN($M73)+1,LEN($M73))))) +  VALUE(IF(TRIM(MID(SUBSTITUTE($M73,",",REPT(" ",LEN($M73))), 2 *LEN($M73)+1,LEN($M73))) = "", "0", TRIM(MID(SUBSTITUTE($M73,",",REPT(" ",LEN($M73))),2 *LEN($M73)+1,LEN($M73))))) +  VALUE(IF(TRIM(MID(SUBSTITUTE($M73,",",REPT(" ",LEN($M73))), 3 *LEN($M73)+1,LEN($M73))) = "", "0", TRIM(MID(SUBSTITUTE($M73,",",REPT(" ",LEN($M73))),3 *LEN($M73)+1,LEN($M73))))) +  VALUE(IF(TRIM(MID(SUBSTITUTE($M73,",",REPT(" ",LEN($M73))), 4 *LEN($M73)+1,LEN($M73))) = "", "0", TRIM(MID(SUBSTITUTE($M73,",",REPT(" ",LEN($M73))),4 *LEN($M73)+1,LEN($M73))))) +  VALUE(IF(TRIM(MID(SUBSTITUTE($M73,",",REPT(" ",LEN($M73))), 5 *LEN($M73)+1,LEN($M73))) = "", "0", TRIM(MID(SUBSTITUTE($M73,",",REPT(" ",LEN($M73))),5 *LEN($M73)+1,LEN($M73))))) +  VALUE(IF(TRIM(MID(SUBSTITUTE($M73,",",REPT(" ",LEN($M73))), 6 *LEN($M73)+1,LEN($M73))) = "", "0", TRIM(MID(SUBSTITUTE($M73,",",REPT(" ",LEN($M73))),6 *LEN($M73)+1,LEN($M73))))) +  VALUE(IF(TRIM(MID(SUBSTITUTE($M73,",",REPT(" ",LEN($M73))), 7 *LEN($M73)+1,LEN($M73))) = "", "0", TRIM(MID(SUBSTITUTE($M73,",",REPT(" ",LEN($M73))),7 *LEN($M73)+1,LEN($M73))))) +  VALUE(IF(TRIM(MID(SUBSTITUTE($M73,",",REPT(" ",LEN($M73))), 8 *LEN($M73)+1,LEN($M73))) = "", "0", TRIM(MID(SUBSTITUTE($M73,",",REPT(" ",LEN($M73))),8 *LEN($M73)+1,LEN($M73))))) +  VALUE(IF(TRIM(MID(SUBSTITUTE($M73,",",REPT(" ",LEN($M73))), 9 *LEN($M73)+1,LEN($M73))) = "", "0", TRIM(MID(SUBSTITUTE($M73,",",REPT(" ",LEN($M73))),9 *LEN($M73)+1,LEN($M73))))) +  VALUE(IF(TRIM(MID(SUBSTITUTE($M73,",",REPT(" ",LEN($M73))), 10 *LEN($M73)+1,LEN($M73))) = "", "0", TRIM(MID(SUBSTITUTE($M73,",",REPT(" ",LEN($M73))),10 *LEN($M73)+1,LEN($M73)))))</f>
        <v>0</v>
      </c>
      <c r="W73" s="0" t="n">
        <f aca="false">IF(V73 = "", "", V73/U73)</f>
        <v>0</v>
      </c>
      <c r="X73" s="0" t="str">
        <f aca="true">IF(O73="", "", MAX(ROUND(-(INDIRECT("S" &amp; ROW() - 1) - S73)/850, 0), 1) * 850)</f>
        <v/>
      </c>
    </row>
    <row r="74" customFormat="false" ht="13.8" hidden="false" customHeight="false" outlineLevel="0" collapsed="false">
      <c r="J74" s="9" t="str">
        <f aca="true">IF(M74="", IF(O74="","",X74+(INDIRECT("S" &amp; ROW() - 1) - S74)),IF(O74="", "", INDIRECT("S" &amp; ROW() - 1) - S74))</f>
        <v/>
      </c>
      <c r="N74" s="17" t="str">
        <f aca="false">IF(M74="", IF(X74=0, "", X74), IF(V74 = "", "", IF(V74/U74 = 0, "", V74/U74)))</f>
        <v/>
      </c>
      <c r="P74" s="0" t="n">
        <f aca="false">IF(O74 = "-", -W74,I74)</f>
        <v>0</v>
      </c>
      <c r="Q74" s="0" t="n">
        <f aca="true">IF(O74="-",SUM(INDIRECT(ADDRESS(2,COLUMN(P74))&amp;":"&amp;ADDRESS(ROW(),COLUMN(P74)))),0)</f>
        <v>0</v>
      </c>
      <c r="R74" s="0" t="n">
        <f aca="false">IF(O74="-",1,0)</f>
        <v>0</v>
      </c>
      <c r="S74" s="0" t="n">
        <f aca="true">IF(Q74 = 0, INDIRECT("S" &amp; ROW() - 1), Q74)</f>
        <v>0</v>
      </c>
      <c r="T74" s="0" t="str">
        <f aca="false">IF(H74="","",VLOOKUP(H74,'Соль SKU'!$A$1:$B$150,2,0))</f>
        <v/>
      </c>
      <c r="U74" s="0" t="n">
        <f aca="false">8000/850</f>
        <v>9.41176470588235</v>
      </c>
      <c r="V74" s="0" t="n">
        <f aca="false">VALUE(IF(TRIM(MID(SUBSTITUTE($M74,",",REPT(" ",LEN($M74))), 0 *LEN($M74)+1,LEN($M74))) = "", "0", TRIM(MID(SUBSTITUTE($M74,",",REPT(" ",LEN($M74))),0 *LEN($M74)+1,LEN($M74))))) +   VALUE(IF(TRIM(MID(SUBSTITUTE($M74,",",REPT(" ",LEN($M74))), 1 *LEN($M74)+1,LEN($M74))) = "", "0", TRIM(MID(SUBSTITUTE($M74,",",REPT(" ",LEN($M74))),1 *LEN($M74)+1,LEN($M74))))) +  VALUE(IF(TRIM(MID(SUBSTITUTE($M74,",",REPT(" ",LEN($M74))), 2 *LEN($M74)+1,LEN($M74))) = "", "0", TRIM(MID(SUBSTITUTE($M74,",",REPT(" ",LEN($M74))),2 *LEN($M74)+1,LEN($M74))))) +  VALUE(IF(TRIM(MID(SUBSTITUTE($M74,",",REPT(" ",LEN($M74))), 3 *LEN($M74)+1,LEN($M74))) = "", "0", TRIM(MID(SUBSTITUTE($M74,",",REPT(" ",LEN($M74))),3 *LEN($M74)+1,LEN($M74))))) +  VALUE(IF(TRIM(MID(SUBSTITUTE($M74,",",REPT(" ",LEN($M74))), 4 *LEN($M74)+1,LEN($M74))) = "", "0", TRIM(MID(SUBSTITUTE($M74,",",REPT(" ",LEN($M74))),4 *LEN($M74)+1,LEN($M74))))) +  VALUE(IF(TRIM(MID(SUBSTITUTE($M74,",",REPT(" ",LEN($M74))), 5 *LEN($M74)+1,LEN($M74))) = "", "0", TRIM(MID(SUBSTITUTE($M74,",",REPT(" ",LEN($M74))),5 *LEN($M74)+1,LEN($M74))))) +  VALUE(IF(TRIM(MID(SUBSTITUTE($M74,",",REPT(" ",LEN($M74))), 6 *LEN($M74)+1,LEN($M74))) = "", "0", TRIM(MID(SUBSTITUTE($M74,",",REPT(" ",LEN($M74))),6 *LEN($M74)+1,LEN($M74))))) +  VALUE(IF(TRIM(MID(SUBSTITUTE($M74,",",REPT(" ",LEN($M74))), 7 *LEN($M74)+1,LEN($M74))) = "", "0", TRIM(MID(SUBSTITUTE($M74,",",REPT(" ",LEN($M74))),7 *LEN($M74)+1,LEN($M74))))) +  VALUE(IF(TRIM(MID(SUBSTITUTE($M74,",",REPT(" ",LEN($M74))), 8 *LEN($M74)+1,LEN($M74))) = "", "0", TRIM(MID(SUBSTITUTE($M74,",",REPT(" ",LEN($M74))),8 *LEN($M74)+1,LEN($M74))))) +  VALUE(IF(TRIM(MID(SUBSTITUTE($M74,",",REPT(" ",LEN($M74))), 9 *LEN($M74)+1,LEN($M74))) = "", "0", TRIM(MID(SUBSTITUTE($M74,",",REPT(" ",LEN($M74))),9 *LEN($M74)+1,LEN($M74))))) +  VALUE(IF(TRIM(MID(SUBSTITUTE($M74,",",REPT(" ",LEN($M74))), 10 *LEN($M74)+1,LEN($M74))) = "", "0", TRIM(MID(SUBSTITUTE($M74,",",REPT(" ",LEN($M74))),10 *LEN($M74)+1,LEN($M74)))))</f>
        <v>0</v>
      </c>
      <c r="W74" s="0" t="n">
        <f aca="false">IF(V74 = "", "", V74/U74)</f>
        <v>0</v>
      </c>
      <c r="X74" s="0" t="str">
        <f aca="true">IF(O74="", "", MAX(ROUND(-(INDIRECT("S" &amp; ROW() - 1) - S74)/850, 0), 1) * 850)</f>
        <v/>
      </c>
    </row>
    <row r="75" customFormat="false" ht="13.8" hidden="false" customHeight="false" outlineLevel="0" collapsed="false">
      <c r="J75" s="9" t="str">
        <f aca="true">IF(M75="", IF(O75="","",X75+(INDIRECT("S" &amp; ROW() - 1) - S75)),IF(O75="", "", INDIRECT("S" &amp; ROW() - 1) - S75))</f>
        <v/>
      </c>
      <c r="N75" s="17" t="str">
        <f aca="false">IF(M75="", IF(X75=0, "", X75), IF(V75 = "", "", IF(V75/U75 = 0, "", V75/U75)))</f>
        <v/>
      </c>
      <c r="P75" s="0" t="n">
        <f aca="false">IF(O75 = "-", -W75,I75)</f>
        <v>0</v>
      </c>
      <c r="Q75" s="0" t="n">
        <f aca="true">IF(O75="-",SUM(INDIRECT(ADDRESS(2,COLUMN(P75))&amp;":"&amp;ADDRESS(ROW(),COLUMN(P75)))),0)</f>
        <v>0</v>
      </c>
      <c r="R75" s="0" t="n">
        <f aca="false">IF(O75="-",1,0)</f>
        <v>0</v>
      </c>
      <c r="S75" s="0" t="n">
        <f aca="true">IF(Q75 = 0, INDIRECT("S" &amp; ROW() - 1), Q75)</f>
        <v>0</v>
      </c>
      <c r="T75" s="0" t="str">
        <f aca="false">IF(H75="","",VLOOKUP(H75,'Соль SKU'!$A$1:$B$150,2,0))</f>
        <v/>
      </c>
      <c r="U75" s="0" t="n">
        <f aca="false">8000/850</f>
        <v>9.41176470588235</v>
      </c>
      <c r="V75" s="0" t="n">
        <f aca="false">VALUE(IF(TRIM(MID(SUBSTITUTE($M75,",",REPT(" ",LEN($M75))), 0 *LEN($M75)+1,LEN($M75))) = "", "0", TRIM(MID(SUBSTITUTE($M75,",",REPT(" ",LEN($M75))),0 *LEN($M75)+1,LEN($M75))))) +   VALUE(IF(TRIM(MID(SUBSTITUTE($M75,",",REPT(" ",LEN($M75))), 1 *LEN($M75)+1,LEN($M75))) = "", "0", TRIM(MID(SUBSTITUTE($M75,",",REPT(" ",LEN($M75))),1 *LEN($M75)+1,LEN($M75))))) +  VALUE(IF(TRIM(MID(SUBSTITUTE($M75,",",REPT(" ",LEN($M75))), 2 *LEN($M75)+1,LEN($M75))) = "", "0", TRIM(MID(SUBSTITUTE($M75,",",REPT(" ",LEN($M75))),2 *LEN($M75)+1,LEN($M75))))) +  VALUE(IF(TRIM(MID(SUBSTITUTE($M75,",",REPT(" ",LEN($M75))), 3 *LEN($M75)+1,LEN($M75))) = "", "0", TRIM(MID(SUBSTITUTE($M75,",",REPT(" ",LEN($M75))),3 *LEN($M75)+1,LEN($M75))))) +  VALUE(IF(TRIM(MID(SUBSTITUTE($M75,",",REPT(" ",LEN($M75))), 4 *LEN($M75)+1,LEN($M75))) = "", "0", TRIM(MID(SUBSTITUTE($M75,",",REPT(" ",LEN($M75))),4 *LEN($M75)+1,LEN($M75))))) +  VALUE(IF(TRIM(MID(SUBSTITUTE($M75,",",REPT(" ",LEN($M75))), 5 *LEN($M75)+1,LEN($M75))) = "", "0", TRIM(MID(SUBSTITUTE($M75,",",REPT(" ",LEN($M75))),5 *LEN($M75)+1,LEN($M75))))) +  VALUE(IF(TRIM(MID(SUBSTITUTE($M75,",",REPT(" ",LEN($M75))), 6 *LEN($M75)+1,LEN($M75))) = "", "0", TRIM(MID(SUBSTITUTE($M75,",",REPT(" ",LEN($M75))),6 *LEN($M75)+1,LEN($M75))))) +  VALUE(IF(TRIM(MID(SUBSTITUTE($M75,",",REPT(" ",LEN($M75))), 7 *LEN($M75)+1,LEN($M75))) = "", "0", TRIM(MID(SUBSTITUTE($M75,",",REPT(" ",LEN($M75))),7 *LEN($M75)+1,LEN($M75))))) +  VALUE(IF(TRIM(MID(SUBSTITUTE($M75,",",REPT(" ",LEN($M75))), 8 *LEN($M75)+1,LEN($M75))) = "", "0", TRIM(MID(SUBSTITUTE($M75,",",REPT(" ",LEN($M75))),8 *LEN($M75)+1,LEN($M75))))) +  VALUE(IF(TRIM(MID(SUBSTITUTE($M75,",",REPT(" ",LEN($M75))), 9 *LEN($M75)+1,LEN($M75))) = "", "0", TRIM(MID(SUBSTITUTE($M75,",",REPT(" ",LEN($M75))),9 *LEN($M75)+1,LEN($M75))))) +  VALUE(IF(TRIM(MID(SUBSTITUTE($M75,",",REPT(" ",LEN($M75))), 10 *LEN($M75)+1,LEN($M75))) = "", "0", TRIM(MID(SUBSTITUTE($M75,",",REPT(" ",LEN($M75))),10 *LEN($M75)+1,LEN($M75)))))</f>
        <v>0</v>
      </c>
      <c r="W75" s="0" t="n">
        <f aca="false">IF(V75 = "", "", V75/U75)</f>
        <v>0</v>
      </c>
      <c r="X75" s="0" t="str">
        <f aca="true">IF(O75="", "", MAX(ROUND(-(INDIRECT("S" &amp; ROW() - 1) - S75)/850, 0), 1) * 850)</f>
        <v/>
      </c>
    </row>
    <row r="76" customFormat="false" ht="13.8" hidden="false" customHeight="false" outlineLevel="0" collapsed="false">
      <c r="J76" s="9" t="str">
        <f aca="true">IF(M76="", IF(O76="","",X76+(INDIRECT("S" &amp; ROW() - 1) - S76)),IF(O76="", "", INDIRECT("S" &amp; ROW() - 1) - S76))</f>
        <v/>
      </c>
      <c r="N76" s="17" t="str">
        <f aca="false">IF(M76="", IF(X76=0, "", X76), IF(V76 = "", "", IF(V76/U76 = 0, "", V76/U76)))</f>
        <v/>
      </c>
      <c r="P76" s="0" t="n">
        <f aca="false">IF(O76 = "-", -W76,I76)</f>
        <v>0</v>
      </c>
      <c r="Q76" s="0" t="n">
        <f aca="true">IF(O76="-",SUM(INDIRECT(ADDRESS(2,COLUMN(P76))&amp;":"&amp;ADDRESS(ROW(),COLUMN(P76)))),0)</f>
        <v>0</v>
      </c>
      <c r="R76" s="0" t="n">
        <f aca="false">IF(O76="-",1,0)</f>
        <v>0</v>
      </c>
      <c r="S76" s="0" t="n">
        <f aca="true">IF(Q76 = 0, INDIRECT("S" &amp; ROW() - 1), Q76)</f>
        <v>0</v>
      </c>
      <c r="T76" s="0" t="str">
        <f aca="false">IF(H76="","",VLOOKUP(H76,'Соль SKU'!$A$1:$B$150,2,0))</f>
        <v/>
      </c>
      <c r="U76" s="0" t="n">
        <f aca="false">8000/850</f>
        <v>9.41176470588235</v>
      </c>
      <c r="V76" s="0" t="n">
        <f aca="false">VALUE(IF(TRIM(MID(SUBSTITUTE($M76,",",REPT(" ",LEN($M76))), 0 *LEN($M76)+1,LEN($M76))) = "", "0", TRIM(MID(SUBSTITUTE($M76,",",REPT(" ",LEN($M76))),0 *LEN($M76)+1,LEN($M76))))) +   VALUE(IF(TRIM(MID(SUBSTITUTE($M76,",",REPT(" ",LEN($M76))), 1 *LEN($M76)+1,LEN($M76))) = "", "0", TRIM(MID(SUBSTITUTE($M76,",",REPT(" ",LEN($M76))),1 *LEN($M76)+1,LEN($M76))))) +  VALUE(IF(TRIM(MID(SUBSTITUTE($M76,",",REPT(" ",LEN($M76))), 2 *LEN($M76)+1,LEN($M76))) = "", "0", TRIM(MID(SUBSTITUTE($M76,",",REPT(" ",LEN($M76))),2 *LEN($M76)+1,LEN($M76))))) +  VALUE(IF(TRIM(MID(SUBSTITUTE($M76,",",REPT(" ",LEN($M76))), 3 *LEN($M76)+1,LEN($M76))) = "", "0", TRIM(MID(SUBSTITUTE($M76,",",REPT(" ",LEN($M76))),3 *LEN($M76)+1,LEN($M76))))) +  VALUE(IF(TRIM(MID(SUBSTITUTE($M76,",",REPT(" ",LEN($M76))), 4 *LEN($M76)+1,LEN($M76))) = "", "0", TRIM(MID(SUBSTITUTE($M76,",",REPT(" ",LEN($M76))),4 *LEN($M76)+1,LEN($M76))))) +  VALUE(IF(TRIM(MID(SUBSTITUTE($M76,",",REPT(" ",LEN($M76))), 5 *LEN($M76)+1,LEN($M76))) = "", "0", TRIM(MID(SUBSTITUTE($M76,",",REPT(" ",LEN($M76))),5 *LEN($M76)+1,LEN($M76))))) +  VALUE(IF(TRIM(MID(SUBSTITUTE($M76,",",REPT(" ",LEN($M76))), 6 *LEN($M76)+1,LEN($M76))) = "", "0", TRIM(MID(SUBSTITUTE($M76,",",REPT(" ",LEN($M76))),6 *LEN($M76)+1,LEN($M76))))) +  VALUE(IF(TRIM(MID(SUBSTITUTE($M76,",",REPT(" ",LEN($M76))), 7 *LEN($M76)+1,LEN($M76))) = "", "0", TRIM(MID(SUBSTITUTE($M76,",",REPT(" ",LEN($M76))),7 *LEN($M76)+1,LEN($M76))))) +  VALUE(IF(TRIM(MID(SUBSTITUTE($M76,",",REPT(" ",LEN($M76))), 8 *LEN($M76)+1,LEN($M76))) = "", "0", TRIM(MID(SUBSTITUTE($M76,",",REPT(" ",LEN($M76))),8 *LEN($M76)+1,LEN($M76))))) +  VALUE(IF(TRIM(MID(SUBSTITUTE($M76,",",REPT(" ",LEN($M76))), 9 *LEN($M76)+1,LEN($M76))) = "", "0", TRIM(MID(SUBSTITUTE($M76,",",REPT(" ",LEN($M76))),9 *LEN($M76)+1,LEN($M76))))) +  VALUE(IF(TRIM(MID(SUBSTITUTE($M76,",",REPT(" ",LEN($M76))), 10 *LEN($M76)+1,LEN($M76))) = "", "0", TRIM(MID(SUBSTITUTE($M76,",",REPT(" ",LEN($M76))),10 *LEN($M76)+1,LEN($M76)))))</f>
        <v>0</v>
      </c>
      <c r="W76" s="0" t="n">
        <f aca="false">IF(V76 = "", "", V76/U76)</f>
        <v>0</v>
      </c>
      <c r="X76" s="0" t="str">
        <f aca="true">IF(O76="", "", MAX(ROUND(-(INDIRECT("S" &amp; ROW() - 1) - S76)/850, 0), 1) * 850)</f>
        <v/>
      </c>
    </row>
    <row r="77" customFormat="false" ht="13.8" hidden="false" customHeight="false" outlineLevel="0" collapsed="false">
      <c r="J77" s="9" t="str">
        <f aca="true">IF(M77="", IF(O77="","",X77+(INDIRECT("S" &amp; ROW() - 1) - S77)),IF(O77="", "", INDIRECT("S" &amp; ROW() - 1) - S77))</f>
        <v/>
      </c>
      <c r="N77" s="17" t="str">
        <f aca="false">IF(M77="", IF(X77=0, "", X77), IF(V77 = "", "", IF(V77/U77 = 0, "", V77/U77)))</f>
        <v/>
      </c>
      <c r="P77" s="0" t="n">
        <f aca="false">IF(O77 = "-", -W77,I77)</f>
        <v>0</v>
      </c>
      <c r="Q77" s="0" t="n">
        <f aca="true">IF(O77="-",SUM(INDIRECT(ADDRESS(2,COLUMN(P77))&amp;":"&amp;ADDRESS(ROW(),COLUMN(P77)))),0)</f>
        <v>0</v>
      </c>
      <c r="R77" s="0" t="n">
        <f aca="false">IF(O77="-",1,0)</f>
        <v>0</v>
      </c>
      <c r="S77" s="0" t="n">
        <f aca="true">IF(Q77 = 0, INDIRECT("S" &amp; ROW() - 1), Q77)</f>
        <v>0</v>
      </c>
      <c r="T77" s="0" t="str">
        <f aca="false">IF(H77="","",VLOOKUP(H77,'Соль SKU'!$A$1:$B$150,2,0))</f>
        <v/>
      </c>
      <c r="U77" s="0" t="n">
        <f aca="false">8000/850</f>
        <v>9.41176470588235</v>
      </c>
      <c r="V77" s="0" t="n">
        <f aca="false">VALUE(IF(TRIM(MID(SUBSTITUTE($M77,",",REPT(" ",LEN($M77))), 0 *LEN($M77)+1,LEN($M77))) = "", "0", TRIM(MID(SUBSTITUTE($M77,",",REPT(" ",LEN($M77))),0 *LEN($M77)+1,LEN($M77))))) +   VALUE(IF(TRIM(MID(SUBSTITUTE($M77,",",REPT(" ",LEN($M77))), 1 *LEN($M77)+1,LEN($M77))) = "", "0", TRIM(MID(SUBSTITUTE($M77,",",REPT(" ",LEN($M77))),1 *LEN($M77)+1,LEN($M77))))) +  VALUE(IF(TRIM(MID(SUBSTITUTE($M77,",",REPT(" ",LEN($M77))), 2 *LEN($M77)+1,LEN($M77))) = "", "0", TRIM(MID(SUBSTITUTE($M77,",",REPT(" ",LEN($M77))),2 *LEN($M77)+1,LEN($M77))))) +  VALUE(IF(TRIM(MID(SUBSTITUTE($M77,",",REPT(" ",LEN($M77))), 3 *LEN($M77)+1,LEN($M77))) = "", "0", TRIM(MID(SUBSTITUTE($M77,",",REPT(" ",LEN($M77))),3 *LEN($M77)+1,LEN($M77))))) +  VALUE(IF(TRIM(MID(SUBSTITUTE($M77,",",REPT(" ",LEN($M77))), 4 *LEN($M77)+1,LEN($M77))) = "", "0", TRIM(MID(SUBSTITUTE($M77,",",REPT(" ",LEN($M77))),4 *LEN($M77)+1,LEN($M77))))) +  VALUE(IF(TRIM(MID(SUBSTITUTE($M77,",",REPT(" ",LEN($M77))), 5 *LEN($M77)+1,LEN($M77))) = "", "0", TRIM(MID(SUBSTITUTE($M77,",",REPT(" ",LEN($M77))),5 *LEN($M77)+1,LEN($M77))))) +  VALUE(IF(TRIM(MID(SUBSTITUTE($M77,",",REPT(" ",LEN($M77))), 6 *LEN($M77)+1,LEN($M77))) = "", "0", TRIM(MID(SUBSTITUTE($M77,",",REPT(" ",LEN($M77))),6 *LEN($M77)+1,LEN($M77))))) +  VALUE(IF(TRIM(MID(SUBSTITUTE($M77,",",REPT(" ",LEN($M77))), 7 *LEN($M77)+1,LEN($M77))) = "", "0", TRIM(MID(SUBSTITUTE($M77,",",REPT(" ",LEN($M77))),7 *LEN($M77)+1,LEN($M77))))) +  VALUE(IF(TRIM(MID(SUBSTITUTE($M77,",",REPT(" ",LEN($M77))), 8 *LEN($M77)+1,LEN($M77))) = "", "0", TRIM(MID(SUBSTITUTE($M77,",",REPT(" ",LEN($M77))),8 *LEN($M77)+1,LEN($M77))))) +  VALUE(IF(TRIM(MID(SUBSTITUTE($M77,",",REPT(" ",LEN($M77))), 9 *LEN($M77)+1,LEN($M77))) = "", "0", TRIM(MID(SUBSTITUTE($M77,",",REPT(" ",LEN($M77))),9 *LEN($M77)+1,LEN($M77))))) +  VALUE(IF(TRIM(MID(SUBSTITUTE($M77,",",REPT(" ",LEN($M77))), 10 *LEN($M77)+1,LEN($M77))) = "", "0", TRIM(MID(SUBSTITUTE($M77,",",REPT(" ",LEN($M77))),10 *LEN($M77)+1,LEN($M77)))))</f>
        <v>0</v>
      </c>
      <c r="W77" s="0" t="n">
        <f aca="false">IF(V77 = "", "", V77/U77)</f>
        <v>0</v>
      </c>
      <c r="X77" s="0" t="str">
        <f aca="true">IF(O77="", "", MAX(ROUND(-(INDIRECT("S" &amp; ROW() - 1) - S77)/850, 0), 1) * 850)</f>
        <v/>
      </c>
    </row>
    <row r="78" customFormat="false" ht="13.8" hidden="false" customHeight="false" outlineLevel="0" collapsed="false">
      <c r="J78" s="9" t="str">
        <f aca="true">IF(M78="", IF(O78="","",X78+(INDIRECT("S" &amp; ROW() - 1) - S78)),IF(O78="", "", INDIRECT("S" &amp; ROW() - 1) - S78))</f>
        <v/>
      </c>
      <c r="N78" s="17" t="str">
        <f aca="false">IF(M78="", IF(X78=0, "", X78), IF(V78 = "", "", IF(V78/U78 = 0, "", V78/U78)))</f>
        <v/>
      </c>
      <c r="P78" s="0" t="n">
        <f aca="false">IF(O78 = "-", -W78,I78)</f>
        <v>0</v>
      </c>
      <c r="Q78" s="0" t="n">
        <f aca="true">IF(O78="-",SUM(INDIRECT(ADDRESS(2,COLUMN(P78))&amp;":"&amp;ADDRESS(ROW(),COLUMN(P78)))),0)</f>
        <v>0</v>
      </c>
      <c r="R78" s="0" t="n">
        <f aca="false">IF(O78="-",1,0)</f>
        <v>0</v>
      </c>
      <c r="S78" s="0" t="n">
        <f aca="true">IF(Q78 = 0, INDIRECT("S" &amp; ROW() - 1), Q78)</f>
        <v>0</v>
      </c>
      <c r="T78" s="0" t="str">
        <f aca="false">IF(H78="","",VLOOKUP(H78,'Соль SKU'!$A$1:$B$150,2,0))</f>
        <v/>
      </c>
      <c r="U78" s="0" t="n">
        <f aca="false">8000/850</f>
        <v>9.41176470588235</v>
      </c>
      <c r="V78" s="0" t="n">
        <f aca="false">VALUE(IF(TRIM(MID(SUBSTITUTE($M78,",",REPT(" ",LEN($M78))), 0 *LEN($M78)+1,LEN($M78))) = "", "0", TRIM(MID(SUBSTITUTE($M78,",",REPT(" ",LEN($M78))),0 *LEN($M78)+1,LEN($M78))))) +   VALUE(IF(TRIM(MID(SUBSTITUTE($M78,",",REPT(" ",LEN($M78))), 1 *LEN($M78)+1,LEN($M78))) = "", "0", TRIM(MID(SUBSTITUTE($M78,",",REPT(" ",LEN($M78))),1 *LEN($M78)+1,LEN($M78))))) +  VALUE(IF(TRIM(MID(SUBSTITUTE($M78,",",REPT(" ",LEN($M78))), 2 *LEN($M78)+1,LEN($M78))) = "", "0", TRIM(MID(SUBSTITUTE($M78,",",REPT(" ",LEN($M78))),2 *LEN($M78)+1,LEN($M78))))) +  VALUE(IF(TRIM(MID(SUBSTITUTE($M78,",",REPT(" ",LEN($M78))), 3 *LEN($M78)+1,LEN($M78))) = "", "0", TRIM(MID(SUBSTITUTE($M78,",",REPT(" ",LEN($M78))),3 *LEN($M78)+1,LEN($M78))))) +  VALUE(IF(TRIM(MID(SUBSTITUTE($M78,",",REPT(" ",LEN($M78))), 4 *LEN($M78)+1,LEN($M78))) = "", "0", TRIM(MID(SUBSTITUTE($M78,",",REPT(" ",LEN($M78))),4 *LEN($M78)+1,LEN($M78))))) +  VALUE(IF(TRIM(MID(SUBSTITUTE($M78,",",REPT(" ",LEN($M78))), 5 *LEN($M78)+1,LEN($M78))) = "", "0", TRIM(MID(SUBSTITUTE($M78,",",REPT(" ",LEN($M78))),5 *LEN($M78)+1,LEN($M78))))) +  VALUE(IF(TRIM(MID(SUBSTITUTE($M78,",",REPT(" ",LEN($M78))), 6 *LEN($M78)+1,LEN($M78))) = "", "0", TRIM(MID(SUBSTITUTE($M78,",",REPT(" ",LEN($M78))),6 *LEN($M78)+1,LEN($M78))))) +  VALUE(IF(TRIM(MID(SUBSTITUTE($M78,",",REPT(" ",LEN($M78))), 7 *LEN($M78)+1,LEN($M78))) = "", "0", TRIM(MID(SUBSTITUTE($M78,",",REPT(" ",LEN($M78))),7 *LEN($M78)+1,LEN($M78))))) +  VALUE(IF(TRIM(MID(SUBSTITUTE($M78,",",REPT(" ",LEN($M78))), 8 *LEN($M78)+1,LEN($M78))) = "", "0", TRIM(MID(SUBSTITUTE($M78,",",REPT(" ",LEN($M78))),8 *LEN($M78)+1,LEN($M78))))) +  VALUE(IF(TRIM(MID(SUBSTITUTE($M78,",",REPT(" ",LEN($M78))), 9 *LEN($M78)+1,LEN($M78))) = "", "0", TRIM(MID(SUBSTITUTE($M78,",",REPT(" ",LEN($M78))),9 *LEN($M78)+1,LEN($M78))))) +  VALUE(IF(TRIM(MID(SUBSTITUTE($M78,",",REPT(" ",LEN($M78))), 10 *LEN($M78)+1,LEN($M78))) = "", "0", TRIM(MID(SUBSTITUTE($M78,",",REPT(" ",LEN($M78))),10 *LEN($M78)+1,LEN($M78)))))</f>
        <v>0</v>
      </c>
      <c r="W78" s="0" t="n">
        <f aca="false">IF(V78 = "", "", V78/U78)</f>
        <v>0</v>
      </c>
      <c r="X78" s="0" t="str">
        <f aca="true">IF(O78="", "", MAX(ROUND(-(INDIRECT("S" &amp; ROW() - 1) - S78)/850, 0), 1) * 850)</f>
        <v/>
      </c>
    </row>
    <row r="79" customFormat="false" ht="13.8" hidden="false" customHeight="false" outlineLevel="0" collapsed="false">
      <c r="J79" s="9" t="str">
        <f aca="true">IF(M79="", IF(O79="","",X79+(INDIRECT("S" &amp; ROW() - 1) - S79)),IF(O79="", "", INDIRECT("S" &amp; ROW() - 1) - S79))</f>
        <v/>
      </c>
      <c r="N79" s="17" t="str">
        <f aca="false">IF(M79="", IF(X79=0, "", X79), IF(V79 = "", "", IF(V79/U79 = 0, "", V79/U79)))</f>
        <v/>
      </c>
      <c r="P79" s="0" t="n">
        <f aca="false">IF(O79 = "-", -W79,I79)</f>
        <v>0</v>
      </c>
      <c r="Q79" s="0" t="n">
        <f aca="true">IF(O79="-",SUM(INDIRECT(ADDRESS(2,COLUMN(P79))&amp;":"&amp;ADDRESS(ROW(),COLUMN(P79)))),0)</f>
        <v>0</v>
      </c>
      <c r="R79" s="0" t="n">
        <f aca="false">IF(O79="-",1,0)</f>
        <v>0</v>
      </c>
      <c r="S79" s="0" t="n">
        <f aca="true">IF(Q79 = 0, INDIRECT("S" &amp; ROW() - 1), Q79)</f>
        <v>0</v>
      </c>
      <c r="T79" s="0" t="str">
        <f aca="false">IF(H79="","",VLOOKUP(H79,'Соль SKU'!$A$1:$B$150,2,0))</f>
        <v/>
      </c>
      <c r="U79" s="0" t="n">
        <f aca="false">8000/850</f>
        <v>9.41176470588235</v>
      </c>
      <c r="V79" s="0" t="n">
        <f aca="false">VALUE(IF(TRIM(MID(SUBSTITUTE($M79,",",REPT(" ",LEN($M79))), 0 *LEN($M79)+1,LEN($M79))) = "", "0", TRIM(MID(SUBSTITUTE($M79,",",REPT(" ",LEN($M79))),0 *LEN($M79)+1,LEN($M79))))) +   VALUE(IF(TRIM(MID(SUBSTITUTE($M79,",",REPT(" ",LEN($M79))), 1 *LEN($M79)+1,LEN($M79))) = "", "0", TRIM(MID(SUBSTITUTE($M79,",",REPT(" ",LEN($M79))),1 *LEN($M79)+1,LEN($M79))))) +  VALUE(IF(TRIM(MID(SUBSTITUTE($M79,",",REPT(" ",LEN($M79))), 2 *LEN($M79)+1,LEN($M79))) = "", "0", TRIM(MID(SUBSTITUTE($M79,",",REPT(" ",LEN($M79))),2 *LEN($M79)+1,LEN($M79))))) +  VALUE(IF(TRIM(MID(SUBSTITUTE($M79,",",REPT(" ",LEN($M79))), 3 *LEN($M79)+1,LEN($M79))) = "", "0", TRIM(MID(SUBSTITUTE($M79,",",REPT(" ",LEN($M79))),3 *LEN($M79)+1,LEN($M79))))) +  VALUE(IF(TRIM(MID(SUBSTITUTE($M79,",",REPT(" ",LEN($M79))), 4 *LEN($M79)+1,LEN($M79))) = "", "0", TRIM(MID(SUBSTITUTE($M79,",",REPT(" ",LEN($M79))),4 *LEN($M79)+1,LEN($M79))))) +  VALUE(IF(TRIM(MID(SUBSTITUTE($M79,",",REPT(" ",LEN($M79))), 5 *LEN($M79)+1,LEN($M79))) = "", "0", TRIM(MID(SUBSTITUTE($M79,",",REPT(" ",LEN($M79))),5 *LEN($M79)+1,LEN($M79))))) +  VALUE(IF(TRIM(MID(SUBSTITUTE($M79,",",REPT(" ",LEN($M79))), 6 *LEN($M79)+1,LEN($M79))) = "", "0", TRIM(MID(SUBSTITUTE($M79,",",REPT(" ",LEN($M79))),6 *LEN($M79)+1,LEN($M79))))) +  VALUE(IF(TRIM(MID(SUBSTITUTE($M79,",",REPT(" ",LEN($M79))), 7 *LEN($M79)+1,LEN($M79))) = "", "0", TRIM(MID(SUBSTITUTE($M79,",",REPT(" ",LEN($M79))),7 *LEN($M79)+1,LEN($M79))))) +  VALUE(IF(TRIM(MID(SUBSTITUTE($M79,",",REPT(" ",LEN($M79))), 8 *LEN($M79)+1,LEN($M79))) = "", "0", TRIM(MID(SUBSTITUTE($M79,",",REPT(" ",LEN($M79))),8 *LEN($M79)+1,LEN($M79))))) +  VALUE(IF(TRIM(MID(SUBSTITUTE($M79,",",REPT(" ",LEN($M79))), 9 *LEN($M79)+1,LEN($M79))) = "", "0", TRIM(MID(SUBSTITUTE($M79,",",REPT(" ",LEN($M79))),9 *LEN($M79)+1,LEN($M79))))) +  VALUE(IF(TRIM(MID(SUBSTITUTE($M79,",",REPT(" ",LEN($M79))), 10 *LEN($M79)+1,LEN($M79))) = "", "0", TRIM(MID(SUBSTITUTE($M79,",",REPT(" ",LEN($M79))),10 *LEN($M79)+1,LEN($M79)))))</f>
        <v>0</v>
      </c>
      <c r="W79" s="0" t="n">
        <f aca="false">IF(V79 = "", "", V79/U79)</f>
        <v>0</v>
      </c>
      <c r="X79" s="0" t="str">
        <f aca="true">IF(O79="", "", MAX(ROUND(-(INDIRECT("S" &amp; ROW() - 1) - S79)/850, 0), 1) * 850)</f>
        <v/>
      </c>
    </row>
    <row r="80" customFormat="false" ht="13.8" hidden="false" customHeight="false" outlineLevel="0" collapsed="false">
      <c r="J80" s="9" t="str">
        <f aca="true">IF(M80="", IF(O80="","",X80+(INDIRECT("S" &amp; ROW() - 1) - S80)),IF(O80="", "", INDIRECT("S" &amp; ROW() - 1) - S80))</f>
        <v/>
      </c>
      <c r="N80" s="17" t="str">
        <f aca="false">IF(M80="", IF(X80=0, "", X80), IF(V80 = "", "", IF(V80/U80 = 0, "", V80/U80)))</f>
        <v/>
      </c>
      <c r="P80" s="0" t="n">
        <f aca="false">IF(O80 = "-", -W80,I80)</f>
        <v>0</v>
      </c>
      <c r="Q80" s="0" t="n">
        <f aca="true">IF(O80="-",SUM(INDIRECT(ADDRESS(2,COLUMN(P80))&amp;":"&amp;ADDRESS(ROW(),COLUMN(P80)))),0)</f>
        <v>0</v>
      </c>
      <c r="R80" s="0" t="n">
        <f aca="false">IF(O80="-",1,0)</f>
        <v>0</v>
      </c>
      <c r="S80" s="0" t="n">
        <f aca="true">IF(Q80 = 0, INDIRECT("S" &amp; ROW() - 1), Q80)</f>
        <v>0</v>
      </c>
      <c r="T80" s="0" t="str">
        <f aca="false">IF(H80="","",VLOOKUP(H80,'Соль SKU'!$A$1:$B$150,2,0))</f>
        <v/>
      </c>
      <c r="U80" s="0" t="n">
        <f aca="false">8000/850</f>
        <v>9.41176470588235</v>
      </c>
      <c r="V80" s="0" t="n">
        <f aca="false">VALUE(IF(TRIM(MID(SUBSTITUTE($M80,",",REPT(" ",LEN($M80))), 0 *LEN($M80)+1,LEN($M80))) = "", "0", TRIM(MID(SUBSTITUTE($M80,",",REPT(" ",LEN($M80))),0 *LEN($M80)+1,LEN($M80))))) +   VALUE(IF(TRIM(MID(SUBSTITUTE($M80,",",REPT(" ",LEN($M80))), 1 *LEN($M80)+1,LEN($M80))) = "", "0", TRIM(MID(SUBSTITUTE($M80,",",REPT(" ",LEN($M80))),1 *LEN($M80)+1,LEN($M80))))) +  VALUE(IF(TRIM(MID(SUBSTITUTE($M80,",",REPT(" ",LEN($M80))), 2 *LEN($M80)+1,LEN($M80))) = "", "0", TRIM(MID(SUBSTITUTE($M80,",",REPT(" ",LEN($M80))),2 *LEN($M80)+1,LEN($M80))))) +  VALUE(IF(TRIM(MID(SUBSTITUTE($M80,",",REPT(" ",LEN($M80))), 3 *LEN($M80)+1,LEN($M80))) = "", "0", TRIM(MID(SUBSTITUTE($M80,",",REPT(" ",LEN($M80))),3 *LEN($M80)+1,LEN($M80))))) +  VALUE(IF(TRIM(MID(SUBSTITUTE($M80,",",REPT(" ",LEN($M80))), 4 *LEN($M80)+1,LEN($M80))) = "", "0", TRIM(MID(SUBSTITUTE($M80,",",REPT(" ",LEN($M80))),4 *LEN($M80)+1,LEN($M80))))) +  VALUE(IF(TRIM(MID(SUBSTITUTE($M80,",",REPT(" ",LEN($M80))), 5 *LEN($M80)+1,LEN($M80))) = "", "0", TRIM(MID(SUBSTITUTE($M80,",",REPT(" ",LEN($M80))),5 *LEN($M80)+1,LEN($M80))))) +  VALUE(IF(TRIM(MID(SUBSTITUTE($M80,",",REPT(" ",LEN($M80))), 6 *LEN($M80)+1,LEN($M80))) = "", "0", TRIM(MID(SUBSTITUTE($M80,",",REPT(" ",LEN($M80))),6 *LEN($M80)+1,LEN($M80))))) +  VALUE(IF(TRIM(MID(SUBSTITUTE($M80,",",REPT(" ",LEN($M80))), 7 *LEN($M80)+1,LEN($M80))) = "", "0", TRIM(MID(SUBSTITUTE($M80,",",REPT(" ",LEN($M80))),7 *LEN($M80)+1,LEN($M80))))) +  VALUE(IF(TRIM(MID(SUBSTITUTE($M80,",",REPT(" ",LEN($M80))), 8 *LEN($M80)+1,LEN($M80))) = "", "0", TRIM(MID(SUBSTITUTE($M80,",",REPT(" ",LEN($M80))),8 *LEN($M80)+1,LEN($M80))))) +  VALUE(IF(TRIM(MID(SUBSTITUTE($M80,",",REPT(" ",LEN($M80))), 9 *LEN($M80)+1,LEN($M80))) = "", "0", TRIM(MID(SUBSTITUTE($M80,",",REPT(" ",LEN($M80))),9 *LEN($M80)+1,LEN($M80))))) +  VALUE(IF(TRIM(MID(SUBSTITUTE($M80,",",REPT(" ",LEN($M80))), 10 *LEN($M80)+1,LEN($M80))) = "", "0", TRIM(MID(SUBSTITUTE($M80,",",REPT(" ",LEN($M80))),10 *LEN($M80)+1,LEN($M80)))))</f>
        <v>0</v>
      </c>
      <c r="W80" s="0" t="n">
        <f aca="false">IF(V80 = "", "", V80/U80)</f>
        <v>0</v>
      </c>
      <c r="X80" s="0" t="str">
        <f aca="true">IF(O80="", "", MAX(ROUND(-(INDIRECT("S" &amp; ROW() - 1) - S80)/850, 0), 1) * 850)</f>
        <v/>
      </c>
    </row>
    <row r="81" customFormat="false" ht="13.8" hidden="false" customHeight="false" outlineLevel="0" collapsed="false">
      <c r="J81" s="9" t="str">
        <f aca="true">IF(M81="", IF(O81="","",X81+(INDIRECT("S" &amp; ROW() - 1) - S81)),IF(O81="", "", INDIRECT("S" &amp; ROW() - 1) - S81))</f>
        <v/>
      </c>
      <c r="N81" s="17" t="str">
        <f aca="false">IF(M81="", IF(X81=0, "", X81), IF(V81 = "", "", IF(V81/U81 = 0, "", V81/U81)))</f>
        <v/>
      </c>
      <c r="P81" s="0" t="n">
        <f aca="false">IF(O81 = "-", -W81,I81)</f>
        <v>0</v>
      </c>
      <c r="Q81" s="0" t="n">
        <f aca="true">IF(O81="-",SUM(INDIRECT(ADDRESS(2,COLUMN(P81))&amp;":"&amp;ADDRESS(ROW(),COLUMN(P81)))),0)</f>
        <v>0</v>
      </c>
      <c r="R81" s="0" t="n">
        <f aca="false">IF(O81="-",1,0)</f>
        <v>0</v>
      </c>
      <c r="S81" s="0" t="n">
        <f aca="true">IF(Q81 = 0, INDIRECT("S" &amp; ROW() - 1), Q81)</f>
        <v>0</v>
      </c>
      <c r="T81" s="0" t="str">
        <f aca="false">IF(H81="","",VLOOKUP(H81,'Соль SKU'!$A$1:$B$150,2,0))</f>
        <v/>
      </c>
      <c r="U81" s="0" t="n">
        <f aca="false">8000/850</f>
        <v>9.41176470588235</v>
      </c>
      <c r="V81" s="0" t="n">
        <f aca="false">VALUE(IF(TRIM(MID(SUBSTITUTE($M81,",",REPT(" ",LEN($M81))), 0 *LEN($M81)+1,LEN($M81))) = "", "0", TRIM(MID(SUBSTITUTE($M81,",",REPT(" ",LEN($M81))),0 *LEN($M81)+1,LEN($M81))))) +   VALUE(IF(TRIM(MID(SUBSTITUTE($M81,",",REPT(" ",LEN($M81))), 1 *LEN($M81)+1,LEN($M81))) = "", "0", TRIM(MID(SUBSTITUTE($M81,",",REPT(" ",LEN($M81))),1 *LEN($M81)+1,LEN($M81))))) +  VALUE(IF(TRIM(MID(SUBSTITUTE($M81,",",REPT(" ",LEN($M81))), 2 *LEN($M81)+1,LEN($M81))) = "", "0", TRIM(MID(SUBSTITUTE($M81,",",REPT(" ",LEN($M81))),2 *LEN($M81)+1,LEN($M81))))) +  VALUE(IF(TRIM(MID(SUBSTITUTE($M81,",",REPT(" ",LEN($M81))), 3 *LEN($M81)+1,LEN($M81))) = "", "0", TRIM(MID(SUBSTITUTE($M81,",",REPT(" ",LEN($M81))),3 *LEN($M81)+1,LEN($M81))))) +  VALUE(IF(TRIM(MID(SUBSTITUTE($M81,",",REPT(" ",LEN($M81))), 4 *LEN($M81)+1,LEN($M81))) = "", "0", TRIM(MID(SUBSTITUTE($M81,",",REPT(" ",LEN($M81))),4 *LEN($M81)+1,LEN($M81))))) +  VALUE(IF(TRIM(MID(SUBSTITUTE($M81,",",REPT(" ",LEN($M81))), 5 *LEN($M81)+1,LEN($M81))) = "", "0", TRIM(MID(SUBSTITUTE($M81,",",REPT(" ",LEN($M81))),5 *LEN($M81)+1,LEN($M81))))) +  VALUE(IF(TRIM(MID(SUBSTITUTE($M81,",",REPT(" ",LEN($M81))), 6 *LEN($M81)+1,LEN($M81))) = "", "0", TRIM(MID(SUBSTITUTE($M81,",",REPT(" ",LEN($M81))),6 *LEN($M81)+1,LEN($M81))))) +  VALUE(IF(TRIM(MID(SUBSTITUTE($M81,",",REPT(" ",LEN($M81))), 7 *LEN($M81)+1,LEN($M81))) = "", "0", TRIM(MID(SUBSTITUTE($M81,",",REPT(" ",LEN($M81))),7 *LEN($M81)+1,LEN($M81))))) +  VALUE(IF(TRIM(MID(SUBSTITUTE($M81,",",REPT(" ",LEN($M81))), 8 *LEN($M81)+1,LEN($M81))) = "", "0", TRIM(MID(SUBSTITUTE($M81,",",REPT(" ",LEN($M81))),8 *LEN($M81)+1,LEN($M81))))) +  VALUE(IF(TRIM(MID(SUBSTITUTE($M81,",",REPT(" ",LEN($M81))), 9 *LEN($M81)+1,LEN($M81))) = "", "0", TRIM(MID(SUBSTITUTE($M81,",",REPT(" ",LEN($M81))),9 *LEN($M81)+1,LEN($M81))))) +  VALUE(IF(TRIM(MID(SUBSTITUTE($M81,",",REPT(" ",LEN($M81))), 10 *LEN($M81)+1,LEN($M81))) = "", "0", TRIM(MID(SUBSTITUTE($M81,",",REPT(" ",LEN($M81))),10 *LEN($M81)+1,LEN($M81)))))</f>
        <v>0</v>
      </c>
      <c r="W81" s="0" t="n">
        <f aca="false">IF(V81 = "", "", V81/U81)</f>
        <v>0</v>
      </c>
      <c r="X81" s="0" t="str">
        <f aca="true">IF(O81="", "", MAX(ROUND(-(INDIRECT("S" &amp; ROW() - 1) - S81)/850, 0), 1) * 850)</f>
        <v/>
      </c>
    </row>
    <row r="82" customFormat="false" ht="13.8" hidden="false" customHeight="false" outlineLevel="0" collapsed="false">
      <c r="J82" s="9" t="str">
        <f aca="true">IF(M82="", IF(O82="","",X82+(INDIRECT("S" &amp; ROW() - 1) - S82)),IF(O82="", "", INDIRECT("S" &amp; ROW() - 1) - S82))</f>
        <v/>
      </c>
      <c r="N82" s="17" t="str">
        <f aca="false">IF(M82="", IF(X82=0, "", X82), IF(V82 = "", "", IF(V82/U82 = 0, "", V82/U82)))</f>
        <v/>
      </c>
      <c r="P82" s="0" t="n">
        <f aca="false">IF(O82 = "-", -W82,I82)</f>
        <v>0</v>
      </c>
      <c r="Q82" s="0" t="n">
        <f aca="true">IF(O82="-",SUM(INDIRECT(ADDRESS(2,COLUMN(P82))&amp;":"&amp;ADDRESS(ROW(),COLUMN(P82)))),0)</f>
        <v>0</v>
      </c>
      <c r="R82" s="0" t="n">
        <f aca="false">IF(O82="-",1,0)</f>
        <v>0</v>
      </c>
      <c r="S82" s="0" t="n">
        <f aca="true">IF(Q82 = 0, INDIRECT("S" &amp; ROW() - 1), Q82)</f>
        <v>0</v>
      </c>
      <c r="T82" s="0" t="str">
        <f aca="false">IF(H82="","",VLOOKUP(H82,'Соль SKU'!$A$1:$B$150,2,0))</f>
        <v/>
      </c>
      <c r="U82" s="0" t="n">
        <f aca="false">8000/850</f>
        <v>9.41176470588235</v>
      </c>
      <c r="V82" s="0" t="n">
        <f aca="false">VALUE(IF(TRIM(MID(SUBSTITUTE($M82,",",REPT(" ",LEN($M82))), 0 *LEN($M82)+1,LEN($M82))) = "", "0", TRIM(MID(SUBSTITUTE($M82,",",REPT(" ",LEN($M82))),0 *LEN($M82)+1,LEN($M82))))) +   VALUE(IF(TRIM(MID(SUBSTITUTE($M82,",",REPT(" ",LEN($M82))), 1 *LEN($M82)+1,LEN($M82))) = "", "0", TRIM(MID(SUBSTITUTE($M82,",",REPT(" ",LEN($M82))),1 *LEN($M82)+1,LEN($M82))))) +  VALUE(IF(TRIM(MID(SUBSTITUTE($M82,",",REPT(" ",LEN($M82))), 2 *LEN($M82)+1,LEN($M82))) = "", "0", TRIM(MID(SUBSTITUTE($M82,",",REPT(" ",LEN($M82))),2 *LEN($M82)+1,LEN($M82))))) +  VALUE(IF(TRIM(MID(SUBSTITUTE($M82,",",REPT(" ",LEN($M82))), 3 *LEN($M82)+1,LEN($M82))) = "", "0", TRIM(MID(SUBSTITUTE($M82,",",REPT(" ",LEN($M82))),3 *LEN($M82)+1,LEN($M82))))) +  VALUE(IF(TRIM(MID(SUBSTITUTE($M82,",",REPT(" ",LEN($M82))), 4 *LEN($M82)+1,LEN($M82))) = "", "0", TRIM(MID(SUBSTITUTE($M82,",",REPT(" ",LEN($M82))),4 *LEN($M82)+1,LEN($M82))))) +  VALUE(IF(TRIM(MID(SUBSTITUTE($M82,",",REPT(" ",LEN($M82))), 5 *LEN($M82)+1,LEN($M82))) = "", "0", TRIM(MID(SUBSTITUTE($M82,",",REPT(" ",LEN($M82))),5 *LEN($M82)+1,LEN($M82))))) +  VALUE(IF(TRIM(MID(SUBSTITUTE($M82,",",REPT(" ",LEN($M82))), 6 *LEN($M82)+1,LEN($M82))) = "", "0", TRIM(MID(SUBSTITUTE($M82,",",REPT(" ",LEN($M82))),6 *LEN($M82)+1,LEN($M82))))) +  VALUE(IF(TRIM(MID(SUBSTITUTE($M82,",",REPT(" ",LEN($M82))), 7 *LEN($M82)+1,LEN($M82))) = "", "0", TRIM(MID(SUBSTITUTE($M82,",",REPT(" ",LEN($M82))),7 *LEN($M82)+1,LEN($M82))))) +  VALUE(IF(TRIM(MID(SUBSTITUTE($M82,",",REPT(" ",LEN($M82))), 8 *LEN($M82)+1,LEN($M82))) = "", "0", TRIM(MID(SUBSTITUTE($M82,",",REPT(" ",LEN($M82))),8 *LEN($M82)+1,LEN($M82))))) +  VALUE(IF(TRIM(MID(SUBSTITUTE($M82,",",REPT(" ",LEN($M82))), 9 *LEN($M82)+1,LEN($M82))) = "", "0", TRIM(MID(SUBSTITUTE($M82,",",REPT(" ",LEN($M82))),9 *LEN($M82)+1,LEN($M82))))) +  VALUE(IF(TRIM(MID(SUBSTITUTE($M82,",",REPT(" ",LEN($M82))), 10 *LEN($M82)+1,LEN($M82))) = "", "0", TRIM(MID(SUBSTITUTE($M82,",",REPT(" ",LEN($M82))),10 *LEN($M82)+1,LEN($M82)))))</f>
        <v>0</v>
      </c>
      <c r="W82" s="0" t="n">
        <f aca="false">IF(V82 = "", "", V82/U82)</f>
        <v>0</v>
      </c>
      <c r="X82" s="0" t="str">
        <f aca="true">IF(O82="", "", MAX(ROUND(-(INDIRECT("S" &amp; ROW() - 1) - S82)/850, 0), 1) * 850)</f>
        <v/>
      </c>
    </row>
    <row r="83" customFormat="false" ht="13.8" hidden="false" customHeight="false" outlineLevel="0" collapsed="false">
      <c r="J83" s="9" t="str">
        <f aca="true">IF(M83="", IF(O83="","",X83+(INDIRECT("S" &amp; ROW() - 1) - S83)),IF(O83="", "", INDIRECT("S" &amp; ROW() - 1) - S83))</f>
        <v/>
      </c>
      <c r="N83" s="17" t="str">
        <f aca="false">IF(M83="", IF(X83=0, "", X83), IF(V83 = "", "", IF(V83/U83 = 0, "", V83/U83)))</f>
        <v/>
      </c>
      <c r="P83" s="0" t="n">
        <f aca="false">IF(O83 = "-", -W83,I83)</f>
        <v>0</v>
      </c>
      <c r="Q83" s="0" t="n">
        <f aca="true">IF(O83="-",SUM(INDIRECT(ADDRESS(2,COLUMN(P83))&amp;":"&amp;ADDRESS(ROW(),COLUMN(P83)))),0)</f>
        <v>0</v>
      </c>
      <c r="R83" s="0" t="n">
        <f aca="false">IF(O83="-",1,0)</f>
        <v>0</v>
      </c>
      <c r="S83" s="0" t="n">
        <f aca="true">IF(Q83 = 0, INDIRECT("S" &amp; ROW() - 1), Q83)</f>
        <v>0</v>
      </c>
      <c r="T83" s="0" t="str">
        <f aca="false">IF(H83="","",VLOOKUP(H83,'Соль SKU'!$A$1:$B$150,2,0))</f>
        <v/>
      </c>
      <c r="U83" s="0" t="n">
        <f aca="false">8000/850</f>
        <v>9.41176470588235</v>
      </c>
      <c r="V83" s="0" t="n">
        <f aca="false">VALUE(IF(TRIM(MID(SUBSTITUTE($M83,",",REPT(" ",LEN($M83))), 0 *LEN($M83)+1,LEN($M83))) = "", "0", TRIM(MID(SUBSTITUTE($M83,",",REPT(" ",LEN($M83))),0 *LEN($M83)+1,LEN($M83))))) +   VALUE(IF(TRIM(MID(SUBSTITUTE($M83,",",REPT(" ",LEN($M83))), 1 *LEN($M83)+1,LEN($M83))) = "", "0", TRIM(MID(SUBSTITUTE($M83,",",REPT(" ",LEN($M83))),1 *LEN($M83)+1,LEN($M83))))) +  VALUE(IF(TRIM(MID(SUBSTITUTE($M83,",",REPT(" ",LEN($M83))), 2 *LEN($M83)+1,LEN($M83))) = "", "0", TRIM(MID(SUBSTITUTE($M83,",",REPT(" ",LEN($M83))),2 *LEN($M83)+1,LEN($M83))))) +  VALUE(IF(TRIM(MID(SUBSTITUTE($M83,",",REPT(" ",LEN($M83))), 3 *LEN($M83)+1,LEN($M83))) = "", "0", TRIM(MID(SUBSTITUTE($M83,",",REPT(" ",LEN($M83))),3 *LEN($M83)+1,LEN($M83))))) +  VALUE(IF(TRIM(MID(SUBSTITUTE($M83,",",REPT(" ",LEN($M83))), 4 *LEN($M83)+1,LEN($M83))) = "", "0", TRIM(MID(SUBSTITUTE($M83,",",REPT(" ",LEN($M83))),4 *LEN($M83)+1,LEN($M83))))) +  VALUE(IF(TRIM(MID(SUBSTITUTE($M83,",",REPT(" ",LEN($M83))), 5 *LEN($M83)+1,LEN($M83))) = "", "0", TRIM(MID(SUBSTITUTE($M83,",",REPT(" ",LEN($M83))),5 *LEN($M83)+1,LEN($M83))))) +  VALUE(IF(TRIM(MID(SUBSTITUTE($M83,",",REPT(" ",LEN($M83))), 6 *LEN($M83)+1,LEN($M83))) = "", "0", TRIM(MID(SUBSTITUTE($M83,",",REPT(" ",LEN($M83))),6 *LEN($M83)+1,LEN($M83))))) +  VALUE(IF(TRIM(MID(SUBSTITUTE($M83,",",REPT(" ",LEN($M83))), 7 *LEN($M83)+1,LEN($M83))) = "", "0", TRIM(MID(SUBSTITUTE($M83,",",REPT(" ",LEN($M83))),7 *LEN($M83)+1,LEN($M83))))) +  VALUE(IF(TRIM(MID(SUBSTITUTE($M83,",",REPT(" ",LEN($M83))), 8 *LEN($M83)+1,LEN($M83))) = "", "0", TRIM(MID(SUBSTITUTE($M83,",",REPT(" ",LEN($M83))),8 *LEN($M83)+1,LEN($M83))))) +  VALUE(IF(TRIM(MID(SUBSTITUTE($M83,",",REPT(" ",LEN($M83))), 9 *LEN($M83)+1,LEN($M83))) = "", "0", TRIM(MID(SUBSTITUTE($M83,",",REPT(" ",LEN($M83))),9 *LEN($M83)+1,LEN($M83))))) +  VALUE(IF(TRIM(MID(SUBSTITUTE($M83,",",REPT(" ",LEN($M83))), 10 *LEN($M83)+1,LEN($M83))) = "", "0", TRIM(MID(SUBSTITUTE($M83,",",REPT(" ",LEN($M83))),10 *LEN($M83)+1,LEN($M83)))))</f>
        <v>0</v>
      </c>
      <c r="W83" s="0" t="n">
        <f aca="false">IF(V83 = "", "", V83/U83)</f>
        <v>0</v>
      </c>
      <c r="X83" s="0" t="str">
        <f aca="true">IF(O83="", "", MAX(ROUND(-(INDIRECT("S" &amp; ROW() - 1) - S83)/850, 0), 1) * 850)</f>
        <v/>
      </c>
    </row>
    <row r="84" customFormat="false" ht="13.8" hidden="false" customHeight="false" outlineLevel="0" collapsed="false">
      <c r="J84" s="9" t="str">
        <f aca="true">IF(M84="", IF(O84="","",X84+(INDIRECT("S" &amp; ROW() - 1) - S84)),IF(O84="", "", INDIRECT("S" &amp; ROW() - 1) - S84))</f>
        <v/>
      </c>
      <c r="N84" s="17" t="str">
        <f aca="false">IF(M84="", IF(X84=0, "", X84), IF(V84 = "", "", IF(V84/U84 = 0, "", V84/U84)))</f>
        <v/>
      </c>
      <c r="P84" s="0" t="n">
        <f aca="false">IF(O84 = "-", -W84,I84)</f>
        <v>0</v>
      </c>
      <c r="Q84" s="0" t="n">
        <f aca="true">IF(O84="-",SUM(INDIRECT(ADDRESS(2,COLUMN(P84))&amp;":"&amp;ADDRESS(ROW(),COLUMN(P84)))),0)</f>
        <v>0</v>
      </c>
      <c r="R84" s="0" t="n">
        <f aca="false">IF(O84="-",1,0)</f>
        <v>0</v>
      </c>
      <c r="S84" s="0" t="n">
        <f aca="true">IF(Q84 = 0, INDIRECT("S" &amp; ROW() - 1), Q84)</f>
        <v>0</v>
      </c>
      <c r="T84" s="0" t="str">
        <f aca="false">IF(H84="","",VLOOKUP(H84,'Соль SKU'!$A$1:$B$150,2,0))</f>
        <v/>
      </c>
      <c r="U84" s="0" t="n">
        <f aca="false">8000/850</f>
        <v>9.41176470588235</v>
      </c>
      <c r="V84" s="0" t="n">
        <f aca="false">VALUE(IF(TRIM(MID(SUBSTITUTE($M84,",",REPT(" ",LEN($M84))), 0 *LEN($M84)+1,LEN($M84))) = "", "0", TRIM(MID(SUBSTITUTE($M84,",",REPT(" ",LEN($M84))),0 *LEN($M84)+1,LEN($M84))))) +   VALUE(IF(TRIM(MID(SUBSTITUTE($M84,",",REPT(" ",LEN($M84))), 1 *LEN($M84)+1,LEN($M84))) = "", "0", TRIM(MID(SUBSTITUTE($M84,",",REPT(" ",LEN($M84))),1 *LEN($M84)+1,LEN($M84))))) +  VALUE(IF(TRIM(MID(SUBSTITUTE($M84,",",REPT(" ",LEN($M84))), 2 *LEN($M84)+1,LEN($M84))) = "", "0", TRIM(MID(SUBSTITUTE($M84,",",REPT(" ",LEN($M84))),2 *LEN($M84)+1,LEN($M84))))) +  VALUE(IF(TRIM(MID(SUBSTITUTE($M84,",",REPT(" ",LEN($M84))), 3 *LEN($M84)+1,LEN($M84))) = "", "0", TRIM(MID(SUBSTITUTE($M84,",",REPT(" ",LEN($M84))),3 *LEN($M84)+1,LEN($M84))))) +  VALUE(IF(TRIM(MID(SUBSTITUTE($M84,",",REPT(" ",LEN($M84))), 4 *LEN($M84)+1,LEN($M84))) = "", "0", TRIM(MID(SUBSTITUTE($M84,",",REPT(" ",LEN($M84))),4 *LEN($M84)+1,LEN($M84))))) +  VALUE(IF(TRIM(MID(SUBSTITUTE($M84,",",REPT(" ",LEN($M84))), 5 *LEN($M84)+1,LEN($M84))) = "", "0", TRIM(MID(SUBSTITUTE($M84,",",REPT(" ",LEN($M84))),5 *LEN($M84)+1,LEN($M84))))) +  VALUE(IF(TRIM(MID(SUBSTITUTE($M84,",",REPT(" ",LEN($M84))), 6 *LEN($M84)+1,LEN($M84))) = "", "0", TRIM(MID(SUBSTITUTE($M84,",",REPT(" ",LEN($M84))),6 *LEN($M84)+1,LEN($M84))))) +  VALUE(IF(TRIM(MID(SUBSTITUTE($M84,",",REPT(" ",LEN($M84))), 7 *LEN($M84)+1,LEN($M84))) = "", "0", TRIM(MID(SUBSTITUTE($M84,",",REPT(" ",LEN($M84))),7 *LEN($M84)+1,LEN($M84))))) +  VALUE(IF(TRIM(MID(SUBSTITUTE($M84,",",REPT(" ",LEN($M84))), 8 *LEN($M84)+1,LEN($M84))) = "", "0", TRIM(MID(SUBSTITUTE($M84,",",REPT(" ",LEN($M84))),8 *LEN($M84)+1,LEN($M84))))) +  VALUE(IF(TRIM(MID(SUBSTITUTE($M84,",",REPT(" ",LEN($M84))), 9 *LEN($M84)+1,LEN($M84))) = "", "0", TRIM(MID(SUBSTITUTE($M84,",",REPT(" ",LEN($M84))),9 *LEN($M84)+1,LEN($M84))))) +  VALUE(IF(TRIM(MID(SUBSTITUTE($M84,",",REPT(" ",LEN($M84))), 10 *LEN($M84)+1,LEN($M84))) = "", "0", TRIM(MID(SUBSTITUTE($M84,",",REPT(" ",LEN($M84))),10 *LEN($M84)+1,LEN($M84)))))</f>
        <v>0</v>
      </c>
      <c r="W84" s="0" t="n">
        <f aca="false">IF(V84 = "", "", V84/U84)</f>
        <v>0</v>
      </c>
      <c r="X84" s="0" t="str">
        <f aca="true">IF(O84="", "", MAX(ROUND(-(INDIRECT("S" &amp; ROW() - 1) - S84)/850, 0), 1) * 850)</f>
        <v/>
      </c>
    </row>
    <row r="85" customFormat="false" ht="13.8" hidden="false" customHeight="false" outlineLevel="0" collapsed="false">
      <c r="J85" s="9" t="str">
        <f aca="true">IF(M85="", IF(O85="","",X85+(INDIRECT("S" &amp; ROW() - 1) - S85)),IF(O85="", "", INDIRECT("S" &amp; ROW() - 1) - S85))</f>
        <v/>
      </c>
      <c r="N85" s="17" t="str">
        <f aca="false">IF(M85="", IF(X85=0, "", X85), IF(V85 = "", "", IF(V85/U85 = 0, "", V85/U85)))</f>
        <v/>
      </c>
      <c r="P85" s="0" t="n">
        <f aca="false">IF(O85 = "-", -W85,I85)</f>
        <v>0</v>
      </c>
      <c r="Q85" s="0" t="n">
        <f aca="true">IF(O85="-",SUM(INDIRECT(ADDRESS(2,COLUMN(P85))&amp;":"&amp;ADDRESS(ROW(),COLUMN(P85)))),0)</f>
        <v>0</v>
      </c>
      <c r="R85" s="0" t="n">
        <f aca="false">IF(O85="-",1,0)</f>
        <v>0</v>
      </c>
      <c r="S85" s="0" t="n">
        <f aca="true">IF(Q85 = 0, INDIRECT("S" &amp; ROW() - 1), Q85)</f>
        <v>0</v>
      </c>
      <c r="T85" s="0" t="str">
        <f aca="false">IF(H85="","",VLOOKUP(H85,'Соль SKU'!$A$1:$B$150,2,0))</f>
        <v/>
      </c>
      <c r="U85" s="0" t="n">
        <f aca="false">8000/850</f>
        <v>9.41176470588235</v>
      </c>
      <c r="V85" s="0" t="n">
        <f aca="false">VALUE(IF(TRIM(MID(SUBSTITUTE($M85,",",REPT(" ",LEN($M85))), 0 *LEN($M85)+1,LEN($M85))) = "", "0", TRIM(MID(SUBSTITUTE($M85,",",REPT(" ",LEN($M85))),0 *LEN($M85)+1,LEN($M85))))) +   VALUE(IF(TRIM(MID(SUBSTITUTE($M85,",",REPT(" ",LEN($M85))), 1 *LEN($M85)+1,LEN($M85))) = "", "0", TRIM(MID(SUBSTITUTE($M85,",",REPT(" ",LEN($M85))),1 *LEN($M85)+1,LEN($M85))))) +  VALUE(IF(TRIM(MID(SUBSTITUTE($M85,",",REPT(" ",LEN($M85))), 2 *LEN($M85)+1,LEN($M85))) = "", "0", TRIM(MID(SUBSTITUTE($M85,",",REPT(" ",LEN($M85))),2 *LEN($M85)+1,LEN($M85))))) +  VALUE(IF(TRIM(MID(SUBSTITUTE($M85,",",REPT(" ",LEN($M85))), 3 *LEN($M85)+1,LEN($M85))) = "", "0", TRIM(MID(SUBSTITUTE($M85,",",REPT(" ",LEN($M85))),3 *LEN($M85)+1,LEN($M85))))) +  VALUE(IF(TRIM(MID(SUBSTITUTE($M85,",",REPT(" ",LEN($M85))), 4 *LEN($M85)+1,LEN($M85))) = "", "0", TRIM(MID(SUBSTITUTE($M85,",",REPT(" ",LEN($M85))),4 *LEN($M85)+1,LEN($M85))))) +  VALUE(IF(TRIM(MID(SUBSTITUTE($M85,",",REPT(" ",LEN($M85))), 5 *LEN($M85)+1,LEN($M85))) = "", "0", TRIM(MID(SUBSTITUTE($M85,",",REPT(" ",LEN($M85))),5 *LEN($M85)+1,LEN($M85))))) +  VALUE(IF(TRIM(MID(SUBSTITUTE($M85,",",REPT(" ",LEN($M85))), 6 *LEN($M85)+1,LEN($M85))) = "", "0", TRIM(MID(SUBSTITUTE($M85,",",REPT(" ",LEN($M85))),6 *LEN($M85)+1,LEN($M85))))) +  VALUE(IF(TRIM(MID(SUBSTITUTE($M85,",",REPT(" ",LEN($M85))), 7 *LEN($M85)+1,LEN($M85))) = "", "0", TRIM(MID(SUBSTITUTE($M85,",",REPT(" ",LEN($M85))),7 *LEN($M85)+1,LEN($M85))))) +  VALUE(IF(TRIM(MID(SUBSTITUTE($M85,",",REPT(" ",LEN($M85))), 8 *LEN($M85)+1,LEN($M85))) = "", "0", TRIM(MID(SUBSTITUTE($M85,",",REPT(" ",LEN($M85))),8 *LEN($M85)+1,LEN($M85))))) +  VALUE(IF(TRIM(MID(SUBSTITUTE($M85,",",REPT(" ",LEN($M85))), 9 *LEN($M85)+1,LEN($M85))) = "", "0", TRIM(MID(SUBSTITUTE($M85,",",REPT(" ",LEN($M85))),9 *LEN($M85)+1,LEN($M85))))) +  VALUE(IF(TRIM(MID(SUBSTITUTE($M85,",",REPT(" ",LEN($M85))), 10 *LEN($M85)+1,LEN($M85))) = "", "0", TRIM(MID(SUBSTITUTE($M85,",",REPT(" ",LEN($M85))),10 *LEN($M85)+1,LEN($M85)))))</f>
        <v>0</v>
      </c>
      <c r="W85" s="0" t="n">
        <f aca="false">IF(V85 = "", "", V85/U85)</f>
        <v>0</v>
      </c>
      <c r="X85" s="0" t="str">
        <f aca="true">IF(O85="", "", MAX(ROUND(-(INDIRECT("S" &amp; ROW() - 1) - S85)/850, 0), 1) * 850)</f>
        <v/>
      </c>
    </row>
    <row r="86" customFormat="false" ht="13.8" hidden="false" customHeight="false" outlineLevel="0" collapsed="false">
      <c r="J86" s="9" t="str">
        <f aca="true">IF(M86="", IF(O86="","",X86+(INDIRECT("S" &amp; ROW() - 1) - S86)),IF(O86="", "", INDIRECT("S" &amp; ROW() - 1) - S86))</f>
        <v/>
      </c>
      <c r="N86" s="17" t="str">
        <f aca="false">IF(M86="", IF(X86=0, "", X86), IF(V86 = "", "", IF(V86/U86 = 0, "", V86/U86)))</f>
        <v/>
      </c>
      <c r="P86" s="0" t="n">
        <f aca="false">IF(O86 = "-", -W86,I86)</f>
        <v>0</v>
      </c>
      <c r="Q86" s="0" t="n">
        <f aca="true">IF(O86="-",SUM(INDIRECT(ADDRESS(2,COLUMN(P86))&amp;":"&amp;ADDRESS(ROW(),COLUMN(P86)))),0)</f>
        <v>0</v>
      </c>
      <c r="R86" s="0" t="n">
        <f aca="false">IF(O86="-",1,0)</f>
        <v>0</v>
      </c>
      <c r="S86" s="0" t="n">
        <f aca="true">IF(Q86 = 0, INDIRECT("S" &amp; ROW() - 1), Q86)</f>
        <v>0</v>
      </c>
      <c r="T86" s="0" t="str">
        <f aca="false">IF(H86="","",VLOOKUP(H86,'Соль SKU'!$A$1:$B$150,2,0))</f>
        <v/>
      </c>
      <c r="U86" s="0" t="n">
        <f aca="false">8000/850</f>
        <v>9.41176470588235</v>
      </c>
      <c r="V86" s="0" t="n">
        <f aca="false">VALUE(IF(TRIM(MID(SUBSTITUTE($M86,",",REPT(" ",LEN($M86))), 0 *LEN($M86)+1,LEN($M86))) = "", "0", TRIM(MID(SUBSTITUTE($M86,",",REPT(" ",LEN($M86))),0 *LEN($M86)+1,LEN($M86))))) +   VALUE(IF(TRIM(MID(SUBSTITUTE($M86,",",REPT(" ",LEN($M86))), 1 *LEN($M86)+1,LEN($M86))) = "", "0", TRIM(MID(SUBSTITUTE($M86,",",REPT(" ",LEN($M86))),1 *LEN($M86)+1,LEN($M86))))) +  VALUE(IF(TRIM(MID(SUBSTITUTE($M86,",",REPT(" ",LEN($M86))), 2 *LEN($M86)+1,LEN($M86))) = "", "0", TRIM(MID(SUBSTITUTE($M86,",",REPT(" ",LEN($M86))),2 *LEN($M86)+1,LEN($M86))))) +  VALUE(IF(TRIM(MID(SUBSTITUTE($M86,",",REPT(" ",LEN($M86))), 3 *LEN($M86)+1,LEN($M86))) = "", "0", TRIM(MID(SUBSTITUTE($M86,",",REPT(" ",LEN($M86))),3 *LEN($M86)+1,LEN($M86))))) +  VALUE(IF(TRIM(MID(SUBSTITUTE($M86,",",REPT(" ",LEN($M86))), 4 *LEN($M86)+1,LEN($M86))) = "", "0", TRIM(MID(SUBSTITUTE($M86,",",REPT(" ",LEN($M86))),4 *LEN($M86)+1,LEN($M86))))) +  VALUE(IF(TRIM(MID(SUBSTITUTE($M86,",",REPT(" ",LEN($M86))), 5 *LEN($M86)+1,LEN($M86))) = "", "0", TRIM(MID(SUBSTITUTE($M86,",",REPT(" ",LEN($M86))),5 *LEN($M86)+1,LEN($M86))))) +  VALUE(IF(TRIM(MID(SUBSTITUTE($M86,",",REPT(" ",LEN($M86))), 6 *LEN($M86)+1,LEN($M86))) = "", "0", TRIM(MID(SUBSTITUTE($M86,",",REPT(" ",LEN($M86))),6 *LEN($M86)+1,LEN($M86))))) +  VALUE(IF(TRIM(MID(SUBSTITUTE($M86,",",REPT(" ",LEN($M86))), 7 *LEN($M86)+1,LEN($M86))) = "", "0", TRIM(MID(SUBSTITUTE($M86,",",REPT(" ",LEN($M86))),7 *LEN($M86)+1,LEN($M86))))) +  VALUE(IF(TRIM(MID(SUBSTITUTE($M86,",",REPT(" ",LEN($M86))), 8 *LEN($M86)+1,LEN($M86))) = "", "0", TRIM(MID(SUBSTITUTE($M86,",",REPT(" ",LEN($M86))),8 *LEN($M86)+1,LEN($M86))))) +  VALUE(IF(TRIM(MID(SUBSTITUTE($M86,",",REPT(" ",LEN($M86))), 9 *LEN($M86)+1,LEN($M86))) = "", "0", TRIM(MID(SUBSTITUTE($M86,",",REPT(" ",LEN($M86))),9 *LEN($M86)+1,LEN($M86))))) +  VALUE(IF(TRIM(MID(SUBSTITUTE($M86,",",REPT(" ",LEN($M86))), 10 *LEN($M86)+1,LEN($M86))) = "", "0", TRIM(MID(SUBSTITUTE($M86,",",REPT(" ",LEN($M86))),10 *LEN($M86)+1,LEN($M86)))))</f>
        <v>0</v>
      </c>
      <c r="W86" s="0" t="n">
        <f aca="false">IF(V86 = "", "", V86/U86)</f>
        <v>0</v>
      </c>
      <c r="X86" s="0" t="str">
        <f aca="true">IF(O86="", "", MAX(ROUND(-(INDIRECT("S" &amp; ROW() - 1) - S86)/850, 0), 1) * 850)</f>
        <v/>
      </c>
    </row>
    <row r="87" customFormat="false" ht="13.8" hidden="false" customHeight="false" outlineLevel="0" collapsed="false">
      <c r="J87" s="9" t="str">
        <f aca="true">IF(M87="", IF(O87="","",X87+(INDIRECT("S" &amp; ROW() - 1) - S87)),IF(O87="", "", INDIRECT("S" &amp; ROW() - 1) - S87))</f>
        <v/>
      </c>
      <c r="N87" s="17" t="str">
        <f aca="false">IF(M87="", IF(X87=0, "", X87), IF(V87 = "", "", IF(V87/U87 = 0, "", V87/U87)))</f>
        <v/>
      </c>
      <c r="P87" s="0" t="n">
        <f aca="false">IF(O87 = "-", -W87,I87)</f>
        <v>0</v>
      </c>
      <c r="Q87" s="0" t="n">
        <f aca="true">IF(O87="-",SUM(INDIRECT(ADDRESS(2,COLUMN(P87))&amp;":"&amp;ADDRESS(ROW(),COLUMN(P87)))),0)</f>
        <v>0</v>
      </c>
      <c r="R87" s="0" t="n">
        <f aca="false">IF(O87="-",1,0)</f>
        <v>0</v>
      </c>
      <c r="S87" s="0" t="n">
        <f aca="true">IF(Q87 = 0, INDIRECT("S" &amp; ROW() - 1), Q87)</f>
        <v>0</v>
      </c>
      <c r="T87" s="0" t="str">
        <f aca="false">IF(H87="","",VLOOKUP(H87,'Соль SKU'!$A$1:$B$150,2,0))</f>
        <v/>
      </c>
      <c r="U87" s="0" t="n">
        <f aca="false">8000/850</f>
        <v>9.41176470588235</v>
      </c>
      <c r="V87" s="0" t="n">
        <f aca="false">VALUE(IF(TRIM(MID(SUBSTITUTE($M87,",",REPT(" ",LEN($M87))), 0 *LEN($M87)+1,LEN($M87))) = "", "0", TRIM(MID(SUBSTITUTE($M87,",",REPT(" ",LEN($M87))),0 *LEN($M87)+1,LEN($M87))))) +   VALUE(IF(TRIM(MID(SUBSTITUTE($M87,",",REPT(" ",LEN($M87))), 1 *LEN($M87)+1,LEN($M87))) = "", "0", TRIM(MID(SUBSTITUTE($M87,",",REPT(" ",LEN($M87))),1 *LEN($M87)+1,LEN($M87))))) +  VALUE(IF(TRIM(MID(SUBSTITUTE($M87,",",REPT(" ",LEN($M87))), 2 *LEN($M87)+1,LEN($M87))) = "", "0", TRIM(MID(SUBSTITUTE($M87,",",REPT(" ",LEN($M87))),2 *LEN($M87)+1,LEN($M87))))) +  VALUE(IF(TRIM(MID(SUBSTITUTE($M87,",",REPT(" ",LEN($M87))), 3 *LEN($M87)+1,LEN($M87))) = "", "0", TRIM(MID(SUBSTITUTE($M87,",",REPT(" ",LEN($M87))),3 *LEN($M87)+1,LEN($M87))))) +  VALUE(IF(TRIM(MID(SUBSTITUTE($M87,",",REPT(" ",LEN($M87))), 4 *LEN($M87)+1,LEN($M87))) = "", "0", TRIM(MID(SUBSTITUTE($M87,",",REPT(" ",LEN($M87))),4 *LEN($M87)+1,LEN($M87))))) +  VALUE(IF(TRIM(MID(SUBSTITUTE($M87,",",REPT(" ",LEN($M87))), 5 *LEN($M87)+1,LEN($M87))) = "", "0", TRIM(MID(SUBSTITUTE($M87,",",REPT(" ",LEN($M87))),5 *LEN($M87)+1,LEN($M87))))) +  VALUE(IF(TRIM(MID(SUBSTITUTE($M87,",",REPT(" ",LEN($M87))), 6 *LEN($M87)+1,LEN($M87))) = "", "0", TRIM(MID(SUBSTITUTE($M87,",",REPT(" ",LEN($M87))),6 *LEN($M87)+1,LEN($M87))))) +  VALUE(IF(TRIM(MID(SUBSTITUTE($M87,",",REPT(" ",LEN($M87))), 7 *LEN($M87)+1,LEN($M87))) = "", "0", TRIM(MID(SUBSTITUTE($M87,",",REPT(" ",LEN($M87))),7 *LEN($M87)+1,LEN($M87))))) +  VALUE(IF(TRIM(MID(SUBSTITUTE($M87,",",REPT(" ",LEN($M87))), 8 *LEN($M87)+1,LEN($M87))) = "", "0", TRIM(MID(SUBSTITUTE($M87,",",REPT(" ",LEN($M87))),8 *LEN($M87)+1,LEN($M87))))) +  VALUE(IF(TRIM(MID(SUBSTITUTE($M87,",",REPT(" ",LEN($M87))), 9 *LEN($M87)+1,LEN($M87))) = "", "0", TRIM(MID(SUBSTITUTE($M87,",",REPT(" ",LEN($M87))),9 *LEN($M87)+1,LEN($M87))))) +  VALUE(IF(TRIM(MID(SUBSTITUTE($M87,",",REPT(" ",LEN($M87))), 10 *LEN($M87)+1,LEN($M87))) = "", "0", TRIM(MID(SUBSTITUTE($M87,",",REPT(" ",LEN($M87))),10 *LEN($M87)+1,LEN($M87)))))</f>
        <v>0</v>
      </c>
      <c r="W87" s="0" t="n">
        <f aca="false">IF(V87 = "", "", V87/U87)</f>
        <v>0</v>
      </c>
      <c r="X87" s="0" t="str">
        <f aca="true">IF(O87="", "", MAX(ROUND(-(INDIRECT("S" &amp; ROW() - 1) - S87)/850, 0), 1) * 850)</f>
        <v/>
      </c>
    </row>
    <row r="88" customFormat="false" ht="13.8" hidden="false" customHeight="false" outlineLevel="0" collapsed="false">
      <c r="J88" s="9" t="str">
        <f aca="true">IF(M88="", IF(O88="","",X88+(INDIRECT("S" &amp; ROW() - 1) - S88)),IF(O88="", "", INDIRECT("S" &amp; ROW() - 1) - S88))</f>
        <v/>
      </c>
      <c r="N88" s="17" t="str">
        <f aca="false">IF(M88="", IF(X88=0, "", X88), IF(V88 = "", "", IF(V88/U88 = 0, "", V88/U88)))</f>
        <v/>
      </c>
      <c r="P88" s="0" t="n">
        <f aca="false">IF(O88 = "-", -W88,I88)</f>
        <v>0</v>
      </c>
      <c r="Q88" s="0" t="n">
        <f aca="true">IF(O88="-",SUM(INDIRECT(ADDRESS(2,COLUMN(P88))&amp;":"&amp;ADDRESS(ROW(),COLUMN(P88)))),0)</f>
        <v>0</v>
      </c>
      <c r="R88" s="0" t="n">
        <f aca="false">IF(O88="-",1,0)</f>
        <v>0</v>
      </c>
      <c r="S88" s="0" t="n">
        <f aca="true">IF(Q88 = 0, INDIRECT("S" &amp; ROW() - 1), Q88)</f>
        <v>0</v>
      </c>
      <c r="T88" s="0" t="str">
        <f aca="false">IF(H88="","",VLOOKUP(H88,'Соль SKU'!$A$1:$B$150,2,0))</f>
        <v/>
      </c>
      <c r="U88" s="0" t="n">
        <f aca="false">8000/850</f>
        <v>9.41176470588235</v>
      </c>
      <c r="V88" s="0" t="n">
        <f aca="false">VALUE(IF(TRIM(MID(SUBSTITUTE($M88,",",REPT(" ",LEN($M88))), 0 *LEN($M88)+1,LEN($M88))) = "", "0", TRIM(MID(SUBSTITUTE($M88,",",REPT(" ",LEN($M88))),0 *LEN($M88)+1,LEN($M88))))) +   VALUE(IF(TRIM(MID(SUBSTITUTE($M88,",",REPT(" ",LEN($M88))), 1 *LEN($M88)+1,LEN($M88))) = "", "0", TRIM(MID(SUBSTITUTE($M88,",",REPT(" ",LEN($M88))),1 *LEN($M88)+1,LEN($M88))))) +  VALUE(IF(TRIM(MID(SUBSTITUTE($M88,",",REPT(" ",LEN($M88))), 2 *LEN($M88)+1,LEN($M88))) = "", "0", TRIM(MID(SUBSTITUTE($M88,",",REPT(" ",LEN($M88))),2 *LEN($M88)+1,LEN($M88))))) +  VALUE(IF(TRIM(MID(SUBSTITUTE($M88,",",REPT(" ",LEN($M88))), 3 *LEN($M88)+1,LEN($M88))) = "", "0", TRIM(MID(SUBSTITUTE($M88,",",REPT(" ",LEN($M88))),3 *LEN($M88)+1,LEN($M88))))) +  VALUE(IF(TRIM(MID(SUBSTITUTE($M88,",",REPT(" ",LEN($M88))), 4 *LEN($M88)+1,LEN($M88))) = "", "0", TRIM(MID(SUBSTITUTE($M88,",",REPT(" ",LEN($M88))),4 *LEN($M88)+1,LEN($M88))))) +  VALUE(IF(TRIM(MID(SUBSTITUTE($M88,",",REPT(" ",LEN($M88))), 5 *LEN($M88)+1,LEN($M88))) = "", "0", TRIM(MID(SUBSTITUTE($M88,",",REPT(" ",LEN($M88))),5 *LEN($M88)+1,LEN($M88))))) +  VALUE(IF(TRIM(MID(SUBSTITUTE($M88,",",REPT(" ",LEN($M88))), 6 *LEN($M88)+1,LEN($M88))) = "", "0", TRIM(MID(SUBSTITUTE($M88,",",REPT(" ",LEN($M88))),6 *LEN($M88)+1,LEN($M88))))) +  VALUE(IF(TRIM(MID(SUBSTITUTE($M88,",",REPT(" ",LEN($M88))), 7 *LEN($M88)+1,LEN($M88))) = "", "0", TRIM(MID(SUBSTITUTE($M88,",",REPT(" ",LEN($M88))),7 *LEN($M88)+1,LEN($M88))))) +  VALUE(IF(TRIM(MID(SUBSTITUTE($M88,",",REPT(" ",LEN($M88))), 8 *LEN($M88)+1,LEN($M88))) = "", "0", TRIM(MID(SUBSTITUTE($M88,",",REPT(" ",LEN($M88))),8 *LEN($M88)+1,LEN($M88))))) +  VALUE(IF(TRIM(MID(SUBSTITUTE($M88,",",REPT(" ",LEN($M88))), 9 *LEN($M88)+1,LEN($M88))) = "", "0", TRIM(MID(SUBSTITUTE($M88,",",REPT(" ",LEN($M88))),9 *LEN($M88)+1,LEN($M88))))) +  VALUE(IF(TRIM(MID(SUBSTITUTE($M88,",",REPT(" ",LEN($M88))), 10 *LEN($M88)+1,LEN($M88))) = "", "0", TRIM(MID(SUBSTITUTE($M88,",",REPT(" ",LEN($M88))),10 *LEN($M88)+1,LEN($M88)))))</f>
        <v>0</v>
      </c>
      <c r="W88" s="0" t="n">
        <f aca="false">IF(V88 = "", "", V88/U88)</f>
        <v>0</v>
      </c>
      <c r="X88" s="0" t="str">
        <f aca="true">IF(O88="", "", MAX(ROUND(-(INDIRECT("S" &amp; ROW() - 1) - S88)/850, 0), 1) * 850)</f>
        <v/>
      </c>
    </row>
    <row r="89" customFormat="false" ht="13.8" hidden="false" customHeight="false" outlineLevel="0" collapsed="false">
      <c r="J89" s="9" t="str">
        <f aca="true">IF(M89="", IF(O89="","",X89+(INDIRECT("S" &amp; ROW() - 1) - S89)),IF(O89="", "", INDIRECT("S" &amp; ROW() - 1) - S89))</f>
        <v/>
      </c>
      <c r="N89" s="17" t="str">
        <f aca="false">IF(M89="", IF(X89=0, "", X89), IF(V89 = "", "", IF(V89/U89 = 0, "", V89/U89)))</f>
        <v/>
      </c>
      <c r="P89" s="0" t="n">
        <f aca="false">IF(O89 = "-", -W89,I89)</f>
        <v>0</v>
      </c>
      <c r="Q89" s="0" t="n">
        <f aca="true">IF(O89="-",SUM(INDIRECT(ADDRESS(2,COLUMN(P89))&amp;":"&amp;ADDRESS(ROW(),COLUMN(P89)))),0)</f>
        <v>0</v>
      </c>
      <c r="R89" s="0" t="n">
        <f aca="false">IF(O89="-",1,0)</f>
        <v>0</v>
      </c>
      <c r="S89" s="0" t="n">
        <f aca="true">IF(Q89 = 0, INDIRECT("S" &amp; ROW() - 1), Q89)</f>
        <v>0</v>
      </c>
      <c r="T89" s="0" t="str">
        <f aca="false">IF(H89="","",VLOOKUP(H89,'Соль SKU'!$A$1:$B$150,2,0))</f>
        <v/>
      </c>
      <c r="U89" s="0" t="n">
        <f aca="false">8000/850</f>
        <v>9.41176470588235</v>
      </c>
      <c r="V89" s="0" t="n">
        <f aca="false">VALUE(IF(TRIM(MID(SUBSTITUTE($M89,",",REPT(" ",LEN($M89))), 0 *LEN($M89)+1,LEN($M89))) = "", "0", TRIM(MID(SUBSTITUTE($M89,",",REPT(" ",LEN($M89))),0 *LEN($M89)+1,LEN($M89))))) +   VALUE(IF(TRIM(MID(SUBSTITUTE($M89,",",REPT(" ",LEN($M89))), 1 *LEN($M89)+1,LEN($M89))) = "", "0", TRIM(MID(SUBSTITUTE($M89,",",REPT(" ",LEN($M89))),1 *LEN($M89)+1,LEN($M89))))) +  VALUE(IF(TRIM(MID(SUBSTITUTE($M89,",",REPT(" ",LEN($M89))), 2 *LEN($M89)+1,LEN($M89))) = "", "0", TRIM(MID(SUBSTITUTE($M89,",",REPT(" ",LEN($M89))),2 *LEN($M89)+1,LEN($M89))))) +  VALUE(IF(TRIM(MID(SUBSTITUTE($M89,",",REPT(" ",LEN($M89))), 3 *LEN($M89)+1,LEN($M89))) = "", "0", TRIM(MID(SUBSTITUTE($M89,",",REPT(" ",LEN($M89))),3 *LEN($M89)+1,LEN($M89))))) +  VALUE(IF(TRIM(MID(SUBSTITUTE($M89,",",REPT(" ",LEN($M89))), 4 *LEN($M89)+1,LEN($M89))) = "", "0", TRIM(MID(SUBSTITUTE($M89,",",REPT(" ",LEN($M89))),4 *LEN($M89)+1,LEN($M89))))) +  VALUE(IF(TRIM(MID(SUBSTITUTE($M89,",",REPT(" ",LEN($M89))), 5 *LEN($M89)+1,LEN($M89))) = "", "0", TRIM(MID(SUBSTITUTE($M89,",",REPT(" ",LEN($M89))),5 *LEN($M89)+1,LEN($M89))))) +  VALUE(IF(TRIM(MID(SUBSTITUTE($M89,",",REPT(" ",LEN($M89))), 6 *LEN($M89)+1,LEN($M89))) = "", "0", TRIM(MID(SUBSTITUTE($M89,",",REPT(" ",LEN($M89))),6 *LEN($M89)+1,LEN($M89))))) +  VALUE(IF(TRIM(MID(SUBSTITUTE($M89,",",REPT(" ",LEN($M89))), 7 *LEN($M89)+1,LEN($M89))) = "", "0", TRIM(MID(SUBSTITUTE($M89,",",REPT(" ",LEN($M89))),7 *LEN($M89)+1,LEN($M89))))) +  VALUE(IF(TRIM(MID(SUBSTITUTE($M89,",",REPT(" ",LEN($M89))), 8 *LEN($M89)+1,LEN($M89))) = "", "0", TRIM(MID(SUBSTITUTE($M89,",",REPT(" ",LEN($M89))),8 *LEN($M89)+1,LEN($M89))))) +  VALUE(IF(TRIM(MID(SUBSTITUTE($M89,",",REPT(" ",LEN($M89))), 9 *LEN($M89)+1,LEN($M89))) = "", "0", TRIM(MID(SUBSTITUTE($M89,",",REPT(" ",LEN($M89))),9 *LEN($M89)+1,LEN($M89))))) +  VALUE(IF(TRIM(MID(SUBSTITUTE($M89,",",REPT(" ",LEN($M89))), 10 *LEN($M89)+1,LEN($M89))) = "", "0", TRIM(MID(SUBSTITUTE($M89,",",REPT(" ",LEN($M89))),10 *LEN($M89)+1,LEN($M89)))))</f>
        <v>0</v>
      </c>
      <c r="W89" s="0" t="n">
        <f aca="false">IF(V89 = "", "", V89/U89)</f>
        <v>0</v>
      </c>
      <c r="X89" s="0" t="str">
        <f aca="true">IF(O89="", "", MAX(ROUND(-(INDIRECT("S" &amp; ROW() - 1) - S89)/850, 0), 1) * 850)</f>
        <v/>
      </c>
    </row>
    <row r="90" customFormat="false" ht="13.8" hidden="false" customHeight="false" outlineLevel="0" collapsed="false">
      <c r="J90" s="9" t="str">
        <f aca="true">IF(M90="", IF(O90="","",X90+(INDIRECT("S" &amp; ROW() - 1) - S90)),IF(O90="", "", INDIRECT("S" &amp; ROW() - 1) - S90))</f>
        <v/>
      </c>
      <c r="N90" s="17" t="str">
        <f aca="false">IF(M90="", IF(X90=0, "", X90), IF(V90 = "", "", IF(V90/U90 = 0, "", V90/U90)))</f>
        <v/>
      </c>
      <c r="P90" s="0" t="n">
        <f aca="false">IF(O90 = "-", -W90,I90)</f>
        <v>0</v>
      </c>
      <c r="Q90" s="0" t="n">
        <f aca="true">IF(O90="-",SUM(INDIRECT(ADDRESS(2,COLUMN(P90))&amp;":"&amp;ADDRESS(ROW(),COLUMN(P90)))),0)</f>
        <v>0</v>
      </c>
      <c r="R90" s="0" t="n">
        <f aca="false">IF(O90="-",1,0)</f>
        <v>0</v>
      </c>
      <c r="S90" s="0" t="n">
        <f aca="true">IF(Q90 = 0, INDIRECT("S" &amp; ROW() - 1), Q90)</f>
        <v>0</v>
      </c>
      <c r="T90" s="0" t="str">
        <f aca="false">IF(H90="","",VLOOKUP(H90,'Соль SKU'!$A$1:$B$150,2,0))</f>
        <v/>
      </c>
      <c r="U90" s="0" t="n">
        <f aca="false">8000/850</f>
        <v>9.41176470588235</v>
      </c>
      <c r="V90" s="0" t="n">
        <f aca="false">VALUE(IF(TRIM(MID(SUBSTITUTE($M90,",",REPT(" ",LEN($M90))), 0 *LEN($M90)+1,LEN($M90))) = "", "0", TRIM(MID(SUBSTITUTE($M90,",",REPT(" ",LEN($M90))),0 *LEN($M90)+1,LEN($M90))))) +   VALUE(IF(TRIM(MID(SUBSTITUTE($M90,",",REPT(" ",LEN($M90))), 1 *LEN($M90)+1,LEN($M90))) = "", "0", TRIM(MID(SUBSTITUTE($M90,",",REPT(" ",LEN($M90))),1 *LEN($M90)+1,LEN($M90))))) +  VALUE(IF(TRIM(MID(SUBSTITUTE($M90,",",REPT(" ",LEN($M90))), 2 *LEN($M90)+1,LEN($M90))) = "", "0", TRIM(MID(SUBSTITUTE($M90,",",REPT(" ",LEN($M90))),2 *LEN($M90)+1,LEN($M90))))) +  VALUE(IF(TRIM(MID(SUBSTITUTE($M90,",",REPT(" ",LEN($M90))), 3 *LEN($M90)+1,LEN($M90))) = "", "0", TRIM(MID(SUBSTITUTE($M90,",",REPT(" ",LEN($M90))),3 *LEN($M90)+1,LEN($M90))))) +  VALUE(IF(TRIM(MID(SUBSTITUTE($M90,",",REPT(" ",LEN($M90))), 4 *LEN($M90)+1,LEN($M90))) = "", "0", TRIM(MID(SUBSTITUTE($M90,",",REPT(" ",LEN($M90))),4 *LEN($M90)+1,LEN($M90))))) +  VALUE(IF(TRIM(MID(SUBSTITUTE($M90,",",REPT(" ",LEN($M90))), 5 *LEN($M90)+1,LEN($M90))) = "", "0", TRIM(MID(SUBSTITUTE($M90,",",REPT(" ",LEN($M90))),5 *LEN($M90)+1,LEN($M90))))) +  VALUE(IF(TRIM(MID(SUBSTITUTE($M90,",",REPT(" ",LEN($M90))), 6 *LEN($M90)+1,LEN($M90))) = "", "0", TRIM(MID(SUBSTITUTE($M90,",",REPT(" ",LEN($M90))),6 *LEN($M90)+1,LEN($M90))))) +  VALUE(IF(TRIM(MID(SUBSTITUTE($M90,",",REPT(" ",LEN($M90))), 7 *LEN($M90)+1,LEN($M90))) = "", "0", TRIM(MID(SUBSTITUTE($M90,",",REPT(" ",LEN($M90))),7 *LEN($M90)+1,LEN($M90))))) +  VALUE(IF(TRIM(MID(SUBSTITUTE($M90,",",REPT(" ",LEN($M90))), 8 *LEN($M90)+1,LEN($M90))) = "", "0", TRIM(MID(SUBSTITUTE($M90,",",REPT(" ",LEN($M90))),8 *LEN($M90)+1,LEN($M90))))) +  VALUE(IF(TRIM(MID(SUBSTITUTE($M90,",",REPT(" ",LEN($M90))), 9 *LEN($M90)+1,LEN($M90))) = "", "0", TRIM(MID(SUBSTITUTE($M90,",",REPT(" ",LEN($M90))),9 *LEN($M90)+1,LEN($M90))))) +  VALUE(IF(TRIM(MID(SUBSTITUTE($M90,",",REPT(" ",LEN($M90))), 10 *LEN($M90)+1,LEN($M90))) = "", "0", TRIM(MID(SUBSTITUTE($M90,",",REPT(" ",LEN($M90))),10 *LEN($M90)+1,LEN($M90)))))</f>
        <v>0</v>
      </c>
      <c r="W90" s="0" t="n">
        <f aca="false">IF(V90 = "", "", V90/U90)</f>
        <v>0</v>
      </c>
      <c r="X90" s="0" t="str">
        <f aca="true">IF(O90="", "", MAX(ROUND(-(INDIRECT("S" &amp; ROW() - 1) - S90)/850, 0), 1) * 850)</f>
        <v/>
      </c>
    </row>
    <row r="91" customFormat="false" ht="13.8" hidden="false" customHeight="false" outlineLevel="0" collapsed="false">
      <c r="J91" s="9" t="str">
        <f aca="true">IF(M91="", IF(O91="","",X91+(INDIRECT("S" &amp; ROW() - 1) - S91)),IF(O91="", "", INDIRECT("S" &amp; ROW() - 1) - S91))</f>
        <v/>
      </c>
      <c r="N91" s="17" t="str">
        <f aca="false">IF(M91="", IF(X91=0, "", X91), IF(V91 = "", "", IF(V91/U91 = 0, "", V91/U91)))</f>
        <v/>
      </c>
      <c r="P91" s="0" t="n">
        <f aca="false">IF(O91 = "-", -W91,I91)</f>
        <v>0</v>
      </c>
      <c r="Q91" s="0" t="n">
        <f aca="true">IF(O91="-",SUM(INDIRECT(ADDRESS(2,COLUMN(P91))&amp;":"&amp;ADDRESS(ROW(),COLUMN(P91)))),0)</f>
        <v>0</v>
      </c>
      <c r="R91" s="0" t="n">
        <f aca="false">IF(O91="-",1,0)</f>
        <v>0</v>
      </c>
      <c r="S91" s="0" t="n">
        <f aca="true">IF(Q91 = 0, INDIRECT("S" &amp; ROW() - 1), Q91)</f>
        <v>0</v>
      </c>
      <c r="T91" s="0" t="str">
        <f aca="false">IF(H91="","",VLOOKUP(H91,'Соль SKU'!$A$1:$B$150,2,0))</f>
        <v/>
      </c>
      <c r="U91" s="0" t="n">
        <f aca="false">8000/850</f>
        <v>9.41176470588235</v>
      </c>
      <c r="V91" s="0" t="n">
        <f aca="false">VALUE(IF(TRIM(MID(SUBSTITUTE($M91,",",REPT(" ",LEN($M91))), 0 *LEN($M91)+1,LEN($M91))) = "", "0", TRIM(MID(SUBSTITUTE($M91,",",REPT(" ",LEN($M91))),0 *LEN($M91)+1,LEN($M91))))) +   VALUE(IF(TRIM(MID(SUBSTITUTE($M91,",",REPT(" ",LEN($M91))), 1 *LEN($M91)+1,LEN($M91))) = "", "0", TRIM(MID(SUBSTITUTE($M91,",",REPT(" ",LEN($M91))),1 *LEN($M91)+1,LEN($M91))))) +  VALUE(IF(TRIM(MID(SUBSTITUTE($M91,",",REPT(" ",LEN($M91))), 2 *LEN($M91)+1,LEN($M91))) = "", "0", TRIM(MID(SUBSTITUTE($M91,",",REPT(" ",LEN($M91))),2 *LEN($M91)+1,LEN($M91))))) +  VALUE(IF(TRIM(MID(SUBSTITUTE($M91,",",REPT(" ",LEN($M91))), 3 *LEN($M91)+1,LEN($M91))) = "", "0", TRIM(MID(SUBSTITUTE($M91,",",REPT(" ",LEN($M91))),3 *LEN($M91)+1,LEN($M91))))) +  VALUE(IF(TRIM(MID(SUBSTITUTE($M91,",",REPT(" ",LEN($M91))), 4 *LEN($M91)+1,LEN($M91))) = "", "0", TRIM(MID(SUBSTITUTE($M91,",",REPT(" ",LEN($M91))),4 *LEN($M91)+1,LEN($M91))))) +  VALUE(IF(TRIM(MID(SUBSTITUTE($M91,",",REPT(" ",LEN($M91))), 5 *LEN($M91)+1,LEN($M91))) = "", "0", TRIM(MID(SUBSTITUTE($M91,",",REPT(" ",LEN($M91))),5 *LEN($M91)+1,LEN($M91))))) +  VALUE(IF(TRIM(MID(SUBSTITUTE($M91,",",REPT(" ",LEN($M91))), 6 *LEN($M91)+1,LEN($M91))) = "", "0", TRIM(MID(SUBSTITUTE($M91,",",REPT(" ",LEN($M91))),6 *LEN($M91)+1,LEN($M91))))) +  VALUE(IF(TRIM(MID(SUBSTITUTE($M91,",",REPT(" ",LEN($M91))), 7 *LEN($M91)+1,LEN($M91))) = "", "0", TRIM(MID(SUBSTITUTE($M91,",",REPT(" ",LEN($M91))),7 *LEN($M91)+1,LEN($M91))))) +  VALUE(IF(TRIM(MID(SUBSTITUTE($M91,",",REPT(" ",LEN($M91))), 8 *LEN($M91)+1,LEN($M91))) = "", "0", TRIM(MID(SUBSTITUTE($M91,",",REPT(" ",LEN($M91))),8 *LEN($M91)+1,LEN($M91))))) +  VALUE(IF(TRIM(MID(SUBSTITUTE($M91,",",REPT(" ",LEN($M91))), 9 *LEN($M91)+1,LEN($M91))) = "", "0", TRIM(MID(SUBSTITUTE($M91,",",REPT(" ",LEN($M91))),9 *LEN($M91)+1,LEN($M91))))) +  VALUE(IF(TRIM(MID(SUBSTITUTE($M91,",",REPT(" ",LEN($M91))), 10 *LEN($M91)+1,LEN($M91))) = "", "0", TRIM(MID(SUBSTITUTE($M91,",",REPT(" ",LEN($M91))),10 *LEN($M91)+1,LEN($M91)))))</f>
        <v>0</v>
      </c>
      <c r="W91" s="0" t="n">
        <f aca="false">IF(V91 = "", "", V91/U91)</f>
        <v>0</v>
      </c>
      <c r="X91" s="0" t="str">
        <f aca="true">IF(O91="", "", MAX(ROUND(-(INDIRECT("S" &amp; ROW() - 1) - S91)/850, 0), 1) * 850)</f>
        <v/>
      </c>
    </row>
    <row r="92" customFormat="false" ht="13.8" hidden="false" customHeight="false" outlineLevel="0" collapsed="false">
      <c r="J92" s="9" t="str">
        <f aca="true">IF(M92="", IF(O92="","",X92+(INDIRECT("S" &amp; ROW() - 1) - S92)),IF(O92="", "", INDIRECT("S" &amp; ROW() - 1) - S92))</f>
        <v/>
      </c>
      <c r="N92" s="17" t="str">
        <f aca="false">IF(M92="", IF(X92=0, "", X92), IF(V92 = "", "", IF(V92/U92 = 0, "", V92/U92)))</f>
        <v/>
      </c>
      <c r="P92" s="0" t="n">
        <f aca="false">IF(O92 = "-", -W92,I92)</f>
        <v>0</v>
      </c>
      <c r="Q92" s="0" t="n">
        <f aca="true">IF(O92="-",SUM(INDIRECT(ADDRESS(2,COLUMN(P92))&amp;":"&amp;ADDRESS(ROW(),COLUMN(P92)))),0)</f>
        <v>0</v>
      </c>
      <c r="R92" s="0" t="n">
        <f aca="false">IF(O92="-",1,0)</f>
        <v>0</v>
      </c>
      <c r="S92" s="0" t="n">
        <f aca="true">IF(Q92 = 0, INDIRECT("S" &amp; ROW() - 1), Q92)</f>
        <v>0</v>
      </c>
      <c r="T92" s="0" t="str">
        <f aca="false">IF(H92="","",VLOOKUP(H92,'Соль SKU'!$A$1:$B$150,2,0))</f>
        <v/>
      </c>
      <c r="U92" s="0" t="n">
        <f aca="false">8000/850</f>
        <v>9.41176470588235</v>
      </c>
      <c r="V92" s="0" t="n">
        <f aca="false">VALUE(IF(TRIM(MID(SUBSTITUTE($M92,",",REPT(" ",LEN($M92))), 0 *LEN($M92)+1,LEN($M92))) = "", "0", TRIM(MID(SUBSTITUTE($M92,",",REPT(" ",LEN($M92))),0 *LEN($M92)+1,LEN($M92))))) +   VALUE(IF(TRIM(MID(SUBSTITUTE($M92,",",REPT(" ",LEN($M92))), 1 *LEN($M92)+1,LEN($M92))) = "", "0", TRIM(MID(SUBSTITUTE($M92,",",REPT(" ",LEN($M92))),1 *LEN($M92)+1,LEN($M92))))) +  VALUE(IF(TRIM(MID(SUBSTITUTE($M92,",",REPT(" ",LEN($M92))), 2 *LEN($M92)+1,LEN($M92))) = "", "0", TRIM(MID(SUBSTITUTE($M92,",",REPT(" ",LEN($M92))),2 *LEN($M92)+1,LEN($M92))))) +  VALUE(IF(TRIM(MID(SUBSTITUTE($M92,",",REPT(" ",LEN($M92))), 3 *LEN($M92)+1,LEN($M92))) = "", "0", TRIM(MID(SUBSTITUTE($M92,",",REPT(" ",LEN($M92))),3 *LEN($M92)+1,LEN($M92))))) +  VALUE(IF(TRIM(MID(SUBSTITUTE($M92,",",REPT(" ",LEN($M92))), 4 *LEN($M92)+1,LEN($M92))) = "", "0", TRIM(MID(SUBSTITUTE($M92,",",REPT(" ",LEN($M92))),4 *LEN($M92)+1,LEN($M92))))) +  VALUE(IF(TRIM(MID(SUBSTITUTE($M92,",",REPT(" ",LEN($M92))), 5 *LEN($M92)+1,LEN($M92))) = "", "0", TRIM(MID(SUBSTITUTE($M92,",",REPT(" ",LEN($M92))),5 *LEN($M92)+1,LEN($M92))))) +  VALUE(IF(TRIM(MID(SUBSTITUTE($M92,",",REPT(" ",LEN($M92))), 6 *LEN($M92)+1,LEN($M92))) = "", "0", TRIM(MID(SUBSTITUTE($M92,",",REPT(" ",LEN($M92))),6 *LEN($M92)+1,LEN($M92))))) +  VALUE(IF(TRIM(MID(SUBSTITUTE($M92,",",REPT(" ",LEN($M92))), 7 *LEN($M92)+1,LEN($M92))) = "", "0", TRIM(MID(SUBSTITUTE($M92,",",REPT(" ",LEN($M92))),7 *LEN($M92)+1,LEN($M92))))) +  VALUE(IF(TRIM(MID(SUBSTITUTE($M92,",",REPT(" ",LEN($M92))), 8 *LEN($M92)+1,LEN($M92))) = "", "0", TRIM(MID(SUBSTITUTE($M92,",",REPT(" ",LEN($M92))),8 *LEN($M92)+1,LEN($M92))))) +  VALUE(IF(TRIM(MID(SUBSTITUTE($M92,",",REPT(" ",LEN($M92))), 9 *LEN($M92)+1,LEN($M92))) = "", "0", TRIM(MID(SUBSTITUTE($M92,",",REPT(" ",LEN($M92))),9 *LEN($M92)+1,LEN($M92))))) +  VALUE(IF(TRIM(MID(SUBSTITUTE($M92,",",REPT(" ",LEN($M92))), 10 *LEN($M92)+1,LEN($M92))) = "", "0", TRIM(MID(SUBSTITUTE($M92,",",REPT(" ",LEN($M92))),10 *LEN($M92)+1,LEN($M92)))))</f>
        <v>0</v>
      </c>
      <c r="W92" s="0" t="n">
        <f aca="false">IF(V92 = "", "", V92/U92)</f>
        <v>0</v>
      </c>
      <c r="X92" s="0" t="str">
        <f aca="true">IF(O92="", "", MAX(ROUND(-(INDIRECT("S" &amp; ROW() - 1) - S92)/850, 0), 1) * 850)</f>
        <v/>
      </c>
    </row>
    <row r="93" customFormat="false" ht="13.8" hidden="false" customHeight="false" outlineLevel="0" collapsed="false">
      <c r="J93" s="9" t="str">
        <f aca="true">IF(M93="", IF(O93="","",X93+(INDIRECT("S" &amp; ROW() - 1) - S93)),IF(O93="", "", INDIRECT("S" &amp; ROW() - 1) - S93))</f>
        <v/>
      </c>
      <c r="N93" s="17" t="str">
        <f aca="false">IF(M93="", IF(X93=0, "", X93), IF(V93 = "", "", IF(V93/U93 = 0, "", V93/U93)))</f>
        <v/>
      </c>
      <c r="P93" s="0" t="n">
        <f aca="false">IF(O93 = "-", -W93,I93)</f>
        <v>0</v>
      </c>
      <c r="Q93" s="0" t="n">
        <f aca="true">IF(O93="-",SUM(INDIRECT(ADDRESS(2,COLUMN(P93))&amp;":"&amp;ADDRESS(ROW(),COLUMN(P93)))),0)</f>
        <v>0</v>
      </c>
      <c r="R93" s="0" t="n">
        <f aca="false">IF(O93="-",1,0)</f>
        <v>0</v>
      </c>
      <c r="S93" s="0" t="n">
        <f aca="true">IF(Q93 = 0, INDIRECT("S" &amp; ROW() - 1), Q93)</f>
        <v>0</v>
      </c>
      <c r="T93" s="0" t="str">
        <f aca="false">IF(H93="","",VLOOKUP(H93,'Соль SKU'!$A$1:$B$150,2,0))</f>
        <v/>
      </c>
      <c r="U93" s="0" t="n">
        <f aca="false">8000/850</f>
        <v>9.41176470588235</v>
      </c>
      <c r="V93" s="0" t="n">
        <f aca="false">VALUE(IF(TRIM(MID(SUBSTITUTE($M93,",",REPT(" ",LEN($M93))), 0 *LEN($M93)+1,LEN($M93))) = "", "0", TRIM(MID(SUBSTITUTE($M93,",",REPT(" ",LEN($M93))),0 *LEN($M93)+1,LEN($M93))))) +   VALUE(IF(TRIM(MID(SUBSTITUTE($M93,",",REPT(" ",LEN($M93))), 1 *LEN($M93)+1,LEN($M93))) = "", "0", TRIM(MID(SUBSTITUTE($M93,",",REPT(" ",LEN($M93))),1 *LEN($M93)+1,LEN($M93))))) +  VALUE(IF(TRIM(MID(SUBSTITUTE($M93,",",REPT(" ",LEN($M93))), 2 *LEN($M93)+1,LEN($M93))) = "", "0", TRIM(MID(SUBSTITUTE($M93,",",REPT(" ",LEN($M93))),2 *LEN($M93)+1,LEN($M93))))) +  VALUE(IF(TRIM(MID(SUBSTITUTE($M93,",",REPT(" ",LEN($M93))), 3 *LEN($M93)+1,LEN($M93))) = "", "0", TRIM(MID(SUBSTITUTE($M93,",",REPT(" ",LEN($M93))),3 *LEN($M93)+1,LEN($M93))))) +  VALUE(IF(TRIM(MID(SUBSTITUTE($M93,",",REPT(" ",LEN($M93))), 4 *LEN($M93)+1,LEN($M93))) = "", "0", TRIM(MID(SUBSTITUTE($M93,",",REPT(" ",LEN($M93))),4 *LEN($M93)+1,LEN($M93))))) +  VALUE(IF(TRIM(MID(SUBSTITUTE($M93,",",REPT(" ",LEN($M93))), 5 *LEN($M93)+1,LEN($M93))) = "", "0", TRIM(MID(SUBSTITUTE($M93,",",REPT(" ",LEN($M93))),5 *LEN($M93)+1,LEN($M93))))) +  VALUE(IF(TRIM(MID(SUBSTITUTE($M93,",",REPT(" ",LEN($M93))), 6 *LEN($M93)+1,LEN($M93))) = "", "0", TRIM(MID(SUBSTITUTE($M93,",",REPT(" ",LEN($M93))),6 *LEN($M93)+1,LEN($M93))))) +  VALUE(IF(TRIM(MID(SUBSTITUTE($M93,",",REPT(" ",LEN($M93))), 7 *LEN($M93)+1,LEN($M93))) = "", "0", TRIM(MID(SUBSTITUTE($M93,",",REPT(" ",LEN($M93))),7 *LEN($M93)+1,LEN($M93))))) +  VALUE(IF(TRIM(MID(SUBSTITUTE($M93,",",REPT(" ",LEN($M93))), 8 *LEN($M93)+1,LEN($M93))) = "", "0", TRIM(MID(SUBSTITUTE($M93,",",REPT(" ",LEN($M93))),8 *LEN($M93)+1,LEN($M93))))) +  VALUE(IF(TRIM(MID(SUBSTITUTE($M93,",",REPT(" ",LEN($M93))), 9 *LEN($M93)+1,LEN($M93))) = "", "0", TRIM(MID(SUBSTITUTE($M93,",",REPT(" ",LEN($M93))),9 *LEN($M93)+1,LEN($M93))))) +  VALUE(IF(TRIM(MID(SUBSTITUTE($M93,",",REPT(" ",LEN($M93))), 10 *LEN($M93)+1,LEN($M93))) = "", "0", TRIM(MID(SUBSTITUTE($M93,",",REPT(" ",LEN($M93))),10 *LEN($M93)+1,LEN($M93)))))</f>
        <v>0</v>
      </c>
      <c r="W93" s="0" t="n">
        <f aca="false">IF(V93 = "", "", V93/U93)</f>
        <v>0</v>
      </c>
      <c r="X93" s="0" t="str">
        <f aca="true">IF(O93="", "", MAX(ROUND(-(INDIRECT("S" &amp; ROW() - 1) - S93)/850, 0), 1) * 850)</f>
        <v/>
      </c>
    </row>
    <row r="94" customFormat="false" ht="13.8" hidden="false" customHeight="false" outlineLevel="0" collapsed="false">
      <c r="J94" s="9" t="str">
        <f aca="true">IF(M94="", IF(O94="","",X94+(INDIRECT("S" &amp; ROW() - 1) - S94)),IF(O94="", "", INDIRECT("S" &amp; ROW() - 1) - S94))</f>
        <v/>
      </c>
      <c r="N94" s="17" t="str">
        <f aca="false">IF(M94="", IF(X94=0, "", X94), IF(V94 = "", "", IF(V94/U94 = 0, "", V94/U94)))</f>
        <v/>
      </c>
      <c r="P94" s="0" t="n">
        <f aca="false">IF(O94 = "-", -W94,I94)</f>
        <v>0</v>
      </c>
      <c r="Q94" s="0" t="n">
        <f aca="true">IF(O94="-",SUM(INDIRECT(ADDRESS(2,COLUMN(P94))&amp;":"&amp;ADDRESS(ROW(),COLUMN(P94)))),0)</f>
        <v>0</v>
      </c>
      <c r="R94" s="0" t="n">
        <f aca="false">IF(O94="-",1,0)</f>
        <v>0</v>
      </c>
      <c r="S94" s="0" t="n">
        <f aca="true">IF(Q94 = 0, INDIRECT("S" &amp; ROW() - 1), Q94)</f>
        <v>0</v>
      </c>
      <c r="T94" s="0" t="str">
        <f aca="false">IF(H94="","",VLOOKUP(H94,'Соль SKU'!$A$1:$B$150,2,0))</f>
        <v/>
      </c>
      <c r="U94" s="0" t="n">
        <f aca="false">8000/850</f>
        <v>9.41176470588235</v>
      </c>
      <c r="V94" s="0" t="n">
        <f aca="false">VALUE(IF(TRIM(MID(SUBSTITUTE($M94,",",REPT(" ",LEN($M94))), 0 *LEN($M94)+1,LEN($M94))) = "", "0", TRIM(MID(SUBSTITUTE($M94,",",REPT(" ",LEN($M94))),0 *LEN($M94)+1,LEN($M94))))) +   VALUE(IF(TRIM(MID(SUBSTITUTE($M94,",",REPT(" ",LEN($M94))), 1 *LEN($M94)+1,LEN($M94))) = "", "0", TRIM(MID(SUBSTITUTE($M94,",",REPT(" ",LEN($M94))),1 *LEN($M94)+1,LEN($M94))))) +  VALUE(IF(TRIM(MID(SUBSTITUTE($M94,",",REPT(" ",LEN($M94))), 2 *LEN($M94)+1,LEN($M94))) = "", "0", TRIM(MID(SUBSTITUTE($M94,",",REPT(" ",LEN($M94))),2 *LEN($M94)+1,LEN($M94))))) +  VALUE(IF(TRIM(MID(SUBSTITUTE($M94,",",REPT(" ",LEN($M94))), 3 *LEN($M94)+1,LEN($M94))) = "", "0", TRIM(MID(SUBSTITUTE($M94,",",REPT(" ",LEN($M94))),3 *LEN($M94)+1,LEN($M94))))) +  VALUE(IF(TRIM(MID(SUBSTITUTE($M94,",",REPT(" ",LEN($M94))), 4 *LEN($M94)+1,LEN($M94))) = "", "0", TRIM(MID(SUBSTITUTE($M94,",",REPT(" ",LEN($M94))),4 *LEN($M94)+1,LEN($M94))))) +  VALUE(IF(TRIM(MID(SUBSTITUTE($M94,",",REPT(" ",LEN($M94))), 5 *LEN($M94)+1,LEN($M94))) = "", "0", TRIM(MID(SUBSTITUTE($M94,",",REPT(" ",LEN($M94))),5 *LEN($M94)+1,LEN($M94))))) +  VALUE(IF(TRIM(MID(SUBSTITUTE($M94,",",REPT(" ",LEN($M94))), 6 *LEN($M94)+1,LEN($M94))) = "", "0", TRIM(MID(SUBSTITUTE($M94,",",REPT(" ",LEN($M94))),6 *LEN($M94)+1,LEN($M94))))) +  VALUE(IF(TRIM(MID(SUBSTITUTE($M94,",",REPT(" ",LEN($M94))), 7 *LEN($M94)+1,LEN($M94))) = "", "0", TRIM(MID(SUBSTITUTE($M94,",",REPT(" ",LEN($M94))),7 *LEN($M94)+1,LEN($M94))))) +  VALUE(IF(TRIM(MID(SUBSTITUTE($M94,",",REPT(" ",LEN($M94))), 8 *LEN($M94)+1,LEN($M94))) = "", "0", TRIM(MID(SUBSTITUTE($M94,",",REPT(" ",LEN($M94))),8 *LEN($M94)+1,LEN($M94))))) +  VALUE(IF(TRIM(MID(SUBSTITUTE($M94,",",REPT(" ",LEN($M94))), 9 *LEN($M94)+1,LEN($M94))) = "", "0", TRIM(MID(SUBSTITUTE($M94,",",REPT(" ",LEN($M94))),9 *LEN($M94)+1,LEN($M94))))) +  VALUE(IF(TRIM(MID(SUBSTITUTE($M94,",",REPT(" ",LEN($M94))), 10 *LEN($M94)+1,LEN($M94))) = "", "0", TRIM(MID(SUBSTITUTE($M94,",",REPT(" ",LEN($M94))),10 *LEN($M94)+1,LEN($M94)))))</f>
        <v>0</v>
      </c>
      <c r="W94" s="0" t="n">
        <f aca="false">IF(V94 = "", "", V94/U94)</f>
        <v>0</v>
      </c>
      <c r="X94" s="0" t="str">
        <f aca="true">IF(O94="", "", MAX(ROUND(-(INDIRECT("S" &amp; ROW() - 1) - S94)/850, 0), 1) * 850)</f>
        <v/>
      </c>
    </row>
    <row r="95" customFormat="false" ht="13.8" hidden="false" customHeight="false" outlineLevel="0" collapsed="false">
      <c r="J95" s="9" t="str">
        <f aca="true">IF(M95="", IF(O95="","",X95+(INDIRECT("S" &amp; ROW() - 1) - S95)),IF(O95="", "", INDIRECT("S" &amp; ROW() - 1) - S95))</f>
        <v/>
      </c>
      <c r="N95" s="17" t="str">
        <f aca="false">IF(M95="", IF(X95=0, "", X95), IF(V95 = "", "", IF(V95/U95 = 0, "", V95/U95)))</f>
        <v/>
      </c>
      <c r="P95" s="0" t="n">
        <f aca="false">IF(O95 = "-", -W95,I95)</f>
        <v>0</v>
      </c>
      <c r="Q95" s="0" t="n">
        <f aca="true">IF(O95="-",SUM(INDIRECT(ADDRESS(2,COLUMN(P95))&amp;":"&amp;ADDRESS(ROW(),COLUMN(P95)))),0)</f>
        <v>0</v>
      </c>
      <c r="R95" s="0" t="n">
        <f aca="false">IF(O95="-",1,0)</f>
        <v>0</v>
      </c>
      <c r="S95" s="0" t="n">
        <f aca="true">IF(Q95 = 0, INDIRECT("S" &amp; ROW() - 1), Q95)</f>
        <v>0</v>
      </c>
      <c r="T95" s="0" t="str">
        <f aca="false">IF(H95="","",VLOOKUP(H95,'Соль SKU'!$A$1:$B$150,2,0))</f>
        <v/>
      </c>
      <c r="U95" s="0" t="n">
        <f aca="false">8000/850</f>
        <v>9.41176470588235</v>
      </c>
      <c r="V95" s="0" t="n">
        <f aca="false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0" t="n">
        <f aca="false">IF(V95 = "", "", V95/U95)</f>
        <v>0</v>
      </c>
      <c r="X95" s="0" t="str">
        <f aca="true">IF(O95="", "", MAX(ROUND(-(INDIRECT("S" &amp; ROW() - 1) - S95)/850, 0), 1) * 850)</f>
        <v/>
      </c>
    </row>
    <row r="96" customFormat="false" ht="13.8" hidden="false" customHeight="false" outlineLevel="0" collapsed="false">
      <c r="J96" s="9" t="str">
        <f aca="true">IF(M96="", IF(O96="","",X96+(INDIRECT("S" &amp; ROW() - 1) - S96)),IF(O96="", "", INDIRECT("S" &amp; ROW() - 1) - S96))</f>
        <v/>
      </c>
      <c r="N96" s="17" t="str">
        <f aca="false">IF(M96="", IF(X96=0, "", X96), IF(V96 = "", "", IF(V96/U96 = 0, "", V96/U96)))</f>
        <v/>
      </c>
      <c r="P96" s="0" t="n">
        <f aca="false">IF(O96 = "-", -W96,I96)</f>
        <v>0</v>
      </c>
      <c r="Q96" s="0" t="n">
        <f aca="true">IF(O96="-",SUM(INDIRECT(ADDRESS(2,COLUMN(P96))&amp;":"&amp;ADDRESS(ROW(),COLUMN(P96)))),0)</f>
        <v>0</v>
      </c>
      <c r="R96" s="0" t="n">
        <f aca="false">IF(O96="-",1,0)</f>
        <v>0</v>
      </c>
      <c r="S96" s="0" t="n">
        <f aca="true">IF(Q96 = 0, INDIRECT("S" &amp; ROW() - 1), Q96)</f>
        <v>0</v>
      </c>
      <c r="T96" s="0" t="str">
        <f aca="false">IF(H96="","",VLOOKUP(H96,'Соль SKU'!$A$1:$B$150,2,0))</f>
        <v/>
      </c>
      <c r="U96" s="0" t="n">
        <f aca="false">8000/850</f>
        <v>9.41176470588235</v>
      </c>
      <c r="V96" s="0" t="n">
        <f aca="false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0" t="n">
        <f aca="false">IF(V96 = "", "", V96/U96)</f>
        <v>0</v>
      </c>
      <c r="X96" s="0" t="str">
        <f aca="true">IF(O96="", "", MAX(ROUND(-(INDIRECT("S" &amp; ROW() - 1) - S96)/850, 0), 1) * 850)</f>
        <v/>
      </c>
    </row>
    <row r="97" customFormat="false" ht="13.8" hidden="false" customHeight="false" outlineLevel="0" collapsed="false">
      <c r="J97" s="9" t="str">
        <f aca="true">IF(M97="", IF(O97="","",X97+(INDIRECT("S" &amp; ROW() - 1) - S97)),IF(O97="", "", INDIRECT("S" &amp; ROW() - 1) - S97))</f>
        <v/>
      </c>
      <c r="N97" s="17" t="str">
        <f aca="false">IF(M97="", IF(X97=0, "", X97), IF(V97 = "", "", IF(V97/U97 = 0, "", V97/U97)))</f>
        <v/>
      </c>
      <c r="P97" s="0" t="n">
        <f aca="false">IF(O97 = "-", -W97,I97)</f>
        <v>0</v>
      </c>
      <c r="Q97" s="0" t="n">
        <f aca="true">IF(O97="-",SUM(INDIRECT(ADDRESS(2,COLUMN(P97))&amp;":"&amp;ADDRESS(ROW(),COLUMN(P97)))),0)</f>
        <v>0</v>
      </c>
      <c r="R97" s="0" t="n">
        <f aca="false">IF(O97="-",1,0)</f>
        <v>0</v>
      </c>
      <c r="S97" s="0" t="n">
        <f aca="true">IF(Q97 = 0, INDIRECT("S" &amp; ROW() - 1), Q97)</f>
        <v>0</v>
      </c>
      <c r="T97" s="0" t="str">
        <f aca="false">IF(H97="","",VLOOKUP(H97,'Соль SKU'!$A$1:$B$150,2,0))</f>
        <v/>
      </c>
      <c r="U97" s="0" t="n">
        <f aca="false">8000/850</f>
        <v>9.41176470588235</v>
      </c>
      <c r="V97" s="0" t="n">
        <f aca="false">VALUE(IF(TRIM(MID(SUBSTITUTE($M97,",",REPT(" ",LEN($M97))), 0 *LEN($M97)+1,LEN($M97))) = "", "0", TRIM(MID(SUBSTITUTE($M97,",",REPT(" ",LEN($M97))),0 *LEN($M97)+1,LEN($M97))))) +   VALUE(IF(TRIM(MID(SUBSTITUTE($M97,",",REPT(" ",LEN($M97))), 1 *LEN($M97)+1,LEN($M97))) = "", "0", TRIM(MID(SUBSTITUTE($M97,",",REPT(" ",LEN($M97))),1 *LEN($M97)+1,LEN($M97))))) +  VALUE(IF(TRIM(MID(SUBSTITUTE($M97,",",REPT(" ",LEN($M97))), 2 *LEN($M97)+1,LEN($M97))) = "", "0", TRIM(MID(SUBSTITUTE($M97,",",REPT(" ",LEN($M97))),2 *LEN($M97)+1,LEN($M97))))) +  VALUE(IF(TRIM(MID(SUBSTITUTE($M97,",",REPT(" ",LEN($M97))), 3 *LEN($M97)+1,LEN($M97))) = "", "0", TRIM(MID(SUBSTITUTE($M97,",",REPT(" ",LEN($M97))),3 *LEN($M97)+1,LEN($M97))))) +  VALUE(IF(TRIM(MID(SUBSTITUTE($M97,",",REPT(" ",LEN($M97))), 4 *LEN($M97)+1,LEN($M97))) = "", "0", TRIM(MID(SUBSTITUTE($M97,",",REPT(" ",LEN($M97))),4 *LEN($M97)+1,LEN($M97))))) +  VALUE(IF(TRIM(MID(SUBSTITUTE($M97,",",REPT(" ",LEN($M97))), 5 *LEN($M97)+1,LEN($M97))) = "", "0", TRIM(MID(SUBSTITUTE($M97,",",REPT(" ",LEN($M97))),5 *LEN($M97)+1,LEN($M97))))) +  VALUE(IF(TRIM(MID(SUBSTITUTE($M97,",",REPT(" ",LEN($M97))), 6 *LEN($M97)+1,LEN($M97))) = "", "0", TRIM(MID(SUBSTITUTE($M97,",",REPT(" ",LEN($M97))),6 *LEN($M97)+1,LEN($M97))))) +  VALUE(IF(TRIM(MID(SUBSTITUTE($M97,",",REPT(" ",LEN($M97))), 7 *LEN($M97)+1,LEN($M97))) = "", "0", TRIM(MID(SUBSTITUTE($M97,",",REPT(" ",LEN($M97))),7 *LEN($M97)+1,LEN($M97))))) +  VALUE(IF(TRIM(MID(SUBSTITUTE($M97,",",REPT(" ",LEN($M97))), 8 *LEN($M97)+1,LEN($M97))) = "", "0", TRIM(MID(SUBSTITUTE($M97,",",REPT(" ",LEN($M97))),8 *LEN($M97)+1,LEN($M97))))) +  VALUE(IF(TRIM(MID(SUBSTITUTE($M97,",",REPT(" ",LEN($M97))), 9 *LEN($M97)+1,LEN($M97))) = "", "0", TRIM(MID(SUBSTITUTE($M97,",",REPT(" ",LEN($M97))),9 *LEN($M97)+1,LEN($M97))))) +  VALUE(IF(TRIM(MID(SUBSTITUTE($M97,",",REPT(" ",LEN($M97))), 10 *LEN($M97)+1,LEN($M97))) = "", "0", TRIM(MID(SUBSTITUTE($M97,",",REPT(" ",LEN($M97))),10 *LEN($M97)+1,LEN($M97)))))</f>
        <v>0</v>
      </c>
      <c r="W97" s="0" t="n">
        <f aca="false">IF(V97 = "", "", V97/U97)</f>
        <v>0</v>
      </c>
      <c r="X97" s="0" t="str">
        <f aca="true">IF(O97="", "", MAX(ROUND(-(INDIRECT("S" &amp; ROW() - 1) - S97)/850, 0), 1) * 850)</f>
        <v/>
      </c>
    </row>
    <row r="98" customFormat="false" ht="13.8" hidden="false" customHeight="false" outlineLevel="0" collapsed="false">
      <c r="J98" s="9" t="str">
        <f aca="true">IF(M98="", IF(O98="","",X98+(INDIRECT("S" &amp; ROW() - 1) - S98)),IF(O98="", "", INDIRECT("S" &amp; ROW() - 1) - S98))</f>
        <v/>
      </c>
      <c r="N98" s="17" t="str">
        <f aca="false">IF(M98="", IF(X98=0, "", X98), IF(V98 = "", "", IF(V98/U98 = 0, "", V98/U98)))</f>
        <v/>
      </c>
      <c r="P98" s="0" t="n">
        <f aca="false">IF(O98 = "-", -W98,I98)</f>
        <v>0</v>
      </c>
      <c r="Q98" s="0" t="n">
        <f aca="true">IF(O98="-",SUM(INDIRECT(ADDRESS(2,COLUMN(P98))&amp;":"&amp;ADDRESS(ROW(),COLUMN(P98)))),0)</f>
        <v>0</v>
      </c>
      <c r="R98" s="0" t="n">
        <f aca="false">IF(O98="-",1,0)</f>
        <v>0</v>
      </c>
      <c r="S98" s="0" t="n">
        <f aca="true">IF(Q98 = 0, INDIRECT("S" &amp; ROW() - 1), Q98)</f>
        <v>0</v>
      </c>
      <c r="T98" s="0" t="str">
        <f aca="false">IF(H98="","",VLOOKUP(H98,'Соль SKU'!$A$1:$B$150,2,0))</f>
        <v/>
      </c>
      <c r="U98" s="0" t="n">
        <f aca="false">8000/850</f>
        <v>9.41176470588235</v>
      </c>
      <c r="V98" s="0" t="n">
        <f aca="false">VALUE(IF(TRIM(MID(SUBSTITUTE($M98,",",REPT(" ",LEN($M98))), 0 *LEN($M98)+1,LEN($M98))) = "", "0", TRIM(MID(SUBSTITUTE($M98,",",REPT(" ",LEN($M98))),0 *LEN($M98)+1,LEN($M98))))) +   VALUE(IF(TRIM(MID(SUBSTITUTE($M98,",",REPT(" ",LEN($M98))), 1 *LEN($M98)+1,LEN($M98))) = "", "0", TRIM(MID(SUBSTITUTE($M98,",",REPT(" ",LEN($M98))),1 *LEN($M98)+1,LEN($M98))))) +  VALUE(IF(TRIM(MID(SUBSTITUTE($M98,",",REPT(" ",LEN($M98))), 2 *LEN($M98)+1,LEN($M98))) = "", "0", TRIM(MID(SUBSTITUTE($M98,",",REPT(" ",LEN($M98))),2 *LEN($M98)+1,LEN($M98))))) +  VALUE(IF(TRIM(MID(SUBSTITUTE($M98,",",REPT(" ",LEN($M98))), 3 *LEN($M98)+1,LEN($M98))) = "", "0", TRIM(MID(SUBSTITUTE($M98,",",REPT(" ",LEN($M98))),3 *LEN($M98)+1,LEN($M98))))) +  VALUE(IF(TRIM(MID(SUBSTITUTE($M98,",",REPT(" ",LEN($M98))), 4 *LEN($M98)+1,LEN($M98))) = "", "0", TRIM(MID(SUBSTITUTE($M98,",",REPT(" ",LEN($M98))),4 *LEN($M98)+1,LEN($M98))))) +  VALUE(IF(TRIM(MID(SUBSTITUTE($M98,",",REPT(" ",LEN($M98))), 5 *LEN($M98)+1,LEN($M98))) = "", "0", TRIM(MID(SUBSTITUTE($M98,",",REPT(" ",LEN($M98))),5 *LEN($M98)+1,LEN($M98))))) +  VALUE(IF(TRIM(MID(SUBSTITUTE($M98,",",REPT(" ",LEN($M98))), 6 *LEN($M98)+1,LEN($M98))) = "", "0", TRIM(MID(SUBSTITUTE($M98,",",REPT(" ",LEN($M98))),6 *LEN($M98)+1,LEN($M98))))) +  VALUE(IF(TRIM(MID(SUBSTITUTE($M98,",",REPT(" ",LEN($M98))), 7 *LEN($M98)+1,LEN($M98))) = "", "0", TRIM(MID(SUBSTITUTE($M98,",",REPT(" ",LEN($M98))),7 *LEN($M98)+1,LEN($M98))))) +  VALUE(IF(TRIM(MID(SUBSTITUTE($M98,",",REPT(" ",LEN($M98))), 8 *LEN($M98)+1,LEN($M98))) = "", "0", TRIM(MID(SUBSTITUTE($M98,",",REPT(" ",LEN($M98))),8 *LEN($M98)+1,LEN($M98))))) +  VALUE(IF(TRIM(MID(SUBSTITUTE($M98,",",REPT(" ",LEN($M98))), 9 *LEN($M98)+1,LEN($M98))) = "", "0", TRIM(MID(SUBSTITUTE($M98,",",REPT(" ",LEN($M98))),9 *LEN($M98)+1,LEN($M98))))) +  VALUE(IF(TRIM(MID(SUBSTITUTE($M98,",",REPT(" ",LEN($M98))), 10 *LEN($M98)+1,LEN($M98))) = "", "0", TRIM(MID(SUBSTITUTE($M98,",",REPT(" ",LEN($M98))),10 *LEN($M98)+1,LEN($M98)))))</f>
        <v>0</v>
      </c>
      <c r="W98" s="0" t="n">
        <f aca="false">IF(V98 = "", "", V98/U98)</f>
        <v>0</v>
      </c>
      <c r="X98" s="0" t="str">
        <f aca="true">IF(O98="", "", MAX(ROUND(-(INDIRECT("S" &amp; ROW() - 1) - S98)/850, 0), 1) * 850)</f>
        <v/>
      </c>
    </row>
    <row r="99" customFormat="false" ht="13.8" hidden="false" customHeight="false" outlineLevel="0" collapsed="false">
      <c r="J99" s="9" t="str">
        <f aca="true">IF(M99="", IF(O99="","",X99+(INDIRECT("S" &amp; ROW() - 1) - S99)),IF(O99="", "", INDIRECT("S" &amp; ROW() - 1) - S99))</f>
        <v/>
      </c>
      <c r="N99" s="17" t="str">
        <f aca="false">IF(M99="", IF(X99=0, "", X99), IF(V99 = "", "", IF(V99/U99 = 0, "", V99/U99)))</f>
        <v/>
      </c>
      <c r="P99" s="0" t="n">
        <f aca="false">IF(O99 = "-", -W99,I99)</f>
        <v>0</v>
      </c>
      <c r="Q99" s="0" t="n">
        <f aca="true">IF(O99="-",SUM(INDIRECT(ADDRESS(2,COLUMN(P99))&amp;":"&amp;ADDRESS(ROW(),COLUMN(P99)))),0)</f>
        <v>0</v>
      </c>
      <c r="R99" s="0" t="n">
        <f aca="false">IF(O99="-",1,0)</f>
        <v>0</v>
      </c>
      <c r="S99" s="0" t="n">
        <f aca="true">IF(Q99 = 0, INDIRECT("S" &amp; ROW() - 1), Q99)</f>
        <v>0</v>
      </c>
      <c r="T99" s="0" t="str">
        <f aca="false">IF(H99="","",VLOOKUP(H99,'Соль SKU'!$A$1:$B$150,2,0))</f>
        <v/>
      </c>
      <c r="U99" s="0" t="n">
        <f aca="false">8000/850</f>
        <v>9.41176470588235</v>
      </c>
      <c r="V99" s="0" t="n">
        <f aca="false">VALUE(IF(TRIM(MID(SUBSTITUTE($M99,",",REPT(" ",LEN($M99))), 0 *LEN($M99)+1,LEN($M99))) = "", "0", TRIM(MID(SUBSTITUTE($M99,",",REPT(" ",LEN($M99))),0 *LEN($M99)+1,LEN($M99))))) +   VALUE(IF(TRIM(MID(SUBSTITUTE($M99,",",REPT(" ",LEN($M99))), 1 *LEN($M99)+1,LEN($M99))) = "", "0", TRIM(MID(SUBSTITUTE($M99,",",REPT(" ",LEN($M99))),1 *LEN($M99)+1,LEN($M99))))) +  VALUE(IF(TRIM(MID(SUBSTITUTE($M99,",",REPT(" ",LEN($M99))), 2 *LEN($M99)+1,LEN($M99))) = "", "0", TRIM(MID(SUBSTITUTE($M99,",",REPT(" ",LEN($M99))),2 *LEN($M99)+1,LEN($M99))))) +  VALUE(IF(TRIM(MID(SUBSTITUTE($M99,",",REPT(" ",LEN($M99))), 3 *LEN($M99)+1,LEN($M99))) = "", "0", TRIM(MID(SUBSTITUTE($M99,",",REPT(" ",LEN($M99))),3 *LEN($M99)+1,LEN($M99))))) +  VALUE(IF(TRIM(MID(SUBSTITUTE($M99,",",REPT(" ",LEN($M99))), 4 *LEN($M99)+1,LEN($M99))) = "", "0", TRIM(MID(SUBSTITUTE($M99,",",REPT(" ",LEN($M99))),4 *LEN($M99)+1,LEN($M99))))) +  VALUE(IF(TRIM(MID(SUBSTITUTE($M99,",",REPT(" ",LEN($M99))), 5 *LEN($M99)+1,LEN($M99))) = "", "0", TRIM(MID(SUBSTITUTE($M99,",",REPT(" ",LEN($M99))),5 *LEN($M99)+1,LEN($M99))))) +  VALUE(IF(TRIM(MID(SUBSTITUTE($M99,",",REPT(" ",LEN($M99))), 6 *LEN($M99)+1,LEN($M99))) = "", "0", TRIM(MID(SUBSTITUTE($M99,",",REPT(" ",LEN($M99))),6 *LEN($M99)+1,LEN($M99))))) +  VALUE(IF(TRIM(MID(SUBSTITUTE($M99,",",REPT(" ",LEN($M99))), 7 *LEN($M99)+1,LEN($M99))) = "", "0", TRIM(MID(SUBSTITUTE($M99,",",REPT(" ",LEN($M99))),7 *LEN($M99)+1,LEN($M99))))) +  VALUE(IF(TRIM(MID(SUBSTITUTE($M99,",",REPT(" ",LEN($M99))), 8 *LEN($M99)+1,LEN($M99))) = "", "0", TRIM(MID(SUBSTITUTE($M99,",",REPT(" ",LEN($M99))),8 *LEN($M99)+1,LEN($M99))))) +  VALUE(IF(TRIM(MID(SUBSTITUTE($M99,",",REPT(" ",LEN($M99))), 9 *LEN($M99)+1,LEN($M99))) = "", "0", TRIM(MID(SUBSTITUTE($M99,",",REPT(" ",LEN($M99))),9 *LEN($M99)+1,LEN($M99))))) +  VALUE(IF(TRIM(MID(SUBSTITUTE($M99,",",REPT(" ",LEN($M99))), 10 *LEN($M99)+1,LEN($M99))) = "", "0", TRIM(MID(SUBSTITUTE($M99,",",REPT(" ",LEN($M99))),10 *LEN($M99)+1,LEN($M99)))))</f>
        <v>0</v>
      </c>
      <c r="W99" s="0" t="n">
        <f aca="false">IF(V99 = "", "", V99/U99)</f>
        <v>0</v>
      </c>
      <c r="X99" s="0" t="str">
        <f aca="true">IF(O99="", "", MAX(ROUND(-(INDIRECT("S" &amp; ROW() - 1) - S99)/850, 0), 1) * 850)</f>
        <v/>
      </c>
    </row>
    <row r="100" customFormat="false" ht="13.8" hidden="false" customHeight="false" outlineLevel="0" collapsed="false">
      <c r="J100" s="9" t="str">
        <f aca="true">IF(M100="", IF(O100="","",X100+(INDIRECT("S" &amp; ROW() - 1) - S100)),IF(O100="", "", INDIRECT("S" &amp; ROW() - 1) - S100))</f>
        <v/>
      </c>
      <c r="N100" s="17" t="str">
        <f aca="false">IF(M100="", IF(X100=0, "", X100), IF(V100 = "", "", IF(V100/U100 = 0, "", V100/U100)))</f>
        <v/>
      </c>
      <c r="P100" s="0" t="n">
        <f aca="false">IF(O100 = "-", -W100,I100)</f>
        <v>0</v>
      </c>
      <c r="Q100" s="0" t="n">
        <f aca="true">IF(O100 = "-", SUM(INDIRECT(ADDRESS(2,COLUMN(P100)) &amp; ":" &amp; ADDRESS(ROW(),COLUMN(P100)))), 0)</f>
        <v>0</v>
      </c>
      <c r="R100" s="0" t="n">
        <f aca="false">IF(O100="-",1,0)</f>
        <v>0</v>
      </c>
      <c r="S100" s="0" t="n">
        <f aca="true">IF(Q100 = 0, INDIRECT("S" &amp; ROW() - 1), Q100)</f>
        <v>0</v>
      </c>
      <c r="T100" s="0" t="str">
        <f aca="false">IF(H100="","",VLOOKUP(H100,'Соль SKU'!$A$1:$B$150,2,0))</f>
        <v/>
      </c>
      <c r="U100" s="0" t="n">
        <f aca="false">8000/850</f>
        <v>9.41176470588235</v>
      </c>
      <c r="V100" s="0" t="n">
        <f aca="false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0" t="n">
        <f aca="false">IF(V100 = "", "", V100/U100)</f>
        <v>0</v>
      </c>
      <c r="X100" s="0" t="str">
        <f aca="true">IF(O100="", "", MAX(ROUND(-(INDIRECT("S" &amp; ROW() - 1) - S100)/850, 0), 1) * 850)</f>
        <v/>
      </c>
    </row>
    <row r="101" customFormat="false" ht="13.8" hidden="false" customHeight="false" outlineLevel="0" collapsed="false">
      <c r="J101" s="9" t="str">
        <f aca="true">IF(M101="", IF(O101="","",X101+(INDIRECT("S" &amp; ROW() - 1) - S101)),IF(O101="", "", INDIRECT("S" &amp; ROW() - 1) - S101))</f>
        <v/>
      </c>
      <c r="N101" s="17" t="str">
        <f aca="false">IF(M101="", IF(X101=0, "", X101), IF(V101 = "", "", IF(V101/U101 = 0, "", V101/U101)))</f>
        <v/>
      </c>
      <c r="P101" s="0" t="n">
        <f aca="false">IF(O101 = "-", -W101,I101)</f>
        <v>0</v>
      </c>
      <c r="Q101" s="0" t="n">
        <f aca="true">IF(O101 = "-", SUM(INDIRECT(ADDRESS(2,COLUMN(P101)) &amp; ":" &amp; ADDRESS(ROW(),COLUMN(P101)))), 0)</f>
        <v>0</v>
      </c>
      <c r="R101" s="0" t="n">
        <f aca="false">IF(O101="-",1,0)</f>
        <v>0</v>
      </c>
      <c r="S101" s="0" t="n">
        <f aca="true">IF(Q101 = 0, INDIRECT("S" &amp; ROW() - 1), Q101)</f>
        <v>0</v>
      </c>
      <c r="T101" s="0" t="str">
        <f aca="false">IF(H101="","",VLOOKUP(H101,'Соль SKU'!$A$1:$B$150,2,0))</f>
        <v/>
      </c>
      <c r="U101" s="0" t="n">
        <f aca="false">8000/850</f>
        <v>9.41176470588235</v>
      </c>
      <c r="V101" s="0" t="n">
        <f aca="false">VALUE(IF(TRIM(MID(SUBSTITUTE($M101,",",REPT(" ",LEN($M101))), 0 *LEN($M101)+1,LEN($M101))) = "", "0", TRIM(MID(SUBSTITUTE($M101,",",REPT(" ",LEN($M101))),0 *LEN($M101)+1,LEN($M101))))) +   VALUE(IF(TRIM(MID(SUBSTITUTE($M101,",",REPT(" ",LEN($M101))), 1 *LEN($M101)+1,LEN($M101))) = "", "0", TRIM(MID(SUBSTITUTE($M101,",",REPT(" ",LEN($M101))),1 *LEN($M101)+1,LEN($M101))))) +  VALUE(IF(TRIM(MID(SUBSTITUTE($M101,",",REPT(" ",LEN($M101))), 2 *LEN($M101)+1,LEN($M101))) = "", "0", TRIM(MID(SUBSTITUTE($M101,",",REPT(" ",LEN($M101))),2 *LEN($M101)+1,LEN($M101))))) +  VALUE(IF(TRIM(MID(SUBSTITUTE($M101,",",REPT(" ",LEN($M101))), 3 *LEN($M101)+1,LEN($M101))) = "", "0", TRIM(MID(SUBSTITUTE($M101,",",REPT(" ",LEN($M101))),3 *LEN($M101)+1,LEN($M101))))) +  VALUE(IF(TRIM(MID(SUBSTITUTE($M101,",",REPT(" ",LEN($M101))), 4 *LEN($M101)+1,LEN($M101))) = "", "0", TRIM(MID(SUBSTITUTE($M101,",",REPT(" ",LEN($M101))),4 *LEN($M101)+1,LEN($M101))))) +  VALUE(IF(TRIM(MID(SUBSTITUTE($M101,",",REPT(" ",LEN($M101))), 5 *LEN($M101)+1,LEN($M101))) = "", "0", TRIM(MID(SUBSTITUTE($M101,",",REPT(" ",LEN($M101))),5 *LEN($M101)+1,LEN($M101))))) +  VALUE(IF(TRIM(MID(SUBSTITUTE($M101,",",REPT(" ",LEN($M101))), 6 *LEN($M101)+1,LEN($M101))) = "", "0", TRIM(MID(SUBSTITUTE($M101,",",REPT(" ",LEN($M101))),6 *LEN($M101)+1,LEN($M101))))) +  VALUE(IF(TRIM(MID(SUBSTITUTE($M101,",",REPT(" ",LEN($M101))), 7 *LEN($M101)+1,LEN($M101))) = "", "0", TRIM(MID(SUBSTITUTE($M101,",",REPT(" ",LEN($M101))),7 *LEN($M101)+1,LEN($M101))))) +  VALUE(IF(TRIM(MID(SUBSTITUTE($M101,",",REPT(" ",LEN($M101))), 8 *LEN($M101)+1,LEN($M101))) = "", "0", TRIM(MID(SUBSTITUTE($M101,",",REPT(" ",LEN($M101))),8 *LEN($M101)+1,LEN($M101))))) +  VALUE(IF(TRIM(MID(SUBSTITUTE($M101,",",REPT(" ",LEN($M101))), 9 *LEN($M101)+1,LEN($M101))) = "", "0", TRIM(MID(SUBSTITUTE($M101,",",REPT(" ",LEN($M101))),9 *LEN($M101)+1,LEN($M101))))) +  VALUE(IF(TRIM(MID(SUBSTITUTE($M101,",",REPT(" ",LEN($M101))), 10 *LEN($M101)+1,LEN($M101))) = "", "0", TRIM(MID(SUBSTITUTE($M101,",",REPT(" ",LEN($M101))),10 *LEN($M101)+1,LEN($M101)))))</f>
        <v>0</v>
      </c>
      <c r="W101" s="0" t="n">
        <f aca="false">IF(V101 = "", "", V101/U101)</f>
        <v>0</v>
      </c>
      <c r="X101" s="0" t="str">
        <f aca="true">IF(O101="", "", MAX(ROUND(-(INDIRECT("S" &amp; ROW() - 1) - S101)/850, 0), 1) * 850)</f>
        <v/>
      </c>
    </row>
    <row r="102" customFormat="false" ht="13.8" hidden="false" customHeight="false" outlineLevel="0" collapsed="false">
      <c r="J102" s="9" t="str">
        <f aca="true">IF(M102="", IF(O102="","",X102+(INDIRECT("S" &amp; ROW() - 1) - S102)),IF(O102="", "", INDIRECT("S" &amp; ROW() - 1) - S102))</f>
        <v/>
      </c>
      <c r="N102" s="17" t="str">
        <f aca="false">IF(M102="", IF(X102=0, "", X102), IF(V102 = "", "", IF(V102/U102 = 0, "", V102/U102)))</f>
        <v/>
      </c>
      <c r="P102" s="0" t="n">
        <f aca="false">IF(O102 = "-", -W102,I102)</f>
        <v>0</v>
      </c>
      <c r="Q102" s="0" t="n">
        <f aca="true">IF(O102 = "-", SUM(INDIRECT(ADDRESS(2,COLUMN(P102)) &amp; ":" &amp; ADDRESS(ROW(),COLUMN(P102)))), 0)</f>
        <v>0</v>
      </c>
      <c r="R102" s="0" t="n">
        <f aca="false">IF(O102="-",1,0)</f>
        <v>0</v>
      </c>
      <c r="S102" s="0" t="n">
        <f aca="true">IF(Q102 = 0, INDIRECT("S" &amp; ROW() - 1), Q102)</f>
        <v>0</v>
      </c>
      <c r="T102" s="0" t="str">
        <f aca="false">IF(H102="","",VLOOKUP(H102,'Соль SKU'!$A$1:$B$150,2,0))</f>
        <v/>
      </c>
      <c r="U102" s="0" t="n">
        <f aca="false">8000/850</f>
        <v>9.41176470588235</v>
      </c>
      <c r="V102" s="0" t="n">
        <f aca="false">VALUE(IF(TRIM(MID(SUBSTITUTE($M102,",",REPT(" ",LEN($M102))), 0 *LEN($M102)+1,LEN($M102))) = "", "0", TRIM(MID(SUBSTITUTE($M102,",",REPT(" ",LEN($M102))),0 *LEN($M102)+1,LEN($M102))))) +   VALUE(IF(TRIM(MID(SUBSTITUTE($M102,",",REPT(" ",LEN($M102))), 1 *LEN($M102)+1,LEN($M102))) = "", "0", TRIM(MID(SUBSTITUTE($M102,",",REPT(" ",LEN($M102))),1 *LEN($M102)+1,LEN($M102))))) +  VALUE(IF(TRIM(MID(SUBSTITUTE($M102,",",REPT(" ",LEN($M102))), 2 *LEN($M102)+1,LEN($M102))) = "", "0", TRIM(MID(SUBSTITUTE($M102,",",REPT(" ",LEN($M102))),2 *LEN($M102)+1,LEN($M102))))) +  VALUE(IF(TRIM(MID(SUBSTITUTE($M102,",",REPT(" ",LEN($M102))), 3 *LEN($M102)+1,LEN($M102))) = "", "0", TRIM(MID(SUBSTITUTE($M102,",",REPT(" ",LEN($M102))),3 *LEN($M102)+1,LEN($M102))))) +  VALUE(IF(TRIM(MID(SUBSTITUTE($M102,",",REPT(" ",LEN($M102))), 4 *LEN($M102)+1,LEN($M102))) = "", "0", TRIM(MID(SUBSTITUTE($M102,",",REPT(" ",LEN($M102))),4 *LEN($M102)+1,LEN($M102))))) +  VALUE(IF(TRIM(MID(SUBSTITUTE($M102,",",REPT(" ",LEN($M102))), 5 *LEN($M102)+1,LEN($M102))) = "", "0", TRIM(MID(SUBSTITUTE($M102,",",REPT(" ",LEN($M102))),5 *LEN($M102)+1,LEN($M102))))) +  VALUE(IF(TRIM(MID(SUBSTITUTE($M102,",",REPT(" ",LEN($M102))), 6 *LEN($M102)+1,LEN($M102))) = "", "0", TRIM(MID(SUBSTITUTE($M102,",",REPT(" ",LEN($M102))),6 *LEN($M102)+1,LEN($M102))))) +  VALUE(IF(TRIM(MID(SUBSTITUTE($M102,",",REPT(" ",LEN($M102))), 7 *LEN($M102)+1,LEN($M102))) = "", "0", TRIM(MID(SUBSTITUTE($M102,",",REPT(" ",LEN($M102))),7 *LEN($M102)+1,LEN($M102))))) +  VALUE(IF(TRIM(MID(SUBSTITUTE($M102,",",REPT(" ",LEN($M102))), 8 *LEN($M102)+1,LEN($M102))) = "", "0", TRIM(MID(SUBSTITUTE($M102,",",REPT(" ",LEN($M102))),8 *LEN($M102)+1,LEN($M102))))) +  VALUE(IF(TRIM(MID(SUBSTITUTE($M102,",",REPT(" ",LEN($M102))), 9 *LEN($M102)+1,LEN($M102))) = "", "0", TRIM(MID(SUBSTITUTE($M102,",",REPT(" ",LEN($M102))),9 *LEN($M102)+1,LEN($M102))))) +  VALUE(IF(TRIM(MID(SUBSTITUTE($M102,",",REPT(" ",LEN($M102))), 10 *LEN($M102)+1,LEN($M102))) = "", "0", TRIM(MID(SUBSTITUTE($M102,",",REPT(" ",LEN($M102))),10 *LEN($M102)+1,LEN($M102)))))</f>
        <v>0</v>
      </c>
      <c r="W102" s="0" t="n">
        <f aca="false">IF(V102 = "", "", V102/U102)</f>
        <v>0</v>
      </c>
      <c r="X102" s="0" t="str">
        <f aca="true">IF(O102="", "", MAX(ROUND(-(INDIRECT("S" &amp; ROW() - 1) - S102)/850, 0), 1) * 850)</f>
        <v/>
      </c>
    </row>
    <row r="103" customFormat="false" ht="13.8" hidden="false" customHeight="false" outlineLevel="0" collapsed="false">
      <c r="J103" s="9" t="str">
        <f aca="true">IF(M103="", IF(O103="","",X103+(INDIRECT("S" &amp; ROW() - 1) - S103)),IF(O103="", "", INDIRECT("S" &amp; ROW() - 1) - S103))</f>
        <v/>
      </c>
      <c r="N103" s="17" t="str">
        <f aca="false">IF(M103="", IF(X103=0, "", X103), IF(V103 = "", "", IF(V103/U103 = 0, "", V103/U103)))</f>
        <v/>
      </c>
      <c r="P103" s="0" t="n">
        <f aca="false">IF(O103 = "-", -W103,I103)</f>
        <v>0</v>
      </c>
      <c r="Q103" s="0" t="n">
        <f aca="true">IF(O103 = "-", SUM(INDIRECT(ADDRESS(2,COLUMN(P103)) &amp; ":" &amp; ADDRESS(ROW(),COLUMN(P103)))), 0)</f>
        <v>0</v>
      </c>
      <c r="R103" s="0" t="n">
        <f aca="false">IF(O103="-",1,0)</f>
        <v>0</v>
      </c>
      <c r="S103" s="0" t="n">
        <f aca="true">IF(Q103 = 0, INDIRECT("S" &amp; ROW() - 1), Q103)</f>
        <v>0</v>
      </c>
      <c r="T103" s="0" t="str">
        <f aca="false">IF(H103="","",VLOOKUP(H103,'Соль SKU'!$A$1:$B$150,2,0))</f>
        <v/>
      </c>
      <c r="U103" s="0" t="n">
        <f aca="false">8000/850</f>
        <v>9.41176470588235</v>
      </c>
      <c r="V103" s="0" t="n">
        <f aca="false">VALUE(IF(TRIM(MID(SUBSTITUTE($M103,",",REPT(" ",LEN($M103))), 0 *LEN($M103)+1,LEN($M103))) = "", "0", TRIM(MID(SUBSTITUTE($M103,",",REPT(" ",LEN($M103))),0 *LEN($M103)+1,LEN($M103))))) +   VALUE(IF(TRIM(MID(SUBSTITUTE($M103,",",REPT(" ",LEN($M103))), 1 *LEN($M103)+1,LEN($M103))) = "", "0", TRIM(MID(SUBSTITUTE($M103,",",REPT(" ",LEN($M103))),1 *LEN($M103)+1,LEN($M103))))) +  VALUE(IF(TRIM(MID(SUBSTITUTE($M103,",",REPT(" ",LEN($M103))), 2 *LEN($M103)+1,LEN($M103))) = "", "0", TRIM(MID(SUBSTITUTE($M103,",",REPT(" ",LEN($M103))),2 *LEN($M103)+1,LEN($M103))))) +  VALUE(IF(TRIM(MID(SUBSTITUTE($M103,",",REPT(" ",LEN($M103))), 3 *LEN($M103)+1,LEN($M103))) = "", "0", TRIM(MID(SUBSTITUTE($M103,",",REPT(" ",LEN($M103))),3 *LEN($M103)+1,LEN($M103))))) +  VALUE(IF(TRIM(MID(SUBSTITUTE($M103,",",REPT(" ",LEN($M103))), 4 *LEN($M103)+1,LEN($M103))) = "", "0", TRIM(MID(SUBSTITUTE($M103,",",REPT(" ",LEN($M103))),4 *LEN($M103)+1,LEN($M103))))) +  VALUE(IF(TRIM(MID(SUBSTITUTE($M103,",",REPT(" ",LEN($M103))), 5 *LEN($M103)+1,LEN($M103))) = "", "0", TRIM(MID(SUBSTITUTE($M103,",",REPT(" ",LEN($M103))),5 *LEN($M103)+1,LEN($M103))))) +  VALUE(IF(TRIM(MID(SUBSTITUTE($M103,",",REPT(" ",LEN($M103))), 6 *LEN($M103)+1,LEN($M103))) = "", "0", TRIM(MID(SUBSTITUTE($M103,",",REPT(" ",LEN($M103))),6 *LEN($M103)+1,LEN($M103))))) +  VALUE(IF(TRIM(MID(SUBSTITUTE($M103,",",REPT(" ",LEN($M103))), 7 *LEN($M103)+1,LEN($M103))) = "", "0", TRIM(MID(SUBSTITUTE($M103,",",REPT(" ",LEN($M103))),7 *LEN($M103)+1,LEN($M103))))) +  VALUE(IF(TRIM(MID(SUBSTITUTE($M103,",",REPT(" ",LEN($M103))), 8 *LEN($M103)+1,LEN($M103))) = "", "0", TRIM(MID(SUBSTITUTE($M103,",",REPT(" ",LEN($M103))),8 *LEN($M103)+1,LEN($M103))))) +  VALUE(IF(TRIM(MID(SUBSTITUTE($M103,",",REPT(" ",LEN($M103))), 9 *LEN($M103)+1,LEN($M103))) = "", "0", TRIM(MID(SUBSTITUTE($M103,",",REPT(" ",LEN($M103))),9 *LEN($M103)+1,LEN($M103))))) +  VALUE(IF(TRIM(MID(SUBSTITUTE($M103,",",REPT(" ",LEN($M103))), 10 *LEN($M103)+1,LEN($M103))) = "", "0", TRIM(MID(SUBSTITUTE($M103,",",REPT(" ",LEN($M103))),10 *LEN($M103)+1,LEN($M103)))))</f>
        <v>0</v>
      </c>
      <c r="W103" s="0" t="n">
        <f aca="false">IF(V103 = "", "", V103/U103)</f>
        <v>0</v>
      </c>
      <c r="X103" s="0" t="str">
        <f aca="true">IF(O103="", "", MAX(ROUND(-(INDIRECT("S" &amp; ROW() - 1) - S103)/850, 0), 1) * 850)</f>
        <v/>
      </c>
    </row>
    <row r="104" customFormat="false" ht="13.8" hidden="false" customHeight="false" outlineLevel="0" collapsed="false">
      <c r="J104" s="9" t="str">
        <f aca="true">IF(M104="", IF(O104="","",X104+(INDIRECT("S" &amp; ROW() - 1) - S104)),IF(O104="", "", INDIRECT("S" &amp; ROW() - 1) - S104))</f>
        <v/>
      </c>
      <c r="N104" s="17" t="str">
        <f aca="false">IF(M104="", IF(X104=0, "", X104), IF(V104 = "", "", IF(V104/U104 = 0, "", V104/U104)))</f>
        <v/>
      </c>
      <c r="P104" s="0" t="n">
        <f aca="false">IF(O104 = "-", -W104,I104)</f>
        <v>0</v>
      </c>
      <c r="Q104" s="0" t="n">
        <f aca="true">IF(O104 = "-", SUM(INDIRECT(ADDRESS(2,COLUMN(P104)) &amp; ":" &amp; ADDRESS(ROW(),COLUMN(P104)))), 0)</f>
        <v>0</v>
      </c>
      <c r="R104" s="0" t="n">
        <f aca="false">IF(O104="-",1,0)</f>
        <v>0</v>
      </c>
      <c r="S104" s="0" t="n">
        <f aca="true">IF(Q104 = 0, INDIRECT("S" &amp; ROW() - 1), Q104)</f>
        <v>0</v>
      </c>
      <c r="T104" s="0" t="str">
        <f aca="false">IF(H104="","",VLOOKUP(H104,'Соль SKU'!$A$1:$B$150,2,0))</f>
        <v/>
      </c>
      <c r="U104" s="0" t="n">
        <f aca="false">8000/850</f>
        <v>9.41176470588235</v>
      </c>
      <c r="V104" s="0" t="n">
        <f aca="false">VALUE(IF(TRIM(MID(SUBSTITUTE($M104,",",REPT(" ",LEN($M104))), 0 *LEN($M104)+1,LEN($M104))) = "", "0", TRIM(MID(SUBSTITUTE($M104,",",REPT(" ",LEN($M104))),0 *LEN($M104)+1,LEN($M104))))) +   VALUE(IF(TRIM(MID(SUBSTITUTE($M104,",",REPT(" ",LEN($M104))), 1 *LEN($M104)+1,LEN($M104))) = "", "0", TRIM(MID(SUBSTITUTE($M104,",",REPT(" ",LEN($M104))),1 *LEN($M104)+1,LEN($M104))))) +  VALUE(IF(TRIM(MID(SUBSTITUTE($M104,",",REPT(" ",LEN($M104))), 2 *LEN($M104)+1,LEN($M104))) = "", "0", TRIM(MID(SUBSTITUTE($M104,",",REPT(" ",LEN($M104))),2 *LEN($M104)+1,LEN($M104))))) +  VALUE(IF(TRIM(MID(SUBSTITUTE($M104,",",REPT(" ",LEN($M104))), 3 *LEN($M104)+1,LEN($M104))) = "", "0", TRIM(MID(SUBSTITUTE($M104,",",REPT(" ",LEN($M104))),3 *LEN($M104)+1,LEN($M104))))) +  VALUE(IF(TRIM(MID(SUBSTITUTE($M104,",",REPT(" ",LEN($M104))), 4 *LEN($M104)+1,LEN($M104))) = "", "0", TRIM(MID(SUBSTITUTE($M104,",",REPT(" ",LEN($M104))),4 *LEN($M104)+1,LEN($M104))))) +  VALUE(IF(TRIM(MID(SUBSTITUTE($M104,",",REPT(" ",LEN($M104))), 5 *LEN($M104)+1,LEN($M104))) = "", "0", TRIM(MID(SUBSTITUTE($M104,",",REPT(" ",LEN($M104))),5 *LEN($M104)+1,LEN($M104))))) +  VALUE(IF(TRIM(MID(SUBSTITUTE($M104,",",REPT(" ",LEN($M104))), 6 *LEN($M104)+1,LEN($M104))) = "", "0", TRIM(MID(SUBSTITUTE($M104,",",REPT(" ",LEN($M104))),6 *LEN($M104)+1,LEN($M104))))) +  VALUE(IF(TRIM(MID(SUBSTITUTE($M104,",",REPT(" ",LEN($M104))), 7 *LEN($M104)+1,LEN($M104))) = "", "0", TRIM(MID(SUBSTITUTE($M104,",",REPT(" ",LEN($M104))),7 *LEN($M104)+1,LEN($M104))))) +  VALUE(IF(TRIM(MID(SUBSTITUTE($M104,",",REPT(" ",LEN($M104))), 8 *LEN($M104)+1,LEN($M104))) = "", "0", TRIM(MID(SUBSTITUTE($M104,",",REPT(" ",LEN($M104))),8 *LEN($M104)+1,LEN($M104))))) +  VALUE(IF(TRIM(MID(SUBSTITUTE($M104,",",REPT(" ",LEN($M104))), 9 *LEN($M104)+1,LEN($M104))) = "", "0", TRIM(MID(SUBSTITUTE($M104,",",REPT(" ",LEN($M104))),9 *LEN($M104)+1,LEN($M104))))) +  VALUE(IF(TRIM(MID(SUBSTITUTE($M104,",",REPT(" ",LEN($M104))), 10 *LEN($M104)+1,LEN($M104))) = "", "0", TRIM(MID(SUBSTITUTE($M104,",",REPT(" ",LEN($M104))),10 *LEN($M104)+1,LEN($M104)))))</f>
        <v>0</v>
      </c>
      <c r="W104" s="0" t="n">
        <f aca="false">IF(V104 = "", "", V104/U104)</f>
        <v>0</v>
      </c>
      <c r="X104" s="0" t="str">
        <f aca="true">IF(O104="", "", MAX(ROUND(-(INDIRECT("S" &amp; ROW() - 1) - S104)/850, 0), 1) * 850)</f>
        <v/>
      </c>
    </row>
    <row r="105" customFormat="false" ht="13.8" hidden="false" customHeight="false" outlineLevel="0" collapsed="false">
      <c r="J105" s="9" t="str">
        <f aca="true">IF(M105="", IF(O105="","",X105+(INDIRECT("S" &amp; ROW() - 1) - S105)),IF(O105="", "", INDIRECT("S" &amp; ROW() - 1) - S105))</f>
        <v/>
      </c>
      <c r="N105" s="17" t="str">
        <f aca="false">IF(M105="", IF(X105=0, "", X105), IF(V105 = "", "", IF(V105/U105 = 0, "", V105/U105)))</f>
        <v/>
      </c>
      <c r="P105" s="0" t="n">
        <f aca="false">IF(O105 = "-", -W105,I105)</f>
        <v>0</v>
      </c>
      <c r="Q105" s="0" t="n">
        <f aca="true">IF(O105 = "-", SUM(INDIRECT(ADDRESS(2,COLUMN(P105)) &amp; ":" &amp; ADDRESS(ROW(),COLUMN(P105)))), 0)</f>
        <v>0</v>
      </c>
      <c r="R105" s="0" t="n">
        <f aca="false">IF(O105="-",1,0)</f>
        <v>0</v>
      </c>
      <c r="S105" s="0" t="n">
        <f aca="true">IF(Q105 = 0, INDIRECT("S" &amp; ROW() - 1), Q105)</f>
        <v>0</v>
      </c>
      <c r="T105" s="0" t="str">
        <f aca="false">IF(H105="","",VLOOKUP(H105,'Соль SKU'!$A$1:$B$150,2,0))</f>
        <v/>
      </c>
      <c r="U105" s="0" t="n">
        <f aca="false">8000/850</f>
        <v>9.41176470588235</v>
      </c>
      <c r="V105" s="0" t="n">
        <f aca="false">VALUE(IF(TRIM(MID(SUBSTITUTE($M105,",",REPT(" ",LEN($M105))), 0 *LEN($M105)+1,LEN($M105))) = "", "0", TRIM(MID(SUBSTITUTE($M105,",",REPT(" ",LEN($M105))),0 *LEN($M105)+1,LEN($M105))))) +   VALUE(IF(TRIM(MID(SUBSTITUTE($M105,",",REPT(" ",LEN($M105))), 1 *LEN($M105)+1,LEN($M105))) = "", "0", TRIM(MID(SUBSTITUTE($M105,",",REPT(" ",LEN($M105))),1 *LEN($M105)+1,LEN($M105))))) +  VALUE(IF(TRIM(MID(SUBSTITUTE($M105,",",REPT(" ",LEN($M105))), 2 *LEN($M105)+1,LEN($M105))) = "", "0", TRIM(MID(SUBSTITUTE($M105,",",REPT(" ",LEN($M105))),2 *LEN($M105)+1,LEN($M105))))) +  VALUE(IF(TRIM(MID(SUBSTITUTE($M105,",",REPT(" ",LEN($M105))), 3 *LEN($M105)+1,LEN($M105))) = "", "0", TRIM(MID(SUBSTITUTE($M105,",",REPT(" ",LEN($M105))),3 *LEN($M105)+1,LEN($M105))))) +  VALUE(IF(TRIM(MID(SUBSTITUTE($M105,",",REPT(" ",LEN($M105))), 4 *LEN($M105)+1,LEN($M105))) = "", "0", TRIM(MID(SUBSTITUTE($M105,",",REPT(" ",LEN($M105))),4 *LEN($M105)+1,LEN($M105))))) +  VALUE(IF(TRIM(MID(SUBSTITUTE($M105,",",REPT(" ",LEN($M105))), 5 *LEN($M105)+1,LEN($M105))) = "", "0", TRIM(MID(SUBSTITUTE($M105,",",REPT(" ",LEN($M105))),5 *LEN($M105)+1,LEN($M105))))) +  VALUE(IF(TRIM(MID(SUBSTITUTE($M105,",",REPT(" ",LEN($M105))), 6 *LEN($M105)+1,LEN($M105))) = "", "0", TRIM(MID(SUBSTITUTE($M105,",",REPT(" ",LEN($M105))),6 *LEN($M105)+1,LEN($M105))))) +  VALUE(IF(TRIM(MID(SUBSTITUTE($M105,",",REPT(" ",LEN($M105))), 7 *LEN($M105)+1,LEN($M105))) = "", "0", TRIM(MID(SUBSTITUTE($M105,",",REPT(" ",LEN($M105))),7 *LEN($M105)+1,LEN($M105))))) +  VALUE(IF(TRIM(MID(SUBSTITUTE($M105,",",REPT(" ",LEN($M105))), 8 *LEN($M105)+1,LEN($M105))) = "", "0", TRIM(MID(SUBSTITUTE($M105,",",REPT(" ",LEN($M105))),8 *LEN($M105)+1,LEN($M105))))) +  VALUE(IF(TRIM(MID(SUBSTITUTE($M105,",",REPT(" ",LEN($M105))), 9 *LEN($M105)+1,LEN($M105))) = "", "0", TRIM(MID(SUBSTITUTE($M105,",",REPT(" ",LEN($M105))),9 *LEN($M105)+1,LEN($M105))))) +  VALUE(IF(TRIM(MID(SUBSTITUTE($M105,",",REPT(" ",LEN($M105))), 10 *LEN($M105)+1,LEN($M105))) = "", "0", TRIM(MID(SUBSTITUTE($M105,",",REPT(" ",LEN($M105))),10 *LEN($M105)+1,LEN($M105)))))</f>
        <v>0</v>
      </c>
      <c r="W105" s="0" t="n">
        <f aca="false">IF(V105 = "", "", V105/U105)</f>
        <v>0</v>
      </c>
      <c r="X105" s="0" t="str">
        <f aca="true">IF(O105="", "", MAX(ROUND(-(INDIRECT("S" &amp; ROW() - 1) - S105)/850, 0), 1) * 850)</f>
        <v/>
      </c>
    </row>
    <row r="106" customFormat="false" ht="13.8" hidden="false" customHeight="false" outlineLevel="0" collapsed="false">
      <c r="J106" s="9" t="str">
        <f aca="true">IF(M106="", IF(O106="","",X106+(INDIRECT("S" &amp; ROW() - 1) - S106)),IF(O106="", "", INDIRECT("S" &amp; ROW() - 1) - S106))</f>
        <v/>
      </c>
      <c r="N106" s="17" t="str">
        <f aca="false">IF(M106="", IF(X106=0, "", X106), IF(V106 = "", "", IF(V106/U106 = 0, "", V106/U106)))</f>
        <v/>
      </c>
      <c r="P106" s="0" t="n">
        <f aca="false">IF(O106 = "-", -W106,I106)</f>
        <v>0</v>
      </c>
      <c r="Q106" s="0" t="n">
        <f aca="true">IF(O106 = "-", SUM(INDIRECT(ADDRESS(2,COLUMN(P106)) &amp; ":" &amp; ADDRESS(ROW(),COLUMN(P106)))), 0)</f>
        <v>0</v>
      </c>
      <c r="R106" s="0" t="n">
        <f aca="false">IF(O106="-",1,0)</f>
        <v>0</v>
      </c>
      <c r="S106" s="0" t="n">
        <f aca="true">IF(Q106 = 0, INDIRECT("S" &amp; ROW() - 1), Q106)</f>
        <v>0</v>
      </c>
      <c r="T106" s="0" t="str">
        <f aca="false">IF(H106="","",VLOOKUP(H106,'Соль SKU'!$A$1:$B$150,2,0))</f>
        <v/>
      </c>
      <c r="U106" s="0" t="n">
        <f aca="false">8000/850</f>
        <v>9.41176470588235</v>
      </c>
      <c r="V106" s="0" t="n">
        <f aca="false">VALUE(IF(TRIM(MID(SUBSTITUTE($M106,",",REPT(" ",LEN($M106))), 0 *LEN($M106)+1,LEN($M106))) = "", "0", TRIM(MID(SUBSTITUTE($M106,",",REPT(" ",LEN($M106))),0 *LEN($M106)+1,LEN($M106))))) +   VALUE(IF(TRIM(MID(SUBSTITUTE($M106,",",REPT(" ",LEN($M106))), 1 *LEN($M106)+1,LEN($M106))) = "", "0", TRIM(MID(SUBSTITUTE($M106,",",REPT(" ",LEN($M106))),1 *LEN($M106)+1,LEN($M106))))) +  VALUE(IF(TRIM(MID(SUBSTITUTE($M106,",",REPT(" ",LEN($M106))), 2 *LEN($M106)+1,LEN($M106))) = "", "0", TRIM(MID(SUBSTITUTE($M106,",",REPT(" ",LEN($M106))),2 *LEN($M106)+1,LEN($M106))))) +  VALUE(IF(TRIM(MID(SUBSTITUTE($M106,",",REPT(" ",LEN($M106))), 3 *LEN($M106)+1,LEN($M106))) = "", "0", TRIM(MID(SUBSTITUTE($M106,",",REPT(" ",LEN($M106))),3 *LEN($M106)+1,LEN($M106))))) +  VALUE(IF(TRIM(MID(SUBSTITUTE($M106,",",REPT(" ",LEN($M106))), 4 *LEN($M106)+1,LEN($M106))) = "", "0", TRIM(MID(SUBSTITUTE($M106,",",REPT(" ",LEN($M106))),4 *LEN($M106)+1,LEN($M106))))) +  VALUE(IF(TRIM(MID(SUBSTITUTE($M106,",",REPT(" ",LEN($M106))), 5 *LEN($M106)+1,LEN($M106))) = "", "0", TRIM(MID(SUBSTITUTE($M106,",",REPT(" ",LEN($M106))),5 *LEN($M106)+1,LEN($M106))))) +  VALUE(IF(TRIM(MID(SUBSTITUTE($M106,",",REPT(" ",LEN($M106))), 6 *LEN($M106)+1,LEN($M106))) = "", "0", TRIM(MID(SUBSTITUTE($M106,",",REPT(" ",LEN($M106))),6 *LEN($M106)+1,LEN($M106))))) +  VALUE(IF(TRIM(MID(SUBSTITUTE($M106,",",REPT(" ",LEN($M106))), 7 *LEN($M106)+1,LEN($M106))) = "", "0", TRIM(MID(SUBSTITUTE($M106,",",REPT(" ",LEN($M106))),7 *LEN($M106)+1,LEN($M106))))) +  VALUE(IF(TRIM(MID(SUBSTITUTE($M106,",",REPT(" ",LEN($M106))), 8 *LEN($M106)+1,LEN($M106))) = "", "0", TRIM(MID(SUBSTITUTE($M106,",",REPT(" ",LEN($M106))),8 *LEN($M106)+1,LEN($M106))))) +  VALUE(IF(TRIM(MID(SUBSTITUTE($M106,",",REPT(" ",LEN($M106))), 9 *LEN($M106)+1,LEN($M106))) = "", "0", TRIM(MID(SUBSTITUTE($M106,",",REPT(" ",LEN($M106))),9 *LEN($M106)+1,LEN($M106))))) +  VALUE(IF(TRIM(MID(SUBSTITUTE($M106,",",REPT(" ",LEN($M106))), 10 *LEN($M106)+1,LEN($M106))) = "", "0", TRIM(MID(SUBSTITUTE($M106,",",REPT(" ",LEN($M106))),10 *LEN($M106)+1,LEN($M106)))))</f>
        <v>0</v>
      </c>
      <c r="W106" s="0" t="n">
        <f aca="false">IF(V106 = "", "", V106/U106)</f>
        <v>0</v>
      </c>
      <c r="X106" s="0" t="str">
        <f aca="true">IF(O106="", "", MAX(ROUND(-(INDIRECT("S" &amp; ROW() - 1) - S106)/850, 0), 1) * 850)</f>
        <v/>
      </c>
    </row>
    <row r="107" customFormat="false" ht="13.8" hidden="false" customHeight="false" outlineLevel="0" collapsed="false">
      <c r="J107" s="9" t="str">
        <f aca="true">IF(M107="", IF(O107="","",X107+(INDIRECT("S" &amp; ROW() - 1) - S107)),IF(O107="", "", INDIRECT("S" &amp; ROW() - 1) - S107))</f>
        <v/>
      </c>
      <c r="N107" s="17" t="str">
        <f aca="false">IF(M107="", IF(X107=0, "", X107), IF(V107 = "", "", IF(V107/U107 = 0, "", V107/U107)))</f>
        <v/>
      </c>
      <c r="P107" s="0" t="n">
        <f aca="false">IF(O107 = "-", -W107,I107)</f>
        <v>0</v>
      </c>
      <c r="Q107" s="0" t="n">
        <f aca="true">IF(O107 = "-", SUM(INDIRECT(ADDRESS(2,COLUMN(P107)) &amp; ":" &amp; ADDRESS(ROW(),COLUMN(P107)))), 0)</f>
        <v>0</v>
      </c>
      <c r="R107" s="0" t="n">
        <f aca="false">IF(O107="-",1,0)</f>
        <v>0</v>
      </c>
      <c r="S107" s="0" t="n">
        <f aca="true">IF(Q107 = 0, INDIRECT("S" &amp; ROW() - 1), Q107)</f>
        <v>0</v>
      </c>
      <c r="T107" s="0" t="str">
        <f aca="false">IF(H107="","",VLOOKUP(H107,'Соль SKU'!$A$1:$B$150,2,0))</f>
        <v/>
      </c>
      <c r="U107" s="0" t="n">
        <f aca="false">8000/850</f>
        <v>9.41176470588235</v>
      </c>
      <c r="V107" s="0" t="n">
        <f aca="false">VALUE(IF(TRIM(MID(SUBSTITUTE($M107,",",REPT(" ",LEN($M107))), 0 *LEN($M107)+1,LEN($M107))) = "", "0", TRIM(MID(SUBSTITUTE($M107,",",REPT(" ",LEN($M107))),0 *LEN($M107)+1,LEN($M107))))) +   VALUE(IF(TRIM(MID(SUBSTITUTE($M107,",",REPT(" ",LEN($M107))), 1 *LEN($M107)+1,LEN($M107))) = "", "0", TRIM(MID(SUBSTITUTE($M107,",",REPT(" ",LEN($M107))),1 *LEN($M107)+1,LEN($M107))))) +  VALUE(IF(TRIM(MID(SUBSTITUTE($M107,",",REPT(" ",LEN($M107))), 2 *LEN($M107)+1,LEN($M107))) = "", "0", TRIM(MID(SUBSTITUTE($M107,",",REPT(" ",LEN($M107))),2 *LEN($M107)+1,LEN($M107))))) +  VALUE(IF(TRIM(MID(SUBSTITUTE($M107,",",REPT(" ",LEN($M107))), 3 *LEN($M107)+1,LEN($M107))) = "", "0", TRIM(MID(SUBSTITUTE($M107,",",REPT(" ",LEN($M107))),3 *LEN($M107)+1,LEN($M107))))) +  VALUE(IF(TRIM(MID(SUBSTITUTE($M107,",",REPT(" ",LEN($M107))), 4 *LEN($M107)+1,LEN($M107))) = "", "0", TRIM(MID(SUBSTITUTE($M107,",",REPT(" ",LEN($M107))),4 *LEN($M107)+1,LEN($M107))))) +  VALUE(IF(TRIM(MID(SUBSTITUTE($M107,",",REPT(" ",LEN($M107))), 5 *LEN($M107)+1,LEN($M107))) = "", "0", TRIM(MID(SUBSTITUTE($M107,",",REPT(" ",LEN($M107))),5 *LEN($M107)+1,LEN($M107))))) +  VALUE(IF(TRIM(MID(SUBSTITUTE($M107,",",REPT(" ",LEN($M107))), 6 *LEN($M107)+1,LEN($M107))) = "", "0", TRIM(MID(SUBSTITUTE($M107,",",REPT(" ",LEN($M107))),6 *LEN($M107)+1,LEN($M107))))) +  VALUE(IF(TRIM(MID(SUBSTITUTE($M107,",",REPT(" ",LEN($M107))), 7 *LEN($M107)+1,LEN($M107))) = "", "0", TRIM(MID(SUBSTITUTE($M107,",",REPT(" ",LEN($M107))),7 *LEN($M107)+1,LEN($M107))))) +  VALUE(IF(TRIM(MID(SUBSTITUTE($M107,",",REPT(" ",LEN($M107))), 8 *LEN($M107)+1,LEN($M107))) = "", "0", TRIM(MID(SUBSTITUTE($M107,",",REPT(" ",LEN($M107))),8 *LEN($M107)+1,LEN($M107))))) +  VALUE(IF(TRIM(MID(SUBSTITUTE($M107,",",REPT(" ",LEN($M107))), 9 *LEN($M107)+1,LEN($M107))) = "", "0", TRIM(MID(SUBSTITUTE($M107,",",REPT(" ",LEN($M107))),9 *LEN($M107)+1,LEN($M107))))) +  VALUE(IF(TRIM(MID(SUBSTITUTE($M107,",",REPT(" ",LEN($M107))), 10 *LEN($M107)+1,LEN($M107))) = "", "0", TRIM(MID(SUBSTITUTE($M107,",",REPT(" ",LEN($M107))),10 *LEN($M107)+1,LEN($M107)))))</f>
        <v>0</v>
      </c>
      <c r="W107" s="0" t="n">
        <f aca="false">IF(V107 = "", "", V107/U107)</f>
        <v>0</v>
      </c>
      <c r="X107" s="0" t="str">
        <f aca="true">IF(O107="", "", MAX(ROUND(-(INDIRECT("S" &amp; ROW() - 1) - S107)/850, 0), 1) * 850)</f>
        <v/>
      </c>
    </row>
    <row r="108" customFormat="false" ht="13.8" hidden="false" customHeight="false" outlineLevel="0" collapsed="false">
      <c r="J108" s="9" t="str">
        <f aca="true">IF(M108="", IF(O108="","",X108+(INDIRECT("S" &amp; ROW() - 1) - S108)),IF(O108="", "", INDIRECT("S" &amp; ROW() - 1) - S108))</f>
        <v/>
      </c>
      <c r="N108" s="17" t="str">
        <f aca="false">IF(M108="", IF(X108=0, "", X108), IF(V108 = "", "", IF(V108/U108 = 0, "", V108/U108)))</f>
        <v/>
      </c>
      <c r="P108" s="0" t="n">
        <f aca="false">IF(O108 = "-", -W108,I108)</f>
        <v>0</v>
      </c>
      <c r="Q108" s="0" t="n">
        <f aca="true">IF(O108 = "-", SUM(INDIRECT(ADDRESS(2,COLUMN(P108)) &amp; ":" &amp; ADDRESS(ROW(),COLUMN(P108)))), 0)</f>
        <v>0</v>
      </c>
      <c r="R108" s="0" t="n">
        <f aca="false">IF(O108="-",1,0)</f>
        <v>0</v>
      </c>
      <c r="S108" s="0" t="n">
        <f aca="true">IF(Q108 = 0, INDIRECT("S" &amp; ROW() - 1), Q108)</f>
        <v>0</v>
      </c>
      <c r="T108" s="0" t="str">
        <f aca="false">IF(H108="","",VLOOKUP(H108,'Соль SKU'!$A$1:$B$150,2,0))</f>
        <v/>
      </c>
      <c r="U108" s="0" t="n">
        <f aca="false">8000/850</f>
        <v>9.41176470588235</v>
      </c>
      <c r="V108" s="0" t="n">
        <f aca="false">VALUE(IF(TRIM(MID(SUBSTITUTE($M108,",",REPT(" ",LEN($M108))), 0 *LEN($M108)+1,LEN($M108))) = "", "0", TRIM(MID(SUBSTITUTE($M108,",",REPT(" ",LEN($M108))),0 *LEN($M108)+1,LEN($M108))))) +   VALUE(IF(TRIM(MID(SUBSTITUTE($M108,",",REPT(" ",LEN($M108))), 1 *LEN($M108)+1,LEN($M108))) = "", "0", TRIM(MID(SUBSTITUTE($M108,",",REPT(" ",LEN($M108))),1 *LEN($M108)+1,LEN($M108))))) +  VALUE(IF(TRIM(MID(SUBSTITUTE($M108,",",REPT(" ",LEN($M108))), 2 *LEN($M108)+1,LEN($M108))) = "", "0", TRIM(MID(SUBSTITUTE($M108,",",REPT(" ",LEN($M108))),2 *LEN($M108)+1,LEN($M108))))) +  VALUE(IF(TRIM(MID(SUBSTITUTE($M108,",",REPT(" ",LEN($M108))), 3 *LEN($M108)+1,LEN($M108))) = "", "0", TRIM(MID(SUBSTITUTE($M108,",",REPT(" ",LEN($M108))),3 *LEN($M108)+1,LEN($M108))))) +  VALUE(IF(TRIM(MID(SUBSTITUTE($M108,",",REPT(" ",LEN($M108))), 4 *LEN($M108)+1,LEN($M108))) = "", "0", TRIM(MID(SUBSTITUTE($M108,",",REPT(" ",LEN($M108))),4 *LEN($M108)+1,LEN($M108))))) +  VALUE(IF(TRIM(MID(SUBSTITUTE($M108,",",REPT(" ",LEN($M108))), 5 *LEN($M108)+1,LEN($M108))) = "", "0", TRIM(MID(SUBSTITUTE($M108,",",REPT(" ",LEN($M108))),5 *LEN($M108)+1,LEN($M108))))) +  VALUE(IF(TRIM(MID(SUBSTITUTE($M108,",",REPT(" ",LEN($M108))), 6 *LEN($M108)+1,LEN($M108))) = "", "0", TRIM(MID(SUBSTITUTE($M108,",",REPT(" ",LEN($M108))),6 *LEN($M108)+1,LEN($M108))))) +  VALUE(IF(TRIM(MID(SUBSTITUTE($M108,",",REPT(" ",LEN($M108))), 7 *LEN($M108)+1,LEN($M108))) = "", "0", TRIM(MID(SUBSTITUTE($M108,",",REPT(" ",LEN($M108))),7 *LEN($M108)+1,LEN($M108))))) +  VALUE(IF(TRIM(MID(SUBSTITUTE($M108,",",REPT(" ",LEN($M108))), 8 *LEN($M108)+1,LEN($M108))) = "", "0", TRIM(MID(SUBSTITUTE($M108,",",REPT(" ",LEN($M108))),8 *LEN($M108)+1,LEN($M108))))) +  VALUE(IF(TRIM(MID(SUBSTITUTE($M108,",",REPT(" ",LEN($M108))), 9 *LEN($M108)+1,LEN($M108))) = "", "0", TRIM(MID(SUBSTITUTE($M108,",",REPT(" ",LEN($M108))),9 *LEN($M108)+1,LEN($M108))))) +  VALUE(IF(TRIM(MID(SUBSTITUTE($M108,",",REPT(" ",LEN($M108))), 10 *LEN($M108)+1,LEN($M108))) = "", "0", TRIM(MID(SUBSTITUTE($M108,",",REPT(" ",LEN($M108))),10 *LEN($M108)+1,LEN($M108)))))</f>
        <v>0</v>
      </c>
      <c r="W108" s="0" t="n">
        <f aca="false">IF(V108 = "", "", V108/U108)</f>
        <v>0</v>
      </c>
      <c r="X108" s="0" t="str">
        <f aca="true">IF(O108="", "", MAX(ROUND(-(INDIRECT("S" &amp; ROW() - 1) - S108)/850, 0), 1) * 850)</f>
        <v/>
      </c>
    </row>
    <row r="109" customFormat="false" ht="13.8" hidden="false" customHeight="false" outlineLevel="0" collapsed="false">
      <c r="J109" s="9" t="str">
        <f aca="true">IF(M109="", IF(O109="","",X109+(INDIRECT("S" &amp; ROW() - 1) - S109)),IF(O109="", "", INDIRECT("S" &amp; ROW() - 1) - S109))</f>
        <v/>
      </c>
      <c r="N109" s="17" t="str">
        <f aca="false">IF(M109="", IF(X109=0, "", X109), IF(V109 = "", "", IF(V109/U109 = 0, "", V109/U109)))</f>
        <v/>
      </c>
      <c r="P109" s="0" t="n">
        <f aca="false">IF(O109 = "-", -W109,I109)</f>
        <v>0</v>
      </c>
      <c r="Q109" s="0" t="n">
        <f aca="true">IF(O109 = "-", SUM(INDIRECT(ADDRESS(2,COLUMN(P109)) &amp; ":" &amp; ADDRESS(ROW(),COLUMN(P109)))), 0)</f>
        <v>0</v>
      </c>
      <c r="R109" s="0" t="n">
        <f aca="false">IF(O109="-",1,0)</f>
        <v>0</v>
      </c>
      <c r="S109" s="0" t="n">
        <f aca="true">IF(Q109 = 0, INDIRECT("S" &amp; ROW() - 1), Q109)</f>
        <v>0</v>
      </c>
      <c r="T109" s="0" t="str">
        <f aca="false">IF(H109="","",VLOOKUP(H109,'Соль SKU'!$A$1:$B$150,2,0))</f>
        <v/>
      </c>
      <c r="U109" s="0" t="n">
        <f aca="false">8000/850</f>
        <v>9.41176470588235</v>
      </c>
      <c r="V109" s="0" t="n">
        <f aca="false">VALUE(IF(TRIM(MID(SUBSTITUTE($M109,",",REPT(" ",LEN($M109))), 0 *LEN($M109)+1,LEN($M109))) = "", "0", TRIM(MID(SUBSTITUTE($M109,",",REPT(" ",LEN($M109))),0 *LEN($M109)+1,LEN($M109))))) +   VALUE(IF(TRIM(MID(SUBSTITUTE($M109,",",REPT(" ",LEN($M109))), 1 *LEN($M109)+1,LEN($M109))) = "", "0", TRIM(MID(SUBSTITUTE($M109,",",REPT(" ",LEN($M109))),1 *LEN($M109)+1,LEN($M109))))) +  VALUE(IF(TRIM(MID(SUBSTITUTE($M109,",",REPT(" ",LEN($M109))), 2 *LEN($M109)+1,LEN($M109))) = "", "0", TRIM(MID(SUBSTITUTE($M109,",",REPT(" ",LEN($M109))),2 *LEN($M109)+1,LEN($M109))))) +  VALUE(IF(TRIM(MID(SUBSTITUTE($M109,",",REPT(" ",LEN($M109))), 3 *LEN($M109)+1,LEN($M109))) = "", "0", TRIM(MID(SUBSTITUTE($M109,",",REPT(" ",LEN($M109))),3 *LEN($M109)+1,LEN($M109))))) +  VALUE(IF(TRIM(MID(SUBSTITUTE($M109,",",REPT(" ",LEN($M109))), 4 *LEN($M109)+1,LEN($M109))) = "", "0", TRIM(MID(SUBSTITUTE($M109,",",REPT(" ",LEN($M109))),4 *LEN($M109)+1,LEN($M109))))) +  VALUE(IF(TRIM(MID(SUBSTITUTE($M109,",",REPT(" ",LEN($M109))), 5 *LEN($M109)+1,LEN($M109))) = "", "0", TRIM(MID(SUBSTITUTE($M109,",",REPT(" ",LEN($M109))),5 *LEN($M109)+1,LEN($M109))))) +  VALUE(IF(TRIM(MID(SUBSTITUTE($M109,",",REPT(" ",LEN($M109))), 6 *LEN($M109)+1,LEN($M109))) = "", "0", TRIM(MID(SUBSTITUTE($M109,",",REPT(" ",LEN($M109))),6 *LEN($M109)+1,LEN($M109))))) +  VALUE(IF(TRIM(MID(SUBSTITUTE($M109,",",REPT(" ",LEN($M109))), 7 *LEN($M109)+1,LEN($M109))) = "", "0", TRIM(MID(SUBSTITUTE($M109,",",REPT(" ",LEN($M109))),7 *LEN($M109)+1,LEN($M109))))) +  VALUE(IF(TRIM(MID(SUBSTITUTE($M109,",",REPT(" ",LEN($M109))), 8 *LEN($M109)+1,LEN($M109))) = "", "0", TRIM(MID(SUBSTITUTE($M109,",",REPT(" ",LEN($M109))),8 *LEN($M109)+1,LEN($M109))))) +  VALUE(IF(TRIM(MID(SUBSTITUTE($M109,",",REPT(" ",LEN($M109))), 9 *LEN($M109)+1,LEN($M109))) = "", "0", TRIM(MID(SUBSTITUTE($M109,",",REPT(" ",LEN($M109))),9 *LEN($M109)+1,LEN($M109))))) +  VALUE(IF(TRIM(MID(SUBSTITUTE($M109,",",REPT(" ",LEN($M109))), 10 *LEN($M109)+1,LEN($M109))) = "", "0", TRIM(MID(SUBSTITUTE($M109,",",REPT(" ",LEN($M109))),10 *LEN($M109)+1,LEN($M109)))))</f>
        <v>0</v>
      </c>
      <c r="W109" s="0" t="n">
        <f aca="false">IF(V109 = "", "", V109/U109)</f>
        <v>0</v>
      </c>
      <c r="X109" s="0" t="str">
        <f aca="true">IF(O109="", "", MAX(ROUND(-(INDIRECT("S" &amp; ROW() - 1) - S109)/850, 0), 1) * 850)</f>
        <v/>
      </c>
    </row>
    <row r="110" customFormat="false" ht="13.8" hidden="false" customHeight="false" outlineLevel="0" collapsed="false">
      <c r="J110" s="9" t="str">
        <f aca="true">IF(M110="", IF(O110="","",X110+(INDIRECT("S" &amp; ROW() - 1) - S110)),IF(O110="", "", INDIRECT("S" &amp; ROW() - 1) - S110))</f>
        <v/>
      </c>
      <c r="N110" s="17" t="str">
        <f aca="false">IF(M110="", IF(X110=0, "", X110), IF(V110 = "", "", IF(V110/U110 = 0, "", V110/U110)))</f>
        <v/>
      </c>
      <c r="P110" s="0" t="n">
        <f aca="false">IF(O110 = "-", -W110,I110)</f>
        <v>0</v>
      </c>
      <c r="Q110" s="0" t="n">
        <f aca="true">IF(O110 = "-", SUM(INDIRECT(ADDRESS(2,COLUMN(P110)) &amp; ":" &amp; ADDRESS(ROW(),COLUMN(P110)))), 0)</f>
        <v>0</v>
      </c>
      <c r="R110" s="0" t="n">
        <f aca="false">IF(O110="-",1,0)</f>
        <v>0</v>
      </c>
      <c r="S110" s="0" t="n">
        <f aca="true">IF(Q110 = 0, INDIRECT("S" &amp; ROW() - 1), Q110)</f>
        <v>0</v>
      </c>
      <c r="T110" s="0" t="str">
        <f aca="false">IF(H110="","",VLOOKUP(H110,'Соль SKU'!$A$1:$B$150,2,0))</f>
        <v/>
      </c>
      <c r="U110" s="0" t="n">
        <f aca="false">8000/850</f>
        <v>9.41176470588235</v>
      </c>
      <c r="V110" s="0" t="n">
        <f aca="false">VALUE(IF(TRIM(MID(SUBSTITUTE($M110,",",REPT(" ",LEN($M110))), 0 *LEN($M110)+1,LEN($M110))) = "", "0", TRIM(MID(SUBSTITUTE($M110,",",REPT(" ",LEN($M110))),0 *LEN($M110)+1,LEN($M110))))) +   VALUE(IF(TRIM(MID(SUBSTITUTE($M110,",",REPT(" ",LEN($M110))), 1 *LEN($M110)+1,LEN($M110))) = "", "0", TRIM(MID(SUBSTITUTE($M110,",",REPT(" ",LEN($M110))),1 *LEN($M110)+1,LEN($M110))))) +  VALUE(IF(TRIM(MID(SUBSTITUTE($M110,",",REPT(" ",LEN($M110))), 2 *LEN($M110)+1,LEN($M110))) = "", "0", TRIM(MID(SUBSTITUTE($M110,",",REPT(" ",LEN($M110))),2 *LEN($M110)+1,LEN($M110))))) +  VALUE(IF(TRIM(MID(SUBSTITUTE($M110,",",REPT(" ",LEN($M110))), 3 *LEN($M110)+1,LEN($M110))) = "", "0", TRIM(MID(SUBSTITUTE($M110,",",REPT(" ",LEN($M110))),3 *LEN($M110)+1,LEN($M110))))) +  VALUE(IF(TRIM(MID(SUBSTITUTE($M110,",",REPT(" ",LEN($M110))), 4 *LEN($M110)+1,LEN($M110))) = "", "0", TRIM(MID(SUBSTITUTE($M110,",",REPT(" ",LEN($M110))),4 *LEN($M110)+1,LEN($M110))))) +  VALUE(IF(TRIM(MID(SUBSTITUTE($M110,",",REPT(" ",LEN($M110))), 5 *LEN($M110)+1,LEN($M110))) = "", "0", TRIM(MID(SUBSTITUTE($M110,",",REPT(" ",LEN($M110))),5 *LEN($M110)+1,LEN($M110))))) +  VALUE(IF(TRIM(MID(SUBSTITUTE($M110,",",REPT(" ",LEN($M110))), 6 *LEN($M110)+1,LEN($M110))) = "", "0", TRIM(MID(SUBSTITUTE($M110,",",REPT(" ",LEN($M110))),6 *LEN($M110)+1,LEN($M110))))) +  VALUE(IF(TRIM(MID(SUBSTITUTE($M110,",",REPT(" ",LEN($M110))), 7 *LEN($M110)+1,LEN($M110))) = "", "0", TRIM(MID(SUBSTITUTE($M110,",",REPT(" ",LEN($M110))),7 *LEN($M110)+1,LEN($M110))))) +  VALUE(IF(TRIM(MID(SUBSTITUTE($M110,",",REPT(" ",LEN($M110))), 8 *LEN($M110)+1,LEN($M110))) = "", "0", TRIM(MID(SUBSTITUTE($M110,",",REPT(" ",LEN($M110))),8 *LEN($M110)+1,LEN($M110))))) +  VALUE(IF(TRIM(MID(SUBSTITUTE($M110,",",REPT(" ",LEN($M110))), 9 *LEN($M110)+1,LEN($M110))) = "", "0", TRIM(MID(SUBSTITUTE($M110,",",REPT(" ",LEN($M110))),9 *LEN($M110)+1,LEN($M110))))) +  VALUE(IF(TRIM(MID(SUBSTITUTE($M110,",",REPT(" ",LEN($M110))), 10 *LEN($M110)+1,LEN($M110))) = "", "0", TRIM(MID(SUBSTITUTE($M110,",",REPT(" ",LEN($M110))),10 *LEN($M110)+1,LEN($M110)))))</f>
        <v>0</v>
      </c>
      <c r="W110" s="0" t="n">
        <f aca="false">IF(V110 = "", "", V110/U110)</f>
        <v>0</v>
      </c>
      <c r="X110" s="0" t="str">
        <f aca="true">IF(O110="", "", MAX(ROUND(-(INDIRECT("S" &amp; ROW() - 1) - S110)/850, 0), 1) * 850)</f>
        <v/>
      </c>
    </row>
    <row r="111" customFormat="false" ht="13.8" hidden="false" customHeight="false" outlineLevel="0" collapsed="false">
      <c r="J111" s="9" t="str">
        <f aca="true">IF(M111="", IF(O111="","",X111+(INDIRECT("S" &amp; ROW() - 1) - S111)),IF(O111="", "", INDIRECT("S" &amp; ROW() - 1) - S111))</f>
        <v/>
      </c>
      <c r="N111" s="17" t="str">
        <f aca="false">IF(M111="", IF(X111=0, "", X111), IF(V111 = "", "", IF(V111/U111 = 0, "", V111/U111)))</f>
        <v/>
      </c>
      <c r="P111" s="0" t="n">
        <f aca="false">IF(O111 = "-", -W111,I111)</f>
        <v>0</v>
      </c>
      <c r="Q111" s="0" t="n">
        <f aca="true">IF(O111 = "-", SUM(INDIRECT(ADDRESS(2,COLUMN(P111)) &amp; ":" &amp; ADDRESS(ROW(),COLUMN(P111)))), 0)</f>
        <v>0</v>
      </c>
      <c r="R111" s="0" t="n">
        <f aca="false">IF(O111="-",1,0)</f>
        <v>0</v>
      </c>
      <c r="S111" s="0" t="n">
        <f aca="true">IF(Q111 = 0, INDIRECT("S" &amp; ROW() - 1), Q111)</f>
        <v>0</v>
      </c>
      <c r="T111" s="0" t="str">
        <f aca="false">IF(H111="","",VLOOKUP(H111,'Соль SKU'!$A$1:$B$150,2,0))</f>
        <v/>
      </c>
      <c r="U111" s="0" t="n">
        <f aca="false">8000/850</f>
        <v>9.41176470588235</v>
      </c>
      <c r="V111" s="0" t="n">
        <f aca="false">VALUE(IF(TRIM(MID(SUBSTITUTE($M111,",",REPT(" ",LEN($M111))), 0 *LEN($M111)+1,LEN($M111))) = "", "0", TRIM(MID(SUBSTITUTE($M111,",",REPT(" ",LEN($M111))),0 *LEN($M111)+1,LEN($M111))))) +   VALUE(IF(TRIM(MID(SUBSTITUTE($M111,",",REPT(" ",LEN($M111))), 1 *LEN($M111)+1,LEN($M111))) = "", "0", TRIM(MID(SUBSTITUTE($M111,",",REPT(" ",LEN($M111))),1 *LEN($M111)+1,LEN($M111))))) +  VALUE(IF(TRIM(MID(SUBSTITUTE($M111,",",REPT(" ",LEN($M111))), 2 *LEN($M111)+1,LEN($M111))) = "", "0", TRIM(MID(SUBSTITUTE($M111,",",REPT(" ",LEN($M111))),2 *LEN($M111)+1,LEN($M111))))) +  VALUE(IF(TRIM(MID(SUBSTITUTE($M111,",",REPT(" ",LEN($M111))), 3 *LEN($M111)+1,LEN($M111))) = "", "0", TRIM(MID(SUBSTITUTE($M111,",",REPT(" ",LEN($M111))),3 *LEN($M111)+1,LEN($M111))))) +  VALUE(IF(TRIM(MID(SUBSTITUTE($M111,",",REPT(" ",LEN($M111))), 4 *LEN($M111)+1,LEN($M111))) = "", "0", TRIM(MID(SUBSTITUTE($M111,",",REPT(" ",LEN($M111))),4 *LEN($M111)+1,LEN($M111))))) +  VALUE(IF(TRIM(MID(SUBSTITUTE($M111,",",REPT(" ",LEN($M111))), 5 *LEN($M111)+1,LEN($M111))) = "", "0", TRIM(MID(SUBSTITUTE($M111,",",REPT(" ",LEN($M111))),5 *LEN($M111)+1,LEN($M111))))) +  VALUE(IF(TRIM(MID(SUBSTITUTE($M111,",",REPT(" ",LEN($M111))), 6 *LEN($M111)+1,LEN($M111))) = "", "0", TRIM(MID(SUBSTITUTE($M111,",",REPT(" ",LEN($M111))),6 *LEN($M111)+1,LEN($M111))))) +  VALUE(IF(TRIM(MID(SUBSTITUTE($M111,",",REPT(" ",LEN($M111))), 7 *LEN($M111)+1,LEN($M111))) = "", "0", TRIM(MID(SUBSTITUTE($M111,",",REPT(" ",LEN($M111))),7 *LEN($M111)+1,LEN($M111))))) +  VALUE(IF(TRIM(MID(SUBSTITUTE($M111,",",REPT(" ",LEN($M111))), 8 *LEN($M111)+1,LEN($M111))) = "", "0", TRIM(MID(SUBSTITUTE($M111,",",REPT(" ",LEN($M111))),8 *LEN($M111)+1,LEN($M111))))) +  VALUE(IF(TRIM(MID(SUBSTITUTE($M111,",",REPT(" ",LEN($M111))), 9 *LEN($M111)+1,LEN($M111))) = "", "0", TRIM(MID(SUBSTITUTE($M111,",",REPT(" ",LEN($M111))),9 *LEN($M111)+1,LEN($M111))))) +  VALUE(IF(TRIM(MID(SUBSTITUTE($M111,",",REPT(" ",LEN($M111))), 10 *LEN($M111)+1,LEN($M111))) = "", "0", TRIM(MID(SUBSTITUTE($M111,",",REPT(" ",LEN($M111))),10 *LEN($M111)+1,LEN($M111)))))</f>
        <v>0</v>
      </c>
      <c r="W111" s="0" t="n">
        <f aca="false">IF(V111 = "", "", V111/U111)</f>
        <v>0</v>
      </c>
      <c r="X111" s="0" t="str">
        <f aca="true">IF(O111="", "", MAX(ROUND(-(INDIRECT("S" &amp; ROW() - 1) - S111)/850, 0), 1) * 850)</f>
        <v/>
      </c>
    </row>
    <row r="112" customFormat="false" ht="13.8" hidden="false" customHeight="false" outlineLevel="0" collapsed="false">
      <c r="J112" s="9" t="str">
        <f aca="true">IF(M112="", IF(O112="","",X112+(INDIRECT("S" &amp; ROW() - 1) - S112)),IF(O112="", "", INDIRECT("S" &amp; ROW() - 1) - S112))</f>
        <v/>
      </c>
      <c r="N112" s="17" t="str">
        <f aca="false">IF(M112="", IF(X112=0, "", X112), IF(V112 = "", "", IF(V112/U112 = 0, "", V112/U112)))</f>
        <v/>
      </c>
      <c r="P112" s="0" t="n">
        <f aca="false">IF(O112 = "-", -W112,I112)</f>
        <v>0</v>
      </c>
      <c r="Q112" s="0" t="n">
        <f aca="true">IF(O112 = "-", SUM(INDIRECT(ADDRESS(2,COLUMN(P112)) &amp; ":" &amp; ADDRESS(ROW(),COLUMN(P112)))), 0)</f>
        <v>0</v>
      </c>
      <c r="R112" s="0" t="n">
        <f aca="false">IF(O112="-",1,0)</f>
        <v>0</v>
      </c>
      <c r="S112" s="0" t="n">
        <f aca="true">IF(Q112 = 0, INDIRECT("S" &amp; ROW() - 1), Q112)</f>
        <v>0</v>
      </c>
      <c r="T112" s="0" t="str">
        <f aca="false">IF(H112="","",VLOOKUP(H112,'Соль SKU'!$A$1:$B$150,2,0))</f>
        <v/>
      </c>
      <c r="U112" s="0" t="n">
        <f aca="false">8000/850</f>
        <v>9.41176470588235</v>
      </c>
      <c r="V112" s="0" t="n">
        <f aca="false">VALUE(IF(TRIM(MID(SUBSTITUTE($M112,",",REPT(" ",LEN($M112))), 0 *LEN($M112)+1,LEN($M112))) = "", "0", TRIM(MID(SUBSTITUTE($M112,",",REPT(" ",LEN($M112))),0 *LEN($M112)+1,LEN($M112))))) +   VALUE(IF(TRIM(MID(SUBSTITUTE($M112,",",REPT(" ",LEN($M112))), 1 *LEN($M112)+1,LEN($M112))) = "", "0", TRIM(MID(SUBSTITUTE($M112,",",REPT(" ",LEN($M112))),1 *LEN($M112)+1,LEN($M112))))) +  VALUE(IF(TRIM(MID(SUBSTITUTE($M112,",",REPT(" ",LEN($M112))), 2 *LEN($M112)+1,LEN($M112))) = "", "0", TRIM(MID(SUBSTITUTE($M112,",",REPT(" ",LEN($M112))),2 *LEN($M112)+1,LEN($M112))))) +  VALUE(IF(TRIM(MID(SUBSTITUTE($M112,",",REPT(" ",LEN($M112))), 3 *LEN($M112)+1,LEN($M112))) = "", "0", TRIM(MID(SUBSTITUTE($M112,",",REPT(" ",LEN($M112))),3 *LEN($M112)+1,LEN($M112))))) +  VALUE(IF(TRIM(MID(SUBSTITUTE($M112,",",REPT(" ",LEN($M112))), 4 *LEN($M112)+1,LEN($M112))) = "", "0", TRIM(MID(SUBSTITUTE($M112,",",REPT(" ",LEN($M112))),4 *LEN($M112)+1,LEN($M112))))) +  VALUE(IF(TRIM(MID(SUBSTITUTE($M112,",",REPT(" ",LEN($M112))), 5 *LEN($M112)+1,LEN($M112))) = "", "0", TRIM(MID(SUBSTITUTE($M112,",",REPT(" ",LEN($M112))),5 *LEN($M112)+1,LEN($M112))))) +  VALUE(IF(TRIM(MID(SUBSTITUTE($M112,",",REPT(" ",LEN($M112))), 6 *LEN($M112)+1,LEN($M112))) = "", "0", TRIM(MID(SUBSTITUTE($M112,",",REPT(" ",LEN($M112))),6 *LEN($M112)+1,LEN($M112))))) +  VALUE(IF(TRIM(MID(SUBSTITUTE($M112,",",REPT(" ",LEN($M112))), 7 *LEN($M112)+1,LEN($M112))) = "", "0", TRIM(MID(SUBSTITUTE($M112,",",REPT(" ",LEN($M112))),7 *LEN($M112)+1,LEN($M112))))) +  VALUE(IF(TRIM(MID(SUBSTITUTE($M112,",",REPT(" ",LEN($M112))), 8 *LEN($M112)+1,LEN($M112))) = "", "0", TRIM(MID(SUBSTITUTE($M112,",",REPT(" ",LEN($M112))),8 *LEN($M112)+1,LEN($M112))))) +  VALUE(IF(TRIM(MID(SUBSTITUTE($M112,",",REPT(" ",LEN($M112))), 9 *LEN($M112)+1,LEN($M112))) = "", "0", TRIM(MID(SUBSTITUTE($M112,",",REPT(" ",LEN($M112))),9 *LEN($M112)+1,LEN($M112))))) +  VALUE(IF(TRIM(MID(SUBSTITUTE($M112,",",REPT(" ",LEN($M112))), 10 *LEN($M112)+1,LEN($M112))) = "", "0", TRIM(MID(SUBSTITUTE($M112,",",REPT(" ",LEN($M112))),10 *LEN($M112)+1,LEN($M112)))))</f>
        <v>0</v>
      </c>
      <c r="W112" s="0" t="n">
        <f aca="false">IF(V112 = "", "", V112/U112)</f>
        <v>0</v>
      </c>
      <c r="X112" s="0" t="str">
        <f aca="true">IF(O112="", "", MAX(ROUND(-(INDIRECT("S" &amp; ROW() - 1) - S112)/850, 0), 1) * 850)</f>
        <v/>
      </c>
    </row>
    <row r="113" customFormat="false" ht="13.8" hidden="false" customHeight="false" outlineLevel="0" collapsed="false">
      <c r="J113" s="9" t="str">
        <f aca="true">IF(M113="", IF(O113="","",X113+(INDIRECT("S" &amp; ROW() - 1) - S113)),IF(O113="", "", INDIRECT("S" &amp; ROW() - 1) - S113))</f>
        <v/>
      </c>
      <c r="N113" s="17" t="str">
        <f aca="false">IF(M113="", IF(X113=0, "", X113), IF(V113 = "", "", IF(V113/U113 = 0, "", V113/U113)))</f>
        <v/>
      </c>
      <c r="P113" s="0" t="n">
        <f aca="false">IF(O113 = "-", -W113,I113)</f>
        <v>0</v>
      </c>
      <c r="Q113" s="0" t="n">
        <f aca="true">IF(O113 = "-", SUM(INDIRECT(ADDRESS(2,COLUMN(P113)) &amp; ":" &amp; ADDRESS(ROW(),COLUMN(P113)))), 0)</f>
        <v>0</v>
      </c>
      <c r="R113" s="0" t="n">
        <f aca="false">IF(O113="-",1,0)</f>
        <v>0</v>
      </c>
      <c r="S113" s="0" t="n">
        <f aca="true">IF(Q113 = 0, INDIRECT("S" &amp; ROW() - 1), Q113)</f>
        <v>0</v>
      </c>
      <c r="T113" s="0" t="str">
        <f aca="false">IF(H113="","",VLOOKUP(H113,'Соль SKU'!$A$1:$B$150,2,0))</f>
        <v/>
      </c>
      <c r="U113" s="0" t="n">
        <f aca="false">8000/850</f>
        <v>9.41176470588235</v>
      </c>
      <c r="V113" s="0" t="n">
        <f aca="false">VALUE(IF(TRIM(MID(SUBSTITUTE($M113,",",REPT(" ",LEN($M113))), 0 *LEN($M113)+1,LEN($M113))) = "", "0", TRIM(MID(SUBSTITUTE($M113,",",REPT(" ",LEN($M113))),0 *LEN($M113)+1,LEN($M113))))) +   VALUE(IF(TRIM(MID(SUBSTITUTE($M113,",",REPT(" ",LEN($M113))), 1 *LEN($M113)+1,LEN($M113))) = "", "0", TRIM(MID(SUBSTITUTE($M113,",",REPT(" ",LEN($M113))),1 *LEN($M113)+1,LEN($M113))))) +  VALUE(IF(TRIM(MID(SUBSTITUTE($M113,",",REPT(" ",LEN($M113))), 2 *LEN($M113)+1,LEN($M113))) = "", "0", TRIM(MID(SUBSTITUTE($M113,",",REPT(" ",LEN($M113))),2 *LEN($M113)+1,LEN($M113))))) +  VALUE(IF(TRIM(MID(SUBSTITUTE($M113,",",REPT(" ",LEN($M113))), 3 *LEN($M113)+1,LEN($M113))) = "", "0", TRIM(MID(SUBSTITUTE($M113,",",REPT(" ",LEN($M113))),3 *LEN($M113)+1,LEN($M113))))) +  VALUE(IF(TRIM(MID(SUBSTITUTE($M113,",",REPT(" ",LEN($M113))), 4 *LEN($M113)+1,LEN($M113))) = "", "0", TRIM(MID(SUBSTITUTE($M113,",",REPT(" ",LEN($M113))),4 *LEN($M113)+1,LEN($M113))))) +  VALUE(IF(TRIM(MID(SUBSTITUTE($M113,",",REPT(" ",LEN($M113))), 5 *LEN($M113)+1,LEN($M113))) = "", "0", TRIM(MID(SUBSTITUTE($M113,",",REPT(" ",LEN($M113))),5 *LEN($M113)+1,LEN($M113))))) +  VALUE(IF(TRIM(MID(SUBSTITUTE($M113,",",REPT(" ",LEN($M113))), 6 *LEN($M113)+1,LEN($M113))) = "", "0", TRIM(MID(SUBSTITUTE($M113,",",REPT(" ",LEN($M113))),6 *LEN($M113)+1,LEN($M113))))) +  VALUE(IF(TRIM(MID(SUBSTITUTE($M113,",",REPT(" ",LEN($M113))), 7 *LEN($M113)+1,LEN($M113))) = "", "0", TRIM(MID(SUBSTITUTE($M113,",",REPT(" ",LEN($M113))),7 *LEN($M113)+1,LEN($M113))))) +  VALUE(IF(TRIM(MID(SUBSTITUTE($M113,",",REPT(" ",LEN($M113))), 8 *LEN($M113)+1,LEN($M113))) = "", "0", TRIM(MID(SUBSTITUTE($M113,",",REPT(" ",LEN($M113))),8 *LEN($M113)+1,LEN($M113))))) +  VALUE(IF(TRIM(MID(SUBSTITUTE($M113,",",REPT(" ",LEN($M113))), 9 *LEN($M113)+1,LEN($M113))) = "", "0", TRIM(MID(SUBSTITUTE($M113,",",REPT(" ",LEN($M113))),9 *LEN($M113)+1,LEN($M113))))) +  VALUE(IF(TRIM(MID(SUBSTITUTE($M113,",",REPT(" ",LEN($M113))), 10 *LEN($M113)+1,LEN($M113))) = "", "0", TRIM(MID(SUBSTITUTE($M113,",",REPT(" ",LEN($M113))),10 *LEN($M113)+1,LEN($M113)))))</f>
        <v>0</v>
      </c>
      <c r="W113" s="0" t="n">
        <f aca="false">IF(V113 = "", "", V113/U113)</f>
        <v>0</v>
      </c>
      <c r="X113" s="0" t="str">
        <f aca="true">IF(O113="", "", MAX(ROUND(-(INDIRECT("S" &amp; ROW() - 1) - S113)/850, 0), 1) * 850)</f>
        <v/>
      </c>
    </row>
    <row r="114" customFormat="false" ht="13.8" hidden="false" customHeight="false" outlineLevel="0" collapsed="false">
      <c r="J114" s="9" t="str">
        <f aca="true">IF(M114="", IF(O114="","",X114+(INDIRECT("S" &amp; ROW() - 1) - S114)),IF(O114="", "", INDIRECT("S" &amp; ROW() - 1) - S114))</f>
        <v/>
      </c>
      <c r="N114" s="17" t="str">
        <f aca="false">IF(M114="", IF(X114=0, "", X114), IF(V114 = "", "", IF(V114/U114 = 0, "", V114/U114)))</f>
        <v/>
      </c>
      <c r="P114" s="0" t="n">
        <f aca="false">IF(O114 = "-", -W114,I114)</f>
        <v>0</v>
      </c>
      <c r="Q114" s="0" t="n">
        <f aca="true">IF(O114 = "-", SUM(INDIRECT(ADDRESS(2,COLUMN(P114)) &amp; ":" &amp; ADDRESS(ROW(),COLUMN(P114)))), 0)</f>
        <v>0</v>
      </c>
      <c r="R114" s="0" t="n">
        <f aca="false">IF(O114="-",1,0)</f>
        <v>0</v>
      </c>
      <c r="S114" s="0" t="n">
        <f aca="true">IF(Q114 = 0, INDIRECT("S" &amp; ROW() - 1), Q114)</f>
        <v>0</v>
      </c>
      <c r="T114" s="0" t="str">
        <f aca="false">IF(H114="","",VLOOKUP(H114,'Соль SKU'!$A$1:$B$150,2,0))</f>
        <v/>
      </c>
      <c r="U114" s="0" t="n">
        <f aca="false">8000/850</f>
        <v>9.41176470588235</v>
      </c>
      <c r="V114" s="0" t="n">
        <f aca="false">VALUE(IF(TRIM(MID(SUBSTITUTE($M114,",",REPT(" ",LEN($M114))), 0 *LEN($M114)+1,LEN($M114))) = "", "0", TRIM(MID(SUBSTITUTE($M114,",",REPT(" ",LEN($M114))),0 *LEN($M114)+1,LEN($M114))))) +   VALUE(IF(TRIM(MID(SUBSTITUTE($M114,",",REPT(" ",LEN($M114))), 1 *LEN($M114)+1,LEN($M114))) = "", "0", TRIM(MID(SUBSTITUTE($M114,",",REPT(" ",LEN($M114))),1 *LEN($M114)+1,LEN($M114))))) +  VALUE(IF(TRIM(MID(SUBSTITUTE($M114,",",REPT(" ",LEN($M114))), 2 *LEN($M114)+1,LEN($M114))) = "", "0", TRIM(MID(SUBSTITUTE($M114,",",REPT(" ",LEN($M114))),2 *LEN($M114)+1,LEN($M114))))) +  VALUE(IF(TRIM(MID(SUBSTITUTE($M114,",",REPT(" ",LEN($M114))), 3 *LEN($M114)+1,LEN($M114))) = "", "0", TRIM(MID(SUBSTITUTE($M114,",",REPT(" ",LEN($M114))),3 *LEN($M114)+1,LEN($M114))))) +  VALUE(IF(TRIM(MID(SUBSTITUTE($M114,",",REPT(" ",LEN($M114))), 4 *LEN($M114)+1,LEN($M114))) = "", "0", TRIM(MID(SUBSTITUTE($M114,",",REPT(" ",LEN($M114))),4 *LEN($M114)+1,LEN($M114))))) +  VALUE(IF(TRIM(MID(SUBSTITUTE($M114,",",REPT(" ",LEN($M114))), 5 *LEN($M114)+1,LEN($M114))) = "", "0", TRIM(MID(SUBSTITUTE($M114,",",REPT(" ",LEN($M114))),5 *LEN($M114)+1,LEN($M114))))) +  VALUE(IF(TRIM(MID(SUBSTITUTE($M114,",",REPT(" ",LEN($M114))), 6 *LEN($M114)+1,LEN($M114))) = "", "0", TRIM(MID(SUBSTITUTE($M114,",",REPT(" ",LEN($M114))),6 *LEN($M114)+1,LEN($M114))))) +  VALUE(IF(TRIM(MID(SUBSTITUTE($M114,",",REPT(" ",LEN($M114))), 7 *LEN($M114)+1,LEN($M114))) = "", "0", TRIM(MID(SUBSTITUTE($M114,",",REPT(" ",LEN($M114))),7 *LEN($M114)+1,LEN($M114))))) +  VALUE(IF(TRIM(MID(SUBSTITUTE($M114,",",REPT(" ",LEN($M114))), 8 *LEN($M114)+1,LEN($M114))) = "", "0", TRIM(MID(SUBSTITUTE($M114,",",REPT(" ",LEN($M114))),8 *LEN($M114)+1,LEN($M114))))) +  VALUE(IF(TRIM(MID(SUBSTITUTE($M114,",",REPT(" ",LEN($M114))), 9 *LEN($M114)+1,LEN($M114))) = "", "0", TRIM(MID(SUBSTITUTE($M114,",",REPT(" ",LEN($M114))),9 *LEN($M114)+1,LEN($M114))))) +  VALUE(IF(TRIM(MID(SUBSTITUTE($M114,",",REPT(" ",LEN($M114))), 10 *LEN($M114)+1,LEN($M114))) = "", "0", TRIM(MID(SUBSTITUTE($M114,",",REPT(" ",LEN($M114))),10 *LEN($M114)+1,LEN($M114)))))</f>
        <v>0</v>
      </c>
      <c r="W114" s="0" t="n">
        <f aca="false">IF(V114 = "", "", V114/U114)</f>
        <v>0</v>
      </c>
      <c r="X114" s="0" t="str">
        <f aca="true">IF(O114="", "", MAX(ROUND(-(INDIRECT("S" &amp; ROW() - 1) - S114)/850, 0), 1) * 850)</f>
        <v/>
      </c>
    </row>
    <row r="115" customFormat="false" ht="13.8" hidden="false" customHeight="false" outlineLevel="0" collapsed="false">
      <c r="J115" s="9" t="str">
        <f aca="true">IF(M115="", IF(O115="","",X115+(INDIRECT("S" &amp; ROW() - 1) - S115)),IF(O115="", "", INDIRECT("S" &amp; ROW() - 1) - S115))</f>
        <v/>
      </c>
      <c r="N115" s="17" t="str">
        <f aca="false">IF(M115="", IF(X115=0, "", X115), IF(V115 = "", "", IF(V115/U115 = 0, "", V115/U115)))</f>
        <v/>
      </c>
      <c r="P115" s="0" t="n">
        <f aca="false">IF(O115 = "-", -W115,I115)</f>
        <v>0</v>
      </c>
      <c r="Q115" s="0" t="n">
        <f aca="true">IF(O115 = "-", SUM(INDIRECT(ADDRESS(2,COLUMN(P115)) &amp; ":" &amp; ADDRESS(ROW(),COLUMN(P115)))), 0)</f>
        <v>0</v>
      </c>
      <c r="R115" s="0" t="n">
        <f aca="false">IF(O115="-",1,0)</f>
        <v>0</v>
      </c>
      <c r="S115" s="0" t="n">
        <f aca="true">IF(Q115 = 0, INDIRECT("S" &amp; ROW() - 1), Q115)</f>
        <v>0</v>
      </c>
      <c r="T115" s="0" t="str">
        <f aca="false">IF(H115="","",VLOOKUP(H115,'Соль SKU'!$A$1:$B$150,2,0))</f>
        <v/>
      </c>
      <c r="U115" s="0" t="n">
        <f aca="false">8000/850</f>
        <v>9.41176470588235</v>
      </c>
      <c r="V115" s="0" t="n">
        <f aca="false">VALUE(IF(TRIM(MID(SUBSTITUTE($M115,",",REPT(" ",LEN($M115))), 0 *LEN($M115)+1,LEN($M115))) = "", "0", TRIM(MID(SUBSTITUTE($M115,",",REPT(" ",LEN($M115))),0 *LEN($M115)+1,LEN($M115))))) +   VALUE(IF(TRIM(MID(SUBSTITUTE($M115,",",REPT(" ",LEN($M115))), 1 *LEN($M115)+1,LEN($M115))) = "", "0", TRIM(MID(SUBSTITUTE($M115,",",REPT(" ",LEN($M115))),1 *LEN($M115)+1,LEN($M115))))) +  VALUE(IF(TRIM(MID(SUBSTITUTE($M115,",",REPT(" ",LEN($M115))), 2 *LEN($M115)+1,LEN($M115))) = "", "0", TRIM(MID(SUBSTITUTE($M115,",",REPT(" ",LEN($M115))),2 *LEN($M115)+1,LEN($M115))))) +  VALUE(IF(TRIM(MID(SUBSTITUTE($M115,",",REPT(" ",LEN($M115))), 3 *LEN($M115)+1,LEN($M115))) = "", "0", TRIM(MID(SUBSTITUTE($M115,",",REPT(" ",LEN($M115))),3 *LEN($M115)+1,LEN($M115))))) +  VALUE(IF(TRIM(MID(SUBSTITUTE($M115,",",REPT(" ",LEN($M115))), 4 *LEN($M115)+1,LEN($M115))) = "", "0", TRIM(MID(SUBSTITUTE($M115,",",REPT(" ",LEN($M115))),4 *LEN($M115)+1,LEN($M115))))) +  VALUE(IF(TRIM(MID(SUBSTITUTE($M115,",",REPT(" ",LEN($M115))), 5 *LEN($M115)+1,LEN($M115))) = "", "0", TRIM(MID(SUBSTITUTE($M115,",",REPT(" ",LEN($M115))),5 *LEN($M115)+1,LEN($M115))))) +  VALUE(IF(TRIM(MID(SUBSTITUTE($M115,",",REPT(" ",LEN($M115))), 6 *LEN($M115)+1,LEN($M115))) = "", "0", TRIM(MID(SUBSTITUTE($M115,",",REPT(" ",LEN($M115))),6 *LEN($M115)+1,LEN($M115))))) +  VALUE(IF(TRIM(MID(SUBSTITUTE($M115,",",REPT(" ",LEN($M115))), 7 *LEN($M115)+1,LEN($M115))) = "", "0", TRIM(MID(SUBSTITUTE($M115,",",REPT(" ",LEN($M115))),7 *LEN($M115)+1,LEN($M115))))) +  VALUE(IF(TRIM(MID(SUBSTITUTE($M115,",",REPT(" ",LEN($M115))), 8 *LEN($M115)+1,LEN($M115))) = "", "0", TRIM(MID(SUBSTITUTE($M115,",",REPT(" ",LEN($M115))),8 *LEN($M115)+1,LEN($M115))))) +  VALUE(IF(TRIM(MID(SUBSTITUTE($M115,",",REPT(" ",LEN($M115))), 9 *LEN($M115)+1,LEN($M115))) = "", "0", TRIM(MID(SUBSTITUTE($M115,",",REPT(" ",LEN($M115))),9 *LEN($M115)+1,LEN($M115))))) +  VALUE(IF(TRIM(MID(SUBSTITUTE($M115,",",REPT(" ",LEN($M115))), 10 *LEN($M115)+1,LEN($M115))) = "", "0", TRIM(MID(SUBSTITUTE($M115,",",REPT(" ",LEN($M115))),10 *LEN($M115)+1,LEN($M115)))))</f>
        <v>0</v>
      </c>
      <c r="W115" s="0" t="n">
        <f aca="false">IF(V115 = "", "", V115/U115)</f>
        <v>0</v>
      </c>
      <c r="X115" s="0" t="str">
        <f aca="true">IF(O115="", "", MAX(ROUND(-(INDIRECT("S" &amp; ROW() - 1) - S115)/850, 0), 1) * 850)</f>
        <v/>
      </c>
    </row>
    <row r="116" customFormat="false" ht="13.8" hidden="false" customHeight="false" outlineLevel="0" collapsed="false">
      <c r="J116" s="9" t="str">
        <f aca="true">IF(M116="", IF(O116="","",X116+(INDIRECT("S" &amp; ROW() - 1) - S116)),IF(O116="", "", INDIRECT("S" &amp; ROW() - 1) - S116))</f>
        <v/>
      </c>
      <c r="N116" s="17" t="str">
        <f aca="false">IF(M116="", IF(X116=0, "", X116), IF(V116 = "", "", IF(V116/U116 = 0, "", V116/U116)))</f>
        <v/>
      </c>
      <c r="P116" s="0" t="n">
        <f aca="false">IF(O116 = "-", -W116,I116)</f>
        <v>0</v>
      </c>
      <c r="Q116" s="0" t="n">
        <f aca="true">IF(O116 = "-", SUM(INDIRECT(ADDRESS(2,COLUMN(P116)) &amp; ":" &amp; ADDRESS(ROW(),COLUMN(P116)))), 0)</f>
        <v>0</v>
      </c>
      <c r="R116" s="0" t="n">
        <f aca="false">IF(O116="-",1,0)</f>
        <v>0</v>
      </c>
      <c r="S116" s="0" t="n">
        <f aca="true">IF(Q116 = 0, INDIRECT("S" &amp; ROW() - 1), Q116)</f>
        <v>0</v>
      </c>
      <c r="T116" s="0" t="str">
        <f aca="false">IF(H116="","",VLOOKUP(H116,'Соль SKU'!$A$1:$B$150,2,0))</f>
        <v/>
      </c>
      <c r="U116" s="0" t="n">
        <f aca="false">8000/850</f>
        <v>9.41176470588235</v>
      </c>
      <c r="V116" s="0" t="n">
        <f aca="false">VALUE(IF(TRIM(MID(SUBSTITUTE($M116,",",REPT(" ",LEN($M116))), 0 *LEN($M116)+1,LEN($M116))) = "", "0", TRIM(MID(SUBSTITUTE($M116,",",REPT(" ",LEN($M116))),0 *LEN($M116)+1,LEN($M116))))) +   VALUE(IF(TRIM(MID(SUBSTITUTE($M116,",",REPT(" ",LEN($M116))), 1 *LEN($M116)+1,LEN($M116))) = "", "0", TRIM(MID(SUBSTITUTE($M116,",",REPT(" ",LEN($M116))),1 *LEN($M116)+1,LEN($M116))))) +  VALUE(IF(TRIM(MID(SUBSTITUTE($M116,",",REPT(" ",LEN($M116))), 2 *LEN($M116)+1,LEN($M116))) = "", "0", TRIM(MID(SUBSTITUTE($M116,",",REPT(" ",LEN($M116))),2 *LEN($M116)+1,LEN($M116))))) +  VALUE(IF(TRIM(MID(SUBSTITUTE($M116,",",REPT(" ",LEN($M116))), 3 *LEN($M116)+1,LEN($M116))) = "", "0", TRIM(MID(SUBSTITUTE($M116,",",REPT(" ",LEN($M116))),3 *LEN($M116)+1,LEN($M116))))) +  VALUE(IF(TRIM(MID(SUBSTITUTE($M116,",",REPT(" ",LEN($M116))), 4 *LEN($M116)+1,LEN($M116))) = "", "0", TRIM(MID(SUBSTITUTE($M116,",",REPT(" ",LEN($M116))),4 *LEN($M116)+1,LEN($M116))))) +  VALUE(IF(TRIM(MID(SUBSTITUTE($M116,",",REPT(" ",LEN($M116))), 5 *LEN($M116)+1,LEN($M116))) = "", "0", TRIM(MID(SUBSTITUTE($M116,",",REPT(" ",LEN($M116))),5 *LEN($M116)+1,LEN($M116))))) +  VALUE(IF(TRIM(MID(SUBSTITUTE($M116,",",REPT(" ",LEN($M116))), 6 *LEN($M116)+1,LEN($M116))) = "", "0", TRIM(MID(SUBSTITUTE($M116,",",REPT(" ",LEN($M116))),6 *LEN($M116)+1,LEN($M116))))) +  VALUE(IF(TRIM(MID(SUBSTITUTE($M116,",",REPT(" ",LEN($M116))), 7 *LEN($M116)+1,LEN($M116))) = "", "0", TRIM(MID(SUBSTITUTE($M116,",",REPT(" ",LEN($M116))),7 *LEN($M116)+1,LEN($M116))))) +  VALUE(IF(TRIM(MID(SUBSTITUTE($M116,",",REPT(" ",LEN($M116))), 8 *LEN($M116)+1,LEN($M116))) = "", "0", TRIM(MID(SUBSTITUTE($M116,",",REPT(" ",LEN($M116))),8 *LEN($M116)+1,LEN($M116))))) +  VALUE(IF(TRIM(MID(SUBSTITUTE($M116,",",REPT(" ",LEN($M116))), 9 *LEN($M116)+1,LEN($M116))) = "", "0", TRIM(MID(SUBSTITUTE($M116,",",REPT(" ",LEN($M116))),9 *LEN($M116)+1,LEN($M116))))) +  VALUE(IF(TRIM(MID(SUBSTITUTE($M116,",",REPT(" ",LEN($M116))), 10 *LEN($M116)+1,LEN($M116))) = "", "0", TRIM(MID(SUBSTITUTE($M116,",",REPT(" ",LEN($M116))),10 *LEN($M116)+1,LEN($M116)))))</f>
        <v>0</v>
      </c>
      <c r="W116" s="0" t="n">
        <f aca="false">IF(V116 = "", "", V116/U116)</f>
        <v>0</v>
      </c>
      <c r="X116" s="0" t="str">
        <f aca="true">IF(O116="", "", MAX(ROUND(-(INDIRECT("S" &amp; ROW() - 1) - S116)/850, 0), 1) * 850)</f>
        <v/>
      </c>
    </row>
    <row r="117" customFormat="false" ht="13.8" hidden="false" customHeight="false" outlineLevel="0" collapsed="false">
      <c r="J117" s="9" t="str">
        <f aca="true">IF(M117="", IF(O117="","",X117+(INDIRECT("S" &amp; ROW() - 1) - S117)),IF(O117="", "", INDIRECT("S" &amp; ROW() - 1) - S117))</f>
        <v/>
      </c>
      <c r="N117" s="17" t="str">
        <f aca="false">IF(M117="", IF(X117=0, "", X117), IF(V117 = "", "", IF(V117/U117 = 0, "", V117/U117)))</f>
        <v/>
      </c>
      <c r="P117" s="0" t="n">
        <f aca="false">IF(O117 = "-", -W117,I117)</f>
        <v>0</v>
      </c>
      <c r="Q117" s="0" t="n">
        <f aca="true">IF(O117 = "-", SUM(INDIRECT(ADDRESS(2,COLUMN(P117)) &amp; ":" &amp; ADDRESS(ROW(),COLUMN(P117)))), 0)</f>
        <v>0</v>
      </c>
      <c r="R117" s="0" t="n">
        <f aca="false">IF(O117="-",1,0)</f>
        <v>0</v>
      </c>
      <c r="S117" s="0" t="n">
        <f aca="true">IF(Q117 = 0, INDIRECT("S" &amp; ROW() - 1), Q117)</f>
        <v>0</v>
      </c>
      <c r="T117" s="0" t="str">
        <f aca="false">IF(H117="","",VLOOKUP(H117,'Соль SKU'!$A$1:$B$150,2,0))</f>
        <v/>
      </c>
      <c r="U117" s="0" t="n">
        <f aca="false">8000/850</f>
        <v>9.41176470588235</v>
      </c>
      <c r="V117" s="0" t="n">
        <f aca="false">VALUE(IF(TRIM(MID(SUBSTITUTE($M117,",",REPT(" ",LEN($M117))), 0 *LEN($M117)+1,LEN($M117))) = "", "0", TRIM(MID(SUBSTITUTE($M117,",",REPT(" ",LEN($M117))),0 *LEN($M117)+1,LEN($M117))))) +   VALUE(IF(TRIM(MID(SUBSTITUTE($M117,",",REPT(" ",LEN($M117))), 1 *LEN($M117)+1,LEN($M117))) = "", "0", TRIM(MID(SUBSTITUTE($M117,",",REPT(" ",LEN($M117))),1 *LEN($M117)+1,LEN($M117))))) +  VALUE(IF(TRIM(MID(SUBSTITUTE($M117,",",REPT(" ",LEN($M117))), 2 *LEN($M117)+1,LEN($M117))) = "", "0", TRIM(MID(SUBSTITUTE($M117,",",REPT(" ",LEN($M117))),2 *LEN($M117)+1,LEN($M117))))) +  VALUE(IF(TRIM(MID(SUBSTITUTE($M117,",",REPT(" ",LEN($M117))), 3 *LEN($M117)+1,LEN($M117))) = "", "0", TRIM(MID(SUBSTITUTE($M117,",",REPT(" ",LEN($M117))),3 *LEN($M117)+1,LEN($M117))))) +  VALUE(IF(TRIM(MID(SUBSTITUTE($M117,",",REPT(" ",LEN($M117))), 4 *LEN($M117)+1,LEN($M117))) = "", "0", TRIM(MID(SUBSTITUTE($M117,",",REPT(" ",LEN($M117))),4 *LEN($M117)+1,LEN($M117))))) +  VALUE(IF(TRIM(MID(SUBSTITUTE($M117,",",REPT(" ",LEN($M117))), 5 *LEN($M117)+1,LEN($M117))) = "", "0", TRIM(MID(SUBSTITUTE($M117,",",REPT(" ",LEN($M117))),5 *LEN($M117)+1,LEN($M117))))) +  VALUE(IF(TRIM(MID(SUBSTITUTE($M117,",",REPT(" ",LEN($M117))), 6 *LEN($M117)+1,LEN($M117))) = "", "0", TRIM(MID(SUBSTITUTE($M117,",",REPT(" ",LEN($M117))),6 *LEN($M117)+1,LEN($M117))))) +  VALUE(IF(TRIM(MID(SUBSTITUTE($M117,",",REPT(" ",LEN($M117))), 7 *LEN($M117)+1,LEN($M117))) = "", "0", TRIM(MID(SUBSTITUTE($M117,",",REPT(" ",LEN($M117))),7 *LEN($M117)+1,LEN($M117))))) +  VALUE(IF(TRIM(MID(SUBSTITUTE($M117,",",REPT(" ",LEN($M117))), 8 *LEN($M117)+1,LEN($M117))) = "", "0", TRIM(MID(SUBSTITUTE($M117,",",REPT(" ",LEN($M117))),8 *LEN($M117)+1,LEN($M117))))) +  VALUE(IF(TRIM(MID(SUBSTITUTE($M117,",",REPT(" ",LEN($M117))), 9 *LEN($M117)+1,LEN($M117))) = "", "0", TRIM(MID(SUBSTITUTE($M117,",",REPT(" ",LEN($M117))),9 *LEN($M117)+1,LEN($M117))))) +  VALUE(IF(TRIM(MID(SUBSTITUTE($M117,",",REPT(" ",LEN($M117))), 10 *LEN($M117)+1,LEN($M117))) = "", "0", TRIM(MID(SUBSTITUTE($M117,",",REPT(" ",LEN($M117))),10 *LEN($M117)+1,LEN($M117)))))</f>
        <v>0</v>
      </c>
      <c r="W117" s="0" t="n">
        <f aca="false">IF(V117 = "", "", V117/U117)</f>
        <v>0</v>
      </c>
      <c r="X117" s="0" t="str">
        <f aca="true">IF(O117="", "", MAX(ROUND(-(INDIRECT("S" &amp; ROW() - 1) - S117)/850, 0), 1) * 850)</f>
        <v/>
      </c>
    </row>
    <row r="118" customFormat="false" ht="13.8" hidden="false" customHeight="false" outlineLevel="0" collapsed="false">
      <c r="J118" s="9" t="str">
        <f aca="true">IF(M118="", IF(O118="","",X118+(INDIRECT("S" &amp; ROW() - 1) - S118)),IF(O118="", "", INDIRECT("S" &amp; ROW() - 1) - S118))</f>
        <v/>
      </c>
      <c r="N118" s="17" t="str">
        <f aca="false">IF(M118="", IF(X118=0, "", X118), IF(V118 = "", "", IF(V118/U118 = 0, "", V118/U118)))</f>
        <v/>
      </c>
      <c r="P118" s="0" t="n">
        <f aca="false">IF(O118 = "-", -W118,I118)</f>
        <v>0</v>
      </c>
      <c r="Q118" s="0" t="n">
        <f aca="true">IF(O118 = "-", SUM(INDIRECT(ADDRESS(2,COLUMN(P118)) &amp; ":" &amp; ADDRESS(ROW(),COLUMN(P118)))), 0)</f>
        <v>0</v>
      </c>
      <c r="R118" s="0" t="n">
        <f aca="false">IF(O118="-",1,0)</f>
        <v>0</v>
      </c>
      <c r="S118" s="0" t="n">
        <f aca="true">IF(Q118 = 0, INDIRECT("S" &amp; ROW() - 1), Q118)</f>
        <v>0</v>
      </c>
      <c r="T118" s="0" t="str">
        <f aca="false">IF(H118="","",VLOOKUP(H118,'Соль SKU'!$A$1:$B$150,2,0))</f>
        <v/>
      </c>
      <c r="U118" s="0" t="n">
        <f aca="false">8000/850</f>
        <v>9.41176470588235</v>
      </c>
      <c r="V118" s="0" t="n">
        <f aca="false">VALUE(IF(TRIM(MID(SUBSTITUTE($M118,",",REPT(" ",LEN($M118))), 0 *LEN($M118)+1,LEN($M118))) = "", "0", TRIM(MID(SUBSTITUTE($M118,",",REPT(" ",LEN($M118))),0 *LEN($M118)+1,LEN($M118))))) +   VALUE(IF(TRIM(MID(SUBSTITUTE($M118,",",REPT(" ",LEN($M118))), 1 *LEN($M118)+1,LEN($M118))) = "", "0", TRIM(MID(SUBSTITUTE($M118,",",REPT(" ",LEN($M118))),1 *LEN($M118)+1,LEN($M118))))) +  VALUE(IF(TRIM(MID(SUBSTITUTE($M118,",",REPT(" ",LEN($M118))), 2 *LEN($M118)+1,LEN($M118))) = "", "0", TRIM(MID(SUBSTITUTE($M118,",",REPT(" ",LEN($M118))),2 *LEN($M118)+1,LEN($M118))))) +  VALUE(IF(TRIM(MID(SUBSTITUTE($M118,",",REPT(" ",LEN($M118))), 3 *LEN($M118)+1,LEN($M118))) = "", "0", TRIM(MID(SUBSTITUTE($M118,",",REPT(" ",LEN($M118))),3 *LEN($M118)+1,LEN($M118))))) +  VALUE(IF(TRIM(MID(SUBSTITUTE($M118,",",REPT(" ",LEN($M118))), 4 *LEN($M118)+1,LEN($M118))) = "", "0", TRIM(MID(SUBSTITUTE($M118,",",REPT(" ",LEN($M118))),4 *LEN($M118)+1,LEN($M118))))) +  VALUE(IF(TRIM(MID(SUBSTITUTE($M118,",",REPT(" ",LEN($M118))), 5 *LEN($M118)+1,LEN($M118))) = "", "0", TRIM(MID(SUBSTITUTE($M118,",",REPT(" ",LEN($M118))),5 *LEN($M118)+1,LEN($M118))))) +  VALUE(IF(TRIM(MID(SUBSTITUTE($M118,",",REPT(" ",LEN($M118))), 6 *LEN($M118)+1,LEN($M118))) = "", "0", TRIM(MID(SUBSTITUTE($M118,",",REPT(" ",LEN($M118))),6 *LEN($M118)+1,LEN($M118))))) +  VALUE(IF(TRIM(MID(SUBSTITUTE($M118,",",REPT(" ",LEN($M118))), 7 *LEN($M118)+1,LEN($M118))) = "", "0", TRIM(MID(SUBSTITUTE($M118,",",REPT(" ",LEN($M118))),7 *LEN($M118)+1,LEN($M118))))) +  VALUE(IF(TRIM(MID(SUBSTITUTE($M118,",",REPT(" ",LEN($M118))), 8 *LEN($M118)+1,LEN($M118))) = "", "0", TRIM(MID(SUBSTITUTE($M118,",",REPT(" ",LEN($M118))),8 *LEN($M118)+1,LEN($M118))))) +  VALUE(IF(TRIM(MID(SUBSTITUTE($M118,",",REPT(" ",LEN($M118))), 9 *LEN($M118)+1,LEN($M118))) = "", "0", TRIM(MID(SUBSTITUTE($M118,",",REPT(" ",LEN($M118))),9 *LEN($M118)+1,LEN($M118))))) +  VALUE(IF(TRIM(MID(SUBSTITUTE($M118,",",REPT(" ",LEN($M118))), 10 *LEN($M118)+1,LEN($M118))) = "", "0", TRIM(MID(SUBSTITUTE($M118,",",REPT(" ",LEN($M118))),10 *LEN($M118)+1,LEN($M118)))))</f>
        <v>0</v>
      </c>
      <c r="W118" s="0" t="n">
        <f aca="false">IF(V118 = "", "", V118/U118)</f>
        <v>0</v>
      </c>
      <c r="X118" s="0" t="str">
        <f aca="true">IF(O118="", "", MAX(ROUND(-(INDIRECT("S" &amp; ROW() - 1) - S118)/850, 0), 1) * 850)</f>
        <v/>
      </c>
    </row>
    <row r="119" customFormat="false" ht="13.8" hidden="false" customHeight="false" outlineLevel="0" collapsed="false">
      <c r="J119" s="9" t="str">
        <f aca="true">IF(M119="", IF(O119="","",X119+(INDIRECT("S" &amp; ROW() - 1) - S119)),IF(O119="", "", INDIRECT("S" &amp; ROW() - 1) - S119))</f>
        <v/>
      </c>
      <c r="N119" s="17" t="str">
        <f aca="false">IF(M119="", IF(X119=0, "", X119), IF(V119 = "", "", IF(V119/U119 = 0, "", V119/U119)))</f>
        <v/>
      </c>
      <c r="P119" s="0" t="n">
        <f aca="false">IF(O119 = "-", -W119,I119)</f>
        <v>0</v>
      </c>
      <c r="Q119" s="0" t="n">
        <f aca="true">IF(O119 = "-", SUM(INDIRECT(ADDRESS(2,COLUMN(P119)) &amp; ":" &amp; ADDRESS(ROW(),COLUMN(P119)))), 0)</f>
        <v>0</v>
      </c>
      <c r="R119" s="0" t="n">
        <f aca="false">IF(O119="-",1,0)</f>
        <v>0</v>
      </c>
      <c r="S119" s="0" t="n">
        <f aca="true">IF(Q119 = 0, INDIRECT("S" &amp; ROW() - 1), Q119)</f>
        <v>0</v>
      </c>
      <c r="T119" s="0" t="str">
        <f aca="false">IF(H119="","",VLOOKUP(H119,'Соль SKU'!$A$1:$B$150,2,0))</f>
        <v/>
      </c>
      <c r="U119" s="0" t="n">
        <f aca="false">8000/850</f>
        <v>9.41176470588235</v>
      </c>
      <c r="V119" s="0" t="n">
        <f aca="false">VALUE(IF(TRIM(MID(SUBSTITUTE($M119,",",REPT(" ",LEN($M119))), 0 *LEN($M119)+1,LEN($M119))) = "", "0", TRIM(MID(SUBSTITUTE($M119,",",REPT(" ",LEN($M119))),0 *LEN($M119)+1,LEN($M119))))) +   VALUE(IF(TRIM(MID(SUBSTITUTE($M119,",",REPT(" ",LEN($M119))), 1 *LEN($M119)+1,LEN($M119))) = "", "0", TRIM(MID(SUBSTITUTE($M119,",",REPT(" ",LEN($M119))),1 *LEN($M119)+1,LEN($M119))))) +  VALUE(IF(TRIM(MID(SUBSTITUTE($M119,",",REPT(" ",LEN($M119))), 2 *LEN($M119)+1,LEN($M119))) = "", "0", TRIM(MID(SUBSTITUTE($M119,",",REPT(" ",LEN($M119))),2 *LEN($M119)+1,LEN($M119))))) +  VALUE(IF(TRIM(MID(SUBSTITUTE($M119,",",REPT(" ",LEN($M119))), 3 *LEN($M119)+1,LEN($M119))) = "", "0", TRIM(MID(SUBSTITUTE($M119,",",REPT(" ",LEN($M119))),3 *LEN($M119)+1,LEN($M119))))) +  VALUE(IF(TRIM(MID(SUBSTITUTE($M119,",",REPT(" ",LEN($M119))), 4 *LEN($M119)+1,LEN($M119))) = "", "0", TRIM(MID(SUBSTITUTE($M119,",",REPT(" ",LEN($M119))),4 *LEN($M119)+1,LEN($M119))))) +  VALUE(IF(TRIM(MID(SUBSTITUTE($M119,",",REPT(" ",LEN($M119))), 5 *LEN($M119)+1,LEN($M119))) = "", "0", TRIM(MID(SUBSTITUTE($M119,",",REPT(" ",LEN($M119))),5 *LEN($M119)+1,LEN($M119))))) +  VALUE(IF(TRIM(MID(SUBSTITUTE($M119,",",REPT(" ",LEN($M119))), 6 *LEN($M119)+1,LEN($M119))) = "", "0", TRIM(MID(SUBSTITUTE($M119,",",REPT(" ",LEN($M119))),6 *LEN($M119)+1,LEN($M119))))) +  VALUE(IF(TRIM(MID(SUBSTITUTE($M119,",",REPT(" ",LEN($M119))), 7 *LEN($M119)+1,LEN($M119))) = "", "0", TRIM(MID(SUBSTITUTE($M119,",",REPT(" ",LEN($M119))),7 *LEN($M119)+1,LEN($M119))))) +  VALUE(IF(TRIM(MID(SUBSTITUTE($M119,",",REPT(" ",LEN($M119))), 8 *LEN($M119)+1,LEN($M119))) = "", "0", TRIM(MID(SUBSTITUTE($M119,",",REPT(" ",LEN($M119))),8 *LEN($M119)+1,LEN($M119))))) +  VALUE(IF(TRIM(MID(SUBSTITUTE($M119,",",REPT(" ",LEN($M119))), 9 *LEN($M119)+1,LEN($M119))) = "", "0", TRIM(MID(SUBSTITUTE($M119,",",REPT(" ",LEN($M119))),9 *LEN($M119)+1,LEN($M119))))) +  VALUE(IF(TRIM(MID(SUBSTITUTE($M119,",",REPT(" ",LEN($M119))), 10 *LEN($M119)+1,LEN($M119))) = "", "0", TRIM(MID(SUBSTITUTE($M119,",",REPT(" ",LEN($M119))),10 *LEN($M119)+1,LEN($M119)))))</f>
        <v>0</v>
      </c>
      <c r="W119" s="0" t="n">
        <f aca="false">IF(V119 = "", "", V119/U119)</f>
        <v>0</v>
      </c>
      <c r="X119" s="0" t="str">
        <f aca="true">IF(O119="", "", MAX(ROUND(-(INDIRECT("S" &amp; ROW() - 1) - S119)/850, 0), 1) * 850)</f>
        <v/>
      </c>
    </row>
    <row r="120" customFormat="false" ht="13.8" hidden="false" customHeight="false" outlineLevel="0" collapsed="false">
      <c r="J120" s="9" t="str">
        <f aca="true">IF(M120="", IF(O120="","",X120+(INDIRECT("S" &amp; ROW() - 1) - S120)),IF(O120="", "", INDIRECT("S" &amp; ROW() - 1) - S120))</f>
        <v/>
      </c>
      <c r="N120" s="17" t="str">
        <f aca="false">IF(M120="", IF(X120=0, "", X120), IF(V120 = "", "", IF(V120/U120 = 0, "", V120/U120)))</f>
        <v/>
      </c>
      <c r="P120" s="0" t="n">
        <f aca="false">IF(O120 = "-", -W120,I120)</f>
        <v>0</v>
      </c>
      <c r="Q120" s="0" t="n">
        <f aca="true">IF(O120 = "-", SUM(INDIRECT(ADDRESS(2,COLUMN(P120)) &amp; ":" &amp; ADDRESS(ROW(),COLUMN(P120)))), 0)</f>
        <v>0</v>
      </c>
      <c r="R120" s="0" t="n">
        <f aca="false">IF(O120="-",1,0)</f>
        <v>0</v>
      </c>
      <c r="S120" s="0" t="n">
        <f aca="true">IF(Q120 = 0, INDIRECT("S" &amp; ROW() - 1), Q120)</f>
        <v>0</v>
      </c>
      <c r="T120" s="0" t="str">
        <f aca="false">IF(H120="","",VLOOKUP(H120,'Соль SKU'!$A$1:$B$150,2,0))</f>
        <v/>
      </c>
      <c r="U120" s="0" t="n">
        <f aca="false">8000/850</f>
        <v>9.41176470588235</v>
      </c>
      <c r="V120" s="0" t="n">
        <f aca="false">VALUE(IF(TRIM(MID(SUBSTITUTE($M120,",",REPT(" ",LEN($M120))), 0 *LEN($M120)+1,LEN($M120))) = "", "0", TRIM(MID(SUBSTITUTE($M120,",",REPT(" ",LEN($M120))),0 *LEN($M120)+1,LEN($M120))))) +   VALUE(IF(TRIM(MID(SUBSTITUTE($M120,",",REPT(" ",LEN($M120))), 1 *LEN($M120)+1,LEN($M120))) = "", "0", TRIM(MID(SUBSTITUTE($M120,",",REPT(" ",LEN($M120))),1 *LEN($M120)+1,LEN($M120))))) +  VALUE(IF(TRIM(MID(SUBSTITUTE($M120,",",REPT(" ",LEN($M120))), 2 *LEN($M120)+1,LEN($M120))) = "", "0", TRIM(MID(SUBSTITUTE($M120,",",REPT(" ",LEN($M120))),2 *LEN($M120)+1,LEN($M120))))) +  VALUE(IF(TRIM(MID(SUBSTITUTE($M120,",",REPT(" ",LEN($M120))), 3 *LEN($M120)+1,LEN($M120))) = "", "0", TRIM(MID(SUBSTITUTE($M120,",",REPT(" ",LEN($M120))),3 *LEN($M120)+1,LEN($M120))))) +  VALUE(IF(TRIM(MID(SUBSTITUTE($M120,",",REPT(" ",LEN($M120))), 4 *LEN($M120)+1,LEN($M120))) = "", "0", TRIM(MID(SUBSTITUTE($M120,",",REPT(" ",LEN($M120))),4 *LEN($M120)+1,LEN($M120))))) +  VALUE(IF(TRIM(MID(SUBSTITUTE($M120,",",REPT(" ",LEN($M120))), 5 *LEN($M120)+1,LEN($M120))) = "", "0", TRIM(MID(SUBSTITUTE($M120,",",REPT(" ",LEN($M120))),5 *LEN($M120)+1,LEN($M120))))) +  VALUE(IF(TRIM(MID(SUBSTITUTE($M120,",",REPT(" ",LEN($M120))), 6 *LEN($M120)+1,LEN($M120))) = "", "0", TRIM(MID(SUBSTITUTE($M120,",",REPT(" ",LEN($M120))),6 *LEN($M120)+1,LEN($M120))))) +  VALUE(IF(TRIM(MID(SUBSTITUTE($M120,",",REPT(" ",LEN($M120))), 7 *LEN($M120)+1,LEN($M120))) = "", "0", TRIM(MID(SUBSTITUTE($M120,",",REPT(" ",LEN($M120))),7 *LEN($M120)+1,LEN($M120))))) +  VALUE(IF(TRIM(MID(SUBSTITUTE($M120,",",REPT(" ",LEN($M120))), 8 *LEN($M120)+1,LEN($M120))) = "", "0", TRIM(MID(SUBSTITUTE($M120,",",REPT(" ",LEN($M120))),8 *LEN($M120)+1,LEN($M120))))) +  VALUE(IF(TRIM(MID(SUBSTITUTE($M120,",",REPT(" ",LEN($M120))), 9 *LEN($M120)+1,LEN($M120))) = "", "0", TRIM(MID(SUBSTITUTE($M120,",",REPT(" ",LEN($M120))),9 *LEN($M120)+1,LEN($M120))))) +  VALUE(IF(TRIM(MID(SUBSTITUTE($M120,",",REPT(" ",LEN($M120))), 10 *LEN($M120)+1,LEN($M120))) = "", "0", TRIM(MID(SUBSTITUTE($M120,",",REPT(" ",LEN($M120))),10 *LEN($M120)+1,LEN($M120)))))</f>
        <v>0</v>
      </c>
      <c r="W120" s="0" t="n">
        <f aca="false">IF(V120 = "", "", V120/U120)</f>
        <v>0</v>
      </c>
      <c r="X120" s="0" t="str">
        <f aca="true">IF(O120="", "", MAX(ROUND(-(INDIRECT("S" &amp; ROW() - 1) - S120)/850, 0), 1) * 850)</f>
        <v/>
      </c>
    </row>
    <row r="121" customFormat="false" ht="13.8" hidden="false" customHeight="false" outlineLevel="0" collapsed="false">
      <c r="J121" s="9" t="str">
        <f aca="true">IF(M121="", IF(O121="","",X121+(INDIRECT("S" &amp; ROW() - 1) - S121)),IF(O121="", "", INDIRECT("S" &amp; ROW() - 1) - S121))</f>
        <v/>
      </c>
      <c r="N121" s="17" t="str">
        <f aca="false">IF(M121="", IF(X121=0, "", X121), IF(V121 = "", "", IF(V121/U121 = 0, "", V121/U121)))</f>
        <v/>
      </c>
      <c r="P121" s="0" t="n">
        <f aca="false">IF(O121 = "-", -W121,I121)</f>
        <v>0</v>
      </c>
      <c r="Q121" s="0" t="n">
        <f aca="true">IF(O121 = "-", SUM(INDIRECT(ADDRESS(2,COLUMN(P121)) &amp; ":" &amp; ADDRESS(ROW(),COLUMN(P121)))), 0)</f>
        <v>0</v>
      </c>
      <c r="R121" s="0" t="n">
        <f aca="false">IF(O121="-",1,0)</f>
        <v>0</v>
      </c>
      <c r="S121" s="0" t="n">
        <f aca="true">IF(Q121 = 0, INDIRECT("S" &amp; ROW() - 1), Q121)</f>
        <v>0</v>
      </c>
      <c r="T121" s="0" t="str">
        <f aca="false">IF(H121="","",VLOOKUP(H121,'Соль SKU'!$A$1:$B$150,2,0))</f>
        <v/>
      </c>
      <c r="U121" s="0" t="n">
        <f aca="false">8000/850</f>
        <v>9.41176470588235</v>
      </c>
      <c r="V121" s="0" t="n">
        <f aca="false">VALUE(IF(TRIM(MID(SUBSTITUTE($M121,",",REPT(" ",LEN($M121))), 0 *LEN($M121)+1,LEN($M121))) = "", "0", TRIM(MID(SUBSTITUTE($M121,",",REPT(" ",LEN($M121))),0 *LEN($M121)+1,LEN($M121))))) +   VALUE(IF(TRIM(MID(SUBSTITUTE($M121,",",REPT(" ",LEN($M121))), 1 *LEN($M121)+1,LEN($M121))) = "", "0", TRIM(MID(SUBSTITUTE($M121,",",REPT(" ",LEN($M121))),1 *LEN($M121)+1,LEN($M121))))) +  VALUE(IF(TRIM(MID(SUBSTITUTE($M121,",",REPT(" ",LEN($M121))), 2 *LEN($M121)+1,LEN($M121))) = "", "0", TRIM(MID(SUBSTITUTE($M121,",",REPT(" ",LEN($M121))),2 *LEN($M121)+1,LEN($M121))))) +  VALUE(IF(TRIM(MID(SUBSTITUTE($M121,",",REPT(" ",LEN($M121))), 3 *LEN($M121)+1,LEN($M121))) = "", "0", TRIM(MID(SUBSTITUTE($M121,",",REPT(" ",LEN($M121))),3 *LEN($M121)+1,LEN($M121))))) +  VALUE(IF(TRIM(MID(SUBSTITUTE($M121,",",REPT(" ",LEN($M121))), 4 *LEN($M121)+1,LEN($M121))) = "", "0", TRIM(MID(SUBSTITUTE($M121,",",REPT(" ",LEN($M121))),4 *LEN($M121)+1,LEN($M121))))) +  VALUE(IF(TRIM(MID(SUBSTITUTE($M121,",",REPT(" ",LEN($M121))), 5 *LEN($M121)+1,LEN($M121))) = "", "0", TRIM(MID(SUBSTITUTE($M121,",",REPT(" ",LEN($M121))),5 *LEN($M121)+1,LEN($M121))))) +  VALUE(IF(TRIM(MID(SUBSTITUTE($M121,",",REPT(" ",LEN($M121))), 6 *LEN($M121)+1,LEN($M121))) = "", "0", TRIM(MID(SUBSTITUTE($M121,",",REPT(" ",LEN($M121))),6 *LEN($M121)+1,LEN($M121))))) +  VALUE(IF(TRIM(MID(SUBSTITUTE($M121,",",REPT(" ",LEN($M121))), 7 *LEN($M121)+1,LEN($M121))) = "", "0", TRIM(MID(SUBSTITUTE($M121,",",REPT(" ",LEN($M121))),7 *LEN($M121)+1,LEN($M121))))) +  VALUE(IF(TRIM(MID(SUBSTITUTE($M121,",",REPT(" ",LEN($M121))), 8 *LEN($M121)+1,LEN($M121))) = "", "0", TRIM(MID(SUBSTITUTE($M121,",",REPT(" ",LEN($M121))),8 *LEN($M121)+1,LEN($M121))))) +  VALUE(IF(TRIM(MID(SUBSTITUTE($M121,",",REPT(" ",LEN($M121))), 9 *LEN($M121)+1,LEN($M121))) = "", "0", TRIM(MID(SUBSTITUTE($M121,",",REPT(" ",LEN($M121))),9 *LEN($M121)+1,LEN($M121))))) +  VALUE(IF(TRIM(MID(SUBSTITUTE($M121,",",REPT(" ",LEN($M121))), 10 *LEN($M121)+1,LEN($M121))) = "", "0", TRIM(MID(SUBSTITUTE($M121,",",REPT(" ",LEN($M121))),10 *LEN($M121)+1,LEN($M121)))))</f>
        <v>0</v>
      </c>
      <c r="W121" s="0" t="n">
        <f aca="false">IF(V121 = "", "", V121/U121)</f>
        <v>0</v>
      </c>
      <c r="X121" s="0" t="str">
        <f aca="true">IF(O121="", "", MAX(ROUND(-(INDIRECT("S" &amp; ROW() - 1) - S121)/850, 0), 1) * 850)</f>
        <v/>
      </c>
    </row>
    <row r="122" customFormat="false" ht="13.8" hidden="false" customHeight="false" outlineLevel="0" collapsed="false">
      <c r="J122" s="9" t="str">
        <f aca="true">IF(M122="", IF(O122="","",X122+(INDIRECT("S" &amp; ROW() - 1) - S122)),IF(O122="", "", INDIRECT("S" &amp; ROW() - 1) - S122))</f>
        <v/>
      </c>
      <c r="N122" s="17" t="str">
        <f aca="false">IF(M122="", IF(X122=0, "", X122), IF(V122 = "", "", IF(V122/U122 = 0, "", V122/U122)))</f>
        <v/>
      </c>
      <c r="P122" s="0" t="n">
        <f aca="false">IF(O122 = "-", -W122,I122)</f>
        <v>0</v>
      </c>
      <c r="Q122" s="0" t="n">
        <f aca="true">IF(O122 = "-", SUM(INDIRECT(ADDRESS(2,COLUMN(P122)) &amp; ":" &amp; ADDRESS(ROW(),COLUMN(P122)))), 0)</f>
        <v>0</v>
      </c>
      <c r="R122" s="0" t="n">
        <f aca="false">IF(O122="-",1,0)</f>
        <v>0</v>
      </c>
      <c r="S122" s="0" t="n">
        <f aca="true">IF(Q122 = 0, INDIRECT("S" &amp; ROW() - 1), Q122)</f>
        <v>0</v>
      </c>
      <c r="T122" s="0" t="str">
        <f aca="false">IF(H122="","",VLOOKUP(H122,'Соль SKU'!$A$1:$B$150,2,0))</f>
        <v/>
      </c>
      <c r="U122" s="0" t="n">
        <f aca="false">8000/850</f>
        <v>9.41176470588235</v>
      </c>
      <c r="V122" s="0" t="n">
        <f aca="false">VALUE(IF(TRIM(MID(SUBSTITUTE($M122,",",REPT(" ",LEN($M122))), 0 *LEN($M122)+1,LEN($M122))) = "", "0", TRIM(MID(SUBSTITUTE($M122,",",REPT(" ",LEN($M122))),0 *LEN($M122)+1,LEN($M122))))) +   VALUE(IF(TRIM(MID(SUBSTITUTE($M122,",",REPT(" ",LEN($M122))), 1 *LEN($M122)+1,LEN($M122))) = "", "0", TRIM(MID(SUBSTITUTE($M122,",",REPT(" ",LEN($M122))),1 *LEN($M122)+1,LEN($M122))))) +  VALUE(IF(TRIM(MID(SUBSTITUTE($M122,",",REPT(" ",LEN($M122))), 2 *LEN($M122)+1,LEN($M122))) = "", "0", TRIM(MID(SUBSTITUTE($M122,",",REPT(" ",LEN($M122))),2 *LEN($M122)+1,LEN($M122))))) +  VALUE(IF(TRIM(MID(SUBSTITUTE($M122,",",REPT(" ",LEN($M122))), 3 *LEN($M122)+1,LEN($M122))) = "", "0", TRIM(MID(SUBSTITUTE($M122,",",REPT(" ",LEN($M122))),3 *LEN($M122)+1,LEN($M122))))) +  VALUE(IF(TRIM(MID(SUBSTITUTE($M122,",",REPT(" ",LEN($M122))), 4 *LEN($M122)+1,LEN($M122))) = "", "0", TRIM(MID(SUBSTITUTE($M122,",",REPT(" ",LEN($M122))),4 *LEN($M122)+1,LEN($M122))))) +  VALUE(IF(TRIM(MID(SUBSTITUTE($M122,",",REPT(" ",LEN($M122))), 5 *LEN($M122)+1,LEN($M122))) = "", "0", TRIM(MID(SUBSTITUTE($M122,",",REPT(" ",LEN($M122))),5 *LEN($M122)+1,LEN($M122))))) +  VALUE(IF(TRIM(MID(SUBSTITUTE($M122,",",REPT(" ",LEN($M122))), 6 *LEN($M122)+1,LEN($M122))) = "", "0", TRIM(MID(SUBSTITUTE($M122,",",REPT(" ",LEN($M122))),6 *LEN($M122)+1,LEN($M122))))) +  VALUE(IF(TRIM(MID(SUBSTITUTE($M122,",",REPT(" ",LEN($M122))), 7 *LEN($M122)+1,LEN($M122))) = "", "0", TRIM(MID(SUBSTITUTE($M122,",",REPT(" ",LEN($M122))),7 *LEN($M122)+1,LEN($M122))))) +  VALUE(IF(TRIM(MID(SUBSTITUTE($M122,",",REPT(" ",LEN($M122))), 8 *LEN($M122)+1,LEN($M122))) = "", "0", TRIM(MID(SUBSTITUTE($M122,",",REPT(" ",LEN($M122))),8 *LEN($M122)+1,LEN($M122))))) +  VALUE(IF(TRIM(MID(SUBSTITUTE($M122,",",REPT(" ",LEN($M122))), 9 *LEN($M122)+1,LEN($M122))) = "", "0", TRIM(MID(SUBSTITUTE($M122,",",REPT(" ",LEN($M122))),9 *LEN($M122)+1,LEN($M122))))) +  VALUE(IF(TRIM(MID(SUBSTITUTE($M122,",",REPT(" ",LEN($M122))), 10 *LEN($M122)+1,LEN($M122))) = "", "0", TRIM(MID(SUBSTITUTE($M122,",",REPT(" ",LEN($M122))),10 *LEN($M122)+1,LEN($M122)))))</f>
        <v>0</v>
      </c>
      <c r="W122" s="0" t="n">
        <f aca="false">IF(V122 = "", "", V122/U122)</f>
        <v>0</v>
      </c>
      <c r="X122" s="0" t="str">
        <f aca="true">IF(O122="", "", MAX(ROUND(-(INDIRECT("S" &amp; ROW() - 1) - S122)/850, 0), 1) * 850)</f>
        <v/>
      </c>
    </row>
  </sheetData>
  <conditionalFormatting sqref="B2:B122">
    <cfRule type="expression" priority="2" aboveAverage="0" equalAverage="0" bottom="0" percent="0" rank="0" text="" dxfId="0">
      <formula>$B2&lt;&gt;$T2</formula>
    </cfRule>
  </conditionalFormatting>
  <conditionalFormatting sqref="J1:J1048576">
    <cfRule type="cellIs" priority="3" operator="between" aboveAverage="0" equalAverage="0" bottom="0" percent="0" rank="0" text="" dxfId="2">
      <formula>30</formula>
      <formula>100000</formula>
    </cfRule>
    <cfRule type="cellIs" priority="4" operator="between" aboveAverage="0" equalAverage="0" bottom="0" percent="0" rank="0" text="" dxfId="3">
      <formula>1</formula>
      <formula>29</formula>
    </cfRule>
    <cfRule type="cellIs" priority="5" operator="between" aboveAverage="0" equalAverage="0" bottom="0" percent="0" rank="0" text="" dxfId="4">
      <formula>-29</formula>
      <formula>-1</formula>
    </cfRule>
    <cfRule type="cellIs" priority="6" operator="between" aboveAverage="0" equalAverage="0" bottom="0" percent="0" rank="0" text="" dxfId="5">
      <formula>-1000000</formula>
      <formula>-30</formula>
    </cfRule>
  </conditionalFormatting>
  <conditionalFormatting sqref="J1">
    <cfRule type="expression" priority="7" aboveAverage="0" equalAverage="0" bottom="0" percent="0" rank="0" text="" dxfId="6">
      <formula>SUMIF(J2:J122,"&gt;0")-SUMIF(J2:J122,"&lt;0") &gt; 1</formula>
    </cfRule>
  </conditionalFormatting>
  <dataValidations count="4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  <dataValidation allowBlank="true" operator="between" showDropDown="false" showErrorMessage="false" showInputMessage="true" sqref="L1:L122" type="list">
      <formula1>Мойки!$A$1:$A$3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>
    <row r="1" customFormat="false" ht="14.5" hidden="false" customHeight="false" outlineLevel="0" collapsed="false">
      <c r="A1" s="0" t="s">
        <v>33</v>
      </c>
    </row>
    <row r="2" customFormat="false" ht="14.5" hidden="false" customHeight="false" outlineLevel="0" collapsed="false">
      <c r="A2" s="0" t="s">
        <v>34</v>
      </c>
    </row>
    <row r="3" customFormat="false" ht="14.5" hidden="false" customHeight="false" outlineLevel="0" collapsed="false">
      <c r="A3" s="0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48" activeCellId="0" sqref="G48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2021-02-08T14:28:16Z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