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<sst xmlns="http://schemas.openxmlformats.org/spreadsheetml/2006/main" count="2746" uniqueCount="692">
  <si>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</si>
  <si>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</si>
  <si>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</si>
  <si>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</si>
  <si>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</si>
  <si>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</si>
  <si>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</si>
  <si>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</si>
  <si>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</si>
  <si>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</si>
  <si>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</si>
  <si>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</si>
  <si>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</si>
  <si>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</si>
  <si>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</si>
  <si>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</si>
  <si>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</si>
  <si>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</si>
  <si>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</si>
  <si>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</si>
  <si>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</si>
  <si>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</si>
  <si>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</si>
  <si>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</si>
  <si>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</si>
  <si>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</si>
  <si>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</si>
  <si>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</si>
  <si>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</si>
  <si>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</si>
  <si>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</si>
  <si>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</si>
  <si>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</si>
  <si>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</si>
  <si>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</si>
  <si>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</si>
  <si>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</si>
  <si>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</si>
  <si>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</si>
  <si>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</si>
  <si>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</si>
  <si>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</si>
  <si>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</si>
  <si>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</si>
  <si>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</si>
  <si>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</si>
  <si>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</si>
  <si>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</si>
  <si>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</si>
  <si>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</si>
  <si>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</si>
  <si>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</si>
  <si>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</si>
  <si>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</si>
  <si>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</si>
  <si>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</si>
  <si>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</si>
  <si>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</si>
  <si>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</si>
  <si>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</si>
  <si>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</si>
  <si>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</si>
  <si>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</si>
  <si>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</si>
  <si>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</si>
  <si>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</si>
  <si>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</si>
  <si>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</si>
  <si>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</si>
  <si>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</si>
  <si>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</si>
  <si>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</si>
  <si>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</si>
  <si>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</si>
  <si>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</si>
  <si>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</si>
  <si>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</si>
  <si>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</si>
  <si>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</si>
  <si>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</si>
  <si>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</si>
  <si>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</si>
  <si>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</si>
  <si>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</si>
  <si>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</si>
  <si>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</si>
  <si>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</si>
  <si>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</si>
  <si>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</si>
  <si>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</si>
  <si>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</si>
  <si>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</si>
  <si>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</si>
  <si>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</si>
  <si>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</si>
  <si>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</si>
  <si>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</si>
  <si>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</si>
  <si>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</si>
  <si>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</si>
  <si>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</si>
  <si>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</si>
  <si>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</si>
  <si>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</si>
  <si>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</si>
  <si>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</si>
  <si>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</si>
  <si>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</si>
  <si>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</si>
  <si>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</si>
  <si>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</si>
  <si>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</si>
  <si>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</si>
  <si>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</si>
  <si>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</si>
  <si>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</si>
  <si>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</si>
  <si>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</si>
  <si>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</si>
  <si>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</si>
  <si>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</si>
  <si>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</si>
  <si>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</si>
  <si>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</si>
  <si>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</si>
  <si>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</si>
  <si>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</si>
  <si>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</si>
  <si>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</si>
  <si>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</si>
  <si>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</si>
  <si>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</si>
  <si>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</si>
  <si>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</si>
  <si>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Unnamed: 135</t>
  </si>
  <si>
    <t xml:space="preserve">Unnamed: 136</t>
  </si>
  <si>
    <t xml:space="preserve">Unnamed: 137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</si>
  <si>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</si>
  <si>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</si>
  <si>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</si>
  <si>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</si>
  <si>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</si>
  <si>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</si>
  <si>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</si>
  <si>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</si>
  <si>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</si>
  <si>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</si>
  <si>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</si>
  <si>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</si>
  <si>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</si>
  <si>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</si>
  <si>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</si>
  <si>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</si>
  <si>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</si>
  <si>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</si>
  <si>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</si>
  <si>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</si>
  <si>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</si>
  <si>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</si>
  <si>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</si>
  <si>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</si>
  <si>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</si>
  <si>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</si>
  <si>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</si>
  <si>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</si>
  <si>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</si>
  <si>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</si>
  <si>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</si>
  <si>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</si>
  <si>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</si>
  <si>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</si>
  <si>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</si>
  <si>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</si>
  <si>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</si>
  <si>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</si>
  <si>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</si>
  <si>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</si>
  <si>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</si>
  <si>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</si>
  <si>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</si>
  <si>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</si>
  <si>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</si>
  <si>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</si>
  <si>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</si>
  <si>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</si>
  <si>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</si>
  <si>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</si>
  <si>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</si>
  <si>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</si>
  <si>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</si>
  <si>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</si>
  <si>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</si>
  <si>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</si>
  <si>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</si>
  <si>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</si>
  <si>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</si>
  <si>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</si>
  <si>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</si>
  <si>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</si>
  <si>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</si>
  <si>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</si>
  <si>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</si>
  <si>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</si>
  <si>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</si>
  <si>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</si>
  <si>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</si>
  <si>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</si>
  <si>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</si>
  <si>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</si>
  <si>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</si>
  <si>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</si>
  <si>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</si>
  <si>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</si>
  <si>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</si>
  <si>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</si>
  <si>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</si>
  <si>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</si>
  <si>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</si>
  <si>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</si>
  <si>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</si>
  <si>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</si>
  <si>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</si>
  <si>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</si>
  <si>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</si>
  <si>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</si>
  <si>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</si>
  <si>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</si>
  <si>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</si>
  <si>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</si>
  <si>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</si>
  <si>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</si>
  <si>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</si>
  <si>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</si>
  <si>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</si>
  <si>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</si>
  <si>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</si>
  <si>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</si>
  <si>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</si>
  <si>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</si>
  <si>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</si>
  <si>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</si>
  <si>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</si>
  <si>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</si>
  <si>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</si>
  <si>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</si>
  <si>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</si>
  <si>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</si>
  <si>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</si>
  <si>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</si>
  <si>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</si>
  <si>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</si>
  <si>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</si>
  <si>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</si>
  <si>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</si>
  <si>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</si>
  <si>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</si>
  <si>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</si>
  <si>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</si>
  <si>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</si>
  <si>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</si>
  <si>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</si>
  <si>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</si>
  <si>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</si>
  <si>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</si>
  <si>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</si>
  <si>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</si>
  <si>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</si>
  <si>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</si>
  <si>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</si>
  <si>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</si>
  <si>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</si>
  <si>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 шоколадом "Unagrande", 30%, 0,18 кг, пл/с</t>
  </si>
  <si>
    <t xml:space="preserve">Рикотта с шоколадом "Unagrande", 30%, 0,14 кг, пл/с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</si>
  <si>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</si>
  <si>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</si>
  <si>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</si>
  <si>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</si>
  <si>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</si>
  <si>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</si>
  <si>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</si>
  <si>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</si>
  <si>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</si>
  <si>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</si>
  <si>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</si>
  <si>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</si>
  <si>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</si>
  <si>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</si>
  <si>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</si>
  <si>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</si>
  <si>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</si>
  <si>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</si>
  <si>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</si>
  <si>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</si>
  <si>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</si>
  <si>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</si>
  <si>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</si>
  <si>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</si>
  <si>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</si>
  <si>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"Фермерская коллекция", 65%,0,18 кг,пл/с</t>
  </si>
  <si>
    <t xml:space="preserve">Творожный "Pretto", 65%,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</si>
  <si>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</si>
  <si>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</si>
  <si>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</si>
  <si>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</si>
  <si>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</si>
  <si>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</si>
  <si>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</si>
  <si>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</si>
  <si>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</si>
  <si>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</si>
  <si>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</si>
  <si>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</si>
  <si>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</si>
  <si>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</si>
  <si>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</si>
  <si>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</si>
  <si>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</si>
  <si>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</si>
  <si>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</si>
  <si>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</si>
  <si>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</si>
  <si>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</si>
  <si>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</si>
  <si>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</si>
  <si>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</si>
  <si>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</si>
  <si>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</si>
  <si>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</si>
  <si>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</si>
  <si>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</si>
  <si>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</si>
  <si>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</si>
  <si>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</si>
  <si>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</si>
  <si>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</si>
  <si>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</si>
  <si>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</si>
  <si>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</si>
  <si>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</si>
  <si>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</si>
  <si>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</si>
  <si>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</si>
  <si>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</si>
  <si>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</si>
  <si>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</si>
  <si>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</si>
  <si>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</si>
  <si>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</si>
  <si>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</si>
  <si>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</si>
  <si>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</si>
  <si>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</si>
  <si>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</si>
  <si>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</si>
  <si>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</si>
  <si>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</si>
  <si>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</si>
  <si>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</si>
  <si>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</si>
  <si>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</si>
  <si>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</si>
  <si>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</si>
  <si>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</si>
  <si>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</si>
  <si>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</si>
  <si>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</si>
  <si>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</si>
  <si>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</si>
  <si>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</si>
  <si>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</si>
  <si>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</si>
  <si>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</si>
  <si>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</si>
  <si>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</si>
  <si>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</si>
  <si>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</si>
  <si>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</si>
  <si>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</si>
  <si>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</si>
  <si>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</si>
  <si>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</si>
  <si>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</si>
  <si>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</si>
  <si>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</si>
  <si>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</si>
  <si>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</si>
  <si>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</si>
  <si>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</si>
  <si>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</si>
  <si>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</si>
  <si>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</si>
  <si>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</si>
  <si>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</si>
  <si>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</si>
  <si>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</si>
  <si>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</si>
  <si>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</si>
  <si>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</si>
  <si>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</si>
  <si>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Н0000086350</t>
  </si>
  <si>
    <t xml:space="preserve">Н0000094994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</si>
  <si>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</si>
  <si>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</si>
  <si>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</si>
  <si>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</si>
  <si>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</si>
  <si>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</si>
  <si>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</si>
  <si>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</si>
  <si>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</si>
  <si>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</si>
  <si>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</si>
  <si>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</si>
  <si>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</si>
  <si>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</si>
  <si>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</si>
  <si>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</si>
  <si>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</si>
  <si>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</si>
  <si>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</si>
  <si>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</si>
  <si>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</si>
  <si>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</si>
  <si>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</si>
  <si>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</si>
  <si>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Н0000095394</t>
  </si>
  <si>
    <t xml:space="preserve">Н0000085590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</si>
  <si>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</si>
  <si>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</si>
  <si>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</si>
  <si>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</si>
  <si>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</si>
  <si>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</si>
  <si>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</si>
  <si>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</si>
  <si>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</si>
  <si>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</si>
  <si>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</si>
  <si>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</si>
  <si>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</si>
  <si>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</si>
  <si>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</si>
  <si>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</si>
  <si>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</si>
  <si>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</si>
  <si>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</si>
  <si>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</si>
  <si>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</si>
  <si>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</si>
  <si>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</si>
  <si>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</si>
  <si>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</si>
  <si>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</si>
  <si>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</si>
  <si>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</si>
  <si>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</si>
  <si>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</si>
  <si>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</si>
  <si>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</si>
  <si>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</si>
  <si>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</si>
  <si>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</si>
  <si>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</si>
  <si>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</si>
  <si>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</si>
  <si>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</si>
  <si>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</si>
  <si>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</si>
  <si>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</si>
  <si>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27.03.21</t>
  </si>
  <si>
    <t xml:space="preserve">Сводная заявка на 28.03.21</t>
  </si>
  <si>
    <t xml:space="preserve">Сводная заявка на 29.03.21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</si>
  <si>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</si>
  <si>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</si>
  <si>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</si>
  <si>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</si>
  <si>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</si>
  <si>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</si>
  <si>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</si>
  <si>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</si>
  <si>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</si>
  <si>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</si>
  <si>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</si>
  <si>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</si>
  <si>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</si>
  <si>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</si>
  <si>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</si>
  <si>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</si>
  <si>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</si>
  <si>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26 марта</t>
  </si>
  <si>
    <t xml:space="preserve">на 27 марта</t>
  </si>
  <si>
    <t xml:space="preserve">на 28 марта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</si>
  <si>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</si>
  <si>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</si>
  <si>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</si>
  <si>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</si>
  <si>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</si>
  <si>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</si>
  <si>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</si>
  <si>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</si>
  <si>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</si>
  <si>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</si>
  <si>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</si>
  <si>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</si>
  <si>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</si>
  <si>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</si>
  <si>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</si>
  <si>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</si>
  <si>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</si>
  <si>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</si>
  <si>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</si>
  <si>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</si>
  <si>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</si>
  <si>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</si>
  <si>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</si>
  <si>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</si>
  <si>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</si>
  <si>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</si>
  <si>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</si>
  <si>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</si>
  <si>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</si>
  <si>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</si>
  <si>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</si>
  <si>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</si>
  <si>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</si>
  <si>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</si>
  <si>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</si>
  <si>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</si>
  <si>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</si>
  <si>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</si>
  <si>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</si>
  <si>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</si>
  <si>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</si>
  <si>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</si>
  <si>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</si>
  <si>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</si>
  <si>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</si>
  <si>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</si>
  <si>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</si>
  <si>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</si>
  <si>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</si>
  <si>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</si>
  <si>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</si>
  <si>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</si>
  <si>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</si>
  <si>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</si>
  <si>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</si>
  <si>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</si>
  <si>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</si>
  <si>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</si>
  <si>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</si>
  <si>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</si>
  <si>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</si>
  <si>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</si>
  <si>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</si>
  <si>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</si>
  <si>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</si>
  <si>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</si>
  <si>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</si>
  <si>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</si>
  <si>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</si>
  <si>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</si>
  <si>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</si>
  <si>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</si>
  <si>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</si>
  <si>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</si>
  <si>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</si>
  <si>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</si>
  <si>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</si>
  <si>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</si>
  <si>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</si>
  <si>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</si>
  <si>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</si>
  <si>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</si>
  <si>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</si>
  <si>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</si>
  <si>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</si>
  <si>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"Unagrande", 50%, 0,125 кг, ф/п, (8 шт)</t>
  </si>
  <si>
    <t xml:space="preserve">Моцарелла Фиор ди латте в воде "Unagrande", 50%, 0,125 кг, ф/п, 6 шт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</si>
  <si>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</si>
  <si>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</si>
  <si>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</si>
  <si>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</si>
  <si>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</si>
  <si>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</si>
  <si>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</si>
  <si>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</si>
  <si>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</si>
  <si>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</si>
  <si>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</si>
  <si>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</si>
  <si>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</si>
  <si>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</si>
  <si>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</si>
  <si>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</si>
  <si>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</si>
  <si>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</si>
  <si>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</si>
  <si>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</si>
  <si>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</si>
  <si>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</si>
  <si>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</si>
  <si>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</si>
  <si>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</si>
  <si>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</si>
  <si>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</si>
  <si>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</si>
  <si>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Н0000088000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</si>
  <si>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</si>
  <si>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</si>
  <si>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</si>
  <si>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</si>
  <si>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</si>
  <si>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</si>
  <si>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</si>
  <si>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</si>
  <si>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</si>
  <si>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</si>
  <si>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</si>
  <si>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</si>
  <si>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</si>
  <si>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</si>
  <si>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</si>
  <si>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</si>
  <si>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</si>
  <si>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</si>
  <si>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</si>
  <si>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</si>
  <si>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</si>
  <si>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</si>
  <si>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</si>
  <si>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</si>
  <si>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Чильеджина в воде "Лакомо",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</si>
  <si>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</si>
  <si>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</si>
  <si>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</si>
  <si>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</si>
  <si>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</si>
  <si>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</si>
  <si>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</si>
  <si>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</si>
  <si>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</si>
  <si>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</si>
  <si>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</si>
  <si>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</si>
  <si>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</si>
  <si>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</si>
  <si>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</si>
  <si>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</si>
  <si>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</si>
  <si>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</si>
  <si>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</si>
  <si>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</si>
  <si>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</si>
  <si>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</si>
  <si>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</si>
  <si>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</si>
  <si>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</si>
  <si>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</si>
  <si>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</si>
  <si>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50</t>
  </si>
  <si>
    <t xml:space="preserve">[66, 67]</t>
  </si>
  <si>
    <t xml:space="preserve">45</t>
  </si>
  <si>
    <t xml:space="preserve">[68, 69, 70, 71, 72, 82, 80]</t>
  </si>
  <si>
    <t xml:space="preserve">30</t>
  </si>
  <si>
    <t xml:space="preserve">[73, 76]</t>
  </si>
  <si>
    <t xml:space="preserve">30, Ваниль</t>
  </si>
  <si>
    <t xml:space="preserve">[74, 77]</t>
  </si>
  <si>
    <t xml:space="preserve">35, Шоколад-орех</t>
  </si>
  <si>
    <t xml:space="preserve">[75, 79]</t>
  </si>
  <si>
    <t xml:space="preserve">30, Шоколад</t>
  </si>
  <si>
    <t xml:space="preserve">[78]</t>
  </si>
  <si>
    <t xml:space="preserve">30, Мед</t>
  </si>
  <si>
    <t xml:space="preserve">[81]</t>
  </si>
  <si>
    <t xml:space="preserve">Номер группы варок</t>
  </si>
  <si>
    <t xml:space="preserve">Выход с одной варки, кг</t>
  </si>
  <si>
    <t xml:space="preserve">Количество ванн в одной варке</t>
  </si>
  <si>
    <t xml:space="preserve">SKU</t>
  </si>
  <si>
    <t xml:space="preserve">КГ</t>
  </si>
  <si>
    <t xml:space="preserve">Остатки</t>
  </si>
  <si>
    <t xml:space="preserve">Суммарный вес  сыворотки в одной варке</t>
  </si>
  <si>
    <t xml:space="preserve">Вес на выходе одной варки</t>
  </si>
  <si>
    <t xml:space="preserve">Количество ванн</t>
  </si>
  <si>
    <t xml:space="preserve">Количество варок</t>
  </si>
  <si>
    <t xml:space="preserve">Номер первой ванны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</si>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</sst>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0"/>
    <numFmt numFmtId="167" formatCode="0.000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10"/>
      <name val="Cambria"/>
      <family val="0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H28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customFormat="false" ht="14.5" hidden="false" customHeight="false" outlineLevel="0" collapsed="false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customFormat="false" ht="14.5" hidden="false" customHeight="false" outlineLevel="0" collapsed="false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customFormat="false" ht="14.5" hidden="false" customHeight="false" outlineLevel="0" collapsed="false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customFormat="false" ht="14.5" hidden="false" customHeight="false" outlineLevel="0" collapsed="false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customFormat="false" ht="14.5" hidden="false" customHeight="false" outlineLevel="0" collapsed="false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 t="n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 t="n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 t="n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 t="n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 t="n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customFormat="false" ht="14.5" hidden="false" customHeight="false" outlineLevel="0" collapsed="false">
      <c r="A7" s="2" t="s">
        <v>447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2.39</v>
      </c>
      <c r="S7" s="1" t="n">
        <v>2.24</v>
      </c>
      <c r="T7" s="1" t="n">
        <v>1.8</v>
      </c>
      <c r="U7" s="1" t="n">
        <v>1.2</v>
      </c>
      <c r="V7" s="1" t="n">
        <v>1.35</v>
      </c>
      <c r="W7" s="1" t="n">
        <v>1.35</v>
      </c>
      <c r="X7" s="1" t="n">
        <v>1.38</v>
      </c>
      <c r="Y7" s="1" t="n">
        <v>2.22</v>
      </c>
      <c r="Z7" s="1" t="n">
        <v>2.22</v>
      </c>
      <c r="AA7" s="1" t="n">
        <v>3.68</v>
      </c>
      <c r="AB7" s="1" t="n">
        <v>1.2</v>
      </c>
      <c r="AC7" s="1" t="n">
        <v>1.35</v>
      </c>
      <c r="AD7" s="1" t="n">
        <v>1.2</v>
      </c>
      <c r="AE7" s="1" t="n">
        <v>1.35</v>
      </c>
      <c r="AF7" s="1" t="n">
        <v>2.45</v>
      </c>
      <c r="AG7" s="1" t="n">
        <v>2.24</v>
      </c>
      <c r="AH7" s="1" t="n">
        <v>2.24</v>
      </c>
      <c r="AI7" s="1" t="n">
        <v>9.6</v>
      </c>
      <c r="AJ7" s="1" t="n">
        <v>2.02</v>
      </c>
      <c r="AK7" s="1" t="n">
        <v>9.6</v>
      </c>
      <c r="AL7" s="1" t="n">
        <v>2.4</v>
      </c>
      <c r="AM7" s="1" t="n">
        <v>9.8</v>
      </c>
      <c r="AN7" s="1" t="n">
        <v>3.68</v>
      </c>
      <c r="AO7" s="1" t="n">
        <v>1.8</v>
      </c>
      <c r="AP7" s="1" t="n">
        <v>1.8</v>
      </c>
      <c r="AQ7" s="1" t="n">
        <v>6</v>
      </c>
      <c r="AR7" s="1" t="n">
        <v>1.35</v>
      </c>
      <c r="AS7" s="1" t="n">
        <v>9.2</v>
      </c>
      <c r="AT7" s="1" t="n">
        <v>2.08</v>
      </c>
      <c r="AU7" s="1" t="n">
        <v>1.94</v>
      </c>
      <c r="AV7" s="1" t="n">
        <v>1.94</v>
      </c>
      <c r="AW7" s="1" t="n">
        <v>1.94</v>
      </c>
      <c r="AX7" s="1" t="n">
        <v>1.94</v>
      </c>
      <c r="AY7" s="1" t="n">
        <v>4</v>
      </c>
      <c r="AZ7" s="1" t="n">
        <v>7</v>
      </c>
      <c r="BA7" s="1" t="n">
        <v>1</v>
      </c>
      <c r="BB7" s="1" t="n">
        <v>1</v>
      </c>
      <c r="BC7" s="1" t="n">
        <v>1</v>
      </c>
      <c r="BD7" s="1" t="n">
        <v>0.8</v>
      </c>
      <c r="BE7" s="1" t="n">
        <v>1.2</v>
      </c>
      <c r="BF7" s="1" t="n">
        <v>1.5</v>
      </c>
      <c r="BG7" s="1" t="n">
        <v>1.5</v>
      </c>
      <c r="BH7" s="1" t="n">
        <v>1.57</v>
      </c>
      <c r="BI7" s="1" t="n">
        <v>1.54</v>
      </c>
      <c r="BJ7" s="1" t="n">
        <v>1.2</v>
      </c>
      <c r="BK7" s="1" t="n">
        <v>1.93</v>
      </c>
      <c r="BL7" s="1" t="n">
        <v>2.85</v>
      </c>
      <c r="BM7" s="1" t="n">
        <v>1</v>
      </c>
      <c r="BN7" s="1" t="n">
        <v>1.6</v>
      </c>
      <c r="BO7" s="1" t="n">
        <v>1</v>
      </c>
      <c r="BP7" s="1" t="n">
        <v>1</v>
      </c>
      <c r="BQ7" s="1" t="n">
        <v>0.8</v>
      </c>
      <c r="BR7" s="1" t="n">
        <v>1.57</v>
      </c>
      <c r="BS7" s="1" t="n">
        <v>1.5</v>
      </c>
      <c r="BT7" s="1" t="n">
        <v>1.2</v>
      </c>
      <c r="BU7" s="1" t="n">
        <v>2.85</v>
      </c>
      <c r="BV7" s="1" t="n">
        <v>1.93</v>
      </c>
      <c r="BW7" s="1" t="n">
        <v>1.54</v>
      </c>
      <c r="BX7" s="1" t="n">
        <v>1.2</v>
      </c>
      <c r="BY7" s="1" t="n">
        <v>1.5</v>
      </c>
      <c r="BZ7" s="1" t="n">
        <v>1.5</v>
      </c>
      <c r="CA7" s="1" t="n">
        <v>3</v>
      </c>
      <c r="CB7" s="1" t="n">
        <v>1.42</v>
      </c>
      <c r="CC7" s="1" t="n">
        <v>1.42</v>
      </c>
      <c r="CD7" s="1" t="n">
        <v>1.08</v>
      </c>
      <c r="CE7" s="1" t="n">
        <v>0.84</v>
      </c>
      <c r="CF7" s="1" t="n">
        <v>1.8</v>
      </c>
      <c r="CG7" s="1" t="n">
        <v>2.04</v>
      </c>
      <c r="CH7" s="1" t="n">
        <v>3</v>
      </c>
      <c r="CI7" s="1" t="n">
        <v>1.2</v>
      </c>
      <c r="CJ7" s="1" t="n">
        <v>1.2</v>
      </c>
      <c r="CK7" s="1" t="n">
        <v>1.08</v>
      </c>
      <c r="CL7" s="1" t="n">
        <v>1.5</v>
      </c>
      <c r="CM7" s="1" t="n">
        <v>1.42</v>
      </c>
      <c r="CN7" s="1" t="n">
        <v>1.42</v>
      </c>
      <c r="CO7" s="1" t="n">
        <v>1.2</v>
      </c>
      <c r="CP7" s="1" t="n">
        <v>1.42</v>
      </c>
      <c r="CQ7" s="1" t="n">
        <v>1.42</v>
      </c>
      <c r="CR7" s="1" t="n">
        <v>1.42</v>
      </c>
      <c r="CS7" s="1" t="n">
        <v>3.25</v>
      </c>
      <c r="CT7" s="1" t="n">
        <v>1.42</v>
      </c>
      <c r="CU7" s="1" t="n">
        <v>1.5</v>
      </c>
      <c r="CV7" s="1" t="n">
        <v>3</v>
      </c>
      <c r="CW7" s="1" t="n">
        <v>1.81</v>
      </c>
      <c r="CX7" s="1" t="n">
        <v>1.72</v>
      </c>
      <c r="CY7" s="1" t="n">
        <v>3</v>
      </c>
      <c r="CZ7" s="1" t="n">
        <v>1.42</v>
      </c>
      <c r="DA7" s="1" t="n">
        <v>1.2</v>
      </c>
      <c r="DB7" s="1" t="n">
        <v>1.08</v>
      </c>
      <c r="DC7" s="1" t="n">
        <v>1.2</v>
      </c>
      <c r="DD7" s="1" t="n">
        <v>1.08</v>
      </c>
      <c r="DE7" s="1" t="n">
        <v>1.08</v>
      </c>
      <c r="DF7" s="1" t="n">
        <v>1.08</v>
      </c>
      <c r="DG7" s="1" t="n">
        <v>1.42</v>
      </c>
      <c r="DH7" s="1" t="n">
        <v>1.08</v>
      </c>
      <c r="DI7" s="1" t="s">
        <v>448</v>
      </c>
      <c r="DJ7" s="1" t="n">
        <v>1.5</v>
      </c>
      <c r="DK7" s="1" t="n">
        <v>3</v>
      </c>
      <c r="DL7" s="1" t="n">
        <v>1.5</v>
      </c>
      <c r="DM7" s="1" t="n">
        <v>1.42</v>
      </c>
      <c r="DN7" s="1" t="n">
        <v>1.5</v>
      </c>
      <c r="DO7" s="1" t="n">
        <v>1.5</v>
      </c>
      <c r="DP7" s="1" t="n">
        <v>3</v>
      </c>
      <c r="DQ7" s="1" t="n">
        <v>1.42</v>
      </c>
      <c r="DR7" s="1" t="n">
        <v>3</v>
      </c>
      <c r="DS7" s="1" t="n">
        <v>6</v>
      </c>
      <c r="DT7" s="1" t="n">
        <v>3</v>
      </c>
      <c r="DU7" s="1" t="n">
        <v>3</v>
      </c>
      <c r="DV7" s="1" t="n">
        <v>3</v>
      </c>
      <c r="DW7" s="1" t="n">
        <v>6</v>
      </c>
      <c r="DX7" s="1" t="n">
        <v>6</v>
      </c>
      <c r="EF7" s="1" t="s">
        <v>447</v>
      </c>
    </row>
    <row r="8" customFormat="false" ht="14.5" hidden="false" customHeight="false" outlineLevel="0" collapsed="false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customFormat="false" ht="14.5" hidden="false" customHeight="false" outlineLevel="0" collapsed="false">
      <c r="A9" s="3" t="n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 t="n">
        <v>0</v>
      </c>
      <c r="EF9" s="4" t="n">
        <v>44227</v>
      </c>
    </row>
    <row r="10" customFormat="false" ht="14.5" hidden="false" customHeight="false" outlineLevel="0" collapsed="false">
      <c r="A10" s="3" t="n">
        <v>44228</v>
      </c>
      <c r="F10" s="1" t="s">
        <v>451</v>
      </c>
      <c r="S10" s="1" t="s">
        <v>451</v>
      </c>
      <c r="EE10" s="1" t="n">
        <v>0</v>
      </c>
      <c r="EF10" s="4" t="n">
        <v>44228</v>
      </c>
    </row>
    <row r="11" customFormat="false" ht="14.5" hidden="false" customHeight="false" outlineLevel="0" collapsed="false">
      <c r="A11" s="3" t="n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 t="n">
        <v>0</v>
      </c>
      <c r="EF11" s="4" t="n">
        <v>44229</v>
      </c>
    </row>
    <row r="12" customFormat="false" ht="14.5" hidden="false" customHeight="false" outlineLevel="0" collapsed="false">
      <c r="A12" s="3" t="n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 t="n">
        <v>0</v>
      </c>
      <c r="EF12" s="4" t="n">
        <v>44230</v>
      </c>
    </row>
    <row r="13" customFormat="false" ht="14.5" hidden="false" customHeight="false" outlineLevel="0" collapsed="false">
      <c r="A13" s="3" t="n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 t="n">
        <v>0</v>
      </c>
      <c r="EF13" s="4" t="n">
        <v>44231</v>
      </c>
    </row>
    <row r="14" customFormat="false" ht="14.5" hidden="false" customHeight="false" outlineLevel="0" collapsed="false">
      <c r="A14" s="3" t="n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 t="n">
        <v>0</v>
      </c>
      <c r="EF14" s="4" t="n">
        <v>44232</v>
      </c>
    </row>
    <row r="15" customFormat="false" ht="14.5" hidden="false" customHeight="false" outlineLevel="0" collapsed="false">
      <c r="A15" s="3" t="n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 t="n">
        <v>0</v>
      </c>
      <c r="EF15" s="4" t="n">
        <v>44233</v>
      </c>
    </row>
    <row r="16" customFormat="false" ht="14.5" hidden="false" customHeight="false" outlineLevel="0" collapsed="false">
      <c r="A16" s="3" t="n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 t="n">
        <v>0</v>
      </c>
      <c r="EF16" s="4" t="n">
        <v>44234</v>
      </c>
    </row>
    <row r="17" customFormat="false" ht="14.5" hidden="false" customHeight="false" outlineLevel="0" collapsed="false">
      <c r="A17" s="3" t="n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 t="n">
        <v>0</v>
      </c>
      <c r="EF17" s="4" t="n">
        <v>44235</v>
      </c>
    </row>
    <row r="18" customFormat="false" ht="14.5" hidden="false" customHeight="false" outlineLevel="0" collapsed="false">
      <c r="A18" s="3" t="n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 t="n">
        <v>0</v>
      </c>
      <c r="EF18" s="4" t="n">
        <v>44236</v>
      </c>
    </row>
    <row r="19" customFormat="false" ht="14.5" hidden="false" customHeight="false" outlineLevel="0" collapsed="false">
      <c r="A19" s="3" t="n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 t="n">
        <v>0</v>
      </c>
      <c r="EF19" s="4" t="n">
        <v>44237</v>
      </c>
    </row>
    <row r="20" customFormat="false" ht="14.5" hidden="false" customHeight="false" outlineLevel="0" collapsed="false">
      <c r="A20" s="3" t="n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 t="n">
        <v>0</v>
      </c>
      <c r="EF20" s="4" t="n">
        <v>44238</v>
      </c>
    </row>
    <row r="21" customFormat="false" ht="14.5" hidden="false" customHeight="false" outlineLevel="0" collapsed="false">
      <c r="A21" s="3" t="n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 t="n">
        <v>0</v>
      </c>
      <c r="EF21" s="4" t="n">
        <v>44239</v>
      </c>
    </row>
    <row r="22" customFormat="false" ht="14.5" hidden="false" customHeight="false" outlineLevel="0" collapsed="false">
      <c r="A22" s="3" t="n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 t="n">
        <v>0</v>
      </c>
      <c r="EF22" s="4" t="n">
        <v>44240</v>
      </c>
    </row>
    <row r="23" customFormat="false" ht="14.5" hidden="false" customHeight="false" outlineLevel="0" collapsed="false">
      <c r="A23" s="3" t="n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 t="n">
        <v>0</v>
      </c>
      <c r="EF23" s="4" t="n">
        <v>44241</v>
      </c>
    </row>
    <row r="24" customFormat="false" ht="14.5" hidden="false" customHeight="false" outlineLevel="0" collapsed="false">
      <c r="A24" s="3" t="n">
        <v>44242</v>
      </c>
      <c r="DD24" s="1" t="s">
        <v>451</v>
      </c>
      <c r="EE24" s="1" t="n">
        <v>0</v>
      </c>
      <c r="EF24" s="4" t="n">
        <v>44242</v>
      </c>
    </row>
    <row r="25" customFormat="false" ht="14.5" hidden="false" customHeight="false" outlineLevel="0" collapsed="false">
      <c r="A25" s="3" t="n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 t="n">
        <v>0</v>
      </c>
      <c r="EF25" s="4" t="n">
        <v>44243</v>
      </c>
    </row>
    <row r="26" customFormat="false" ht="14.5" hidden="false" customHeight="false" outlineLevel="0" collapsed="false">
      <c r="A26" s="3" t="n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 t="n">
        <v>0</v>
      </c>
      <c r="EF26" s="4" t="n">
        <v>44244</v>
      </c>
    </row>
    <row r="27" customFormat="false" ht="14.5" hidden="false" customHeight="false" outlineLevel="0" collapsed="false">
      <c r="A27" s="3" t="n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 t="n">
        <v>0</v>
      </c>
      <c r="EF27" s="4" t="n">
        <v>44245</v>
      </c>
    </row>
    <row r="28" customFormat="false" ht="14.5" hidden="false" customHeight="false" outlineLevel="0" collapsed="false">
      <c r="A28" s="3" t="n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 t="n">
        <v>0</v>
      </c>
      <c r="EF28" s="4" t="n">
        <v>44246</v>
      </c>
    </row>
    <row r="29" customFormat="false" ht="14.5" hidden="false" customHeight="false" outlineLevel="0" collapsed="false">
      <c r="A29" s="3" t="n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 t="n">
        <v>0</v>
      </c>
      <c r="EF29" s="4" t="n">
        <v>44247</v>
      </c>
    </row>
    <row r="30" customFormat="false" ht="14.5" hidden="false" customHeight="false" outlineLevel="0" collapsed="false">
      <c r="A30" s="3" t="n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 t="n">
        <v>0</v>
      </c>
      <c r="EF30" s="4" t="n">
        <v>44248</v>
      </c>
    </row>
    <row r="31" customFormat="false" ht="14.5" hidden="false" customHeight="false" outlineLevel="0" collapsed="false">
      <c r="A31" s="3" t="n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 t="n">
        <v>0</v>
      </c>
      <c r="EF31" s="4" t="n">
        <v>44249</v>
      </c>
    </row>
    <row r="32" customFormat="false" ht="14.5" hidden="false" customHeight="false" outlineLevel="0" collapsed="false">
      <c r="A32" s="3" t="n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 t="n">
        <v>0</v>
      </c>
      <c r="EF32" s="4" t="n">
        <v>44250</v>
      </c>
    </row>
    <row r="33" customFormat="false" ht="14.5" hidden="false" customHeight="false" outlineLevel="0" collapsed="false">
      <c r="A33" s="3" t="n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 t="n">
        <v>18.36</v>
      </c>
      <c r="DF33" s="1" t="s">
        <v>451</v>
      </c>
      <c r="DJ33" s="1" t="s">
        <v>451</v>
      </c>
      <c r="DV33" s="1" t="s">
        <v>451</v>
      </c>
      <c r="EE33" s="1" t="n">
        <v>18.36</v>
      </c>
      <c r="EF33" s="4" t="n">
        <v>44251</v>
      </c>
    </row>
    <row r="34" customFormat="false" ht="14.5" hidden="false" customHeight="false" outlineLevel="0" collapsed="false">
      <c r="A34" s="3" t="n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 t="n">
        <v>0</v>
      </c>
      <c r="EF34" s="4" t="n">
        <v>44252</v>
      </c>
    </row>
    <row r="35" customFormat="false" ht="14.5" hidden="false" customHeight="false" outlineLevel="0" collapsed="false">
      <c r="A35" s="3" t="n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 t="n">
        <v>0</v>
      </c>
      <c r="EF35" s="4" t="n">
        <v>44253</v>
      </c>
    </row>
    <row r="36" customFormat="false" ht="14.5" hidden="false" customHeight="false" outlineLevel="0" collapsed="false">
      <c r="A36" s="3" t="n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 t="n">
        <v>0</v>
      </c>
      <c r="EF36" s="4" t="n">
        <v>44254</v>
      </c>
    </row>
    <row r="37" customFormat="false" ht="14.5" hidden="false" customHeight="false" outlineLevel="0" collapsed="false">
      <c r="A37" s="3" t="n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 t="n">
        <v>0</v>
      </c>
      <c r="EF37" s="4" t="n">
        <v>44255</v>
      </c>
    </row>
    <row r="38" customFormat="false" ht="14.5" hidden="false" customHeight="false" outlineLevel="0" collapsed="false">
      <c r="A38" s="3" t="n">
        <v>44256</v>
      </c>
      <c r="CY38" s="1" t="s">
        <v>451</v>
      </c>
      <c r="CZ38" s="1" t="s">
        <v>451</v>
      </c>
      <c r="DB38" s="1" t="s">
        <v>451</v>
      </c>
      <c r="EE38" s="1" t="n">
        <v>0</v>
      </c>
      <c r="EF38" s="4" t="n">
        <v>44256</v>
      </c>
    </row>
    <row r="39" customFormat="false" ht="14.5" hidden="false" customHeight="false" outlineLevel="0" collapsed="false">
      <c r="A39" s="3" t="n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 t="n">
        <v>0</v>
      </c>
      <c r="EF39" s="4" t="n">
        <v>44257</v>
      </c>
    </row>
    <row r="40" customFormat="false" ht="14.5" hidden="false" customHeight="false" outlineLevel="0" collapsed="false">
      <c r="A40" s="3" t="n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 t="n">
        <v>0</v>
      </c>
      <c r="EF40" s="4" t="n">
        <v>44258</v>
      </c>
    </row>
    <row r="41" customFormat="false" ht="14.5" hidden="false" customHeight="false" outlineLevel="0" collapsed="false">
      <c r="A41" s="3" t="n">
        <v>44259</v>
      </c>
      <c r="AI41" s="1" t="s">
        <v>451</v>
      </c>
      <c r="BE41" s="1" t="s">
        <v>450</v>
      </c>
      <c r="EE41" s="1" t="n">
        <v>0</v>
      </c>
      <c r="EF41" s="4" t="n">
        <v>44259</v>
      </c>
    </row>
    <row r="42" customFormat="false" ht="14.5" hidden="false" customHeight="false" outlineLevel="0" collapsed="false">
      <c r="A42" s="3" t="n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 t="n">
        <v>0</v>
      </c>
      <c r="EF42" s="4" t="n">
        <v>44260</v>
      </c>
    </row>
    <row r="43" customFormat="false" ht="14.5" hidden="false" customHeight="false" outlineLevel="0" collapsed="false">
      <c r="A43" s="3" t="n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 t="n">
        <v>0</v>
      </c>
      <c r="EF43" s="4" t="n">
        <v>44261</v>
      </c>
    </row>
    <row r="44" customFormat="false" ht="14.5" hidden="false" customHeight="false" outlineLevel="0" collapsed="false">
      <c r="A44" s="3" t="n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 t="n">
        <v>48</v>
      </c>
      <c r="DX44" s="1" t="s">
        <v>451</v>
      </c>
      <c r="EE44" s="1" t="n">
        <v>48</v>
      </c>
      <c r="EF44" s="4" t="n">
        <v>44262</v>
      </c>
    </row>
    <row r="45" customFormat="false" ht="14.5" hidden="false" customHeight="false" outlineLevel="0" collapsed="false">
      <c r="A45" s="3" t="n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 t="n">
        <v>336</v>
      </c>
      <c r="EE45" s="1" t="n">
        <v>336</v>
      </c>
      <c r="EF45" s="4" t="n">
        <v>44263</v>
      </c>
    </row>
    <row r="46" customFormat="false" ht="14.5" hidden="false" customHeight="false" outlineLevel="0" collapsed="false">
      <c r="A46" s="3" t="n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 t="n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 t="n">
        <v>126</v>
      </c>
      <c r="EE46" s="1" t="n">
        <v>146.16</v>
      </c>
      <c r="EF46" s="4" t="n">
        <v>44264</v>
      </c>
    </row>
    <row r="47" customFormat="false" ht="14.5" hidden="false" customHeight="false" outlineLevel="0" collapsed="false">
      <c r="A47" s="3" t="n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 t="n">
        <v>396</v>
      </c>
      <c r="EE47" s="1" t="n">
        <v>396</v>
      </c>
      <c r="EF47" s="4" t="n">
        <v>44265</v>
      </c>
    </row>
    <row r="48" customFormat="false" ht="14.5" hidden="false" customHeight="false" outlineLevel="0" collapsed="false">
      <c r="A48" s="3" t="n">
        <v>44266</v>
      </c>
      <c r="DR48" s="1" t="n">
        <v>747</v>
      </c>
      <c r="DS48" s="1" t="n">
        <v>120</v>
      </c>
      <c r="EE48" s="1" t="n">
        <v>867</v>
      </c>
      <c r="EF48" s="4" t="n">
        <v>44266</v>
      </c>
    </row>
    <row r="49" customFormat="false" ht="14.5" hidden="false" customHeight="false" outlineLevel="0" collapsed="false">
      <c r="A49" s="3" t="n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 t="n">
        <v>14.4</v>
      </c>
      <c r="EE49" s="1" t="n">
        <v>14.4</v>
      </c>
      <c r="EF49" s="4" t="n">
        <v>44267</v>
      </c>
    </row>
    <row r="50" customFormat="false" ht="14.5" hidden="false" customHeight="false" outlineLevel="0" collapsed="false">
      <c r="A50" s="3" t="n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 t="n">
        <v>0</v>
      </c>
      <c r="EF50" s="4" t="n">
        <v>44268</v>
      </c>
    </row>
    <row r="51" customFormat="false" ht="14.5" hidden="false" customHeight="false" outlineLevel="0" collapsed="false">
      <c r="A51" s="3" t="n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 t="n">
        <v>216</v>
      </c>
      <c r="DT51" s="1" t="n">
        <v>483</v>
      </c>
      <c r="EE51" s="1" t="n">
        <v>699</v>
      </c>
      <c r="EF51" s="4" t="n">
        <v>44269</v>
      </c>
    </row>
    <row r="52" customFormat="false" ht="14.5" hidden="false" customHeight="false" outlineLevel="0" collapsed="false">
      <c r="A52" s="3" t="n">
        <v>44270</v>
      </c>
      <c r="AU52" s="1" t="s">
        <v>451</v>
      </c>
      <c r="AW52" s="1" t="s">
        <v>451</v>
      </c>
      <c r="DS52" s="1" t="n">
        <v>558</v>
      </c>
      <c r="EE52" s="1" t="n">
        <v>558</v>
      </c>
      <c r="EF52" s="4" t="n">
        <v>44270</v>
      </c>
    </row>
    <row r="53" customFormat="false" ht="14.5" hidden="false" customHeight="false" outlineLevel="0" collapsed="false">
      <c r="A53" s="3" t="n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 t="n">
        <v>70.8</v>
      </c>
      <c r="CY53" s="1" t="s">
        <v>451</v>
      </c>
      <c r="DB53" s="1" t="s">
        <v>451</v>
      </c>
      <c r="DS53" s="1" t="n">
        <v>516</v>
      </c>
      <c r="EE53" s="1" t="n">
        <v>586.8</v>
      </c>
      <c r="EF53" s="4" t="n">
        <v>44271</v>
      </c>
    </row>
    <row r="54" customFormat="false" ht="14.5" hidden="false" customHeight="false" outlineLevel="0" collapsed="false">
      <c r="A54" s="3" t="n">
        <v>44272</v>
      </c>
      <c r="C54" s="1" t="s">
        <v>451</v>
      </c>
      <c r="F54" s="1" t="s">
        <v>451</v>
      </c>
      <c r="G54" s="1" t="n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 t="n">
        <v>24</v>
      </c>
      <c r="CP54" s="1" t="s">
        <v>451</v>
      </c>
      <c r="CR54" s="1" t="s">
        <v>451</v>
      </c>
      <c r="CU54" s="1" t="n">
        <v>244.5</v>
      </c>
      <c r="CV54" s="1" t="s">
        <v>451</v>
      </c>
      <c r="DI54" s="1" t="n">
        <v>94.5</v>
      </c>
      <c r="DK54" s="1" t="s">
        <v>451</v>
      </c>
      <c r="DL54" s="1" t="s">
        <v>451</v>
      </c>
      <c r="DN54" s="1" t="n">
        <v>417</v>
      </c>
      <c r="DO54" s="1" t="n">
        <v>250.5</v>
      </c>
      <c r="DR54" s="1" t="n">
        <v>495</v>
      </c>
      <c r="DW54" s="1" t="n">
        <v>396</v>
      </c>
      <c r="EE54" s="1" t="n">
        <v>2287.5</v>
      </c>
      <c r="EF54" s="4" t="n">
        <v>44272</v>
      </c>
    </row>
    <row r="55" customFormat="false" ht="14.5" hidden="false" customHeight="false" outlineLevel="0" collapsed="false">
      <c r="A55" s="3" t="n">
        <v>44273</v>
      </c>
      <c r="I55" s="1" t="s">
        <v>451</v>
      </c>
      <c r="EE55" s="1" t="n">
        <v>0</v>
      </c>
      <c r="EF55" s="4" t="n">
        <v>44273</v>
      </c>
    </row>
    <row r="56" customFormat="false" ht="14.5" hidden="false" customHeight="false" outlineLevel="0" collapsed="false">
      <c r="A56" s="3" t="n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 t="n">
        <v>47.04</v>
      </c>
      <c r="AI56" s="1" t="s">
        <v>451</v>
      </c>
      <c r="AN56" s="1" t="s">
        <v>451</v>
      </c>
      <c r="AQ56" s="1" t="s">
        <v>451</v>
      </c>
      <c r="AR56" s="1" t="n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 t="n">
        <v>9</v>
      </c>
      <c r="DD56" s="1" t="s">
        <v>451</v>
      </c>
      <c r="DI56" s="1" t="n">
        <v>451.5</v>
      </c>
      <c r="DJ56" s="1" t="s">
        <v>451</v>
      </c>
      <c r="DK56" s="1" t="n">
        <v>324</v>
      </c>
      <c r="DL56" s="1" t="n">
        <v>306</v>
      </c>
      <c r="DM56" s="1" t="n">
        <v>152.4</v>
      </c>
      <c r="DO56" s="1" t="n">
        <v>123</v>
      </c>
      <c r="DQ56" s="1" t="n">
        <v>3.6</v>
      </c>
      <c r="DR56" s="1" t="n">
        <v>417</v>
      </c>
      <c r="EE56" s="1" t="n">
        <v>1862.34</v>
      </c>
      <c r="EF56" s="4" t="n">
        <v>44274</v>
      </c>
    </row>
    <row r="57" customFormat="false" ht="14.5" hidden="false" customHeight="false" outlineLevel="0" collapsed="false">
      <c r="A57" s="3" t="n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 t="n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 t="n">
        <v>1.2</v>
      </c>
      <c r="CN57" s="1" t="n">
        <v>20.4</v>
      </c>
      <c r="CO57" s="1" t="n">
        <v>122.4</v>
      </c>
      <c r="CT57" s="1" t="n">
        <v>34.8</v>
      </c>
      <c r="CZ57" s="1" t="s">
        <v>451</v>
      </c>
      <c r="DA57" s="1" t="n">
        <v>201.6</v>
      </c>
      <c r="DU57" s="1" t="n">
        <v>489</v>
      </c>
      <c r="DX57" s="1" t="n">
        <v>420</v>
      </c>
      <c r="EE57" s="1" t="n">
        <v>1331.4</v>
      </c>
      <c r="EF57" s="4" t="n">
        <v>44275</v>
      </c>
    </row>
    <row r="58" customFormat="false" ht="14.5" hidden="false" customHeight="false" outlineLevel="0" collapsed="false">
      <c r="A58" s="3" t="n">
        <v>44276</v>
      </c>
      <c r="P58" s="1" t="s">
        <v>451</v>
      </c>
      <c r="S58" s="1" t="s">
        <v>451</v>
      </c>
      <c r="AA58" s="1" t="s">
        <v>451</v>
      </c>
      <c r="AH58" s="1" t="n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 t="n">
        <v>52</v>
      </c>
      <c r="CI58" s="1" t="n">
        <v>3493.2</v>
      </c>
      <c r="CV58" s="1" t="n">
        <v>72</v>
      </c>
      <c r="CW58" s="1" t="n">
        <v>22.5</v>
      </c>
      <c r="CY58" s="1" t="n">
        <v>138</v>
      </c>
      <c r="DB58" s="1" t="s">
        <v>451</v>
      </c>
      <c r="DD58" s="1" t="n">
        <v>40.86</v>
      </c>
      <c r="DG58" s="1" t="n">
        <v>295.2</v>
      </c>
      <c r="DH58" s="1" t="n">
        <v>167.22</v>
      </c>
      <c r="DR58" s="1" t="n">
        <v>408</v>
      </c>
      <c r="EE58" s="1" t="n">
        <v>4890.58</v>
      </c>
      <c r="EF58" s="4" t="n">
        <v>44276</v>
      </c>
    </row>
    <row r="59" customFormat="false" ht="14.5" hidden="false" customHeight="false" outlineLevel="0" collapsed="false">
      <c r="A59" s="3" t="n">
        <v>44277</v>
      </c>
      <c r="S59" s="1" t="s">
        <v>451</v>
      </c>
      <c r="T59" s="1" t="s">
        <v>451</v>
      </c>
      <c r="AI59" s="1" t="n">
        <v>1123.2</v>
      </c>
      <c r="EE59" s="1" t="n">
        <v>1123.2</v>
      </c>
      <c r="EF59" s="4" t="n">
        <v>44277</v>
      </c>
    </row>
    <row r="60" customFormat="false" ht="14.5" hidden="false" customHeight="false" outlineLevel="0" collapsed="false">
      <c r="A60" s="3" t="n">
        <v>44278</v>
      </c>
      <c r="C60" s="1" t="s">
        <v>451</v>
      </c>
      <c r="N60" s="1" t="s">
        <v>451</v>
      </c>
      <c r="U60" s="1" t="n">
        <v>72</v>
      </c>
      <c r="W60" s="1" t="n">
        <v>39.6</v>
      </c>
      <c r="X60" s="1" t="s">
        <v>451</v>
      </c>
      <c r="Y60" s="1" t="n">
        <v>492.84</v>
      </c>
      <c r="AD60" s="1" t="n">
        <v>2.4</v>
      </c>
      <c r="AN60" s="1" t="n">
        <v>92</v>
      </c>
      <c r="AP60" s="1" t="n">
        <v>12.6</v>
      </c>
      <c r="AQ60" s="1" t="s">
        <v>451</v>
      </c>
      <c r="AS60" s="1" t="s">
        <v>451</v>
      </c>
      <c r="BB60" s="1" t="n">
        <v>1</v>
      </c>
      <c r="BD60" s="1" t="n">
        <v>21.6</v>
      </c>
      <c r="BF60" s="1" t="n">
        <v>3</v>
      </c>
      <c r="BH60" s="1" t="s">
        <v>451</v>
      </c>
      <c r="BI60" s="1" t="n">
        <v>1.6</v>
      </c>
      <c r="BK60" s="1" t="n">
        <v>14</v>
      </c>
      <c r="BM60" s="1" t="n">
        <v>2</v>
      </c>
      <c r="BP60" s="1" t="n">
        <v>10</v>
      </c>
      <c r="BW60" s="1" t="n">
        <v>3.2</v>
      </c>
      <c r="CA60" s="1" t="n">
        <v>126</v>
      </c>
      <c r="CH60" s="1" t="n">
        <v>465</v>
      </c>
      <c r="CI60" s="1" t="n">
        <v>6</v>
      </c>
      <c r="CK60" s="1" t="n">
        <v>261.36</v>
      </c>
      <c r="CZ60" s="1" t="n">
        <v>78</v>
      </c>
      <c r="DB60" s="1" t="n">
        <v>562.68</v>
      </c>
      <c r="DC60" s="1" t="n">
        <v>4.8</v>
      </c>
      <c r="DD60" s="1" t="n">
        <v>312.12</v>
      </c>
      <c r="DI60" s="1" t="n">
        <v>462</v>
      </c>
      <c r="DJ60" s="1" t="n">
        <v>832.5</v>
      </c>
      <c r="DL60" s="1" t="n">
        <v>375</v>
      </c>
      <c r="EE60" s="1" t="n">
        <v>4253.3</v>
      </c>
      <c r="EF60" s="4" t="n">
        <v>44278</v>
      </c>
    </row>
    <row r="61" customFormat="false" ht="14.5" hidden="false" customHeight="false" outlineLevel="0" collapsed="false">
      <c r="A61" s="3" t="n">
        <v>44279</v>
      </c>
      <c r="B61" s="1" t="n">
        <v>238.458</v>
      </c>
      <c r="D61" s="1" t="n">
        <v>144</v>
      </c>
      <c r="F61" s="1" t="n">
        <v>781.44</v>
      </c>
      <c r="J61" s="1" t="n">
        <v>22.4</v>
      </c>
      <c r="K61" s="1" t="n">
        <v>8.96</v>
      </c>
      <c r="N61" s="1" t="n">
        <v>76.96</v>
      </c>
      <c r="P61" s="1" t="n">
        <v>23.68</v>
      </c>
      <c r="Q61" s="1" t="n">
        <v>309.12</v>
      </c>
      <c r="R61" s="1" t="n">
        <v>4.48</v>
      </c>
      <c r="AA61" s="1" t="n">
        <v>356.96</v>
      </c>
      <c r="AB61" s="1" t="n">
        <v>2.4</v>
      </c>
      <c r="AG61" s="1" t="n">
        <v>284.48</v>
      </c>
      <c r="AJ61" s="1" t="n">
        <v>27</v>
      </c>
      <c r="AO61" s="1" t="n">
        <v>396</v>
      </c>
      <c r="AT61" s="1" t="n">
        <v>372.8</v>
      </c>
      <c r="AU61" s="1" t="s">
        <v>451</v>
      </c>
      <c r="AV61" s="1" t="n">
        <v>3.4</v>
      </c>
      <c r="BA61" s="1" t="n">
        <v>67</v>
      </c>
      <c r="BB61" s="1" t="n">
        <v>27</v>
      </c>
      <c r="BC61" s="1" t="n">
        <v>2</v>
      </c>
      <c r="BD61" s="1" t="n">
        <v>220</v>
      </c>
      <c r="BE61" s="1" t="n">
        <v>1.2</v>
      </c>
      <c r="BH61" s="1" t="n">
        <v>36.8</v>
      </c>
      <c r="BK61" s="1" t="n">
        <v>8</v>
      </c>
      <c r="BN61" s="1" t="n">
        <v>11.2</v>
      </c>
      <c r="BO61" s="1" t="n">
        <v>16</v>
      </c>
      <c r="BQ61" s="1" t="n">
        <v>708</v>
      </c>
      <c r="BR61" s="1" t="n">
        <v>7.2</v>
      </c>
      <c r="BT61" s="1" t="n">
        <v>3.6</v>
      </c>
      <c r="BV61" s="1" t="n">
        <v>15</v>
      </c>
      <c r="BZ61" s="1" t="n">
        <v>342</v>
      </c>
      <c r="CB61" s="1" t="n">
        <v>327.6</v>
      </c>
      <c r="CF61" s="1" t="n">
        <v>16.2</v>
      </c>
      <c r="CH61" s="1" t="n">
        <v>3054</v>
      </c>
      <c r="CI61" s="1" t="n">
        <v>1</v>
      </c>
      <c r="CL61" s="1" t="n">
        <v>496.5</v>
      </c>
      <c r="CP61" s="1" t="n">
        <v>24</v>
      </c>
      <c r="CR61" s="1" t="n">
        <v>54</v>
      </c>
      <c r="CV61" s="1" t="n">
        <v>129</v>
      </c>
      <c r="CX61" s="1" t="n">
        <v>57</v>
      </c>
      <c r="DJ61" s="1" t="n">
        <v>2515.5</v>
      </c>
      <c r="DN61" s="1" t="n">
        <v>469.5</v>
      </c>
      <c r="DP61" s="1" t="n">
        <v>57</v>
      </c>
      <c r="DQ61" s="1" t="n">
        <v>319.2</v>
      </c>
      <c r="EE61" s="1" t="n">
        <v>12038.038</v>
      </c>
      <c r="EF61" s="4" t="n">
        <v>44279</v>
      </c>
    </row>
    <row r="62" customFormat="false" ht="14.5" hidden="false" customHeight="false" outlineLevel="0" collapsed="false">
      <c r="A62" s="3" t="n">
        <v>44280</v>
      </c>
      <c r="B62" s="1" t="n">
        <v>579</v>
      </c>
      <c r="S62" s="1" t="n">
        <v>1014.72</v>
      </c>
      <c r="T62" s="1" t="n">
        <v>144</v>
      </c>
      <c r="V62" s="1" t="n">
        <v>4.8</v>
      </c>
      <c r="AK62" s="1" t="n">
        <v>528</v>
      </c>
      <c r="CP62" s="1" t="n">
        <v>547.2</v>
      </c>
      <c r="CQ62" s="1" t="n">
        <v>272.4</v>
      </c>
      <c r="EE62" s="1" t="n">
        <v>3090.12</v>
      </c>
      <c r="EF62" s="4" t="n">
        <v>44280</v>
      </c>
    </row>
    <row r="63" customFormat="false" ht="14.5" hidden="false" customHeight="false" outlineLevel="0" collapsed="false">
      <c r="A63" s="3" t="n">
        <v>44281</v>
      </c>
      <c r="Q63" s="1" t="n">
        <v>874</v>
      </c>
      <c r="R63" s="1" t="n">
        <v>200</v>
      </c>
      <c r="S63" s="1" t="n">
        <v>4800</v>
      </c>
      <c r="T63" s="1" t="n">
        <v>400</v>
      </c>
      <c r="V63" s="1" t="n">
        <v>936</v>
      </c>
      <c r="W63" s="1" t="n">
        <v>15</v>
      </c>
      <c r="X63" s="1" t="n">
        <v>420</v>
      </c>
      <c r="AA63" s="1" t="n">
        <v>850</v>
      </c>
      <c r="AB63" s="1" t="n">
        <v>202</v>
      </c>
      <c r="AC63" s="1" t="n">
        <v>2184</v>
      </c>
      <c r="AD63" s="1" t="n">
        <v>760</v>
      </c>
      <c r="AJ63" s="1" t="n">
        <v>133</v>
      </c>
      <c r="AO63" s="1" t="n">
        <v>700</v>
      </c>
      <c r="AS63" s="1" t="n">
        <v>850</v>
      </c>
      <c r="BZ63" s="1" t="n">
        <v>649.5</v>
      </c>
      <c r="CA63" s="1" t="n">
        <v>267</v>
      </c>
      <c r="CH63" s="1" t="n">
        <v>1089</v>
      </c>
      <c r="DJ63" s="1" t="n">
        <v>1392</v>
      </c>
      <c r="DN63" s="1" t="n">
        <v>411</v>
      </c>
      <c r="EE63" s="1" t="n">
        <v>17132.5</v>
      </c>
      <c r="EF63" s="4" t="n">
        <v>44281</v>
      </c>
    </row>
    <row r="64" customFormat="false" ht="14.5" hidden="false" customHeight="false" outlineLevel="0" collapsed="false">
      <c r="A64" s="3" t="n">
        <v>44282</v>
      </c>
      <c r="EE64" s="1" t="n">
        <v>0</v>
      </c>
      <c r="EF64" s="4" t="n">
        <v>44282</v>
      </c>
    </row>
    <row r="65" customFormat="false" ht="14.5" hidden="false" customHeight="false" outlineLevel="0" collapsed="false">
      <c r="A65" s="3" t="n">
        <v>44283</v>
      </c>
      <c r="EE65" s="1" t="n">
        <v>0</v>
      </c>
      <c r="EF65" s="4" t="n">
        <v>44283</v>
      </c>
    </row>
    <row r="66" customFormat="false" ht="14.5" hidden="false" customHeight="false" outlineLevel="0" collapsed="false">
      <c r="A66" s="3" t="n">
        <v>44284</v>
      </c>
      <c r="EE66" s="1" t="n">
        <v>0</v>
      </c>
      <c r="EF66" s="4" t="n">
        <v>44284</v>
      </c>
    </row>
    <row r="67" customFormat="false" ht="14.5" hidden="false" customHeight="false" outlineLevel="0" collapsed="false">
      <c r="A67" s="3" t="n">
        <v>44285</v>
      </c>
      <c r="EE67" s="1" t="n">
        <v>0</v>
      </c>
      <c r="EF67" s="4" t="n">
        <v>44285</v>
      </c>
    </row>
    <row r="68" customFormat="false" ht="14.5" hidden="false" customHeight="false" outlineLevel="0" collapsed="false">
      <c r="A68" s="3" t="n">
        <v>44286</v>
      </c>
      <c r="EE68" s="1" t="n">
        <v>0</v>
      </c>
      <c r="EF68" s="4" t="n">
        <v>44286</v>
      </c>
    </row>
    <row r="69" customFormat="false" ht="14.5" hidden="false" customHeight="false" outlineLevel="0" collapsed="false">
      <c r="A69" s="3" t="n">
        <v>44287</v>
      </c>
      <c r="EE69" s="1" t="n">
        <v>0</v>
      </c>
      <c r="EF69" s="4" t="n">
        <v>44287</v>
      </c>
    </row>
    <row r="70" customFormat="false" ht="14.5" hidden="false" customHeight="false" outlineLevel="0" collapsed="false">
      <c r="A70" s="3" t="n">
        <v>44288</v>
      </c>
      <c r="EE70" s="1" t="n">
        <v>0</v>
      </c>
      <c r="EF70" s="4" t="n">
        <v>44288</v>
      </c>
    </row>
    <row r="71" customFormat="false" ht="14.5" hidden="false" customHeight="false" outlineLevel="0" collapsed="false">
      <c r="A71" s="3" t="n">
        <v>44289</v>
      </c>
      <c r="EE71" s="1" t="n">
        <v>0</v>
      </c>
      <c r="EF71" s="4" t="n">
        <v>44289</v>
      </c>
    </row>
    <row r="72" customFormat="false" ht="14.5" hidden="false" customHeight="false" outlineLevel="0" collapsed="false">
      <c r="A72" s="3" t="n">
        <v>44290</v>
      </c>
      <c r="EE72" s="1" t="n">
        <v>0</v>
      </c>
      <c r="EF72" s="4" t="n">
        <v>44290</v>
      </c>
    </row>
    <row r="73" customFormat="false" ht="14.5" hidden="false" customHeight="false" outlineLevel="0" collapsed="false">
      <c r="A73" s="3" t="n">
        <v>44291</v>
      </c>
      <c r="EE73" s="1" t="n">
        <v>0</v>
      </c>
      <c r="EF73" s="4" t="n">
        <v>44291</v>
      </c>
    </row>
    <row r="74" customFormat="false" ht="14.5" hidden="false" customHeight="false" outlineLevel="0" collapsed="false">
      <c r="A74" s="3" t="n">
        <v>44292</v>
      </c>
      <c r="EE74" s="1" t="n">
        <v>0</v>
      </c>
      <c r="EF74" s="4" t="n">
        <v>44292</v>
      </c>
    </row>
    <row r="75" customFormat="false" ht="14.5" hidden="false" customHeight="false" outlineLevel="0" collapsed="false">
      <c r="A75" s="3" t="n">
        <v>44293</v>
      </c>
      <c r="EE75" s="1" t="n">
        <v>0</v>
      </c>
      <c r="EF75" s="4" t="n">
        <v>44293</v>
      </c>
    </row>
    <row r="76" customFormat="false" ht="14.5" hidden="false" customHeight="false" outlineLevel="0" collapsed="false">
      <c r="A76" s="3" t="n">
        <v>44294</v>
      </c>
      <c r="EE76" s="1" t="n">
        <v>0</v>
      </c>
      <c r="EF76" s="4" t="n">
        <v>44294</v>
      </c>
    </row>
    <row r="77" customFormat="false" ht="14.5" hidden="false" customHeight="false" outlineLevel="0" collapsed="false">
      <c r="A77" s="3" t="n">
        <v>44295</v>
      </c>
      <c r="EE77" s="1" t="n">
        <v>0</v>
      </c>
      <c r="EF77" s="4" t="n">
        <v>44295</v>
      </c>
    </row>
    <row r="78" customFormat="false" ht="14.5" hidden="false" customHeight="false" outlineLevel="0" collapsed="false">
      <c r="A78" s="3" t="n">
        <v>44296</v>
      </c>
      <c r="EE78" s="1" t="n">
        <v>0</v>
      </c>
      <c r="EF78" s="4" t="n">
        <v>44296</v>
      </c>
    </row>
    <row r="79" customFormat="false" ht="14.5" hidden="false" customHeight="false" outlineLevel="0" collapsed="false">
      <c r="A79" s="3" t="n">
        <v>44297</v>
      </c>
      <c r="EE79" s="1" t="n">
        <v>0</v>
      </c>
      <c r="EF79" s="4" t="n">
        <v>44297</v>
      </c>
    </row>
    <row r="80" customFormat="false" ht="14.5" hidden="false" customHeight="false" outlineLevel="0" collapsed="false">
      <c r="A80" s="3" t="n">
        <v>44298</v>
      </c>
      <c r="EE80" s="1" t="n">
        <v>0</v>
      </c>
      <c r="EF80" s="4" t="n">
        <v>44298</v>
      </c>
    </row>
    <row r="81" customFormat="false" ht="14.5" hidden="false" customHeight="false" outlineLevel="0" collapsed="false">
      <c r="A81" s="3" t="n">
        <v>44299</v>
      </c>
      <c r="EE81" s="1" t="n">
        <v>0</v>
      </c>
      <c r="EF81" s="4" t="n">
        <v>44299</v>
      </c>
    </row>
    <row r="82" customFormat="false" ht="14.5" hidden="false" customHeight="false" outlineLevel="0" collapsed="false">
      <c r="A82" s="3" t="n">
        <v>44300</v>
      </c>
      <c r="EE82" s="1" t="n">
        <v>0</v>
      </c>
      <c r="EF82" s="4" t="n">
        <v>44300</v>
      </c>
    </row>
    <row r="83" customFormat="false" ht="14.5" hidden="false" customHeight="false" outlineLevel="0" collapsed="false">
      <c r="A83" s="3" t="n">
        <v>44301</v>
      </c>
      <c r="EE83" s="1" t="n">
        <v>0</v>
      </c>
      <c r="EF83" s="4" t="n">
        <v>44301</v>
      </c>
    </row>
    <row r="84" customFormat="false" ht="14.5" hidden="false" customHeight="false" outlineLevel="0" collapsed="false">
      <c r="A84" s="3" t="n">
        <v>44302</v>
      </c>
      <c r="EE84" s="1" t="n">
        <v>0</v>
      </c>
      <c r="EF84" s="4" t="n">
        <v>44302</v>
      </c>
    </row>
    <row r="85" customFormat="false" ht="14.5" hidden="false" customHeight="false" outlineLevel="0" collapsed="false">
      <c r="A85" s="3" t="n">
        <v>44303</v>
      </c>
      <c r="EE85" s="1" t="n">
        <v>0</v>
      </c>
      <c r="EF85" s="4" t="n">
        <v>44303</v>
      </c>
    </row>
    <row r="86" customFormat="false" ht="14.5" hidden="false" customHeight="false" outlineLevel="0" collapsed="false">
      <c r="A86" s="2"/>
    </row>
    <row r="87" customFormat="false" ht="14.5" hidden="false" customHeight="false" outlineLevel="0" collapsed="false">
      <c r="A87" s="2" t="s">
        <v>454</v>
      </c>
      <c r="B87" s="1" t="n">
        <v>817.458</v>
      </c>
      <c r="C87" s="1" t="n">
        <v>0</v>
      </c>
      <c r="D87" s="1" t="n">
        <v>144</v>
      </c>
      <c r="E87" s="1" t="n">
        <v>0</v>
      </c>
      <c r="F87" s="1" t="n">
        <v>781.44</v>
      </c>
      <c r="G87" s="1" t="n">
        <v>366</v>
      </c>
      <c r="H87" s="1" t="n">
        <v>0</v>
      </c>
      <c r="I87" s="1" t="n">
        <v>0</v>
      </c>
      <c r="J87" s="1" t="n">
        <v>22.4</v>
      </c>
      <c r="K87" s="1" t="n">
        <v>8.96</v>
      </c>
      <c r="L87" s="1" t="n">
        <v>0</v>
      </c>
      <c r="M87" s="1" t="n">
        <v>0</v>
      </c>
      <c r="N87" s="1" t="n">
        <v>76.96</v>
      </c>
      <c r="O87" s="1" t="n">
        <v>0</v>
      </c>
      <c r="P87" s="1" t="n">
        <v>23.68</v>
      </c>
      <c r="Q87" s="1" t="n">
        <v>1183.12</v>
      </c>
      <c r="R87" s="1" t="n">
        <v>204.48</v>
      </c>
      <c r="S87" s="1" t="n">
        <v>5814.72</v>
      </c>
      <c r="T87" s="1" t="n">
        <v>544</v>
      </c>
      <c r="U87" s="1" t="n">
        <v>72</v>
      </c>
      <c r="V87" s="1" t="n">
        <v>940.8</v>
      </c>
      <c r="W87" s="1" t="n">
        <v>54.6</v>
      </c>
      <c r="X87" s="1" t="n">
        <v>420</v>
      </c>
      <c r="Y87" s="1" t="n">
        <v>492.84</v>
      </c>
      <c r="Z87" s="1" t="n">
        <v>0</v>
      </c>
      <c r="AA87" s="1" t="n">
        <v>1206.96</v>
      </c>
      <c r="AB87" s="1" t="n">
        <v>204.4</v>
      </c>
      <c r="AC87" s="1" t="n">
        <v>2184</v>
      </c>
      <c r="AD87" s="1" t="n">
        <v>762.4</v>
      </c>
      <c r="AE87" s="1" t="n">
        <v>42</v>
      </c>
      <c r="AF87" s="1" t="n">
        <v>47.04</v>
      </c>
      <c r="AG87" s="1" t="n">
        <v>284.48</v>
      </c>
      <c r="AH87" s="1" t="n">
        <v>201.6</v>
      </c>
      <c r="AI87" s="1" t="n">
        <v>1123.2</v>
      </c>
      <c r="AJ87" s="1" t="n">
        <v>160</v>
      </c>
      <c r="AK87" s="1" t="n">
        <v>528</v>
      </c>
      <c r="AL87" s="1" t="n">
        <v>0</v>
      </c>
      <c r="AM87" s="1" t="n">
        <v>0</v>
      </c>
      <c r="AN87" s="1" t="n">
        <v>92</v>
      </c>
      <c r="AO87" s="1" t="n">
        <v>1096</v>
      </c>
      <c r="AP87" s="1" t="n">
        <v>12.6</v>
      </c>
      <c r="AQ87" s="1" t="n">
        <v>0</v>
      </c>
      <c r="AR87" s="1" t="n">
        <v>28.8</v>
      </c>
      <c r="AS87" s="1" t="n">
        <v>850</v>
      </c>
      <c r="AT87" s="1" t="n">
        <v>372.8</v>
      </c>
      <c r="AU87" s="1" t="n">
        <v>0</v>
      </c>
      <c r="AV87" s="1" t="n">
        <v>3.4</v>
      </c>
      <c r="AW87" s="1" t="n">
        <v>0</v>
      </c>
      <c r="AX87" s="1" t="n">
        <v>0</v>
      </c>
      <c r="AY87" s="1" t="n">
        <v>0</v>
      </c>
      <c r="AZ87" s="1" t="n">
        <v>0</v>
      </c>
      <c r="BA87" s="1" t="n">
        <v>67</v>
      </c>
      <c r="BB87" s="1" t="n">
        <v>28</v>
      </c>
      <c r="BC87" s="1" t="n">
        <v>2</v>
      </c>
      <c r="BD87" s="1" t="n">
        <v>241.6</v>
      </c>
      <c r="BE87" s="1" t="n">
        <v>1.2</v>
      </c>
      <c r="BF87" s="1" t="n">
        <v>3</v>
      </c>
      <c r="BG87" s="1" t="n">
        <v>0</v>
      </c>
      <c r="BH87" s="1" t="n">
        <v>36.8</v>
      </c>
      <c r="BI87" s="1" t="n">
        <v>1.6</v>
      </c>
      <c r="BJ87" s="1" t="n">
        <v>0</v>
      </c>
      <c r="BK87" s="1" t="n">
        <v>22</v>
      </c>
      <c r="BL87" s="1" t="n">
        <v>0</v>
      </c>
      <c r="BM87" s="1" t="n">
        <v>2</v>
      </c>
      <c r="BN87" s="1" t="n">
        <v>11.2</v>
      </c>
      <c r="BO87" s="1" t="n">
        <v>16</v>
      </c>
      <c r="BP87" s="1" t="n">
        <v>10</v>
      </c>
      <c r="BQ87" s="1" t="n">
        <v>760</v>
      </c>
      <c r="BR87" s="1" t="n">
        <v>7.2</v>
      </c>
      <c r="BS87" s="1" t="n">
        <v>0</v>
      </c>
      <c r="BT87" s="1" t="n">
        <v>3.6</v>
      </c>
      <c r="BU87" s="1" t="n">
        <v>0</v>
      </c>
      <c r="BV87" s="1" t="n">
        <v>15</v>
      </c>
      <c r="BW87" s="1" t="n">
        <v>3.2</v>
      </c>
      <c r="BX87" s="1" t="n">
        <v>0</v>
      </c>
      <c r="BY87" s="1" t="n">
        <v>0</v>
      </c>
      <c r="BZ87" s="1" t="n">
        <v>991.5</v>
      </c>
      <c r="CA87" s="1" t="n">
        <v>393</v>
      </c>
      <c r="CB87" s="1" t="n">
        <v>327.6</v>
      </c>
      <c r="CC87" s="1" t="n">
        <v>0</v>
      </c>
      <c r="CD87" s="1" t="n">
        <v>0</v>
      </c>
      <c r="CE87" s="1" t="n">
        <v>20.16</v>
      </c>
      <c r="CF87" s="1" t="n">
        <v>16.2</v>
      </c>
      <c r="CG87" s="1" t="n">
        <v>0</v>
      </c>
      <c r="CH87" s="1" t="n">
        <v>22158</v>
      </c>
      <c r="CI87" s="1" t="n">
        <v>18812.2</v>
      </c>
      <c r="CJ87" s="1" t="n">
        <v>70.8</v>
      </c>
      <c r="CK87" s="1" t="n">
        <v>261.36</v>
      </c>
      <c r="CL87" s="1" t="n">
        <v>496.5</v>
      </c>
      <c r="CM87" s="1" t="n">
        <v>1.2</v>
      </c>
      <c r="CN87" s="1" t="n">
        <v>20.4</v>
      </c>
      <c r="CO87" s="1" t="n">
        <v>122.4</v>
      </c>
      <c r="CP87" s="1" t="n">
        <v>571.2</v>
      </c>
      <c r="CQ87" s="1" t="n">
        <v>272.4</v>
      </c>
      <c r="CR87" s="1" t="n">
        <v>54</v>
      </c>
      <c r="CS87" s="1" t="n">
        <v>0</v>
      </c>
      <c r="CT87" s="1" t="n">
        <v>34.8</v>
      </c>
      <c r="CU87" s="1" t="n">
        <v>244.5</v>
      </c>
      <c r="CV87" s="1" t="n">
        <v>201</v>
      </c>
      <c r="CW87" s="1" t="n">
        <v>22.5</v>
      </c>
      <c r="CX87" s="1" t="n">
        <v>57</v>
      </c>
      <c r="CY87" s="1" t="n">
        <v>147</v>
      </c>
      <c r="CZ87" s="1" t="n">
        <v>78</v>
      </c>
      <c r="DA87" s="1" t="n">
        <v>201.6</v>
      </c>
      <c r="DB87" s="1" t="n">
        <v>562.68</v>
      </c>
      <c r="DC87" s="1" t="n">
        <v>4.8</v>
      </c>
      <c r="DD87" s="1" t="n">
        <v>352.98</v>
      </c>
      <c r="DE87" s="1" t="n">
        <v>18.36</v>
      </c>
      <c r="DF87" s="1" t="n">
        <v>0</v>
      </c>
      <c r="DG87" s="1" t="n">
        <v>295.2</v>
      </c>
      <c r="DH87" s="1" t="n">
        <v>167.22</v>
      </c>
      <c r="DI87" s="1" t="n">
        <v>1008</v>
      </c>
      <c r="DJ87" s="1" t="n">
        <v>4740</v>
      </c>
      <c r="DK87" s="1" t="n">
        <v>2199</v>
      </c>
      <c r="DL87" s="1" t="n">
        <v>681</v>
      </c>
      <c r="DM87" s="1" t="n">
        <v>166.8</v>
      </c>
      <c r="DN87" s="1" t="n">
        <v>1297.5</v>
      </c>
      <c r="DO87" s="1" t="n">
        <v>373.5</v>
      </c>
      <c r="DP87" s="1" t="n">
        <v>57</v>
      </c>
      <c r="DQ87" s="1" t="n">
        <v>322.8</v>
      </c>
      <c r="DR87" s="1" t="n">
        <v>3318</v>
      </c>
      <c r="DS87" s="1" t="n">
        <v>3222</v>
      </c>
      <c r="DT87" s="1" t="n">
        <v>531</v>
      </c>
      <c r="DU87" s="1" t="n">
        <v>615</v>
      </c>
      <c r="DV87" s="1" t="n">
        <v>0</v>
      </c>
      <c r="DW87" s="1" t="n">
        <v>732</v>
      </c>
      <c r="DX87" s="1" t="n">
        <v>816</v>
      </c>
      <c r="DY87" s="1" t="n">
        <v>0</v>
      </c>
      <c r="EE87" s="1" t="n">
        <v>89454.698</v>
      </c>
      <c r="EF87" s="1" t="s">
        <v>454</v>
      </c>
    </row>
    <row r="88" customFormat="false" ht="14.5" hidden="false" customHeight="false" outlineLevel="0" collapsed="false">
      <c r="A88" s="2" t="s">
        <v>455</v>
      </c>
      <c r="B88" s="1" t="n">
        <v>817.458</v>
      </c>
      <c r="C88" s="1" t="n">
        <v>0</v>
      </c>
      <c r="D88" s="1" t="n">
        <v>144</v>
      </c>
      <c r="E88" s="1" t="n">
        <v>0</v>
      </c>
      <c r="F88" s="1" t="n">
        <v>781.44</v>
      </c>
      <c r="G88" s="1" t="n">
        <v>366</v>
      </c>
      <c r="H88" s="1" t="n">
        <v>0</v>
      </c>
      <c r="I88" s="1" t="n">
        <v>0</v>
      </c>
      <c r="J88" s="1" t="n">
        <v>22.4</v>
      </c>
      <c r="K88" s="1" t="n">
        <v>8.96</v>
      </c>
      <c r="L88" s="1" t="n">
        <v>0</v>
      </c>
      <c r="M88" s="1" t="n">
        <v>0</v>
      </c>
      <c r="N88" s="1" t="n">
        <v>76.96</v>
      </c>
      <c r="O88" s="1" t="n">
        <v>0</v>
      </c>
      <c r="P88" s="1" t="n">
        <v>23.68</v>
      </c>
      <c r="Q88" s="1" t="n">
        <v>1183.12</v>
      </c>
      <c r="R88" s="1" t="n">
        <v>204.48</v>
      </c>
      <c r="S88" s="1" t="n">
        <v>5814.72</v>
      </c>
      <c r="T88" s="1" t="n">
        <v>544</v>
      </c>
      <c r="U88" s="1" t="n">
        <v>72</v>
      </c>
      <c r="V88" s="1" t="n">
        <v>940.8</v>
      </c>
      <c r="W88" s="1" t="n">
        <v>54.6</v>
      </c>
      <c r="X88" s="1" t="n">
        <v>420</v>
      </c>
      <c r="Y88" s="1" t="n">
        <v>492.84</v>
      </c>
      <c r="Z88" s="1" t="n">
        <v>0</v>
      </c>
      <c r="AA88" s="1" t="n">
        <v>1206.96</v>
      </c>
      <c r="AB88" s="1" t="n">
        <v>204.4</v>
      </c>
      <c r="AC88" s="1" t="n">
        <v>2184</v>
      </c>
      <c r="AD88" s="1" t="n">
        <v>762.4</v>
      </c>
      <c r="AE88" s="1" t="n">
        <v>42</v>
      </c>
      <c r="AF88" s="1" t="n">
        <v>47.04</v>
      </c>
      <c r="AG88" s="1" t="n">
        <v>284.48</v>
      </c>
      <c r="AH88" s="1" t="n">
        <v>201.6</v>
      </c>
      <c r="AI88" s="1" t="n">
        <v>1123.2</v>
      </c>
      <c r="AJ88" s="1" t="n">
        <v>160</v>
      </c>
      <c r="AK88" s="1" t="n">
        <v>528</v>
      </c>
      <c r="AL88" s="1" t="n">
        <v>0</v>
      </c>
      <c r="AM88" s="1" t="n">
        <v>0</v>
      </c>
      <c r="AN88" s="1" t="n">
        <v>92</v>
      </c>
      <c r="AO88" s="1" t="n">
        <v>1096</v>
      </c>
      <c r="AP88" s="1" t="n">
        <v>12.6</v>
      </c>
      <c r="AQ88" s="1" t="n">
        <v>0</v>
      </c>
      <c r="AR88" s="1" t="n">
        <v>28.8</v>
      </c>
      <c r="AS88" s="1" t="n">
        <v>850</v>
      </c>
      <c r="AT88" s="1" t="n">
        <v>372.8</v>
      </c>
      <c r="AU88" s="1" t="n">
        <v>0</v>
      </c>
      <c r="AV88" s="1" t="n">
        <v>3.4</v>
      </c>
      <c r="AW88" s="1" t="n">
        <v>0</v>
      </c>
      <c r="AX88" s="1" t="n">
        <v>0</v>
      </c>
      <c r="AY88" s="1" t="n">
        <v>0</v>
      </c>
      <c r="AZ88" s="1" t="n">
        <v>0</v>
      </c>
      <c r="BA88" s="1" t="n">
        <v>67</v>
      </c>
      <c r="BB88" s="1" t="n">
        <v>28</v>
      </c>
      <c r="BC88" s="1" t="n">
        <v>2</v>
      </c>
      <c r="BD88" s="1" t="n">
        <v>241.6</v>
      </c>
      <c r="BE88" s="1" t="n">
        <v>1.2</v>
      </c>
      <c r="BF88" s="1" t="n">
        <v>3</v>
      </c>
      <c r="BG88" s="1" t="n">
        <v>0</v>
      </c>
      <c r="BH88" s="1" t="n">
        <v>36.8</v>
      </c>
      <c r="BI88" s="1" t="n">
        <v>1.6</v>
      </c>
      <c r="BJ88" s="1" t="n">
        <v>0</v>
      </c>
      <c r="BK88" s="1" t="n">
        <v>22</v>
      </c>
      <c r="BL88" s="1" t="n">
        <v>0</v>
      </c>
      <c r="BM88" s="1" t="n">
        <v>2</v>
      </c>
      <c r="BN88" s="1" t="n">
        <v>11.2</v>
      </c>
      <c r="BO88" s="1" t="n">
        <v>16</v>
      </c>
      <c r="BP88" s="1" t="n">
        <v>10</v>
      </c>
      <c r="BQ88" s="1" t="n">
        <v>760</v>
      </c>
      <c r="BR88" s="1" t="n">
        <v>7.2</v>
      </c>
      <c r="BS88" s="1" t="n">
        <v>0</v>
      </c>
      <c r="BT88" s="1" t="n">
        <v>3.6</v>
      </c>
      <c r="BU88" s="1" t="n">
        <v>0</v>
      </c>
      <c r="BV88" s="1" t="n">
        <v>15</v>
      </c>
      <c r="BW88" s="1" t="n">
        <v>3.2</v>
      </c>
      <c r="BX88" s="1" t="n">
        <v>0</v>
      </c>
      <c r="BY88" s="1" t="n">
        <v>0</v>
      </c>
      <c r="BZ88" s="1" t="n">
        <v>991.5</v>
      </c>
      <c r="CA88" s="1" t="n">
        <v>393</v>
      </c>
      <c r="CB88" s="1" t="n">
        <v>327.6</v>
      </c>
      <c r="CC88" s="1" t="n">
        <v>0</v>
      </c>
      <c r="CD88" s="1" t="n">
        <v>0</v>
      </c>
      <c r="CE88" s="1" t="n">
        <v>20.16</v>
      </c>
      <c r="CF88" s="1" t="n">
        <v>16.2</v>
      </c>
      <c r="CG88" s="1" t="n">
        <v>0</v>
      </c>
      <c r="CH88" s="1" t="n">
        <v>4608</v>
      </c>
      <c r="CI88" s="1" t="n">
        <v>3524.2</v>
      </c>
      <c r="CJ88" s="1" t="n">
        <v>70.8</v>
      </c>
      <c r="CK88" s="1" t="n">
        <v>261.36</v>
      </c>
      <c r="CL88" s="1" t="n">
        <v>496.5</v>
      </c>
      <c r="CM88" s="1" t="n">
        <v>1.2</v>
      </c>
      <c r="CN88" s="1" t="n">
        <v>20.4</v>
      </c>
      <c r="CO88" s="1" t="n">
        <v>122.4</v>
      </c>
      <c r="CP88" s="1" t="n">
        <v>571.2</v>
      </c>
      <c r="CQ88" s="1" t="n">
        <v>272.4</v>
      </c>
      <c r="CR88" s="1" t="n">
        <v>54</v>
      </c>
      <c r="CS88" s="1" t="n">
        <v>0</v>
      </c>
      <c r="CT88" s="1" t="n">
        <v>34.8</v>
      </c>
      <c r="CU88" s="1" t="n">
        <v>244.5</v>
      </c>
      <c r="CV88" s="1" t="n">
        <v>201</v>
      </c>
      <c r="CW88" s="1" t="n">
        <v>22.5</v>
      </c>
      <c r="CX88" s="1" t="n">
        <v>57</v>
      </c>
      <c r="CY88" s="1" t="n">
        <v>147</v>
      </c>
      <c r="CZ88" s="1" t="n">
        <v>78</v>
      </c>
      <c r="DA88" s="1" t="n">
        <v>201.6</v>
      </c>
      <c r="DB88" s="1" t="n">
        <v>562.68</v>
      </c>
      <c r="DC88" s="1" t="n">
        <v>4.8</v>
      </c>
      <c r="DD88" s="1" t="n">
        <v>352.98</v>
      </c>
      <c r="DE88" s="1" t="n">
        <v>18.36</v>
      </c>
      <c r="DF88" s="1" t="n">
        <v>0</v>
      </c>
      <c r="DG88" s="1" t="n">
        <v>295.2</v>
      </c>
      <c r="DH88" s="1" t="n">
        <v>167.22</v>
      </c>
      <c r="DI88" s="1" t="n">
        <v>1008</v>
      </c>
      <c r="DJ88" s="1" t="n">
        <v>4740</v>
      </c>
      <c r="DK88" s="1" t="n">
        <v>324</v>
      </c>
      <c r="DL88" s="1" t="n">
        <v>681</v>
      </c>
      <c r="DM88" s="1" t="n">
        <v>166.8</v>
      </c>
      <c r="DN88" s="1" t="n">
        <v>1297.5</v>
      </c>
      <c r="DO88" s="1" t="n">
        <v>373.5</v>
      </c>
      <c r="DP88" s="1" t="n">
        <v>57</v>
      </c>
      <c r="DQ88" s="1" t="n">
        <v>322.8</v>
      </c>
      <c r="DR88" s="1" t="n">
        <v>2067</v>
      </c>
      <c r="DS88" s="1" t="n">
        <v>1410</v>
      </c>
      <c r="DT88" s="1" t="n">
        <v>531</v>
      </c>
      <c r="DU88" s="1" t="n">
        <v>615</v>
      </c>
      <c r="DV88" s="1" t="n">
        <v>0</v>
      </c>
      <c r="DW88" s="1" t="n">
        <v>732</v>
      </c>
      <c r="DX88" s="1" t="n">
        <v>816</v>
      </c>
      <c r="DY88" s="1" t="n">
        <v>0</v>
      </c>
      <c r="DZ88" s="1" t="n">
        <v>0</v>
      </c>
      <c r="EA88" s="1" t="n">
        <v>0</v>
      </c>
      <c r="EB88" s="1" t="n">
        <v>0</v>
      </c>
      <c r="EC88" s="1" t="n">
        <v>0</v>
      </c>
      <c r="ED88" s="1" t="n">
        <v>0</v>
      </c>
      <c r="EE88" s="1" t="n">
        <v>51678.698</v>
      </c>
      <c r="EF88" s="1" t="s">
        <v>455</v>
      </c>
    </row>
    <row r="89" customFormat="false" ht="14.5" hidden="false" customHeight="false" outlineLevel="0" collapsed="false">
      <c r="A89" s="2" t="s">
        <v>456</v>
      </c>
      <c r="CH89" s="1" t="n">
        <v>17550</v>
      </c>
      <c r="CI89" s="1" t="n">
        <v>15288</v>
      </c>
      <c r="DK89" s="1" t="n">
        <v>1875</v>
      </c>
      <c r="DR89" s="1" t="n">
        <v>1251</v>
      </c>
      <c r="DS89" s="1" t="n">
        <v>1812</v>
      </c>
      <c r="EE89" s="1" t="n">
        <v>37776</v>
      </c>
      <c r="EF89" s="1" t="s">
        <v>456</v>
      </c>
    </row>
    <row r="90" customFormat="false" ht="14.5" hidden="false" customHeight="false" outlineLevel="0" collapsed="false">
      <c r="A90" s="2"/>
      <c r="EE90" s="1" t="n">
        <v>0</v>
      </c>
    </row>
    <row r="91" customFormat="false" ht="14.5" hidden="false" customHeight="false" outlineLevel="0" collapsed="false">
      <c r="A91" s="2"/>
      <c r="EE91" s="1" t="n">
        <v>0</v>
      </c>
    </row>
    <row r="92" customFormat="false" ht="14.5" hidden="false" customHeight="false" outlineLevel="0" collapsed="false">
      <c r="A92" s="2" t="s">
        <v>457</v>
      </c>
      <c r="EE92" s="1" t="n">
        <v>0</v>
      </c>
      <c r="EF92" s="1" t="s">
        <v>457</v>
      </c>
    </row>
    <row r="93" customFormat="false" ht="14.5" hidden="false" customHeight="false" outlineLevel="0" collapsed="false">
      <c r="A93" s="2" t="s">
        <v>458</v>
      </c>
      <c r="DZ93" s="1" t="n">
        <v>0</v>
      </c>
      <c r="EA93" s="1" t="n">
        <v>0</v>
      </c>
      <c r="EC93" s="1" t="n">
        <v>0</v>
      </c>
      <c r="EE93" s="1" t="n">
        <v>0</v>
      </c>
      <c r="EF93" s="1" t="s">
        <v>458</v>
      </c>
    </row>
    <row r="94" customFormat="false" ht="14.5" hidden="false" customHeight="false" outlineLevel="0" collapsed="false">
      <c r="A94" s="2"/>
    </row>
    <row r="95" customFormat="false" ht="14.5" hidden="false" customHeight="false" outlineLevel="0" collapsed="false">
      <c r="A95" s="2" t="s">
        <v>459</v>
      </c>
      <c r="B95" s="1" t="n">
        <v>0</v>
      </c>
      <c r="C95" s="1" t="n">
        <v>0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0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0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0</v>
      </c>
      <c r="T95" s="1" t="n">
        <v>0</v>
      </c>
      <c r="U95" s="1" t="n">
        <v>0</v>
      </c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0</v>
      </c>
      <c r="AC95" s="1" t="n">
        <v>0</v>
      </c>
      <c r="AD95" s="1" t="n">
        <v>0</v>
      </c>
      <c r="AE95" s="1" t="n">
        <v>0</v>
      </c>
      <c r="AF95" s="1" t="n">
        <v>0</v>
      </c>
      <c r="AG95" s="1" t="n">
        <v>0</v>
      </c>
      <c r="AH95" s="1" t="n">
        <v>0</v>
      </c>
      <c r="AI95" s="1" t="n">
        <v>0</v>
      </c>
      <c r="AJ95" s="1" t="n">
        <v>0</v>
      </c>
      <c r="AK95" s="1" t="n">
        <v>0</v>
      </c>
      <c r="AL95" s="1" t="n">
        <v>0</v>
      </c>
      <c r="AM95" s="1" t="n">
        <v>0</v>
      </c>
      <c r="AN95" s="1" t="n">
        <v>0</v>
      </c>
      <c r="AO95" s="1" t="n">
        <v>0</v>
      </c>
      <c r="AP95" s="1" t="n">
        <v>0</v>
      </c>
      <c r="AQ95" s="1" t="n">
        <v>0</v>
      </c>
      <c r="AR95" s="1" t="n">
        <v>0</v>
      </c>
      <c r="AS95" s="1" t="n">
        <v>0</v>
      </c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1" t="n">
        <v>0</v>
      </c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1" t="n">
        <v>0</v>
      </c>
      <c r="CU95" s="1" t="n">
        <v>0</v>
      </c>
      <c r="CV95" s="1" t="n">
        <v>0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  <c r="DG95" s="1" t="n">
        <v>0</v>
      </c>
      <c r="DH95" s="1" t="n">
        <v>0</v>
      </c>
      <c r="DI95" s="1" t="n">
        <v>0</v>
      </c>
      <c r="DJ95" s="1" t="n">
        <v>0</v>
      </c>
      <c r="DK95" s="1" t="n">
        <v>0</v>
      </c>
      <c r="DL95" s="1" t="n">
        <v>0</v>
      </c>
      <c r="DM95" s="1" t="n">
        <v>0</v>
      </c>
      <c r="DN95" s="1" t="n">
        <v>0</v>
      </c>
      <c r="DO95" s="1" t="n">
        <v>0</v>
      </c>
      <c r="DP95" s="1" t="n">
        <v>0</v>
      </c>
      <c r="DQ95" s="1" t="n">
        <v>0</v>
      </c>
      <c r="DR95" s="1" t="n">
        <v>0</v>
      </c>
      <c r="DS95" s="1" t="n">
        <v>0</v>
      </c>
      <c r="DT95" s="1" t="n">
        <v>0</v>
      </c>
      <c r="DU95" s="1" t="n">
        <v>0</v>
      </c>
      <c r="DV95" s="1" t="n">
        <v>0</v>
      </c>
      <c r="DW95" s="1" t="n">
        <v>0</v>
      </c>
      <c r="DX95" s="1" t="n">
        <v>0</v>
      </c>
      <c r="DY95" s="1" t="n">
        <v>0</v>
      </c>
      <c r="DZ95" s="1" t="n">
        <v>0</v>
      </c>
      <c r="ED95" s="1" t="n">
        <v>0</v>
      </c>
      <c r="EE95" s="1" t="n">
        <v>0</v>
      </c>
      <c r="EF95" s="1" t="s">
        <v>459</v>
      </c>
    </row>
    <row r="96" customFormat="false" ht="14.5" hidden="false" customHeight="false" outlineLevel="0" collapsed="false">
      <c r="A96" s="2" t="s">
        <v>455</v>
      </c>
      <c r="EE96" s="1" t="n">
        <v>0</v>
      </c>
      <c r="EF96" s="1" t="s">
        <v>460</v>
      </c>
    </row>
    <row r="97" customFormat="false" ht="14.5" hidden="false" customHeight="false" outlineLevel="0" collapsed="false">
      <c r="A97" s="2" t="s">
        <v>456</v>
      </c>
      <c r="EE97" s="1" t="n">
        <v>0</v>
      </c>
      <c r="EF97" s="1" t="s">
        <v>461</v>
      </c>
    </row>
    <row r="98" customFormat="false" ht="14.5" hidden="false" customHeight="false" outlineLevel="0" collapsed="false">
      <c r="A98" s="2"/>
      <c r="EE98" s="1" t="n">
        <v>0</v>
      </c>
    </row>
    <row r="99" customFormat="false" ht="14.5" hidden="false" customHeight="false" outlineLevel="0" collapsed="false">
      <c r="A99" s="2"/>
      <c r="EE99" s="1" t="n">
        <v>0</v>
      </c>
    </row>
    <row r="100" customFormat="false" ht="14.5" hidden="false" customHeight="false" outlineLevel="0" collapsed="false">
      <c r="A100" s="2" t="s">
        <v>457</v>
      </c>
      <c r="EE100" s="1" t="n">
        <v>0</v>
      </c>
      <c r="EF100" s="1" t="s">
        <v>462</v>
      </c>
    </row>
    <row r="101" customFormat="false" ht="14.5" hidden="false" customHeight="false" outlineLevel="0" collapsed="false">
      <c r="A101" s="2" t="s">
        <v>458</v>
      </c>
      <c r="EE101" s="1" t="n">
        <v>0</v>
      </c>
      <c r="EF101" s="1" t="s">
        <v>463</v>
      </c>
    </row>
    <row r="102" customFormat="false" ht="14.5" hidden="false" customHeight="false" outlineLevel="0" collapsed="false">
      <c r="A102" s="2"/>
    </row>
    <row r="103" customFormat="false" ht="14.5" hidden="false" customHeight="false" outlineLevel="0" collapsed="false">
      <c r="A103" s="2" t="s">
        <v>464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  <c r="AF103" s="1" t="n">
        <v>0</v>
      </c>
      <c r="AG103" s="1" t="n">
        <v>0</v>
      </c>
      <c r="AH103" s="1" t="n">
        <v>0</v>
      </c>
      <c r="AI103" s="1" t="n">
        <v>0</v>
      </c>
      <c r="AJ103" s="1" t="n">
        <v>0</v>
      </c>
      <c r="AK103" s="1" t="n">
        <v>0</v>
      </c>
      <c r="AL103" s="1" t="n">
        <v>0</v>
      </c>
      <c r="AM103" s="1" t="n">
        <v>0</v>
      </c>
      <c r="AN103" s="1" t="n">
        <v>0</v>
      </c>
      <c r="AO103" s="1" t="n">
        <v>0</v>
      </c>
      <c r="AP103" s="1" t="n">
        <v>0</v>
      </c>
      <c r="AQ103" s="1" t="n">
        <v>0</v>
      </c>
      <c r="AR103" s="1" t="n">
        <v>0</v>
      </c>
      <c r="AS103" s="1" t="n">
        <v>0</v>
      </c>
      <c r="AT103" s="1" t="n">
        <v>0</v>
      </c>
      <c r="AU103" s="1" t="n">
        <v>0</v>
      </c>
      <c r="AV103" s="1" t="n">
        <v>0</v>
      </c>
      <c r="AW103" s="1" t="n">
        <v>0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1" t="n">
        <v>0</v>
      </c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1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1" t="n">
        <v>0</v>
      </c>
      <c r="DM103" s="1" t="n">
        <v>0</v>
      </c>
      <c r="DN103" s="1" t="n">
        <v>0</v>
      </c>
      <c r="DO103" s="1" t="n">
        <v>0</v>
      </c>
      <c r="DP103" s="1" t="n">
        <v>0</v>
      </c>
      <c r="DQ103" s="1" t="n">
        <v>0</v>
      </c>
      <c r="DR103" s="1" t="n">
        <v>0</v>
      </c>
      <c r="DS103" s="1" t="n">
        <v>0</v>
      </c>
      <c r="DT103" s="1" t="n">
        <v>0</v>
      </c>
      <c r="DU103" s="1" t="n">
        <v>0</v>
      </c>
      <c r="DV103" s="1" t="n">
        <v>0</v>
      </c>
      <c r="DW103" s="1" t="n">
        <v>0</v>
      </c>
      <c r="DX103" s="1" t="n">
        <v>0</v>
      </c>
      <c r="DY103" s="1" t="n">
        <v>0</v>
      </c>
      <c r="DZ103" s="1" t="n">
        <v>0</v>
      </c>
      <c r="ED103" s="1" t="n">
        <v>0</v>
      </c>
      <c r="EE103" s="1" t="n">
        <v>0</v>
      </c>
      <c r="EF103" s="1" t="s">
        <v>464</v>
      </c>
    </row>
    <row r="104" customFormat="false" ht="14.5" hidden="false" customHeight="false" outlineLevel="0" collapsed="false">
      <c r="A104" s="2" t="s">
        <v>455</v>
      </c>
      <c r="EE104" s="1" t="n">
        <v>0</v>
      </c>
      <c r="EF104" s="1" t="s">
        <v>460</v>
      </c>
    </row>
    <row r="105" customFormat="false" ht="14.5" hidden="false" customHeight="false" outlineLevel="0" collapsed="false">
      <c r="A105" s="2" t="s">
        <v>456</v>
      </c>
      <c r="EE105" s="1" t="n">
        <v>0</v>
      </c>
      <c r="EF105" s="1" t="s">
        <v>461</v>
      </c>
    </row>
    <row r="106" customFormat="false" ht="14.5" hidden="false" customHeight="false" outlineLevel="0" collapsed="false">
      <c r="A106" s="2" t="n">
        <v>0</v>
      </c>
      <c r="EE106" s="1" t="n">
        <v>0</v>
      </c>
      <c r="EF106" s="1" t="n">
        <v>0</v>
      </c>
    </row>
    <row r="107" customFormat="false" ht="14.5" hidden="false" customHeight="false" outlineLevel="0" collapsed="false">
      <c r="A107" s="2" t="n">
        <v>0</v>
      </c>
      <c r="EE107" s="1" t="n">
        <v>0</v>
      </c>
      <c r="EF107" s="1" t="n">
        <v>0</v>
      </c>
    </row>
    <row r="108" customFormat="false" ht="14.5" hidden="false" customHeight="false" outlineLevel="0" collapsed="false">
      <c r="A108" s="2" t="s">
        <v>457</v>
      </c>
      <c r="EF108" s="1" t="s">
        <v>462</v>
      </c>
    </row>
    <row r="109" customFormat="false" ht="14.5" hidden="false" customHeight="false" outlineLevel="0" collapsed="false">
      <c r="A109" s="2" t="s">
        <v>458</v>
      </c>
      <c r="EE109" s="1" t="n">
        <v>0</v>
      </c>
      <c r="EF109" s="1" t="s">
        <v>463</v>
      </c>
    </row>
    <row r="110" customFormat="false" ht="14.5" hidden="false" customHeight="false" outlineLevel="0" collapsed="false">
      <c r="A110" s="2"/>
    </row>
    <row r="111" customFormat="false" ht="14.5" hidden="false" customHeight="false" outlineLevel="0" collapsed="false">
      <c r="A111" s="2" t="s">
        <v>465</v>
      </c>
      <c r="B111" s="1" t="n">
        <v>817.458</v>
      </c>
      <c r="C111" s="1" t="n">
        <v>0</v>
      </c>
      <c r="D111" s="1" t="n">
        <v>144</v>
      </c>
      <c r="E111" s="1" t="n">
        <v>0</v>
      </c>
      <c r="F111" s="1" t="n">
        <v>781.44</v>
      </c>
      <c r="G111" s="1" t="n">
        <v>366</v>
      </c>
      <c r="H111" s="1" t="n">
        <v>0</v>
      </c>
      <c r="I111" s="1" t="n">
        <v>0</v>
      </c>
      <c r="J111" s="1" t="n">
        <v>22.4</v>
      </c>
      <c r="K111" s="1" t="n">
        <v>8.96</v>
      </c>
      <c r="L111" s="1" t="n">
        <v>0</v>
      </c>
      <c r="M111" s="1" t="n">
        <v>0</v>
      </c>
      <c r="N111" s="1" t="n">
        <v>76.96</v>
      </c>
      <c r="O111" s="1" t="n">
        <v>0</v>
      </c>
      <c r="P111" s="1" t="n">
        <v>23.68</v>
      </c>
      <c r="Q111" s="1" t="n">
        <v>1183.12</v>
      </c>
      <c r="R111" s="1" t="n">
        <v>204.48</v>
      </c>
      <c r="S111" s="1" t="n">
        <v>5814.72</v>
      </c>
      <c r="T111" s="1" t="n">
        <v>544</v>
      </c>
      <c r="U111" s="1" t="n">
        <v>72</v>
      </c>
      <c r="V111" s="1" t="n">
        <v>940.8</v>
      </c>
      <c r="W111" s="1" t="n">
        <v>54.6</v>
      </c>
      <c r="X111" s="1" t="n">
        <v>420</v>
      </c>
      <c r="Y111" s="1" t="n">
        <v>492.84</v>
      </c>
      <c r="Z111" s="1" t="n">
        <v>0</v>
      </c>
      <c r="AA111" s="1" t="n">
        <v>1206.96</v>
      </c>
      <c r="AB111" s="1" t="n">
        <v>204.4</v>
      </c>
      <c r="AC111" s="1" t="n">
        <v>2184</v>
      </c>
      <c r="AD111" s="1" t="n">
        <v>762.4</v>
      </c>
      <c r="AE111" s="1" t="n">
        <v>42</v>
      </c>
      <c r="AF111" s="1" t="n">
        <v>47.04</v>
      </c>
      <c r="AG111" s="1" t="n">
        <v>284.48</v>
      </c>
      <c r="AH111" s="1" t="n">
        <v>201.6</v>
      </c>
      <c r="AI111" s="1" t="n">
        <v>1123.2</v>
      </c>
      <c r="AJ111" s="1" t="n">
        <v>160</v>
      </c>
      <c r="AK111" s="1" t="n">
        <v>528</v>
      </c>
      <c r="AL111" s="1" t="n">
        <v>0</v>
      </c>
      <c r="AM111" s="1" t="n">
        <v>0</v>
      </c>
      <c r="AN111" s="1" t="n">
        <v>92</v>
      </c>
      <c r="AO111" s="1" t="n">
        <v>1096</v>
      </c>
      <c r="AP111" s="1" t="n">
        <v>12.6</v>
      </c>
      <c r="AQ111" s="1" t="n">
        <v>0</v>
      </c>
      <c r="AR111" s="1" t="n">
        <v>28.8</v>
      </c>
      <c r="AS111" s="1" t="n">
        <v>850</v>
      </c>
      <c r="AT111" s="1" t="n">
        <v>372.8</v>
      </c>
      <c r="AU111" s="1" t="n">
        <v>0</v>
      </c>
      <c r="AV111" s="1" t="n">
        <v>3.4</v>
      </c>
      <c r="AW111" s="1" t="n">
        <v>0</v>
      </c>
      <c r="AX111" s="1" t="n">
        <v>0</v>
      </c>
      <c r="AY111" s="1" t="n">
        <v>0</v>
      </c>
      <c r="AZ111" s="1" t="n">
        <v>0</v>
      </c>
      <c r="BA111" s="1" t="n">
        <v>67</v>
      </c>
      <c r="BB111" s="1" t="n">
        <v>28</v>
      </c>
      <c r="BC111" s="1" t="n">
        <v>2</v>
      </c>
      <c r="BD111" s="1" t="n">
        <v>241.6</v>
      </c>
      <c r="BE111" s="1" t="n">
        <v>1.2</v>
      </c>
      <c r="BF111" s="1" t="n">
        <v>3</v>
      </c>
      <c r="BG111" s="1" t="n">
        <v>0</v>
      </c>
      <c r="BH111" s="1" t="n">
        <v>36.8</v>
      </c>
      <c r="BI111" s="1" t="n">
        <v>1.6</v>
      </c>
      <c r="BJ111" s="1" t="n">
        <v>0</v>
      </c>
      <c r="BK111" s="1" t="n">
        <v>22</v>
      </c>
      <c r="BL111" s="1" t="n">
        <v>0</v>
      </c>
      <c r="BM111" s="1" t="n">
        <v>2</v>
      </c>
      <c r="BN111" s="1" t="n">
        <v>11.2</v>
      </c>
      <c r="BO111" s="1" t="n">
        <v>16</v>
      </c>
      <c r="BP111" s="1" t="n">
        <v>10</v>
      </c>
      <c r="BQ111" s="1" t="n">
        <v>760</v>
      </c>
      <c r="BR111" s="1" t="n">
        <v>7.2</v>
      </c>
      <c r="BS111" s="1" t="n">
        <v>0</v>
      </c>
      <c r="BT111" s="1" t="n">
        <v>3.6</v>
      </c>
      <c r="BU111" s="1" t="n">
        <v>0</v>
      </c>
      <c r="BV111" s="1" t="n">
        <v>15</v>
      </c>
      <c r="BW111" s="1" t="n">
        <v>3.2</v>
      </c>
      <c r="BX111" s="1" t="n">
        <v>0</v>
      </c>
      <c r="BY111" s="1" t="n">
        <v>0</v>
      </c>
      <c r="BZ111" s="1" t="n">
        <v>991.5</v>
      </c>
      <c r="CA111" s="1" t="n">
        <v>393</v>
      </c>
      <c r="CB111" s="1" t="n">
        <v>327.6</v>
      </c>
      <c r="CC111" s="1" t="n">
        <v>0</v>
      </c>
      <c r="CD111" s="1" t="n">
        <v>0</v>
      </c>
      <c r="CE111" s="1" t="n">
        <v>20.16</v>
      </c>
      <c r="CF111" s="1" t="n">
        <v>16.2</v>
      </c>
      <c r="CG111" s="1" t="n">
        <v>0</v>
      </c>
      <c r="CH111" s="1" t="n">
        <v>22158</v>
      </c>
      <c r="CI111" s="1" t="n">
        <v>18812.2</v>
      </c>
      <c r="CJ111" s="1" t="n">
        <v>70.8</v>
      </c>
      <c r="CK111" s="1" t="n">
        <v>261.36</v>
      </c>
      <c r="CL111" s="1" t="n">
        <v>496.5</v>
      </c>
      <c r="CM111" s="1" t="n">
        <v>1.2</v>
      </c>
      <c r="CN111" s="1" t="n">
        <v>20.4</v>
      </c>
      <c r="CO111" s="1" t="n">
        <v>122.4</v>
      </c>
      <c r="CP111" s="1" t="n">
        <v>571.2</v>
      </c>
      <c r="CQ111" s="1" t="n">
        <v>272.4</v>
      </c>
      <c r="CR111" s="1" t="n">
        <v>54</v>
      </c>
      <c r="CS111" s="1" t="n">
        <v>0</v>
      </c>
      <c r="CT111" s="1" t="n">
        <v>34.8</v>
      </c>
      <c r="CU111" s="1" t="n">
        <v>244.5</v>
      </c>
      <c r="CV111" s="1" t="n">
        <v>201</v>
      </c>
      <c r="CW111" s="1" t="n">
        <v>22.5</v>
      </c>
      <c r="CX111" s="1" t="n">
        <v>57</v>
      </c>
      <c r="CY111" s="1" t="n">
        <v>147</v>
      </c>
      <c r="CZ111" s="1" t="n">
        <v>78</v>
      </c>
      <c r="DA111" s="1" t="n">
        <v>201.6</v>
      </c>
      <c r="DB111" s="1" t="n">
        <v>562.68</v>
      </c>
      <c r="DC111" s="1" t="n">
        <v>4.8</v>
      </c>
      <c r="DD111" s="1" t="n">
        <v>352.98</v>
      </c>
      <c r="DE111" s="1" t="n">
        <v>18.36</v>
      </c>
      <c r="DF111" s="1" t="n">
        <v>0</v>
      </c>
      <c r="DG111" s="1" t="n">
        <v>295.2</v>
      </c>
      <c r="DH111" s="1" t="n">
        <v>167.22</v>
      </c>
      <c r="DI111" s="1" t="n">
        <v>1008</v>
      </c>
      <c r="DJ111" s="1" t="n">
        <v>4740</v>
      </c>
      <c r="DK111" s="1" t="n">
        <v>2199</v>
      </c>
      <c r="DL111" s="1" t="n">
        <v>681</v>
      </c>
      <c r="DM111" s="1" t="n">
        <v>166.8</v>
      </c>
      <c r="DN111" s="1" t="n">
        <v>1297.5</v>
      </c>
      <c r="DO111" s="1" t="n">
        <v>373.5</v>
      </c>
      <c r="DP111" s="1" t="n">
        <v>57</v>
      </c>
      <c r="DQ111" s="1" t="n">
        <v>322.8</v>
      </c>
      <c r="DR111" s="1" t="n">
        <v>3318</v>
      </c>
      <c r="DS111" s="1" t="n">
        <v>3222</v>
      </c>
      <c r="DT111" s="1" t="n">
        <v>531</v>
      </c>
      <c r="DU111" s="1" t="n">
        <v>615</v>
      </c>
      <c r="DV111" s="1" t="n">
        <v>0</v>
      </c>
      <c r="DW111" s="1" t="n">
        <v>732</v>
      </c>
      <c r="DX111" s="1" t="n">
        <v>816</v>
      </c>
      <c r="DY111" s="1" t="n">
        <v>0</v>
      </c>
      <c r="DZ111" s="1" t="n">
        <v>0</v>
      </c>
      <c r="ED111" s="1" t="n">
        <v>0</v>
      </c>
      <c r="EE111" s="1" t="n">
        <v>89454.698</v>
      </c>
      <c r="EF111" s="1" t="s">
        <v>465</v>
      </c>
    </row>
    <row r="112" customFormat="false" ht="14.5" hidden="false" customHeight="false" outlineLevel="0" collapsed="false">
      <c r="A112" s="2" t="s">
        <v>455</v>
      </c>
      <c r="B112" s="1" t="n">
        <v>817.458</v>
      </c>
      <c r="C112" s="1" t="n">
        <v>0</v>
      </c>
      <c r="D112" s="1" t="n">
        <v>144</v>
      </c>
      <c r="E112" s="1" t="n">
        <v>0</v>
      </c>
      <c r="F112" s="1" t="n">
        <v>781.44</v>
      </c>
      <c r="G112" s="1" t="n">
        <v>366</v>
      </c>
      <c r="H112" s="1" t="n">
        <v>0</v>
      </c>
      <c r="I112" s="1" t="n">
        <v>0</v>
      </c>
      <c r="J112" s="1" t="n">
        <v>22.4</v>
      </c>
      <c r="K112" s="1" t="n">
        <v>8.96</v>
      </c>
      <c r="L112" s="1" t="n">
        <v>0</v>
      </c>
      <c r="M112" s="1" t="n">
        <v>0</v>
      </c>
      <c r="N112" s="1" t="n">
        <v>76.96</v>
      </c>
      <c r="O112" s="1" t="n">
        <v>0</v>
      </c>
      <c r="P112" s="1" t="n">
        <v>23.68</v>
      </c>
      <c r="Q112" s="1" t="n">
        <v>1183.12</v>
      </c>
      <c r="R112" s="1" t="n">
        <v>204.48</v>
      </c>
      <c r="S112" s="1" t="n">
        <v>5814.72</v>
      </c>
      <c r="T112" s="1" t="n">
        <v>544</v>
      </c>
      <c r="U112" s="1" t="n">
        <v>72</v>
      </c>
      <c r="V112" s="1" t="n">
        <v>940.8</v>
      </c>
      <c r="W112" s="1" t="n">
        <v>54.6</v>
      </c>
      <c r="X112" s="1" t="n">
        <v>420</v>
      </c>
      <c r="Y112" s="1" t="n">
        <v>492.84</v>
      </c>
      <c r="Z112" s="1" t="n">
        <v>0</v>
      </c>
      <c r="AA112" s="1" t="n">
        <v>1206.96</v>
      </c>
      <c r="AB112" s="1" t="n">
        <v>204.4</v>
      </c>
      <c r="AC112" s="1" t="n">
        <v>2184</v>
      </c>
      <c r="AD112" s="1" t="n">
        <v>762.4</v>
      </c>
      <c r="AE112" s="1" t="n">
        <v>42</v>
      </c>
      <c r="AF112" s="1" t="n">
        <v>47.04</v>
      </c>
      <c r="AG112" s="1" t="n">
        <v>284.48</v>
      </c>
      <c r="AH112" s="1" t="n">
        <v>201.6</v>
      </c>
      <c r="AI112" s="1" t="n">
        <v>1123.2</v>
      </c>
      <c r="AJ112" s="1" t="n">
        <v>160</v>
      </c>
      <c r="AK112" s="1" t="n">
        <v>528</v>
      </c>
      <c r="AL112" s="1" t="n">
        <v>0</v>
      </c>
      <c r="AM112" s="1" t="n">
        <v>0</v>
      </c>
      <c r="AN112" s="1" t="n">
        <v>92</v>
      </c>
      <c r="AO112" s="1" t="n">
        <v>1096</v>
      </c>
      <c r="AP112" s="1" t="n">
        <v>12.6</v>
      </c>
      <c r="AQ112" s="1" t="n">
        <v>0</v>
      </c>
      <c r="AR112" s="1" t="n">
        <v>28.8</v>
      </c>
      <c r="AS112" s="1" t="n">
        <v>850</v>
      </c>
      <c r="AT112" s="1" t="n">
        <v>372.8</v>
      </c>
      <c r="AU112" s="1" t="n">
        <v>0</v>
      </c>
      <c r="AV112" s="1" t="n">
        <v>3.4</v>
      </c>
      <c r="AW112" s="1" t="n">
        <v>0</v>
      </c>
      <c r="AX112" s="1" t="n">
        <v>0</v>
      </c>
      <c r="AY112" s="1" t="n">
        <v>0</v>
      </c>
      <c r="AZ112" s="1" t="n">
        <v>0</v>
      </c>
      <c r="BA112" s="1" t="n">
        <v>67</v>
      </c>
      <c r="BB112" s="1" t="n">
        <v>28</v>
      </c>
      <c r="BC112" s="1" t="n">
        <v>2</v>
      </c>
      <c r="BD112" s="1" t="n">
        <v>241.6</v>
      </c>
      <c r="BE112" s="1" t="n">
        <v>1.2</v>
      </c>
      <c r="BF112" s="1" t="n">
        <v>3</v>
      </c>
      <c r="BG112" s="1" t="n">
        <v>0</v>
      </c>
      <c r="BH112" s="1" t="n">
        <v>36.8</v>
      </c>
      <c r="BI112" s="1" t="n">
        <v>1.6</v>
      </c>
      <c r="BJ112" s="1" t="n">
        <v>0</v>
      </c>
      <c r="BK112" s="1" t="n">
        <v>22</v>
      </c>
      <c r="BL112" s="1" t="n">
        <v>0</v>
      </c>
      <c r="BM112" s="1" t="n">
        <v>2</v>
      </c>
      <c r="BN112" s="1" t="n">
        <v>11.2</v>
      </c>
      <c r="BO112" s="1" t="n">
        <v>16</v>
      </c>
      <c r="BP112" s="1" t="n">
        <v>10</v>
      </c>
      <c r="BQ112" s="1" t="n">
        <v>760</v>
      </c>
      <c r="BR112" s="1" t="n">
        <v>7.2</v>
      </c>
      <c r="BS112" s="1" t="n">
        <v>0</v>
      </c>
      <c r="BT112" s="1" t="n">
        <v>3.6</v>
      </c>
      <c r="BU112" s="1" t="n">
        <v>0</v>
      </c>
      <c r="BV112" s="1" t="n">
        <v>15</v>
      </c>
      <c r="BW112" s="1" t="n">
        <v>3.2</v>
      </c>
      <c r="BX112" s="1" t="n">
        <v>0</v>
      </c>
      <c r="BY112" s="1" t="n">
        <v>0</v>
      </c>
      <c r="BZ112" s="1" t="n">
        <v>991.5</v>
      </c>
      <c r="CA112" s="1" t="n">
        <v>393</v>
      </c>
      <c r="CB112" s="1" t="n">
        <v>327.6</v>
      </c>
      <c r="CC112" s="1" t="n">
        <v>0</v>
      </c>
      <c r="CD112" s="1" t="n">
        <v>0</v>
      </c>
      <c r="CE112" s="1" t="n">
        <v>20.16</v>
      </c>
      <c r="CF112" s="1" t="n">
        <v>16.2</v>
      </c>
      <c r="CG112" s="1" t="n">
        <v>0</v>
      </c>
      <c r="CH112" s="1" t="n">
        <v>4608</v>
      </c>
      <c r="CI112" s="1" t="n">
        <v>3524.2</v>
      </c>
      <c r="CJ112" s="1" t="n">
        <v>70.8</v>
      </c>
      <c r="CK112" s="1" t="n">
        <v>261.36</v>
      </c>
      <c r="CL112" s="1" t="n">
        <v>496.5</v>
      </c>
      <c r="CM112" s="1" t="n">
        <v>1.2</v>
      </c>
      <c r="CN112" s="1" t="n">
        <v>20.4</v>
      </c>
      <c r="CO112" s="1" t="n">
        <v>122.4</v>
      </c>
      <c r="CP112" s="1" t="n">
        <v>571.2</v>
      </c>
      <c r="CQ112" s="1" t="n">
        <v>272.4</v>
      </c>
      <c r="CR112" s="1" t="n">
        <v>54</v>
      </c>
      <c r="CS112" s="1" t="n">
        <v>0</v>
      </c>
      <c r="CT112" s="1" t="n">
        <v>34.8</v>
      </c>
      <c r="CU112" s="1" t="n">
        <v>244.5</v>
      </c>
      <c r="CV112" s="1" t="n">
        <v>201</v>
      </c>
      <c r="CW112" s="1" t="n">
        <v>22.5</v>
      </c>
      <c r="CX112" s="1" t="n">
        <v>57</v>
      </c>
      <c r="CY112" s="1" t="n">
        <v>147</v>
      </c>
      <c r="CZ112" s="1" t="n">
        <v>78</v>
      </c>
      <c r="DA112" s="1" t="n">
        <v>201.6</v>
      </c>
      <c r="DB112" s="1" t="n">
        <v>562.68</v>
      </c>
      <c r="DC112" s="1" t="n">
        <v>4.8</v>
      </c>
      <c r="DD112" s="1" t="n">
        <v>352.98</v>
      </c>
      <c r="DE112" s="1" t="n">
        <v>18.36</v>
      </c>
      <c r="DF112" s="1" t="n">
        <v>0</v>
      </c>
      <c r="DG112" s="1" t="n">
        <v>295.2</v>
      </c>
      <c r="DH112" s="1" t="n">
        <v>167.22</v>
      </c>
      <c r="DI112" s="1" t="n">
        <v>1008</v>
      </c>
      <c r="DJ112" s="1" t="n">
        <v>4740</v>
      </c>
      <c r="DK112" s="1" t="n">
        <v>324</v>
      </c>
      <c r="DL112" s="1" t="n">
        <v>681</v>
      </c>
      <c r="DM112" s="1" t="n">
        <v>166.8</v>
      </c>
      <c r="DN112" s="1" t="n">
        <v>1297.5</v>
      </c>
      <c r="DO112" s="1" t="n">
        <v>373.5</v>
      </c>
      <c r="DP112" s="1" t="n">
        <v>57</v>
      </c>
      <c r="DQ112" s="1" t="n">
        <v>322.8</v>
      </c>
      <c r="DR112" s="1" t="n">
        <v>2067</v>
      </c>
      <c r="DS112" s="1" t="n">
        <v>1410</v>
      </c>
      <c r="DT112" s="1" t="n">
        <v>531</v>
      </c>
      <c r="DU112" s="1" t="n">
        <v>615</v>
      </c>
      <c r="DV112" s="1" t="n">
        <v>0</v>
      </c>
      <c r="DW112" s="1" t="n">
        <v>732</v>
      </c>
      <c r="DX112" s="1" t="n">
        <v>816</v>
      </c>
      <c r="DY112" s="1" t="n">
        <v>0</v>
      </c>
      <c r="DZ112" s="1" t="n">
        <v>0</v>
      </c>
      <c r="ED112" s="1" t="n">
        <v>0</v>
      </c>
      <c r="EE112" s="1" t="n">
        <v>51678.698</v>
      </c>
      <c r="EF112" s="1" t="s">
        <v>460</v>
      </c>
    </row>
    <row r="113" customFormat="false" ht="14.5" hidden="false" customHeight="false" outlineLevel="0" collapsed="false">
      <c r="A113" s="2" t="s">
        <v>456</v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" t="n">
        <v>0</v>
      </c>
      <c r="R113" s="1" t="n">
        <v>0</v>
      </c>
      <c r="S113" s="1" t="n">
        <v>0</v>
      </c>
      <c r="T113" s="1" t="n">
        <v>0</v>
      </c>
      <c r="U113" s="1" t="n">
        <v>0</v>
      </c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0</v>
      </c>
      <c r="AC113" s="1" t="n">
        <v>0</v>
      </c>
      <c r="AD113" s="1" t="n">
        <v>0</v>
      </c>
      <c r="AE113" s="1" t="n">
        <v>0</v>
      </c>
      <c r="AF113" s="1" t="n">
        <v>0</v>
      </c>
      <c r="AG113" s="1" t="n">
        <v>0</v>
      </c>
      <c r="AH113" s="1" t="n">
        <v>0</v>
      </c>
      <c r="AI113" s="1" t="n">
        <v>0</v>
      </c>
      <c r="AJ113" s="1" t="n">
        <v>0</v>
      </c>
      <c r="AK113" s="1" t="n">
        <v>0</v>
      </c>
      <c r="AL113" s="1" t="n">
        <v>0</v>
      </c>
      <c r="AM113" s="1" t="n">
        <v>0</v>
      </c>
      <c r="AN113" s="1" t="n">
        <v>0</v>
      </c>
      <c r="AO113" s="1" t="n">
        <v>0</v>
      </c>
      <c r="AP113" s="1" t="n">
        <v>0</v>
      </c>
      <c r="AQ113" s="1" t="n">
        <v>0</v>
      </c>
      <c r="AR113" s="1" t="n">
        <v>0</v>
      </c>
      <c r="AS113" s="1" t="n">
        <v>0</v>
      </c>
      <c r="AT113" s="1" t="n">
        <v>0</v>
      </c>
      <c r="AU113" s="1" t="n">
        <v>0</v>
      </c>
      <c r="AV113" s="1" t="n">
        <v>0</v>
      </c>
      <c r="AW113" s="1" t="n">
        <v>0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17550</v>
      </c>
      <c r="CI113" s="1" t="n">
        <v>15288</v>
      </c>
      <c r="CJ113" s="1" t="n">
        <v>0</v>
      </c>
      <c r="CK113" s="1" t="n">
        <v>0</v>
      </c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1" t="n">
        <v>0</v>
      </c>
      <c r="CU113" s="1" t="n">
        <v>0</v>
      </c>
      <c r="CV113" s="1" t="n">
        <v>0</v>
      </c>
      <c r="CW113" s="1" t="n">
        <v>0</v>
      </c>
      <c r="CX113" s="1" t="n">
        <v>0</v>
      </c>
      <c r="CY113" s="1" t="n">
        <v>0</v>
      </c>
      <c r="CZ113" s="1" t="n">
        <v>0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  <c r="DG113" s="1" t="n">
        <v>0</v>
      </c>
      <c r="DH113" s="1" t="n">
        <v>0</v>
      </c>
      <c r="DI113" s="1" t="n">
        <v>0</v>
      </c>
      <c r="DJ113" s="1" t="n">
        <v>0</v>
      </c>
      <c r="DK113" s="1" t="n">
        <v>1875</v>
      </c>
      <c r="DL113" s="1" t="n">
        <v>0</v>
      </c>
      <c r="DM113" s="1" t="n">
        <v>0</v>
      </c>
      <c r="DN113" s="1" t="n">
        <v>0</v>
      </c>
      <c r="DO113" s="1" t="n">
        <v>0</v>
      </c>
      <c r="DP113" s="1" t="n">
        <v>0</v>
      </c>
      <c r="DQ113" s="1" t="n">
        <v>0</v>
      </c>
      <c r="DR113" s="1" t="n">
        <v>1251</v>
      </c>
      <c r="DS113" s="1" t="n">
        <v>1812</v>
      </c>
      <c r="DT113" s="1" t="n">
        <v>0</v>
      </c>
      <c r="DU113" s="1" t="n">
        <v>0</v>
      </c>
      <c r="DV113" s="1" t="n">
        <v>0</v>
      </c>
      <c r="DW113" s="1" t="n">
        <v>0</v>
      </c>
      <c r="DX113" s="1" t="n">
        <v>0</v>
      </c>
      <c r="DY113" s="1" t="n">
        <v>0</v>
      </c>
      <c r="DZ113" s="1" t="n">
        <v>0</v>
      </c>
      <c r="ED113" s="1" t="n">
        <v>0</v>
      </c>
      <c r="EE113" s="1" t="n">
        <v>37776</v>
      </c>
      <c r="EF113" s="1" t="s">
        <v>461</v>
      </c>
    </row>
    <row r="114" customFormat="false" ht="14.5" hidden="false" customHeight="false" outlineLevel="0" collapsed="false">
      <c r="A114" s="2" t="n">
        <v>0</v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  <c r="AF114" s="1" t="n">
        <v>0</v>
      </c>
      <c r="AG114" s="1" t="n">
        <v>0</v>
      </c>
      <c r="AH114" s="1" t="n">
        <v>0</v>
      </c>
      <c r="AI114" s="1" t="n">
        <v>0</v>
      </c>
      <c r="AJ114" s="1" t="n">
        <v>0</v>
      </c>
      <c r="AK114" s="1" t="n">
        <v>0</v>
      </c>
      <c r="AL114" s="1" t="n">
        <v>0</v>
      </c>
      <c r="AM114" s="1" t="n">
        <v>0</v>
      </c>
      <c r="AN114" s="1" t="n">
        <v>0</v>
      </c>
      <c r="AO114" s="1" t="n">
        <v>0</v>
      </c>
      <c r="AP114" s="1" t="n">
        <v>0</v>
      </c>
      <c r="AQ114" s="1" t="n">
        <v>0</v>
      </c>
      <c r="AR114" s="1" t="n">
        <v>0</v>
      </c>
      <c r="AS114" s="1" t="n">
        <v>0</v>
      </c>
      <c r="AT114" s="1" t="n">
        <v>0</v>
      </c>
      <c r="AU114" s="1" t="n">
        <v>0</v>
      </c>
      <c r="AV114" s="1" t="n">
        <v>0</v>
      </c>
      <c r="AW114" s="1" t="n">
        <v>0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1" t="n">
        <v>0</v>
      </c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1" t="n">
        <v>0</v>
      </c>
      <c r="CU114" s="1" t="n">
        <v>0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  <c r="DG114" s="1" t="n">
        <v>0</v>
      </c>
      <c r="DH114" s="1" t="n">
        <v>0</v>
      </c>
      <c r="DI114" s="1" t="n">
        <v>0</v>
      </c>
      <c r="DJ114" s="1" t="n">
        <v>0</v>
      </c>
      <c r="DK114" s="1" t="n">
        <v>0</v>
      </c>
      <c r="DL114" s="1" t="n">
        <v>0</v>
      </c>
      <c r="DM114" s="1" t="n">
        <v>0</v>
      </c>
      <c r="DN114" s="1" t="n">
        <v>0</v>
      </c>
      <c r="DO114" s="1" t="n">
        <v>0</v>
      </c>
      <c r="DP114" s="1" t="n">
        <v>0</v>
      </c>
      <c r="DQ114" s="1" t="n">
        <v>0</v>
      </c>
      <c r="DR114" s="1" t="n">
        <v>0</v>
      </c>
      <c r="DS114" s="1" t="n">
        <v>0</v>
      </c>
      <c r="DT114" s="1" t="n">
        <v>0</v>
      </c>
      <c r="DU114" s="1" t="n">
        <v>0</v>
      </c>
      <c r="DV114" s="1" t="n">
        <v>0</v>
      </c>
      <c r="DW114" s="1" t="n">
        <v>0</v>
      </c>
      <c r="DX114" s="1" t="n">
        <v>0</v>
      </c>
      <c r="DY114" s="1" t="n">
        <v>0</v>
      </c>
      <c r="DZ114" s="1" t="n">
        <v>0</v>
      </c>
      <c r="ED114" s="1" t="n">
        <v>0</v>
      </c>
      <c r="EE114" s="1" t="n">
        <v>0</v>
      </c>
      <c r="EF114" s="1" t="n">
        <v>0</v>
      </c>
    </row>
    <row r="115" customFormat="false" ht="14.5" hidden="false" customHeight="false" outlineLevel="0" collapsed="false">
      <c r="A115" s="2" t="n">
        <v>0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0</v>
      </c>
      <c r="T115" s="1" t="n">
        <v>0</v>
      </c>
      <c r="U115" s="1" t="n">
        <v>0</v>
      </c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0</v>
      </c>
      <c r="AC115" s="1" t="n">
        <v>0</v>
      </c>
      <c r="AD115" s="1" t="n">
        <v>0</v>
      </c>
      <c r="AE115" s="1" t="n">
        <v>0</v>
      </c>
      <c r="AF115" s="1" t="n">
        <v>0</v>
      </c>
      <c r="AG115" s="1" t="n">
        <v>0</v>
      </c>
      <c r="AH115" s="1" t="n">
        <v>0</v>
      </c>
      <c r="AI115" s="1" t="n">
        <v>0</v>
      </c>
      <c r="AJ115" s="1" t="n">
        <v>0</v>
      </c>
      <c r="AK115" s="1" t="n">
        <v>0</v>
      </c>
      <c r="AL115" s="1" t="n">
        <v>0</v>
      </c>
      <c r="AM115" s="1" t="n">
        <v>0</v>
      </c>
      <c r="AN115" s="1" t="n">
        <v>0</v>
      </c>
      <c r="AO115" s="1" t="n">
        <v>0</v>
      </c>
      <c r="AP115" s="1" t="n">
        <v>0</v>
      </c>
      <c r="AQ115" s="1" t="n">
        <v>0</v>
      </c>
      <c r="AR115" s="1" t="n">
        <v>0</v>
      </c>
      <c r="AS115" s="1" t="n">
        <v>0</v>
      </c>
      <c r="AT115" s="1" t="n">
        <v>0</v>
      </c>
      <c r="AU115" s="1" t="n">
        <v>0</v>
      </c>
      <c r="AV115" s="1" t="n">
        <v>0</v>
      </c>
      <c r="AW115" s="1" t="n">
        <v>0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1" t="n">
        <v>0</v>
      </c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1" t="n">
        <v>0</v>
      </c>
      <c r="CU115" s="1" t="n">
        <v>0</v>
      </c>
      <c r="CV115" s="1" t="n">
        <v>0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  <c r="DG115" s="1" t="n">
        <v>0</v>
      </c>
      <c r="DH115" s="1" t="n">
        <v>0</v>
      </c>
      <c r="DI115" s="1" t="n">
        <v>0</v>
      </c>
      <c r="DJ115" s="1" t="n">
        <v>0</v>
      </c>
      <c r="DK115" s="1" t="n">
        <v>0</v>
      </c>
      <c r="DL115" s="1" t="n">
        <v>0</v>
      </c>
      <c r="DM115" s="1" t="n">
        <v>0</v>
      </c>
      <c r="DN115" s="1" t="n">
        <v>0</v>
      </c>
      <c r="DO115" s="1" t="n">
        <v>0</v>
      </c>
      <c r="DP115" s="1" t="n">
        <v>0</v>
      </c>
      <c r="DQ115" s="1" t="n">
        <v>0</v>
      </c>
      <c r="DR115" s="1" t="n">
        <v>0</v>
      </c>
      <c r="DS115" s="1" t="n">
        <v>0</v>
      </c>
      <c r="DT115" s="1" t="n">
        <v>0</v>
      </c>
      <c r="DU115" s="1" t="n">
        <v>0</v>
      </c>
      <c r="DV115" s="1" t="n">
        <v>0</v>
      </c>
      <c r="DW115" s="1" t="n">
        <v>0</v>
      </c>
      <c r="DX115" s="1" t="n">
        <v>0</v>
      </c>
      <c r="DY115" s="1" t="n">
        <v>0</v>
      </c>
      <c r="DZ115" s="1" t="n">
        <v>0</v>
      </c>
      <c r="ED115" s="1" t="n">
        <v>0</v>
      </c>
      <c r="EE115" s="1" t="n">
        <v>0</v>
      </c>
      <c r="EF115" s="1" t="n">
        <v>0</v>
      </c>
    </row>
    <row r="116" customFormat="false" ht="14.5" hidden="false" customHeight="false" outlineLevel="0" collapsed="false">
      <c r="A116" s="2" t="s">
        <v>457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W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v>0</v>
      </c>
      <c r="AC116" s="1" t="n">
        <v>0</v>
      </c>
      <c r="AD116" s="1" t="n">
        <v>0</v>
      </c>
      <c r="AE116" s="1" t="n">
        <v>0</v>
      </c>
      <c r="AF116" s="1" t="n">
        <v>0</v>
      </c>
      <c r="AG116" s="1" t="n">
        <v>0</v>
      </c>
      <c r="AH116" s="1" t="n">
        <v>0</v>
      </c>
      <c r="AI116" s="1" t="n">
        <v>0</v>
      </c>
      <c r="AJ116" s="1" t="n">
        <v>0</v>
      </c>
      <c r="AK116" s="1" t="n">
        <v>0</v>
      </c>
      <c r="AL116" s="1" t="n">
        <v>0</v>
      </c>
      <c r="AM116" s="1" t="n">
        <v>0</v>
      </c>
      <c r="AN116" s="1" t="n">
        <v>0</v>
      </c>
      <c r="AO116" s="1" t="n">
        <v>0</v>
      </c>
      <c r="AP116" s="1" t="n">
        <v>0</v>
      </c>
      <c r="AQ116" s="1" t="n">
        <v>0</v>
      </c>
      <c r="AR116" s="1" t="n">
        <v>0</v>
      </c>
      <c r="AS116" s="1" t="n">
        <v>0</v>
      </c>
      <c r="AT116" s="1" t="n">
        <v>0</v>
      </c>
      <c r="AU116" s="1" t="n">
        <v>0</v>
      </c>
      <c r="AV116" s="1" t="n">
        <v>0</v>
      </c>
      <c r="AW116" s="1" t="n">
        <v>0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1" t="n">
        <v>0</v>
      </c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1" t="n">
        <v>0</v>
      </c>
      <c r="CU116" s="1" t="n">
        <v>0</v>
      </c>
      <c r="CV116" s="1" t="n">
        <v>0</v>
      </c>
      <c r="CW116" s="1" t="n">
        <v>0</v>
      </c>
      <c r="CX116" s="1" t="n">
        <v>0</v>
      </c>
      <c r="CY116" s="1" t="n">
        <v>0</v>
      </c>
      <c r="CZ116" s="1" t="n">
        <v>0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  <c r="DG116" s="1" t="n">
        <v>0</v>
      </c>
      <c r="DH116" s="1" t="n">
        <v>0</v>
      </c>
      <c r="DI116" s="1" t="n">
        <v>0</v>
      </c>
      <c r="DJ116" s="1" t="n">
        <v>0</v>
      </c>
      <c r="DK116" s="1" t="n">
        <v>0</v>
      </c>
      <c r="DL116" s="1" t="n">
        <v>0</v>
      </c>
      <c r="DM116" s="1" t="n">
        <v>0</v>
      </c>
      <c r="DN116" s="1" t="n">
        <v>0</v>
      </c>
      <c r="DO116" s="1" t="n">
        <v>0</v>
      </c>
      <c r="DP116" s="1" t="n">
        <v>0</v>
      </c>
      <c r="DQ116" s="1" t="n">
        <v>0</v>
      </c>
      <c r="DR116" s="1" t="n">
        <v>0</v>
      </c>
      <c r="DS116" s="1" t="n">
        <v>0</v>
      </c>
      <c r="DT116" s="1" t="n">
        <v>0</v>
      </c>
      <c r="DU116" s="1" t="n">
        <v>0</v>
      </c>
      <c r="DV116" s="1" t="n">
        <v>0</v>
      </c>
      <c r="DW116" s="1" t="n">
        <v>0</v>
      </c>
      <c r="DX116" s="1" t="n">
        <v>0</v>
      </c>
      <c r="DY116" s="1" t="n">
        <v>0</v>
      </c>
      <c r="DZ116" s="1" t="n">
        <v>0</v>
      </c>
      <c r="ED116" s="1" t="n">
        <v>0</v>
      </c>
      <c r="EE116" s="1" t="n">
        <v>0</v>
      </c>
      <c r="EF116" s="1" t="s">
        <v>462</v>
      </c>
    </row>
    <row r="117" customFormat="false" ht="14.5" hidden="false" customHeight="false" outlineLevel="0" collapsed="false">
      <c r="A117" s="2" t="s">
        <v>458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DX117" s="1" t="n">
        <v>0</v>
      </c>
      <c r="DY117" s="1" t="n">
        <v>0</v>
      </c>
      <c r="DZ117" s="1" t="n">
        <v>0</v>
      </c>
      <c r="ED117" s="1" t="n">
        <v>0</v>
      </c>
      <c r="EE117" s="1" t="n">
        <v>0</v>
      </c>
      <c r="EF117" s="1" t="s">
        <v>463</v>
      </c>
    </row>
    <row r="118" customFormat="false" ht="14.5" hidden="false" customHeight="false" outlineLevel="0" collapsed="false">
      <c r="A118" s="2"/>
    </row>
    <row r="119" customFormat="false" ht="14.5" hidden="false" customHeight="false" outlineLevel="0" collapsed="false">
      <c r="A119" s="2" t="s">
        <v>466</v>
      </c>
      <c r="B119" s="1" t="n">
        <v>255.455625</v>
      </c>
      <c r="C119" s="1" t="n">
        <v>0</v>
      </c>
      <c r="D119" s="1" t="n">
        <v>48</v>
      </c>
      <c r="E119" s="1" t="n">
        <v>0</v>
      </c>
      <c r="F119" s="1" t="n">
        <v>264</v>
      </c>
      <c r="G119" s="1" t="n">
        <v>61</v>
      </c>
      <c r="H119" s="1" t="n">
        <v>0</v>
      </c>
      <c r="I119" s="1" t="n">
        <v>0</v>
      </c>
      <c r="J119" s="1" t="n">
        <v>10</v>
      </c>
      <c r="K119" s="1" t="n">
        <v>3.86206896551724</v>
      </c>
      <c r="L119" s="1" t="n">
        <v>0</v>
      </c>
      <c r="M119" s="1" t="n">
        <v>0</v>
      </c>
      <c r="N119" s="1" t="n">
        <v>25.6533333333333</v>
      </c>
      <c r="O119" s="1" t="n">
        <v>0</v>
      </c>
      <c r="P119" s="1" t="n">
        <v>7.89333333333333</v>
      </c>
      <c r="Q119" s="1" t="n">
        <v>528.178571428571</v>
      </c>
      <c r="R119" s="1" t="n">
        <v>85.5564853556485</v>
      </c>
      <c r="S119" s="1" t="n">
        <v>2595.85714285714</v>
      </c>
      <c r="T119" s="1" t="n">
        <v>302.222222222222</v>
      </c>
      <c r="U119" s="1" t="n">
        <v>60</v>
      </c>
      <c r="V119" s="1" t="n">
        <v>696.888888888889</v>
      </c>
      <c r="W119" s="1" t="n">
        <v>40.4444444444444</v>
      </c>
      <c r="X119" s="1" t="n">
        <v>304.347826086957</v>
      </c>
      <c r="Y119" s="1" t="n">
        <v>222</v>
      </c>
      <c r="Z119" s="1" t="n">
        <v>0</v>
      </c>
      <c r="AA119" s="1" t="n">
        <v>327.978260869565</v>
      </c>
      <c r="AB119" s="1" t="n">
        <v>170.333333333333</v>
      </c>
      <c r="AC119" s="1" t="n">
        <v>1617.77777777778</v>
      </c>
      <c r="AD119" s="1" t="n">
        <v>635.333333333333</v>
      </c>
      <c r="AE119" s="1" t="n">
        <v>31.1111111111111</v>
      </c>
      <c r="AF119" s="1" t="n">
        <v>19.2</v>
      </c>
      <c r="AG119" s="1" t="n">
        <v>127</v>
      </c>
      <c r="AH119" s="1" t="n">
        <v>90</v>
      </c>
      <c r="AI119" s="1" t="n">
        <v>117</v>
      </c>
      <c r="AJ119" s="1" t="n">
        <v>79.2079207920792</v>
      </c>
      <c r="AK119" s="1" t="n">
        <v>55</v>
      </c>
      <c r="AL119" s="1" t="n">
        <v>0</v>
      </c>
      <c r="AM119" s="1" t="n">
        <v>0</v>
      </c>
      <c r="AN119" s="1" t="n">
        <v>25</v>
      </c>
      <c r="AO119" s="1" t="n">
        <v>608.888888888889</v>
      </c>
      <c r="AP119" s="1" t="n">
        <v>7</v>
      </c>
      <c r="AQ119" s="1" t="n">
        <v>0</v>
      </c>
      <c r="AR119" s="1" t="n">
        <v>21.3333333333333</v>
      </c>
      <c r="AS119" s="1" t="n">
        <v>92.3913043478261</v>
      </c>
      <c r="AT119" s="1" t="n">
        <v>179.230769230769</v>
      </c>
      <c r="AU119" s="1" t="n">
        <v>0</v>
      </c>
      <c r="AV119" s="1" t="n">
        <v>1.75257731958763</v>
      </c>
      <c r="AW119" s="1" t="n">
        <v>0</v>
      </c>
      <c r="AX119" s="1" t="n">
        <v>0</v>
      </c>
      <c r="AY119" s="1" t="n">
        <v>0</v>
      </c>
      <c r="AZ119" s="1" t="n">
        <v>0</v>
      </c>
      <c r="BA119" s="1" t="n">
        <v>67</v>
      </c>
      <c r="BB119" s="1" t="n">
        <v>28</v>
      </c>
      <c r="BC119" s="1" t="n">
        <v>2</v>
      </c>
      <c r="BD119" s="1" t="n">
        <v>302</v>
      </c>
      <c r="BE119" s="1" t="n">
        <v>1</v>
      </c>
      <c r="BF119" s="1" t="n">
        <v>2</v>
      </c>
      <c r="BG119" s="1" t="n">
        <v>0</v>
      </c>
      <c r="BH119" s="1" t="n">
        <v>23.4394904458599</v>
      </c>
      <c r="BI119" s="1" t="n">
        <v>1.03896103896104</v>
      </c>
      <c r="BJ119" s="1" t="n">
        <v>0</v>
      </c>
      <c r="BK119" s="1" t="n">
        <v>11.3989637305699</v>
      </c>
      <c r="BL119" s="1" t="n">
        <v>0</v>
      </c>
      <c r="BM119" s="1" t="n">
        <v>2</v>
      </c>
      <c r="BN119" s="1" t="n">
        <v>7</v>
      </c>
      <c r="BO119" s="1" t="n">
        <v>16</v>
      </c>
      <c r="BP119" s="1" t="n">
        <v>10</v>
      </c>
      <c r="BQ119" s="1" t="n">
        <v>950</v>
      </c>
      <c r="BR119" s="1" t="n">
        <v>4.5859872611465</v>
      </c>
      <c r="BS119" s="1" t="n">
        <v>0</v>
      </c>
      <c r="BT119" s="1" t="n">
        <v>3</v>
      </c>
      <c r="BU119" s="1" t="n">
        <v>0</v>
      </c>
      <c r="BV119" s="1" t="n">
        <v>7.7720207253886</v>
      </c>
      <c r="BW119" s="1" t="n">
        <v>2.07792207792208</v>
      </c>
      <c r="BX119" s="1" t="n">
        <v>0</v>
      </c>
      <c r="BY119" s="1" t="n">
        <v>0</v>
      </c>
      <c r="BZ119" s="1" t="n">
        <v>661</v>
      </c>
      <c r="CA119" s="1" t="n">
        <v>131</v>
      </c>
      <c r="CB119" s="1" t="n">
        <v>230.704225352113</v>
      </c>
      <c r="CC119" s="1" t="n">
        <v>0</v>
      </c>
      <c r="CD119" s="1" t="n">
        <v>0</v>
      </c>
      <c r="CE119" s="1" t="n">
        <v>24</v>
      </c>
      <c r="CF119" s="1" t="n">
        <v>9</v>
      </c>
      <c r="CG119" s="1" t="n">
        <v>0</v>
      </c>
      <c r="CH119" s="1" t="n">
        <v>7386</v>
      </c>
      <c r="CI119" s="1" t="n">
        <v>15676.8333333333</v>
      </c>
      <c r="CJ119" s="1" t="n">
        <v>59</v>
      </c>
      <c r="CK119" s="1" t="n">
        <v>242</v>
      </c>
      <c r="CL119" s="1" t="n">
        <v>331</v>
      </c>
      <c r="CM119" s="1" t="n">
        <v>0.845070422535211</v>
      </c>
      <c r="CN119" s="1" t="n">
        <v>14.3661971830986</v>
      </c>
      <c r="CO119" s="1" t="n">
        <v>102</v>
      </c>
      <c r="CP119" s="1" t="n">
        <v>402.253521126761</v>
      </c>
      <c r="CQ119" s="1" t="n">
        <v>191.830985915493</v>
      </c>
      <c r="CR119" s="1" t="n">
        <v>38.0281690140845</v>
      </c>
      <c r="CS119" s="1" t="n">
        <v>0</v>
      </c>
      <c r="CT119" s="1" t="n">
        <v>24.5070422535211</v>
      </c>
      <c r="CU119" s="1" t="n">
        <v>163</v>
      </c>
      <c r="CV119" s="1" t="n">
        <v>67</v>
      </c>
      <c r="CW119" s="1" t="n">
        <v>12.4309392265193</v>
      </c>
      <c r="CX119" s="1" t="n">
        <v>33.1395348837209</v>
      </c>
      <c r="CY119" s="1" t="n">
        <v>49</v>
      </c>
      <c r="CZ119" s="1" t="n">
        <v>54.9295774647887</v>
      </c>
      <c r="DA119" s="1" t="n">
        <v>168</v>
      </c>
      <c r="DB119" s="1" t="n">
        <v>521</v>
      </c>
      <c r="DC119" s="1" t="n">
        <v>4</v>
      </c>
      <c r="DD119" s="1" t="n">
        <v>326.833333333333</v>
      </c>
      <c r="DE119" s="1" t="n">
        <v>17</v>
      </c>
      <c r="DF119" s="1" t="n">
        <v>0</v>
      </c>
      <c r="DG119" s="1" t="n">
        <v>207.887323943662</v>
      </c>
      <c r="DH119" s="1" t="n">
        <v>154.833333333333</v>
      </c>
      <c r="DI119" s="1" t="n">
        <v>672</v>
      </c>
      <c r="DJ119" s="1" t="n">
        <v>3160</v>
      </c>
      <c r="DK119" s="1" t="n">
        <v>733</v>
      </c>
      <c r="DL119" s="1" t="n">
        <v>454</v>
      </c>
      <c r="DM119" s="1" t="n">
        <v>117.464788732394</v>
      </c>
      <c r="DN119" s="1" t="n">
        <v>865</v>
      </c>
      <c r="DO119" s="1" t="n">
        <v>249</v>
      </c>
      <c r="DP119" s="1" t="n">
        <v>19</v>
      </c>
      <c r="DQ119" s="1" t="n">
        <v>227.323943661972</v>
      </c>
      <c r="DR119" s="1" t="n">
        <v>1106</v>
      </c>
      <c r="DS119" s="1" t="n">
        <v>537</v>
      </c>
      <c r="DT119" s="1" t="n">
        <v>177</v>
      </c>
      <c r="DU119" s="1" t="n">
        <v>205</v>
      </c>
      <c r="DV119" s="1" t="n">
        <v>0</v>
      </c>
      <c r="DW119" s="1" t="n">
        <v>122</v>
      </c>
      <c r="DX119" s="1" t="n">
        <v>136</v>
      </c>
      <c r="DY119" s="1" t="n">
        <v>0</v>
      </c>
      <c r="DZ119" s="1" t="n">
        <v>0</v>
      </c>
      <c r="EA119" s="1" t="n">
        <v>0</v>
      </c>
      <c r="EB119" s="1" t="n">
        <v>0</v>
      </c>
      <c r="EC119" s="1" t="n">
        <v>0</v>
      </c>
      <c r="ED119" s="1" t="n">
        <v>0</v>
      </c>
      <c r="EE119" s="1" t="n">
        <v>47240.4232167142</v>
      </c>
      <c r="EF119" s="1" t="s">
        <v>466</v>
      </c>
    </row>
    <row r="120" customFormat="false" ht="14.5" hidden="false" customHeight="false" outlineLevel="0" collapsed="false">
      <c r="A120" s="2"/>
    </row>
    <row r="121" customFormat="false" ht="14.5" hidden="false" customHeight="false" outlineLevel="0" collapsed="false">
      <c r="A121" s="2" t="s">
        <v>467</v>
      </c>
      <c r="B121" s="1" t="n">
        <v>746.32180952381</v>
      </c>
      <c r="C121" s="1" t="n">
        <v>44.2243333333333</v>
      </c>
      <c r="D121" s="1" t="n">
        <v>577.597095238095</v>
      </c>
      <c r="E121" s="1" t="n">
        <v>76.247619047619</v>
      </c>
      <c r="F121" s="1" t="n">
        <v>499.565238095238</v>
      </c>
      <c r="G121" s="1" t="n">
        <v>21.1428571428571</v>
      </c>
      <c r="H121" s="1" t="n">
        <v>107.546666666667</v>
      </c>
      <c r="I121" s="1" t="n">
        <v>131.867523809524</v>
      </c>
      <c r="J121" s="1" t="n">
        <v>434.2</v>
      </c>
      <c r="K121" s="1" t="n">
        <v>33.4738095238095</v>
      </c>
      <c r="L121" s="1" t="n">
        <v>147.436190476191</v>
      </c>
      <c r="M121" s="1" t="n">
        <v>0</v>
      </c>
      <c r="N121" s="1" t="n">
        <v>273.412380952381</v>
      </c>
      <c r="O121" s="1" t="n">
        <v>83.4438095238095</v>
      </c>
      <c r="P121" s="1" t="n">
        <v>151.7</v>
      </c>
      <c r="Q121" s="1" t="n">
        <v>965.973333333333</v>
      </c>
      <c r="R121" s="1" t="n">
        <v>97.1352380952381</v>
      </c>
      <c r="S121" s="1" t="n">
        <v>6283.93333333333</v>
      </c>
      <c r="T121" s="1" t="n">
        <v>106.847619047619</v>
      </c>
      <c r="U121" s="1" t="n">
        <v>528.371428571429</v>
      </c>
      <c r="V121" s="1" t="n">
        <v>285.32</v>
      </c>
      <c r="W121" s="1" t="n">
        <v>23.8857142857143</v>
      </c>
      <c r="X121" s="1" t="n">
        <v>0</v>
      </c>
      <c r="Y121" s="1" t="n">
        <v>780.012857142857</v>
      </c>
      <c r="Z121" s="1" t="n">
        <v>13.9542857142857</v>
      </c>
      <c r="AA121" s="1" t="n">
        <v>1499.03047619048</v>
      </c>
      <c r="AB121" s="1" t="n">
        <v>467.348571428571</v>
      </c>
      <c r="AC121" s="1" t="n">
        <v>113.325714285714</v>
      </c>
      <c r="AD121" s="1" t="n">
        <v>403.828571428571</v>
      </c>
      <c r="AE121" s="1" t="n">
        <v>63.6571428571429</v>
      </c>
      <c r="AF121" s="1" t="n">
        <v>214.4</v>
      </c>
      <c r="AG121" s="1" t="n">
        <v>996.506666666667</v>
      </c>
      <c r="AH121" s="1" t="n">
        <v>113.173333333333</v>
      </c>
      <c r="AI121" s="1" t="n">
        <v>2261.48571428571</v>
      </c>
      <c r="AJ121" s="1" t="n">
        <v>166.457142857143</v>
      </c>
      <c r="AK121" s="1" t="n">
        <v>618.057142857143</v>
      </c>
      <c r="AL121" s="1" t="n">
        <v>0</v>
      </c>
      <c r="AM121" s="1" t="n">
        <v>0</v>
      </c>
      <c r="AN121" s="1" t="n">
        <v>318.013333333333</v>
      </c>
      <c r="AO121" s="1" t="n">
        <v>4743.82857142857</v>
      </c>
      <c r="AP121" s="1" t="n">
        <v>92.5714285714286</v>
      </c>
      <c r="AQ121" s="1" t="n">
        <v>723.285714285714</v>
      </c>
      <c r="AR121" s="1" t="n">
        <v>13.0285714285714</v>
      </c>
      <c r="AS121" s="1" t="n">
        <v>605.447619047619</v>
      </c>
      <c r="AT121" s="1" t="n">
        <v>284.031428571429</v>
      </c>
      <c r="AU121" s="1" t="n">
        <v>59.0905714285714</v>
      </c>
      <c r="AV121" s="1" t="n">
        <v>64.4692857142857</v>
      </c>
      <c r="AW121" s="1" t="n">
        <v>19.7364285714286</v>
      </c>
      <c r="AX121" s="1" t="n">
        <v>0</v>
      </c>
      <c r="AY121" s="1" t="n">
        <v>0</v>
      </c>
      <c r="AZ121" s="1" t="n">
        <v>238.666666666667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1839.57142857143</v>
      </c>
      <c r="CA121" s="1" t="n">
        <v>325.714285714286</v>
      </c>
      <c r="CB121" s="1" t="n">
        <v>638.571428571429</v>
      </c>
      <c r="CC121" s="1" t="n">
        <v>0</v>
      </c>
      <c r="CD121" s="1" t="n">
        <v>251.254285714286</v>
      </c>
      <c r="CE121" s="1" t="n">
        <v>128.7</v>
      </c>
      <c r="CF121" s="1" t="n">
        <v>0</v>
      </c>
      <c r="CG121" s="1" t="n">
        <v>0</v>
      </c>
      <c r="CH121" s="1" t="n">
        <v>7586.57142857143</v>
      </c>
      <c r="CI121" s="1" t="n">
        <v>8830.45714285714</v>
      </c>
      <c r="CJ121" s="1" t="n">
        <v>200.914285714286</v>
      </c>
      <c r="CK121" s="1" t="n">
        <v>2217.70285714286</v>
      </c>
      <c r="CL121" s="1" t="n">
        <v>641.785714285714</v>
      </c>
      <c r="CM121" s="1" t="n">
        <v>116.228571428571</v>
      </c>
      <c r="CN121" s="1" t="n">
        <v>107.314285714286</v>
      </c>
      <c r="CO121" s="1" t="n">
        <v>401.142857142857</v>
      </c>
      <c r="CP121" s="1" t="n">
        <v>7287.77142857143</v>
      </c>
      <c r="CQ121" s="1" t="n">
        <v>424.857142857143</v>
      </c>
      <c r="CR121" s="1" t="n">
        <v>0</v>
      </c>
      <c r="CS121" s="1" t="n">
        <v>0</v>
      </c>
      <c r="CT121" s="1" t="n">
        <v>263.428571428571</v>
      </c>
      <c r="CU121" s="1" t="n">
        <v>33.4285714285714</v>
      </c>
      <c r="CV121" s="1" t="n">
        <v>111.738095238095</v>
      </c>
      <c r="CW121" s="1" t="n">
        <v>0</v>
      </c>
      <c r="CX121" s="1" t="n">
        <v>35.8571428571428</v>
      </c>
      <c r="CY121" s="1" t="n">
        <v>2134.78571428571</v>
      </c>
      <c r="CZ121" s="1" t="n">
        <v>126.857142857143</v>
      </c>
      <c r="DA121" s="1" t="n">
        <v>1012.97142857143</v>
      </c>
      <c r="DB121" s="1" t="n">
        <v>1159.71428571429</v>
      </c>
      <c r="DC121" s="1" t="n">
        <v>68.5714285714286</v>
      </c>
      <c r="DD121" s="1" t="n">
        <v>1221.01714285714</v>
      </c>
      <c r="DE121" s="1" t="n">
        <v>62.64</v>
      </c>
      <c r="DF121" s="1" t="n">
        <v>725.451428571429</v>
      </c>
      <c r="DG121" s="1" t="n">
        <v>0</v>
      </c>
      <c r="DH121" s="1" t="n">
        <v>301.86</v>
      </c>
      <c r="DI121" s="1" t="n">
        <v>1797.10714285714</v>
      </c>
      <c r="DJ121" s="1" t="n">
        <v>5162</v>
      </c>
      <c r="DK121" s="1" t="n">
        <v>3528.42857142857</v>
      </c>
      <c r="DL121" s="1" t="n">
        <v>990.428571428572</v>
      </c>
      <c r="DM121" s="1" t="n">
        <v>136.285714285714</v>
      </c>
      <c r="DN121" s="1" t="n">
        <v>1405.92857142857</v>
      </c>
      <c r="DO121" s="1" t="n">
        <v>22.5</v>
      </c>
      <c r="DP121" s="1" t="n">
        <v>2397.71428571428</v>
      </c>
      <c r="DQ121" s="1" t="n">
        <v>713.057142857143</v>
      </c>
      <c r="DR121" s="1" t="n">
        <v>562.380952380952</v>
      </c>
      <c r="DS121" s="1" t="n">
        <v>577.52380952381</v>
      </c>
      <c r="DT121" s="1" t="n">
        <v>129.238095238095</v>
      </c>
      <c r="DU121" s="1" t="n">
        <v>84.2380952380952</v>
      </c>
      <c r="DV121" s="1" t="n">
        <v>59.4285714285714</v>
      </c>
      <c r="DW121" s="1" t="n">
        <v>144.380952380952</v>
      </c>
      <c r="DX121" s="1" t="n">
        <v>355.428571428571</v>
      </c>
      <c r="DY121" s="1" t="n">
        <v>0</v>
      </c>
      <c r="DZ121" s="1" t="n">
        <v>0</v>
      </c>
      <c r="EA121" s="1" t="n">
        <v>0</v>
      </c>
      <c r="EB121" s="1" t="n">
        <v>0</v>
      </c>
      <c r="EC121" s="1" t="n">
        <v>0</v>
      </c>
      <c r="ED121" s="1" t="n">
        <v>0</v>
      </c>
      <c r="EE121" s="1" t="n">
        <v>82816.0003809523</v>
      </c>
      <c r="EF121" s="1" t="s">
        <v>467</v>
      </c>
    </row>
    <row r="122" customFormat="false" ht="14.5" hidden="false" customHeight="false" outlineLevel="0" collapsed="false">
      <c r="A122" s="2"/>
    </row>
    <row r="123" customFormat="false" ht="14.5" hidden="false" customHeight="false" outlineLevel="0" collapsed="false">
      <c r="A123" s="2" t="s">
        <v>468</v>
      </c>
      <c r="T123" s="1" t="s">
        <v>451</v>
      </c>
      <c r="EF123" s="1" t="s">
        <v>468</v>
      </c>
    </row>
    <row r="124" customFormat="false" ht="14.5" hidden="false" customHeight="false" outlineLevel="0" collapsed="false">
      <c r="A124" s="2" t="s">
        <v>469</v>
      </c>
      <c r="B124" s="1" t="n">
        <v>264</v>
      </c>
      <c r="C124" s="1" t="n">
        <v>27</v>
      </c>
      <c r="D124" s="1" t="n">
        <v>126</v>
      </c>
      <c r="E124" s="1" t="n">
        <v>21</v>
      </c>
      <c r="F124" s="1" t="n">
        <v>748.88</v>
      </c>
      <c r="G124" s="1" t="n">
        <v>0</v>
      </c>
      <c r="H124" s="1" t="n">
        <v>11.84</v>
      </c>
      <c r="I124" s="1" t="n">
        <v>0</v>
      </c>
      <c r="J124" s="1" t="n">
        <v>271.04</v>
      </c>
      <c r="K124" s="1" t="n">
        <v>0</v>
      </c>
      <c r="L124" s="1" t="n">
        <v>0</v>
      </c>
      <c r="M124" s="1" t="n">
        <v>0</v>
      </c>
      <c r="N124" s="1" t="n">
        <v>44.4</v>
      </c>
      <c r="O124" s="1" t="n">
        <v>20.72</v>
      </c>
      <c r="P124" s="1" t="n">
        <v>38.48</v>
      </c>
      <c r="Q124" s="1" t="n">
        <v>488.32</v>
      </c>
      <c r="R124" s="1" t="n">
        <v>0</v>
      </c>
      <c r="S124" s="1" t="n">
        <v>1429.12</v>
      </c>
      <c r="T124" s="1" t="n">
        <v>0</v>
      </c>
      <c r="U124" s="1" t="n">
        <v>268.8</v>
      </c>
      <c r="V124" s="1" t="n">
        <v>830.4</v>
      </c>
      <c r="W124" s="1" t="n">
        <v>1.2</v>
      </c>
      <c r="X124" s="1" t="n">
        <v>60</v>
      </c>
      <c r="Y124" s="1" t="n">
        <v>264.18</v>
      </c>
      <c r="Z124" s="1" t="n">
        <v>0</v>
      </c>
      <c r="AA124" s="1" t="n">
        <v>338.56</v>
      </c>
      <c r="AB124" s="1" t="n">
        <v>100.8</v>
      </c>
      <c r="AC124" s="1" t="n">
        <v>6</v>
      </c>
      <c r="AD124" s="1" t="n">
        <v>72</v>
      </c>
      <c r="AE124" s="1" t="n">
        <v>1.2</v>
      </c>
      <c r="AF124" s="1" t="n">
        <v>8.96</v>
      </c>
      <c r="AG124" s="1" t="n">
        <v>87.36</v>
      </c>
      <c r="AH124" s="1" t="n">
        <v>8.96</v>
      </c>
      <c r="AI124" s="1" t="n">
        <v>720</v>
      </c>
      <c r="AJ124" s="1" t="n">
        <v>95.4</v>
      </c>
      <c r="AK124" s="1" t="n">
        <v>326.4</v>
      </c>
      <c r="AL124" s="1" t="n">
        <v>0</v>
      </c>
      <c r="AM124" s="1" t="n">
        <v>0</v>
      </c>
      <c r="AN124" s="1" t="n">
        <v>36.8</v>
      </c>
      <c r="AO124" s="1" t="n">
        <v>289.8</v>
      </c>
      <c r="AP124" s="1" t="n">
        <v>0</v>
      </c>
      <c r="AQ124" s="1" t="n">
        <v>0</v>
      </c>
      <c r="AR124" s="1" t="n">
        <v>8.4</v>
      </c>
      <c r="AS124" s="1" t="n">
        <v>64.4</v>
      </c>
      <c r="AT124" s="1" t="n">
        <v>43.68</v>
      </c>
      <c r="AU124" s="1" t="n">
        <v>0</v>
      </c>
      <c r="AV124" s="1" t="n">
        <v>0</v>
      </c>
      <c r="AW124" s="1" t="n">
        <v>9.5</v>
      </c>
      <c r="AX124" s="1" t="n">
        <v>0</v>
      </c>
      <c r="AY124" s="1" t="n">
        <v>0</v>
      </c>
      <c r="AZ124" s="1" t="n">
        <v>0</v>
      </c>
      <c r="BA124" s="1" t="n">
        <v>516</v>
      </c>
      <c r="BB124" s="1" t="n">
        <v>179</v>
      </c>
      <c r="BC124" s="1" t="n">
        <v>48</v>
      </c>
      <c r="BD124" s="1" t="n">
        <v>80</v>
      </c>
      <c r="BE124" s="1" t="n">
        <v>0</v>
      </c>
      <c r="BF124" s="1" t="n">
        <v>16.5</v>
      </c>
      <c r="BG124" s="1" t="n">
        <v>15</v>
      </c>
      <c r="BH124" s="1" t="n">
        <v>28.8</v>
      </c>
      <c r="BI124" s="1" t="n">
        <v>0</v>
      </c>
      <c r="BJ124" s="1" t="n">
        <v>14.4</v>
      </c>
      <c r="BK124" s="1" t="n">
        <v>3</v>
      </c>
      <c r="BL124" s="1" t="n">
        <v>0</v>
      </c>
      <c r="BM124" s="1" t="n">
        <v>45</v>
      </c>
      <c r="BN124" s="1" t="n">
        <v>14.4</v>
      </c>
      <c r="BO124" s="1" t="n">
        <v>420</v>
      </c>
      <c r="BP124" s="1" t="n">
        <v>49</v>
      </c>
      <c r="BQ124" s="1" t="n">
        <v>366.4</v>
      </c>
      <c r="BR124" s="1" t="n">
        <v>0</v>
      </c>
      <c r="BS124" s="1" t="n">
        <v>9</v>
      </c>
      <c r="BT124" s="1" t="n">
        <v>22.8</v>
      </c>
      <c r="BU124" s="1" t="n">
        <v>0</v>
      </c>
      <c r="BV124" s="1" t="n">
        <v>3</v>
      </c>
      <c r="BW124" s="1" t="n">
        <v>0</v>
      </c>
      <c r="BX124" s="1" t="n">
        <v>0</v>
      </c>
      <c r="BY124" s="1" t="n">
        <v>16.5</v>
      </c>
      <c r="BZ124" s="1" t="n">
        <v>85.5</v>
      </c>
      <c r="CA124" s="1" t="n">
        <v>45</v>
      </c>
      <c r="CB124" s="1" t="n">
        <v>39.6</v>
      </c>
      <c r="CC124" s="1" t="n">
        <v>0</v>
      </c>
      <c r="CD124" s="1" t="n">
        <v>0</v>
      </c>
      <c r="CE124" s="1" t="n">
        <v>0</v>
      </c>
      <c r="CF124" s="1" t="n">
        <v>9</v>
      </c>
      <c r="CG124" s="1" t="n">
        <v>0</v>
      </c>
      <c r="CH124" s="1" t="n">
        <v>444</v>
      </c>
      <c r="CI124" s="1" t="n">
        <v>415.2</v>
      </c>
      <c r="CJ124" s="1" t="n">
        <v>0</v>
      </c>
      <c r="CK124" s="1" t="n">
        <v>129.6</v>
      </c>
      <c r="CL124" s="1" t="n">
        <v>21</v>
      </c>
      <c r="CM124" s="1" t="n">
        <v>2.4</v>
      </c>
      <c r="CN124" s="1" t="n">
        <v>1.2</v>
      </c>
      <c r="CO124" s="1" t="n">
        <v>0</v>
      </c>
      <c r="CP124" s="1" t="n">
        <v>22.8</v>
      </c>
      <c r="CQ124" s="1" t="n">
        <v>44.4</v>
      </c>
      <c r="CR124" s="1" t="n">
        <v>8.4</v>
      </c>
      <c r="CS124" s="1" t="n">
        <v>0</v>
      </c>
      <c r="CT124" s="1" t="n">
        <v>9.6</v>
      </c>
      <c r="CU124" s="1" t="n">
        <v>0</v>
      </c>
      <c r="CV124" s="1" t="n">
        <v>156</v>
      </c>
      <c r="CW124" s="1" t="n">
        <v>6</v>
      </c>
      <c r="CX124" s="1" t="n">
        <v>4.5</v>
      </c>
      <c r="CY124" s="1" t="n">
        <v>30</v>
      </c>
      <c r="CZ124" s="1" t="n">
        <v>3.6</v>
      </c>
      <c r="DA124" s="1" t="n">
        <v>28.8</v>
      </c>
      <c r="DB124" s="1" t="n">
        <v>108</v>
      </c>
      <c r="DC124" s="1" t="n">
        <v>0</v>
      </c>
      <c r="DD124" s="1" t="n">
        <v>128.52</v>
      </c>
      <c r="DE124" s="1" t="n">
        <v>0</v>
      </c>
      <c r="DF124" s="1" t="n">
        <v>0</v>
      </c>
      <c r="DG124" s="1" t="n">
        <v>0</v>
      </c>
      <c r="DH124" s="1" t="n">
        <v>37.8</v>
      </c>
      <c r="DI124" s="1" t="n">
        <v>27</v>
      </c>
      <c r="DJ124" s="1" t="n">
        <v>667.5</v>
      </c>
      <c r="DK124" s="1" t="n">
        <v>1506</v>
      </c>
      <c r="DL124" s="1" t="n">
        <v>21</v>
      </c>
      <c r="DM124" s="1" t="n">
        <v>7.2</v>
      </c>
      <c r="DN124" s="1" t="n">
        <v>30</v>
      </c>
      <c r="DO124" s="1" t="n">
        <v>0</v>
      </c>
      <c r="DP124" s="1" t="n">
        <v>9</v>
      </c>
      <c r="DQ124" s="1" t="n">
        <v>39.6</v>
      </c>
      <c r="DR124" s="1" t="n">
        <v>60</v>
      </c>
      <c r="DS124" s="1" t="n">
        <v>240</v>
      </c>
      <c r="DT124" s="1" t="n">
        <v>3</v>
      </c>
      <c r="DU124" s="1" t="n">
        <v>3</v>
      </c>
      <c r="DV124" s="1" t="n">
        <v>12</v>
      </c>
      <c r="DW124" s="1" t="n">
        <v>12</v>
      </c>
      <c r="DX124" s="1" t="n">
        <v>216</v>
      </c>
      <c r="ED124" s="1" t="s">
        <v>451</v>
      </c>
      <c r="EE124" s="1" t="n">
        <v>13614.62</v>
      </c>
    </row>
    <row r="125" customFormat="false" ht="14.5" hidden="false" customHeight="false" outlineLevel="0" collapsed="false">
      <c r="A125" s="2" t="s">
        <v>470</v>
      </c>
      <c r="B125" s="1" t="n">
        <v>92.4</v>
      </c>
      <c r="C125" s="1" t="n">
        <v>42</v>
      </c>
      <c r="D125" s="1" t="n">
        <v>12</v>
      </c>
      <c r="E125" s="1" t="n">
        <v>78</v>
      </c>
      <c r="F125" s="1" t="n">
        <v>492.1</v>
      </c>
      <c r="G125" s="1" t="n">
        <v>42</v>
      </c>
      <c r="H125" s="1" t="n">
        <v>91.76</v>
      </c>
      <c r="I125" s="1" t="n">
        <v>9</v>
      </c>
      <c r="J125" s="1" t="n">
        <v>246.96</v>
      </c>
      <c r="K125" s="1" t="n">
        <v>0</v>
      </c>
      <c r="L125" s="1" t="n">
        <v>0</v>
      </c>
      <c r="M125" s="1" t="n">
        <v>0</v>
      </c>
      <c r="N125" s="1" t="n">
        <v>190.92</v>
      </c>
      <c r="O125" s="1" t="n">
        <v>56.24</v>
      </c>
      <c r="P125" s="1" t="n">
        <v>153.92</v>
      </c>
      <c r="Q125" s="1" t="n">
        <v>694.4</v>
      </c>
      <c r="R125" s="1" t="n">
        <v>204</v>
      </c>
      <c r="S125" s="1" t="n">
        <v>1915.2</v>
      </c>
      <c r="T125" s="1" t="n">
        <v>21.6</v>
      </c>
      <c r="U125" s="1" t="n">
        <v>187.2</v>
      </c>
      <c r="V125" s="1" t="n">
        <v>84</v>
      </c>
      <c r="W125" s="1" t="n">
        <v>60</v>
      </c>
      <c r="X125" s="1" t="n">
        <v>360</v>
      </c>
      <c r="Y125" s="1" t="n">
        <v>424.02</v>
      </c>
      <c r="Z125" s="1" t="n">
        <v>0</v>
      </c>
      <c r="AA125" s="1" t="n">
        <v>695.52</v>
      </c>
      <c r="AB125" s="1" t="n">
        <v>103.2</v>
      </c>
      <c r="AC125" s="1" t="n">
        <v>547.2</v>
      </c>
      <c r="AD125" s="1" t="n">
        <v>690</v>
      </c>
      <c r="AE125" s="1" t="n">
        <v>34.8</v>
      </c>
      <c r="AF125" s="1" t="n">
        <v>85.12</v>
      </c>
      <c r="AG125" s="1" t="n">
        <v>74.48</v>
      </c>
      <c r="AH125" s="1" t="n">
        <v>110.6</v>
      </c>
      <c r="AI125" s="1" t="n">
        <v>81.6</v>
      </c>
      <c r="AJ125" s="1" t="n">
        <v>32.4</v>
      </c>
      <c r="AK125" s="1" t="n">
        <v>0</v>
      </c>
      <c r="AL125" s="1" t="n">
        <v>2.4</v>
      </c>
      <c r="AM125" s="1" t="n">
        <v>9.8</v>
      </c>
      <c r="AN125" s="1" t="n">
        <v>147.2</v>
      </c>
      <c r="AO125" s="1" t="n">
        <v>733</v>
      </c>
      <c r="AP125" s="1" t="n">
        <v>0</v>
      </c>
      <c r="AQ125" s="1" t="n">
        <v>6</v>
      </c>
      <c r="AR125" s="1" t="n">
        <v>12</v>
      </c>
      <c r="AS125" s="1" t="n">
        <v>294.4</v>
      </c>
      <c r="AT125" s="1" t="n">
        <v>27.04</v>
      </c>
      <c r="AU125" s="1" t="n">
        <v>0</v>
      </c>
      <c r="AV125" s="1" t="n">
        <v>0</v>
      </c>
      <c r="AW125" s="1" t="n">
        <v>13.3</v>
      </c>
      <c r="AX125" s="1" t="n">
        <v>0</v>
      </c>
      <c r="AY125" s="1" t="n">
        <v>0</v>
      </c>
      <c r="AZ125" s="1" t="n">
        <v>0</v>
      </c>
      <c r="BA125" s="1" t="n">
        <v>762</v>
      </c>
      <c r="BB125" s="1" t="n">
        <v>140.375</v>
      </c>
      <c r="BC125" s="1" t="n">
        <v>7</v>
      </c>
      <c r="BD125" s="1" t="n">
        <v>650.6</v>
      </c>
      <c r="BE125" s="1" t="n">
        <v>132</v>
      </c>
      <c r="BF125" s="1" t="n">
        <v>175.5</v>
      </c>
      <c r="BG125" s="1" t="n">
        <v>43.5</v>
      </c>
      <c r="BH125" s="1" t="n">
        <v>0</v>
      </c>
      <c r="BI125" s="1" t="n">
        <v>0</v>
      </c>
      <c r="BJ125" s="1" t="n">
        <v>163.2</v>
      </c>
      <c r="BK125" s="1" t="n">
        <v>42</v>
      </c>
      <c r="BL125" s="1" t="n">
        <v>2.85</v>
      </c>
      <c r="BM125" s="1" t="n">
        <v>325</v>
      </c>
      <c r="BN125" s="1" t="n">
        <v>16</v>
      </c>
      <c r="BO125" s="1" t="n">
        <v>1114</v>
      </c>
      <c r="BP125" s="1" t="n">
        <v>179.375</v>
      </c>
      <c r="BQ125" s="1" t="n">
        <v>1011.2</v>
      </c>
      <c r="BR125" s="1" t="n">
        <v>40</v>
      </c>
      <c r="BS125" s="1" t="n">
        <v>37.5</v>
      </c>
      <c r="BT125" s="1" t="n">
        <v>265.2</v>
      </c>
      <c r="BU125" s="1" t="n">
        <v>2.85</v>
      </c>
      <c r="BV125" s="1" t="n">
        <v>33</v>
      </c>
      <c r="BW125" s="1" t="n">
        <v>0</v>
      </c>
      <c r="BX125" s="1" t="n">
        <v>270</v>
      </c>
      <c r="BY125" s="1" t="n">
        <v>225</v>
      </c>
      <c r="BZ125" s="1" t="n">
        <v>229.5</v>
      </c>
      <c r="CA125" s="1" t="n">
        <v>144</v>
      </c>
      <c r="CB125" s="1" t="n">
        <v>28.8</v>
      </c>
      <c r="CC125" s="1" t="n">
        <v>0</v>
      </c>
      <c r="CD125" s="1" t="n">
        <v>0</v>
      </c>
      <c r="CE125" s="1" t="n">
        <v>0</v>
      </c>
      <c r="CF125" s="1" t="n">
        <v>9</v>
      </c>
      <c r="CG125" s="1" t="n">
        <v>0</v>
      </c>
      <c r="CH125" s="1" t="n">
        <v>306</v>
      </c>
      <c r="CI125" s="1" t="n">
        <v>1000.8</v>
      </c>
      <c r="CJ125" s="1" t="n">
        <v>0</v>
      </c>
      <c r="CK125" s="1" t="n">
        <v>858.6</v>
      </c>
      <c r="CL125" s="1" t="n">
        <v>192</v>
      </c>
      <c r="CM125" s="1" t="n">
        <v>22.8</v>
      </c>
      <c r="CN125" s="1" t="n">
        <v>37.2</v>
      </c>
      <c r="CO125" s="1" t="n">
        <v>0</v>
      </c>
      <c r="CP125" s="1" t="n">
        <v>160.8</v>
      </c>
      <c r="CQ125" s="1" t="n">
        <v>110.4</v>
      </c>
      <c r="CR125" s="1" t="n">
        <v>3.6</v>
      </c>
      <c r="CS125" s="1" t="n">
        <v>3.25</v>
      </c>
      <c r="CT125" s="1" t="n">
        <v>66</v>
      </c>
      <c r="CU125" s="1" t="n">
        <v>24</v>
      </c>
      <c r="CV125" s="1" t="n">
        <v>9</v>
      </c>
      <c r="CW125" s="1" t="n">
        <v>7.5</v>
      </c>
      <c r="CX125" s="1" t="n">
        <v>27</v>
      </c>
      <c r="CY125" s="1" t="n">
        <v>144</v>
      </c>
      <c r="CZ125" s="1" t="n">
        <v>61.2</v>
      </c>
      <c r="DA125" s="1" t="n">
        <v>53.2</v>
      </c>
      <c r="DB125" s="1" t="n">
        <v>626.4</v>
      </c>
      <c r="DC125" s="1" t="n">
        <v>0</v>
      </c>
      <c r="DD125" s="1" t="n">
        <v>123.12</v>
      </c>
      <c r="DE125" s="1" t="n">
        <v>0</v>
      </c>
      <c r="DF125" s="1" t="n">
        <v>0</v>
      </c>
      <c r="DG125" s="1" t="n">
        <v>7.6</v>
      </c>
      <c r="DH125" s="1" t="n">
        <v>33.48</v>
      </c>
      <c r="DI125" s="1" t="n">
        <v>265.5</v>
      </c>
      <c r="DJ125" s="1" t="n">
        <v>358.5</v>
      </c>
      <c r="DK125" s="1" t="n">
        <v>303</v>
      </c>
      <c r="DL125" s="1" t="n">
        <v>291</v>
      </c>
      <c r="DM125" s="1" t="n">
        <v>31.2</v>
      </c>
      <c r="DN125" s="1" t="n">
        <v>735</v>
      </c>
      <c r="DO125" s="1" t="n">
        <v>21</v>
      </c>
      <c r="DP125" s="1" t="n">
        <v>18</v>
      </c>
      <c r="DQ125" s="1" t="n">
        <v>114</v>
      </c>
      <c r="DR125" s="1" t="n">
        <v>186</v>
      </c>
      <c r="DS125" s="1" t="n">
        <v>16</v>
      </c>
      <c r="DT125" s="1" t="n">
        <v>42</v>
      </c>
      <c r="DU125" s="1" t="n">
        <v>3</v>
      </c>
      <c r="DV125" s="1" t="n">
        <v>1.5</v>
      </c>
      <c r="DW125" s="1" t="n">
        <v>0</v>
      </c>
      <c r="DX125" s="1" t="n">
        <v>12</v>
      </c>
      <c r="ED125" s="1" t="s">
        <v>451</v>
      </c>
      <c r="EE125" s="1" t="n">
        <v>21482.88</v>
      </c>
    </row>
    <row r="126" customFormat="false" ht="14.5" hidden="false" customHeight="false" outlineLevel="0" collapsed="false">
      <c r="A126" s="2" t="s">
        <v>471</v>
      </c>
      <c r="B126" s="1" t="n">
        <v>514.8</v>
      </c>
      <c r="C126" s="1" t="n">
        <v>18</v>
      </c>
      <c r="D126" s="1" t="n">
        <v>1974</v>
      </c>
      <c r="E126" s="1" t="n">
        <v>93</v>
      </c>
      <c r="F126" s="1" t="n">
        <v>476.56</v>
      </c>
      <c r="G126" s="1" t="n">
        <v>0</v>
      </c>
      <c r="H126" s="1" t="n">
        <v>8.88</v>
      </c>
      <c r="I126" s="1" t="n">
        <v>338</v>
      </c>
      <c r="J126" s="1" t="n">
        <v>394.24</v>
      </c>
      <c r="K126" s="1" t="n">
        <v>50</v>
      </c>
      <c r="L126" s="1" t="n">
        <v>0</v>
      </c>
      <c r="M126" s="1" t="n">
        <v>0</v>
      </c>
      <c r="N126" s="1" t="n">
        <v>263.44</v>
      </c>
      <c r="O126" s="1" t="n">
        <v>29.6</v>
      </c>
      <c r="P126" s="1" t="n">
        <v>53.28</v>
      </c>
      <c r="Q126" s="1" t="n">
        <v>35.84</v>
      </c>
      <c r="R126" s="1" t="n">
        <v>0</v>
      </c>
      <c r="S126" s="1" t="n">
        <v>4040.96</v>
      </c>
      <c r="T126" s="1" t="n">
        <v>129.6</v>
      </c>
      <c r="U126" s="1" t="n">
        <v>290.4</v>
      </c>
      <c r="V126" s="1" t="n">
        <v>26.4</v>
      </c>
      <c r="W126" s="1" t="n">
        <v>0</v>
      </c>
      <c r="X126" s="1" t="n">
        <v>0</v>
      </c>
      <c r="Y126" s="1" t="n">
        <v>306.36</v>
      </c>
      <c r="Z126" s="1" t="n">
        <v>0</v>
      </c>
      <c r="AA126" s="1" t="n">
        <v>588.8</v>
      </c>
      <c r="AB126" s="1" t="n">
        <v>399.36</v>
      </c>
      <c r="AC126" s="1" t="n">
        <v>6404.76</v>
      </c>
      <c r="AD126" s="1" t="n">
        <v>0</v>
      </c>
      <c r="AE126" s="1" t="n">
        <v>0</v>
      </c>
      <c r="AF126" s="1" t="n">
        <v>8.96</v>
      </c>
      <c r="AG126" s="1" t="n">
        <v>338.24</v>
      </c>
      <c r="AH126" s="1" t="n">
        <v>68.32</v>
      </c>
      <c r="AI126" s="1" t="n">
        <v>1200</v>
      </c>
      <c r="AJ126" s="1" t="n">
        <v>32.4</v>
      </c>
      <c r="AK126" s="1" t="n">
        <v>288</v>
      </c>
      <c r="AL126" s="1" t="n">
        <v>0</v>
      </c>
      <c r="AM126" s="1" t="n">
        <v>0</v>
      </c>
      <c r="AN126" s="1" t="n">
        <v>0</v>
      </c>
      <c r="AO126" s="1" t="n">
        <v>1112.4</v>
      </c>
      <c r="AP126" s="1" t="n">
        <v>0</v>
      </c>
      <c r="AQ126" s="1" t="n">
        <v>324</v>
      </c>
      <c r="AR126" s="1" t="n">
        <v>3.6</v>
      </c>
      <c r="AS126" s="1" t="n">
        <v>312.8</v>
      </c>
      <c r="AT126" s="1" t="n">
        <v>81.12</v>
      </c>
      <c r="AU126" s="1" t="n">
        <v>13.4</v>
      </c>
      <c r="AV126" s="1" t="n">
        <v>0</v>
      </c>
      <c r="AW126" s="1" t="n">
        <v>11.4</v>
      </c>
      <c r="AX126" s="1" t="n">
        <v>0</v>
      </c>
      <c r="AY126" s="1" t="n">
        <v>0</v>
      </c>
      <c r="AZ126" s="1" t="n">
        <v>0</v>
      </c>
      <c r="BE126" s="1" t="n">
        <v>0</v>
      </c>
      <c r="BN126" s="1" t="n">
        <v>17.6</v>
      </c>
      <c r="BV126" s="1" t="n">
        <v>4</v>
      </c>
      <c r="BZ126" s="1" t="n">
        <v>648</v>
      </c>
      <c r="CA126" s="1" t="n">
        <v>129</v>
      </c>
      <c r="CB126" s="1" t="n">
        <v>67.2</v>
      </c>
      <c r="CC126" s="1" t="n">
        <v>0</v>
      </c>
      <c r="CD126" s="1" t="n">
        <v>0</v>
      </c>
      <c r="CE126" s="1" t="n">
        <v>0</v>
      </c>
      <c r="CF126" s="1" t="n">
        <v>5.4</v>
      </c>
      <c r="CG126" s="1" t="n">
        <v>0</v>
      </c>
      <c r="CH126" s="1" t="n">
        <v>4935</v>
      </c>
      <c r="CI126" s="1" t="n">
        <v>2532</v>
      </c>
      <c r="CJ126" s="1" t="n">
        <v>96</v>
      </c>
      <c r="CK126" s="1" t="n">
        <v>0</v>
      </c>
      <c r="CL126" s="1" t="n">
        <v>40.5</v>
      </c>
      <c r="CM126" s="1" t="n">
        <v>1.2</v>
      </c>
      <c r="CN126" s="1" t="n">
        <v>3.6</v>
      </c>
      <c r="CO126" s="1" t="n">
        <v>276</v>
      </c>
      <c r="CP126" s="1" t="n">
        <v>609</v>
      </c>
      <c r="CQ126" s="1" t="n">
        <v>188.2</v>
      </c>
      <c r="CR126" s="1" t="n">
        <v>19.6</v>
      </c>
      <c r="CS126" s="1" t="n">
        <v>0</v>
      </c>
      <c r="CT126" s="1" t="n">
        <v>29.4</v>
      </c>
      <c r="CU126" s="1" t="n">
        <v>0</v>
      </c>
      <c r="CV126" s="1" t="n">
        <v>60</v>
      </c>
      <c r="CW126" s="1" t="n">
        <v>18</v>
      </c>
      <c r="CX126" s="1" t="n">
        <v>21</v>
      </c>
      <c r="CY126" s="1" t="n">
        <v>171</v>
      </c>
      <c r="CZ126" s="1" t="n">
        <v>1.2</v>
      </c>
      <c r="DA126" s="1" t="n">
        <v>1552.8</v>
      </c>
      <c r="DB126" s="1" t="n">
        <v>0</v>
      </c>
      <c r="DC126" s="1" t="n">
        <v>0</v>
      </c>
      <c r="DD126" s="1" t="n">
        <v>318.42</v>
      </c>
      <c r="DE126" s="1" t="n">
        <v>0</v>
      </c>
      <c r="DF126" s="1" t="n">
        <v>0</v>
      </c>
      <c r="DG126" s="1" t="n">
        <v>31.2</v>
      </c>
      <c r="DH126" s="1" t="n">
        <v>93.42</v>
      </c>
      <c r="DI126" s="1" t="n">
        <v>555.75</v>
      </c>
      <c r="DJ126" s="1" t="n">
        <v>1216.5</v>
      </c>
      <c r="DK126" s="1" t="n">
        <v>1302</v>
      </c>
      <c r="DL126" s="1" t="n">
        <v>33</v>
      </c>
      <c r="DM126" s="1" t="n">
        <v>2.4</v>
      </c>
      <c r="DN126" s="1" t="n">
        <v>0</v>
      </c>
      <c r="DO126" s="1" t="n">
        <v>0</v>
      </c>
      <c r="DP126" s="1" t="n">
        <v>183</v>
      </c>
      <c r="DQ126" s="1" t="n">
        <v>156.6</v>
      </c>
      <c r="DR126" s="1" t="n">
        <v>219</v>
      </c>
      <c r="DS126" s="1" t="n">
        <v>564</v>
      </c>
      <c r="DT126" s="1" t="n">
        <v>48</v>
      </c>
      <c r="DU126" s="1" t="n">
        <v>20.5</v>
      </c>
      <c r="DV126" s="1" t="n">
        <v>39</v>
      </c>
      <c r="DW126" s="1" t="n">
        <v>6</v>
      </c>
      <c r="DX126" s="1" t="n">
        <v>126</v>
      </c>
      <c r="DZ126" s="1" t="s">
        <v>451</v>
      </c>
      <c r="EE126" s="1" t="n">
        <v>36571.41</v>
      </c>
    </row>
    <row r="127" customFormat="false" ht="14.5" hidden="false" customHeight="false" outlineLevel="0" collapsed="false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 t="n">
        <v>0</v>
      </c>
      <c r="EF127" s="1" t="s">
        <v>451</v>
      </c>
    </row>
    <row r="128" customFormat="false" ht="14.5" hidden="false" customHeight="false" outlineLevel="0" collapsed="false">
      <c r="A128" s="2"/>
      <c r="EE128" s="1" t="n">
        <v>0</v>
      </c>
      <c r="EF128" s="1" t="s">
        <v>451</v>
      </c>
    </row>
    <row r="129" customFormat="false" ht="14.5" hidden="false" customHeight="false" outlineLevel="0" collapsed="false">
      <c r="A129" s="2"/>
      <c r="DY129" s="1" t="s">
        <v>450</v>
      </c>
      <c r="DZ129" s="1" t="s">
        <v>451</v>
      </c>
      <c r="EE129" s="1" t="n">
        <v>0</v>
      </c>
      <c r="EF129" s="1" t="s">
        <v>451</v>
      </c>
    </row>
    <row r="130" customFormat="false" ht="14.5" hidden="false" customHeight="false" outlineLevel="0" collapsed="false">
      <c r="A130" s="2"/>
      <c r="EE130" s="1" t="n">
        <v>0</v>
      </c>
      <c r="EF130" s="1" t="n">
        <v>0</v>
      </c>
    </row>
    <row r="131" customFormat="false" ht="14.5" hidden="false" customHeight="false" outlineLevel="0" collapsed="false">
      <c r="A131" s="2" t="s">
        <v>472</v>
      </c>
      <c r="B131" s="1" t="n">
        <v>871.2</v>
      </c>
      <c r="C131" s="1" t="n">
        <v>87</v>
      </c>
      <c r="D131" s="1" t="n">
        <v>2112</v>
      </c>
      <c r="E131" s="1" t="n">
        <v>192</v>
      </c>
      <c r="F131" s="1" t="n">
        <v>1717.54</v>
      </c>
      <c r="G131" s="1" t="n">
        <v>42</v>
      </c>
      <c r="H131" s="1" t="n">
        <v>112.48</v>
      </c>
      <c r="I131" s="1" t="n">
        <v>347</v>
      </c>
      <c r="J131" s="1" t="n">
        <v>912.24</v>
      </c>
      <c r="K131" s="1" t="n">
        <v>50</v>
      </c>
      <c r="L131" s="1" t="n">
        <v>0</v>
      </c>
      <c r="M131" s="1" t="n">
        <v>0</v>
      </c>
      <c r="N131" s="1" t="n">
        <v>498.76</v>
      </c>
      <c r="O131" s="1" t="n">
        <v>106.56</v>
      </c>
      <c r="P131" s="1" t="n">
        <v>245.68</v>
      </c>
      <c r="Q131" s="1" t="n">
        <v>1218.56</v>
      </c>
      <c r="R131" s="1" t="n">
        <v>204</v>
      </c>
      <c r="S131" s="1" t="n">
        <v>7385.28</v>
      </c>
      <c r="T131" s="1" t="n">
        <v>151.2</v>
      </c>
      <c r="U131" s="1" t="n">
        <v>746.4</v>
      </c>
      <c r="V131" s="1" t="n">
        <v>940.8</v>
      </c>
      <c r="W131" s="1" t="n">
        <v>61.2</v>
      </c>
      <c r="X131" s="1" t="n">
        <v>420</v>
      </c>
      <c r="Y131" s="1" t="n">
        <v>994.56</v>
      </c>
      <c r="Z131" s="1" t="n">
        <v>0</v>
      </c>
      <c r="AA131" s="1" t="n">
        <v>1622.88</v>
      </c>
      <c r="AB131" s="1" t="n">
        <v>603.36</v>
      </c>
      <c r="AC131" s="1" t="n">
        <v>6957.96</v>
      </c>
      <c r="AD131" s="1" t="n">
        <v>762</v>
      </c>
      <c r="AE131" s="1" t="n">
        <v>36</v>
      </c>
      <c r="AF131" s="1" t="n">
        <v>103.04</v>
      </c>
      <c r="AG131" s="1" t="n">
        <v>500.08</v>
      </c>
      <c r="AH131" s="1" t="n">
        <v>187.88</v>
      </c>
      <c r="AI131" s="1" t="n">
        <v>2001.6</v>
      </c>
      <c r="AJ131" s="1" t="n">
        <v>160.2</v>
      </c>
      <c r="AK131" s="1" t="n">
        <v>614.4</v>
      </c>
      <c r="AL131" s="1" t="n">
        <v>2.4</v>
      </c>
      <c r="AM131" s="1" t="n">
        <v>9.8</v>
      </c>
      <c r="AN131" s="1" t="n">
        <v>184</v>
      </c>
      <c r="AO131" s="1" t="n">
        <v>2135.2</v>
      </c>
      <c r="AP131" s="1" t="n">
        <v>0</v>
      </c>
      <c r="AQ131" s="1" t="n">
        <v>330</v>
      </c>
      <c r="AR131" s="1" t="n">
        <v>24</v>
      </c>
      <c r="AS131" s="1" t="n">
        <v>671.6</v>
      </c>
      <c r="AT131" s="1" t="n">
        <v>151.84</v>
      </c>
      <c r="AU131" s="1" t="n">
        <v>13.4</v>
      </c>
      <c r="AV131" s="1" t="n">
        <v>0</v>
      </c>
      <c r="AW131" s="1" t="n">
        <v>34.2</v>
      </c>
      <c r="AX131" s="1" t="n">
        <v>0</v>
      </c>
      <c r="AY131" s="1" t="n">
        <v>0</v>
      </c>
      <c r="AZ131" s="1" t="n">
        <v>0</v>
      </c>
      <c r="BA131" s="1" t="n">
        <v>1278</v>
      </c>
      <c r="BB131" s="1" t="n">
        <v>319.375</v>
      </c>
      <c r="BC131" s="1" t="n">
        <v>55</v>
      </c>
      <c r="BD131" s="1" t="n">
        <v>730.6</v>
      </c>
      <c r="BE131" s="1" t="n">
        <v>132</v>
      </c>
      <c r="BF131" s="1" t="n">
        <v>192</v>
      </c>
      <c r="BG131" s="1" t="n">
        <v>58.5</v>
      </c>
      <c r="BH131" s="1" t="n">
        <v>28.8</v>
      </c>
      <c r="BI131" s="1" t="n">
        <v>0</v>
      </c>
      <c r="BJ131" s="1" t="n">
        <v>177.6</v>
      </c>
      <c r="BK131" s="1" t="n">
        <v>45</v>
      </c>
      <c r="BL131" s="1" t="n">
        <v>2.85</v>
      </c>
      <c r="BM131" s="1" t="n">
        <v>370</v>
      </c>
      <c r="BN131" s="1" t="n">
        <v>48</v>
      </c>
      <c r="BO131" s="1" t="n">
        <v>1534</v>
      </c>
      <c r="BP131" s="1" t="n">
        <v>228.375</v>
      </c>
      <c r="BQ131" s="1" t="n">
        <v>1377.6</v>
      </c>
      <c r="BR131" s="1" t="n">
        <v>40</v>
      </c>
      <c r="BS131" s="1" t="n">
        <v>46.5</v>
      </c>
      <c r="BT131" s="1" t="n">
        <v>288</v>
      </c>
      <c r="BU131" s="1" t="n">
        <v>2.85</v>
      </c>
      <c r="BV131" s="1" t="n">
        <v>40</v>
      </c>
      <c r="BW131" s="1" t="n">
        <v>0</v>
      </c>
      <c r="BX131" s="1" t="n">
        <v>270</v>
      </c>
      <c r="BY131" s="1" t="n">
        <v>241.5</v>
      </c>
      <c r="BZ131" s="1" t="n">
        <v>963</v>
      </c>
      <c r="CA131" s="1" t="n">
        <v>318</v>
      </c>
      <c r="CB131" s="1" t="n">
        <v>135.6</v>
      </c>
      <c r="CC131" s="1" t="n">
        <v>0</v>
      </c>
      <c r="CD131" s="1" t="n">
        <v>0</v>
      </c>
      <c r="CE131" s="1" t="n">
        <v>0</v>
      </c>
      <c r="CF131" s="1" t="n">
        <v>23.4</v>
      </c>
      <c r="CG131" s="1" t="n">
        <v>0</v>
      </c>
      <c r="CH131" s="1" t="n">
        <v>5685</v>
      </c>
      <c r="CI131" s="1" t="n">
        <v>3948</v>
      </c>
      <c r="CJ131" s="1" t="n">
        <v>96</v>
      </c>
      <c r="CK131" s="1" t="n">
        <v>988.2</v>
      </c>
      <c r="CL131" s="1" t="n">
        <v>253.5</v>
      </c>
      <c r="CM131" s="1" t="n">
        <v>26.4</v>
      </c>
      <c r="CN131" s="1" t="n">
        <v>42</v>
      </c>
      <c r="CO131" s="1" t="n">
        <v>276</v>
      </c>
      <c r="CP131" s="1" t="n">
        <v>792.6</v>
      </c>
      <c r="CQ131" s="1" t="n">
        <v>343</v>
      </c>
      <c r="CR131" s="1" t="n">
        <v>31.6</v>
      </c>
      <c r="CS131" s="1" t="n">
        <v>3.25</v>
      </c>
      <c r="CT131" s="1" t="n">
        <v>105</v>
      </c>
      <c r="CU131" s="1" t="n">
        <v>24</v>
      </c>
      <c r="CV131" s="1" t="n">
        <v>225</v>
      </c>
      <c r="CW131" s="1" t="n">
        <v>31.5</v>
      </c>
      <c r="CX131" s="1" t="n">
        <v>52.5</v>
      </c>
      <c r="CY131" s="1" t="n">
        <v>345</v>
      </c>
      <c r="CZ131" s="1" t="n">
        <v>66</v>
      </c>
      <c r="DA131" s="1" t="n">
        <v>1634.8</v>
      </c>
      <c r="DB131" s="1" t="n">
        <v>734.4</v>
      </c>
      <c r="DC131" s="1" t="n">
        <v>0</v>
      </c>
      <c r="DD131" s="1" t="n">
        <v>570.06</v>
      </c>
      <c r="DE131" s="1" t="n">
        <v>0</v>
      </c>
      <c r="DF131" s="1" t="n">
        <v>0</v>
      </c>
      <c r="DG131" s="1" t="n">
        <v>38.8</v>
      </c>
      <c r="DH131" s="1" t="n">
        <v>164.7</v>
      </c>
      <c r="DI131" s="1" t="n">
        <v>848.25</v>
      </c>
      <c r="DJ131" s="1" t="n">
        <v>2242.5</v>
      </c>
      <c r="DK131" s="1" t="n">
        <v>3111</v>
      </c>
      <c r="DL131" s="1" t="n">
        <v>345</v>
      </c>
      <c r="DM131" s="1" t="n">
        <v>40.8</v>
      </c>
      <c r="DN131" s="1" t="n">
        <v>765</v>
      </c>
      <c r="DO131" s="1" t="n">
        <v>21</v>
      </c>
      <c r="DP131" s="1" t="n">
        <v>210</v>
      </c>
      <c r="DQ131" s="1" t="n">
        <v>310.2</v>
      </c>
      <c r="DR131" s="1" t="n">
        <v>465</v>
      </c>
      <c r="DS131" s="1" t="n">
        <v>820</v>
      </c>
      <c r="DT131" s="1" t="n">
        <v>93</v>
      </c>
      <c r="DU131" s="1" t="n">
        <v>26.5</v>
      </c>
      <c r="DV131" s="1" t="n">
        <v>52.5</v>
      </c>
      <c r="DW131" s="1" t="n">
        <v>18</v>
      </c>
      <c r="DX131" s="1" t="n">
        <v>354</v>
      </c>
      <c r="DY131" s="1" t="n">
        <v>0</v>
      </c>
      <c r="DZ131" s="1" t="n">
        <v>0</v>
      </c>
      <c r="ED131" s="1" t="n">
        <v>0</v>
      </c>
      <c r="EE131" s="1" t="n">
        <v>71668.91</v>
      </c>
      <c r="EF131" s="1" t="s">
        <v>472</v>
      </c>
    </row>
    <row r="132" customFormat="false" ht="14.5" hidden="false" customHeight="false" outlineLevel="0" collapsed="false">
      <c r="A132" s="2" t="s">
        <v>473</v>
      </c>
      <c r="B132" s="1" t="n">
        <v>272.25</v>
      </c>
      <c r="C132" s="1" t="n">
        <v>29</v>
      </c>
      <c r="D132" s="1" t="n">
        <v>704</v>
      </c>
      <c r="E132" s="1" t="n">
        <v>64</v>
      </c>
      <c r="F132" s="1" t="n">
        <v>580.25</v>
      </c>
      <c r="G132" s="1" t="n">
        <v>7</v>
      </c>
      <c r="H132" s="1" t="n">
        <v>36.4012944983819</v>
      </c>
      <c r="I132" s="1" t="n">
        <v>115.666666666667</v>
      </c>
      <c r="J132" s="1" t="n">
        <v>407.25</v>
      </c>
      <c r="K132" s="1" t="n">
        <v>21.551724137931</v>
      </c>
      <c r="L132" s="1" t="n">
        <v>0</v>
      </c>
      <c r="M132" s="1" t="n">
        <v>0</v>
      </c>
      <c r="N132" s="1" t="n">
        <v>166.253333333333</v>
      </c>
      <c r="O132" s="1" t="n">
        <v>36</v>
      </c>
      <c r="P132" s="1" t="n">
        <v>81.8933333333333</v>
      </c>
      <c r="Q132" s="1" t="n">
        <v>544</v>
      </c>
      <c r="R132" s="1" t="n">
        <v>85.3556485355649</v>
      </c>
      <c r="S132" s="1" t="n">
        <v>3297</v>
      </c>
      <c r="T132" s="1" t="n">
        <v>84</v>
      </c>
      <c r="U132" s="1" t="n">
        <v>622</v>
      </c>
      <c r="V132" s="1" t="n">
        <v>696.888888888889</v>
      </c>
      <c r="W132" s="1" t="n">
        <v>45.3333333333333</v>
      </c>
      <c r="X132" s="1" t="n">
        <v>304.347826086957</v>
      </c>
      <c r="Y132" s="1" t="n">
        <v>448</v>
      </c>
      <c r="Z132" s="1" t="n">
        <v>0</v>
      </c>
      <c r="AA132" s="1" t="n">
        <v>441</v>
      </c>
      <c r="AB132" s="1" t="n">
        <v>502.8</v>
      </c>
      <c r="AC132" s="1" t="n">
        <v>5154.04444444444</v>
      </c>
      <c r="AD132" s="1" t="n">
        <v>635</v>
      </c>
      <c r="AE132" s="1" t="n">
        <v>26.6666666666667</v>
      </c>
      <c r="AF132" s="1" t="n">
        <v>42.0571428571429</v>
      </c>
      <c r="AG132" s="1" t="n">
        <v>223.25</v>
      </c>
      <c r="AH132" s="1" t="n">
        <v>83.875</v>
      </c>
      <c r="AI132" s="1" t="n">
        <v>208.5</v>
      </c>
      <c r="AJ132" s="1" t="n">
        <v>79.3069306930693</v>
      </c>
      <c r="AK132" s="1" t="n">
        <v>64</v>
      </c>
      <c r="AL132" s="1" t="n">
        <v>1</v>
      </c>
      <c r="AM132" s="1" t="n">
        <v>1</v>
      </c>
      <c r="AN132" s="1" t="n">
        <v>50</v>
      </c>
      <c r="AO132" s="1" t="n">
        <v>1186.22222222222</v>
      </c>
      <c r="AP132" s="1" t="n">
        <v>0</v>
      </c>
      <c r="AQ132" s="1" t="n">
        <v>55</v>
      </c>
      <c r="AR132" s="1" t="n">
        <v>17.7777777777778</v>
      </c>
      <c r="AS132" s="1" t="n">
        <v>73</v>
      </c>
      <c r="AT132" s="1" t="n">
        <v>73</v>
      </c>
      <c r="AU132" s="1" t="n">
        <v>6.90721649484536</v>
      </c>
      <c r="AV132" s="1" t="n">
        <v>0</v>
      </c>
      <c r="AW132" s="1" t="n">
        <v>17.6288659793814</v>
      </c>
      <c r="AX132" s="1" t="n">
        <v>0</v>
      </c>
      <c r="AY132" s="1" t="n">
        <v>0</v>
      </c>
      <c r="AZ132" s="1" t="n">
        <v>0</v>
      </c>
      <c r="BA132" s="1" t="n">
        <v>1278</v>
      </c>
      <c r="BB132" s="1" t="n">
        <v>319.375</v>
      </c>
      <c r="BC132" s="1" t="n">
        <v>55</v>
      </c>
      <c r="BD132" s="1" t="n">
        <v>913.25</v>
      </c>
      <c r="BE132" s="1" t="n">
        <v>110</v>
      </c>
      <c r="BF132" s="1" t="n">
        <v>128</v>
      </c>
      <c r="BG132" s="1" t="n">
        <v>39</v>
      </c>
      <c r="BH132" s="1" t="n">
        <v>18.343949044586</v>
      </c>
      <c r="BI132" s="1" t="n">
        <v>0</v>
      </c>
      <c r="BJ132" s="1" t="n">
        <v>148</v>
      </c>
      <c r="BK132" s="1" t="n">
        <v>23.3160621761658</v>
      </c>
      <c r="BL132" s="1" t="n">
        <v>1</v>
      </c>
      <c r="BM132" s="1" t="n">
        <v>370</v>
      </c>
      <c r="BN132" s="1" t="n">
        <v>30</v>
      </c>
      <c r="BO132" s="1" t="n">
        <v>1534</v>
      </c>
      <c r="BP132" s="1" t="n">
        <v>228.375</v>
      </c>
      <c r="BQ132" s="1" t="n">
        <v>1722</v>
      </c>
      <c r="BR132" s="1" t="n">
        <v>25.4777070063694</v>
      </c>
      <c r="BS132" s="1" t="n">
        <v>31</v>
      </c>
      <c r="BT132" s="1" t="n">
        <v>240</v>
      </c>
      <c r="BU132" s="1" t="n">
        <v>1</v>
      </c>
      <c r="BV132" s="1" t="n">
        <v>20.7253886010363</v>
      </c>
      <c r="BW132" s="1" t="n">
        <v>0</v>
      </c>
      <c r="BX132" s="1" t="n">
        <v>225</v>
      </c>
      <c r="BY132" s="1" t="n">
        <v>161</v>
      </c>
      <c r="BZ132" s="1" t="n">
        <v>642</v>
      </c>
      <c r="CA132" s="1" t="n">
        <v>106</v>
      </c>
      <c r="CB132" s="1" t="n">
        <v>95.4929577464789</v>
      </c>
      <c r="CC132" s="1" t="n">
        <v>0</v>
      </c>
      <c r="CD132" s="1" t="n">
        <v>0</v>
      </c>
      <c r="CE132" s="1" t="n">
        <v>0</v>
      </c>
      <c r="CF132" s="1" t="n">
        <v>13</v>
      </c>
      <c r="CG132" s="1" t="n">
        <v>0</v>
      </c>
      <c r="CH132" s="1" t="n">
        <v>1895</v>
      </c>
      <c r="CI132" s="1" t="n">
        <v>3290</v>
      </c>
      <c r="CJ132" s="1" t="n">
        <v>80</v>
      </c>
      <c r="CK132" s="1" t="n">
        <v>915</v>
      </c>
      <c r="CL132" s="1" t="n">
        <v>169</v>
      </c>
      <c r="CM132" s="1" t="n">
        <v>18.5915492957747</v>
      </c>
      <c r="CN132" s="1" t="n">
        <v>29.5774647887324</v>
      </c>
      <c r="CO132" s="1" t="n">
        <v>230</v>
      </c>
      <c r="CP132" s="1" t="n">
        <v>558.169014084507</v>
      </c>
      <c r="CQ132" s="1" t="n">
        <v>241.549295774648</v>
      </c>
      <c r="CR132" s="1" t="n">
        <v>22.2535211267606</v>
      </c>
      <c r="CS132" s="1" t="n">
        <v>1</v>
      </c>
      <c r="CT132" s="1" t="n">
        <v>73.943661971831</v>
      </c>
      <c r="CU132" s="1" t="n">
        <v>16</v>
      </c>
      <c r="CV132" s="1" t="n">
        <v>75</v>
      </c>
      <c r="CW132" s="1" t="n">
        <v>17.4033149171271</v>
      </c>
      <c r="CX132" s="1" t="n">
        <v>30.5232558139535</v>
      </c>
      <c r="CY132" s="1" t="n">
        <v>115</v>
      </c>
      <c r="CZ132" s="1" t="n">
        <v>46.4788732394366</v>
      </c>
      <c r="DA132" s="1" t="n">
        <v>1362.33333333333</v>
      </c>
      <c r="DB132" s="1" t="n">
        <v>680</v>
      </c>
      <c r="DC132" s="1" t="n">
        <v>0</v>
      </c>
      <c r="DD132" s="1" t="n">
        <v>527.833333333333</v>
      </c>
      <c r="DE132" s="1" t="n">
        <v>0</v>
      </c>
      <c r="DF132" s="1" t="n">
        <v>0</v>
      </c>
      <c r="DG132" s="1" t="n">
        <v>27.3239436619718</v>
      </c>
      <c r="DH132" s="1" t="n">
        <v>152.5</v>
      </c>
      <c r="DI132" s="1" t="n">
        <v>565.5</v>
      </c>
      <c r="DJ132" s="1" t="n">
        <v>1495</v>
      </c>
      <c r="DK132" s="1" t="n">
        <v>1037</v>
      </c>
      <c r="DL132" s="1" t="n">
        <v>230</v>
      </c>
      <c r="DM132" s="1" t="n">
        <v>28.7323943661972</v>
      </c>
      <c r="DN132" s="1" t="n">
        <v>510</v>
      </c>
      <c r="DO132" s="1" t="n">
        <v>14</v>
      </c>
      <c r="DP132" s="1" t="n">
        <v>70</v>
      </c>
      <c r="DQ132" s="1" t="n">
        <v>218.450704225352</v>
      </c>
      <c r="DR132" s="1" t="n">
        <v>155</v>
      </c>
      <c r="DS132" s="1" t="n">
        <v>136.666666666667</v>
      </c>
      <c r="DT132" s="1" t="n">
        <v>31</v>
      </c>
      <c r="DU132" s="1" t="n">
        <v>8.83333333333333</v>
      </c>
      <c r="DV132" s="1" t="n">
        <v>17.5</v>
      </c>
      <c r="DW132" s="1" t="n">
        <v>3</v>
      </c>
      <c r="DX132" s="1" t="n">
        <v>59</v>
      </c>
      <c r="DY132" s="1" t="n">
        <v>0</v>
      </c>
      <c r="DZ132" s="1" t="n">
        <v>0</v>
      </c>
      <c r="ED132" s="1" t="n">
        <v>0</v>
      </c>
      <c r="EE132" s="1" t="n">
        <v>41222.9980404575</v>
      </c>
      <c r="EF132" s="1" t="s">
        <v>473</v>
      </c>
    </row>
    <row r="133" customFormat="false" ht="14.5" hidden="false" customHeight="false" outlineLevel="0" collapsed="false">
      <c r="A133" s="2"/>
      <c r="EE133" s="1" t="n">
        <v>0</v>
      </c>
    </row>
    <row r="134" customFormat="false" ht="14.5" hidden="false" customHeight="false" outlineLevel="0" collapsed="false">
      <c r="A134" s="2" t="s">
        <v>474</v>
      </c>
      <c r="B134" s="1" t="n">
        <v>-53.742</v>
      </c>
      <c r="C134" s="1" t="n">
        <v>-87</v>
      </c>
      <c r="D134" s="1" t="n">
        <v>-1968</v>
      </c>
      <c r="E134" s="1" t="n">
        <v>-192</v>
      </c>
      <c r="F134" s="1" t="n">
        <v>-936.1</v>
      </c>
      <c r="G134" s="1" t="n">
        <v>324</v>
      </c>
      <c r="H134" s="1" t="n">
        <v>-112.48</v>
      </c>
      <c r="I134" s="1" t="n">
        <v>-347</v>
      </c>
      <c r="J134" s="1" t="n">
        <v>-889.84</v>
      </c>
      <c r="K134" s="1" t="n">
        <v>-41.04</v>
      </c>
      <c r="L134" s="1" t="n">
        <v>0</v>
      </c>
      <c r="M134" s="1" t="n">
        <v>0</v>
      </c>
      <c r="N134" s="1" t="n">
        <v>-421.8</v>
      </c>
      <c r="O134" s="1" t="n">
        <v>-106.56</v>
      </c>
      <c r="P134" s="1" t="n">
        <v>-222</v>
      </c>
      <c r="Q134" s="1" t="n">
        <v>-35.44</v>
      </c>
      <c r="R134" s="1" t="n">
        <v>0.47999999999999</v>
      </c>
      <c r="S134" s="1" t="n">
        <v>-1570.56</v>
      </c>
      <c r="T134" s="1" t="n">
        <v>392.8</v>
      </c>
      <c r="U134" s="1" t="n">
        <v>-674.4</v>
      </c>
      <c r="V134" s="1" t="n">
        <v>0</v>
      </c>
      <c r="W134" s="1" t="n">
        <v>-6.6</v>
      </c>
      <c r="X134" s="1" t="n">
        <v>0</v>
      </c>
      <c r="Y134" s="1" t="n">
        <v>-501.72</v>
      </c>
      <c r="Z134" s="1" t="n">
        <v>0</v>
      </c>
      <c r="AA134" s="1" t="n">
        <v>-415.92</v>
      </c>
      <c r="AB134" s="1" t="n">
        <v>-398.96</v>
      </c>
      <c r="AC134" s="1" t="n">
        <v>-4773.96</v>
      </c>
      <c r="AD134" s="1" t="n">
        <v>0.399999999999977</v>
      </c>
      <c r="AE134" s="1" t="n">
        <v>6</v>
      </c>
      <c r="AF134" s="1" t="n">
        <v>-56</v>
      </c>
      <c r="AG134" s="1" t="n">
        <v>-215.6</v>
      </c>
      <c r="AH134" s="1" t="n">
        <v>13.72</v>
      </c>
      <c r="AI134" s="1" t="n">
        <v>-878.4</v>
      </c>
      <c r="AJ134" s="1" t="n">
        <v>-0.200000000000017</v>
      </c>
      <c r="AK134" s="1" t="n">
        <v>-86.4</v>
      </c>
      <c r="AL134" s="1" t="n">
        <v>-2.4</v>
      </c>
      <c r="AM134" s="1" t="n">
        <v>-9.8</v>
      </c>
      <c r="AN134" s="1" t="n">
        <v>-92</v>
      </c>
      <c r="AO134" s="1" t="n">
        <v>-1039.2</v>
      </c>
      <c r="AP134" s="1" t="n">
        <v>12.6</v>
      </c>
      <c r="AQ134" s="1" t="n">
        <v>-330</v>
      </c>
      <c r="AR134" s="1" t="n">
        <v>4.8</v>
      </c>
      <c r="AS134" s="1" t="n">
        <v>178.4</v>
      </c>
      <c r="AT134" s="1" t="n">
        <v>220.96</v>
      </c>
      <c r="AU134" s="1" t="n">
        <v>-13.4</v>
      </c>
      <c r="AV134" s="1" t="n">
        <v>3.4</v>
      </c>
      <c r="AW134" s="1" t="n">
        <v>-34.2</v>
      </c>
      <c r="AX134" s="1" t="n">
        <v>0</v>
      </c>
      <c r="AY134" s="1" t="n">
        <v>0</v>
      </c>
      <c r="AZ134" s="1" t="n">
        <v>0</v>
      </c>
      <c r="BA134" s="1" t="n">
        <v>-1211</v>
      </c>
      <c r="BB134" s="1" t="n">
        <v>-291.375</v>
      </c>
      <c r="BC134" s="1" t="n">
        <v>-53</v>
      </c>
      <c r="BD134" s="1" t="n">
        <v>-489</v>
      </c>
      <c r="BE134" s="1" t="n">
        <v>-130.8</v>
      </c>
      <c r="BF134" s="1" t="n">
        <v>-189</v>
      </c>
      <c r="BG134" s="1" t="n">
        <v>-58.5</v>
      </c>
      <c r="BH134" s="1" t="n">
        <v>8</v>
      </c>
      <c r="BI134" s="1" t="n">
        <v>1.6</v>
      </c>
      <c r="BJ134" s="1" t="n">
        <v>-177.6</v>
      </c>
      <c r="BK134" s="1" t="n">
        <v>-23</v>
      </c>
      <c r="BL134" s="1" t="n">
        <v>-2.85</v>
      </c>
      <c r="BM134" s="1" t="n">
        <v>-368</v>
      </c>
      <c r="BN134" s="1" t="n">
        <v>-36.8</v>
      </c>
      <c r="BO134" s="1" t="n">
        <v>-1518</v>
      </c>
      <c r="BP134" s="1" t="n">
        <v>-218.375</v>
      </c>
      <c r="BQ134" s="1" t="n">
        <v>-617.6</v>
      </c>
      <c r="BR134" s="1" t="n">
        <v>-32.8</v>
      </c>
      <c r="BS134" s="1" t="n">
        <v>-46.5</v>
      </c>
      <c r="BT134" s="1" t="n">
        <v>-284.4</v>
      </c>
      <c r="BU134" s="1" t="n">
        <v>-2.85</v>
      </c>
      <c r="BV134" s="1" t="n">
        <v>-25</v>
      </c>
      <c r="BW134" s="1" t="n">
        <v>3.2</v>
      </c>
      <c r="BX134" s="1" t="n">
        <v>-270</v>
      </c>
      <c r="BY134" s="1" t="n">
        <v>-241.5</v>
      </c>
      <c r="BZ134" s="1" t="n">
        <v>28.5</v>
      </c>
      <c r="CA134" s="1" t="n">
        <v>75</v>
      </c>
      <c r="CB134" s="1" t="n">
        <v>192</v>
      </c>
      <c r="CC134" s="1" t="n">
        <v>0</v>
      </c>
      <c r="CD134" s="1" t="n">
        <v>0</v>
      </c>
      <c r="CE134" s="1" t="n">
        <v>20.16</v>
      </c>
      <c r="CF134" s="1" t="n">
        <v>-7.2</v>
      </c>
      <c r="CG134" s="1" t="n">
        <v>0</v>
      </c>
      <c r="CH134" s="1" t="n">
        <v>16473</v>
      </c>
      <c r="CI134" s="1" t="n">
        <v>14864.2</v>
      </c>
      <c r="CJ134" s="1" t="n">
        <v>-25.2</v>
      </c>
      <c r="CK134" s="1" t="n">
        <v>-726.84</v>
      </c>
      <c r="CL134" s="1" t="n">
        <v>243</v>
      </c>
      <c r="CM134" s="1" t="n">
        <v>-25.2</v>
      </c>
      <c r="CN134" s="1" t="n">
        <v>-21.6</v>
      </c>
      <c r="CO134" s="1" t="n">
        <v>-153.6</v>
      </c>
      <c r="CP134" s="1" t="n">
        <v>-221.4</v>
      </c>
      <c r="CQ134" s="1" t="n">
        <v>-70.6</v>
      </c>
      <c r="CR134" s="1" t="n">
        <v>22.4</v>
      </c>
      <c r="CS134" s="1" t="n">
        <v>-3.25</v>
      </c>
      <c r="CT134" s="1" t="n">
        <v>-70.2</v>
      </c>
      <c r="CU134" s="1" t="n">
        <v>220.5</v>
      </c>
      <c r="CV134" s="1" t="n">
        <v>-24</v>
      </c>
      <c r="CW134" s="1" t="n">
        <v>-9</v>
      </c>
      <c r="CX134" s="1" t="n">
        <v>4.5</v>
      </c>
      <c r="CY134" s="1" t="n">
        <v>-198</v>
      </c>
      <c r="CZ134" s="1" t="n">
        <v>12</v>
      </c>
      <c r="DA134" s="1" t="n">
        <v>-1433.2</v>
      </c>
      <c r="DB134" s="1" t="n">
        <v>-171.72</v>
      </c>
      <c r="DC134" s="1" t="n">
        <v>4.8</v>
      </c>
      <c r="DD134" s="1" t="n">
        <v>-217.08</v>
      </c>
      <c r="DE134" s="1" t="n">
        <v>18.36</v>
      </c>
      <c r="DF134" s="1" t="n">
        <v>0</v>
      </c>
      <c r="DG134" s="1" t="n">
        <v>256.4</v>
      </c>
      <c r="DH134" s="1" t="n">
        <v>2.52000000000001</v>
      </c>
      <c r="DI134" s="1" t="n">
        <v>159.75</v>
      </c>
      <c r="DJ134" s="1" t="n">
        <v>2497.5</v>
      </c>
      <c r="DK134" s="1" t="n">
        <v>-912</v>
      </c>
      <c r="DL134" s="1" t="n">
        <v>336</v>
      </c>
      <c r="DM134" s="1" t="n">
        <v>126</v>
      </c>
      <c r="DN134" s="1" t="n">
        <v>532.5</v>
      </c>
      <c r="DO134" s="1" t="n">
        <v>352.5</v>
      </c>
      <c r="DP134" s="1" t="n">
        <v>-153</v>
      </c>
      <c r="DQ134" s="1" t="n">
        <v>12.6</v>
      </c>
      <c r="DR134" s="1" t="n">
        <v>2853</v>
      </c>
      <c r="DS134" s="1" t="n">
        <v>2402</v>
      </c>
      <c r="DT134" s="1" t="n">
        <v>438</v>
      </c>
      <c r="DU134" s="1" t="n">
        <v>588.5</v>
      </c>
      <c r="DV134" s="1" t="n">
        <v>-52.5</v>
      </c>
      <c r="DW134" s="1" t="n">
        <v>714</v>
      </c>
      <c r="DX134" s="1" t="n">
        <v>462</v>
      </c>
      <c r="DY134" s="1" t="n">
        <v>0</v>
      </c>
      <c r="DZ134" s="1" t="n">
        <v>0</v>
      </c>
      <c r="EA134" s="1" t="n">
        <v>0</v>
      </c>
      <c r="EC134" s="1" t="n">
        <v>0</v>
      </c>
      <c r="ED134" s="1" t="n">
        <v>0</v>
      </c>
      <c r="EE134" s="1" t="n">
        <v>17785.788</v>
      </c>
      <c r="EF134" s="1" t="s">
        <v>474</v>
      </c>
    </row>
    <row r="135" customFormat="false" ht="14.5" hidden="false" customHeight="false" outlineLevel="0" collapsed="false">
      <c r="A135" s="2"/>
    </row>
    <row r="136" customFormat="false" ht="14.5" hidden="false" customHeight="false" outlineLevel="0" collapsed="false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customFormat="false" ht="14.5" hidden="false" customHeight="false" outlineLevel="0" collapsed="false">
      <c r="A137" s="2" t="s">
        <v>483</v>
      </c>
      <c r="B137" s="1" t="n">
        <v>2140.258</v>
      </c>
      <c r="N137" s="1" t="n">
        <v>100.64</v>
      </c>
      <c r="Q137" s="1" t="n">
        <v>18926.24</v>
      </c>
      <c r="BA137" s="1" t="n">
        <v>1231.4</v>
      </c>
      <c r="BZ137" s="1" t="n">
        <v>44868.22</v>
      </c>
      <c r="CV137" s="1" t="n">
        <v>280.5</v>
      </c>
      <c r="CY137" s="1" t="n">
        <v>1827.84</v>
      </c>
      <c r="DI137" s="1" t="n">
        <v>10845.6</v>
      </c>
      <c r="DR137" s="1" t="n">
        <v>9234</v>
      </c>
      <c r="EE137" s="1" t="n">
        <v>89454.698</v>
      </c>
      <c r="EF137" s="1" t="s">
        <v>483</v>
      </c>
    </row>
    <row r="138" customFormat="false" ht="14.5" hidden="false" customHeight="false" outlineLevel="0" collapsed="false">
      <c r="A138" s="2" t="s">
        <v>484</v>
      </c>
      <c r="B138" s="1" t="n">
        <v>6443.46</v>
      </c>
      <c r="N138" s="1" t="n">
        <v>851</v>
      </c>
      <c r="Q138" s="1" t="n">
        <v>29227.84</v>
      </c>
      <c r="BA138" s="1" t="n">
        <v>7506.55</v>
      </c>
      <c r="BZ138" s="1" t="n">
        <v>14054.55</v>
      </c>
      <c r="CV138" s="1" t="n">
        <v>309</v>
      </c>
      <c r="CY138" s="1" t="n">
        <v>3553.76</v>
      </c>
      <c r="DI138" s="1" t="n">
        <v>7893.75</v>
      </c>
      <c r="DR138" s="1" t="n">
        <v>1829</v>
      </c>
      <c r="EE138" s="1" t="n">
        <v>71668.91</v>
      </c>
      <c r="EF138" s="1" t="s">
        <v>484</v>
      </c>
    </row>
    <row r="139" customFormat="false" ht="14.5" hidden="false" customHeight="false" outlineLevel="0" collapsed="false">
      <c r="A139" s="2" t="s">
        <v>451</v>
      </c>
      <c r="EF139" s="1" t="s">
        <v>451</v>
      </c>
    </row>
    <row r="140" customFormat="false" ht="14.5" hidden="false" customHeight="false" outlineLevel="0" collapsed="false">
      <c r="A140" s="2" t="s">
        <v>485</v>
      </c>
      <c r="V140" s="1" t="n">
        <v>940.8</v>
      </c>
      <c r="AT140" s="1" t="n">
        <v>372.8</v>
      </c>
      <c r="DI140" s="1" t="n">
        <v>10522.8</v>
      </c>
      <c r="DR140" s="1" t="n">
        <v>6540</v>
      </c>
      <c r="DY140" s="1" t="n">
        <v>0</v>
      </c>
      <c r="EE140" s="1" t="n">
        <v>18376.4</v>
      </c>
      <c r="EF140" s="1" t="s">
        <v>485</v>
      </c>
    </row>
    <row r="141" customFormat="false" ht="14.5" hidden="false" customHeight="false" outlineLevel="0" collapsed="false">
      <c r="A141" s="2"/>
    </row>
    <row r="142" customFormat="false" ht="14.5" hidden="false" customHeight="false" outlineLevel="0" collapsed="false">
      <c r="A142" s="2" t="s">
        <v>486</v>
      </c>
      <c r="V142" s="1" t="n">
        <v>285.32</v>
      </c>
      <c r="AT142" s="1" t="n">
        <v>284.031428571429</v>
      </c>
      <c r="DI142" s="1" t="n">
        <v>15440.3928571429</v>
      </c>
      <c r="DR142" s="1" t="n">
        <v>1139.90476190476</v>
      </c>
      <c r="DY142" s="1" t="n">
        <v>0</v>
      </c>
      <c r="EE142" s="1" t="n">
        <v>17149.649047619</v>
      </c>
      <c r="EF142" s="1" t="s">
        <v>486</v>
      </c>
    </row>
    <row r="143" customFormat="false" ht="14.5" hidden="false" customHeight="false" outlineLevel="0" collapsed="false">
      <c r="A143" s="2"/>
    </row>
    <row r="144" customFormat="false" ht="14.5" hidden="false" customHeight="false" outlineLevel="0" collapsed="false">
      <c r="A144" s="2" t="s">
        <v>487</v>
      </c>
      <c r="V144" s="1" t="n">
        <v>655.48</v>
      </c>
      <c r="AT144" s="1" t="n">
        <v>88.7685714285714</v>
      </c>
      <c r="DI144" s="1" t="n">
        <v>-4917.59285714286</v>
      </c>
      <c r="DR144" s="1" t="n">
        <v>5400.09523809524</v>
      </c>
      <c r="DY144" s="1" t="n">
        <v>0</v>
      </c>
      <c r="EF144" s="1" t="s">
        <v>487</v>
      </c>
    </row>
    <row r="145" customFormat="false" ht="14.5" hidden="false" customHeight="false" outlineLevel="0" collapsed="false">
      <c r="A145" s="2"/>
    </row>
    <row r="146" customFormat="false" ht="14.5" hidden="false" customHeight="false" outlineLevel="0" collapsed="false">
      <c r="A146" s="2"/>
      <c r="I146" s="1" t="n">
        <v>694</v>
      </c>
      <c r="Y146" s="1" t="n">
        <v>1989.12</v>
      </c>
      <c r="AA146" s="1" t="n">
        <v>3245.76</v>
      </c>
      <c r="AN146" s="1" t="n">
        <v>368</v>
      </c>
      <c r="AS146" s="1" t="n">
        <v>1343.2</v>
      </c>
      <c r="AT146" s="1" t="n">
        <v>303.68</v>
      </c>
      <c r="BA146" s="1" t="n">
        <v>2556</v>
      </c>
      <c r="BC146" s="1" t="n">
        <v>110</v>
      </c>
      <c r="BD146" s="1" t="n">
        <v>1461.2</v>
      </c>
      <c r="BN146" s="1" t="n">
        <v>96</v>
      </c>
      <c r="BO146" s="1" t="n">
        <v>3068</v>
      </c>
      <c r="BQ146" s="1" t="n">
        <v>2755.2</v>
      </c>
      <c r="DI146" s="1" t="n">
        <v>1696.5</v>
      </c>
      <c r="DR146" s="1" t="n">
        <v>930</v>
      </c>
      <c r="DY146" s="1" t="n">
        <v>0</v>
      </c>
      <c r="EE146" s="1" t="n">
        <v>20616.66</v>
      </c>
    </row>
    <row r="147" customFormat="false" ht="14.5" hidden="false" customHeight="false" outlineLevel="0" collapsed="false">
      <c r="A147" s="2" t="s">
        <v>488</v>
      </c>
      <c r="B147" s="1" t="n">
        <v>7590.36625</v>
      </c>
      <c r="C147" s="1" t="n">
        <v>206.51125</v>
      </c>
      <c r="D147" s="1" t="n">
        <v>3680</v>
      </c>
      <c r="E147" s="1" t="n">
        <v>933</v>
      </c>
      <c r="F147" s="1" t="n">
        <v>4372.42291666667</v>
      </c>
      <c r="G147" s="1" t="n">
        <v>132.45</v>
      </c>
      <c r="H147" s="1" t="n">
        <v>284.16</v>
      </c>
      <c r="I147" s="1" t="n">
        <v>914.1375</v>
      </c>
      <c r="J147" s="1" t="n">
        <v>2054.296</v>
      </c>
      <c r="K147" s="1" t="n">
        <v>193.2275</v>
      </c>
      <c r="L147" s="1" t="n">
        <v>1000</v>
      </c>
      <c r="M147" s="1" t="n">
        <v>0</v>
      </c>
      <c r="N147" s="1" t="n">
        <v>1650.02458333333</v>
      </c>
      <c r="O147" s="1" t="n">
        <v>377.4</v>
      </c>
      <c r="P147" s="1" t="n">
        <v>781.555625</v>
      </c>
      <c r="Q147" s="1" t="n">
        <v>783.68</v>
      </c>
      <c r="R147" s="1" t="n">
        <v>407.68</v>
      </c>
      <c r="S147" s="1" t="n">
        <v>17261.341</v>
      </c>
      <c r="T147" s="1" t="n">
        <v>509.175</v>
      </c>
      <c r="U147" s="1" t="n">
        <v>1936.32357142857</v>
      </c>
      <c r="V147" s="1" t="n">
        <v>1939.26</v>
      </c>
      <c r="W147" s="1" t="n">
        <v>110.085</v>
      </c>
      <c r="X147" s="1" t="n">
        <v>1028.55</v>
      </c>
      <c r="Y147" s="1" t="n">
        <v>3743.97789285714</v>
      </c>
      <c r="Z147" s="1" t="n">
        <v>31.08</v>
      </c>
      <c r="AA147" s="1" t="n">
        <v>4108.93030952381</v>
      </c>
      <c r="AB147" s="1" t="n">
        <v>1013.895</v>
      </c>
      <c r="AC147" s="1" t="n">
        <v>12432.66</v>
      </c>
      <c r="AD147" s="1" t="n">
        <v>2343.9</v>
      </c>
      <c r="AE147" s="1" t="n">
        <v>81.15</v>
      </c>
      <c r="AF147" s="1" t="n">
        <v>280.28</v>
      </c>
      <c r="AG147" s="1" t="n">
        <v>1470.874</v>
      </c>
      <c r="AH147" s="1" t="n">
        <v>354.752</v>
      </c>
      <c r="AI147" s="1" t="n">
        <v>4649.25</v>
      </c>
      <c r="AJ147" s="1" t="n">
        <v>819.9</v>
      </c>
      <c r="AK147" s="1" t="n">
        <v>1215.6</v>
      </c>
      <c r="AL147" s="1" t="n">
        <v>0</v>
      </c>
      <c r="AM147" s="1" t="n">
        <v>0</v>
      </c>
      <c r="AN147" s="1" t="n">
        <v>1776.07</v>
      </c>
      <c r="AO147" s="1" t="n">
        <v>14499.2775</v>
      </c>
      <c r="AP147" s="1" t="n">
        <v>155.925</v>
      </c>
      <c r="AQ147" s="1" t="n">
        <v>4237.5</v>
      </c>
      <c r="AR147" s="1" t="n">
        <v>60.795</v>
      </c>
      <c r="AS147" s="1" t="n">
        <v>1383.4925</v>
      </c>
      <c r="AT147" s="1" t="n">
        <v>480.180357142857</v>
      </c>
      <c r="AU147" s="1" t="n">
        <v>70.6575</v>
      </c>
      <c r="AV147" s="1" t="n">
        <v>74.69375</v>
      </c>
      <c r="AW147" s="1" t="n">
        <v>24.21875</v>
      </c>
      <c r="AX147" s="1" t="n">
        <v>0</v>
      </c>
      <c r="AY147" s="1" t="n">
        <v>0</v>
      </c>
      <c r="AZ147" s="1" t="n">
        <v>0</v>
      </c>
      <c r="BA147" s="1" t="n">
        <v>4260.62083333333</v>
      </c>
      <c r="BB147" s="1" t="n">
        <v>745.083333333333</v>
      </c>
      <c r="BC147" s="1" t="n">
        <v>1312.92125</v>
      </c>
      <c r="BD147" s="1" t="n">
        <v>2430.27083333333</v>
      </c>
      <c r="BE147" s="1" t="n">
        <v>523.95</v>
      </c>
      <c r="BF147" s="1" t="n">
        <v>1391.0625</v>
      </c>
      <c r="BG147" s="1" t="n">
        <v>824</v>
      </c>
      <c r="BH147" s="1" t="n">
        <v>700</v>
      </c>
      <c r="BI147" s="1" t="n">
        <v>400</v>
      </c>
      <c r="BJ147" s="1" t="n">
        <v>377.4</v>
      </c>
      <c r="BK147" s="1" t="n">
        <v>110.625</v>
      </c>
      <c r="BL147" s="1" t="n">
        <v>0</v>
      </c>
      <c r="BM147" s="1" t="n">
        <v>1274.625</v>
      </c>
      <c r="BN147" s="1" t="n">
        <v>96.3900000000001</v>
      </c>
      <c r="BO147" s="1" t="n">
        <v>6321.63083333333</v>
      </c>
      <c r="BP147" s="1" t="n">
        <v>296.125</v>
      </c>
      <c r="BQ147" s="1" t="n">
        <v>5359.43214285714</v>
      </c>
      <c r="BR147" s="1" t="n">
        <v>700</v>
      </c>
      <c r="BS147" s="1" t="n">
        <v>813.5</v>
      </c>
      <c r="BT147" s="1" t="n">
        <v>570.9</v>
      </c>
      <c r="BU147" s="1" t="n">
        <v>0</v>
      </c>
      <c r="BV147" s="1" t="n">
        <v>118.375</v>
      </c>
      <c r="BW147" s="1" t="n">
        <v>400</v>
      </c>
      <c r="BX147" s="1" t="n">
        <v>787.2</v>
      </c>
      <c r="BY147" s="1" t="n">
        <v>1096.5</v>
      </c>
      <c r="BZ147" s="1" t="n">
        <v>2540.7125</v>
      </c>
      <c r="CA147" s="1" t="n">
        <v>1510</v>
      </c>
      <c r="CB147" s="1" t="n">
        <v>688.35</v>
      </c>
      <c r="CC147" s="1" t="n">
        <v>0</v>
      </c>
      <c r="CD147" s="1" t="n">
        <v>535.32</v>
      </c>
      <c r="CE147" s="1" t="n">
        <v>8.96</v>
      </c>
      <c r="CF147" s="1" t="n">
        <v>6.6</v>
      </c>
      <c r="CG147" s="1" t="n">
        <v>0</v>
      </c>
      <c r="CH147" s="1" t="n">
        <v>16039.4375</v>
      </c>
      <c r="CI147" s="1" t="n">
        <v>10295.225</v>
      </c>
      <c r="CJ147" s="1" t="n">
        <v>260.25</v>
      </c>
      <c r="CK147" s="1" t="n">
        <v>3858.3</v>
      </c>
      <c r="CL147" s="1" t="n">
        <v>1055.25</v>
      </c>
      <c r="CM147" s="1" t="n">
        <v>39.575</v>
      </c>
      <c r="CN147" s="1" t="n">
        <v>60.45</v>
      </c>
      <c r="CO147" s="1" t="n">
        <v>279.9</v>
      </c>
      <c r="CP147" s="1" t="n">
        <v>1021.795</v>
      </c>
      <c r="CQ147" s="1" t="n">
        <v>459.2</v>
      </c>
      <c r="CR147" s="1" t="n">
        <v>0</v>
      </c>
      <c r="CS147" s="1" t="n">
        <v>0</v>
      </c>
      <c r="CT147" s="1" t="n">
        <v>360.1725</v>
      </c>
      <c r="CU147" s="1" t="n">
        <v>70.425</v>
      </c>
      <c r="CV147" s="1" t="n">
        <v>589.125</v>
      </c>
      <c r="CW147" s="1" t="n">
        <v>0</v>
      </c>
      <c r="CX147" s="1" t="n">
        <v>123.15625</v>
      </c>
      <c r="CY147" s="1" t="n">
        <v>1236.2875</v>
      </c>
      <c r="CZ147" s="1" t="n">
        <v>152.85</v>
      </c>
      <c r="DA147" s="1" t="n">
        <v>1933.3</v>
      </c>
      <c r="DB147" s="1" t="n">
        <v>2848.365</v>
      </c>
      <c r="DC147" s="1" t="n">
        <v>91.5</v>
      </c>
      <c r="DD147" s="1" t="n">
        <v>1645.8645</v>
      </c>
      <c r="DE147" s="1" t="n">
        <v>59.4</v>
      </c>
      <c r="DF147" s="1" t="n">
        <v>645.993</v>
      </c>
      <c r="DG147" s="1" t="n">
        <v>51.825</v>
      </c>
      <c r="DH147" s="1" t="n">
        <v>444.735</v>
      </c>
      <c r="DI147" s="1" t="n">
        <v>1727.50625</v>
      </c>
      <c r="DJ147" s="1" t="n">
        <v>3444.07366071428</v>
      </c>
      <c r="DK147" s="1" t="n">
        <v>6105.5</v>
      </c>
      <c r="DL147" s="1" t="n">
        <v>1438.125</v>
      </c>
      <c r="DM147" s="1" t="n">
        <v>70.2</v>
      </c>
      <c r="DN147" s="1" t="n">
        <v>1975.125</v>
      </c>
      <c r="DO147" s="1" t="n">
        <v>25.875</v>
      </c>
      <c r="DP147" s="1" t="n">
        <v>673.1</v>
      </c>
      <c r="DQ147" s="1" t="n">
        <v>488.261071428572</v>
      </c>
      <c r="DR147" s="1" t="n">
        <v>1131.9375</v>
      </c>
      <c r="DS147" s="1" t="n">
        <v>1450.75</v>
      </c>
      <c r="DT147" s="1" t="n">
        <v>179.625</v>
      </c>
      <c r="DU147" s="1" t="n">
        <v>124.25</v>
      </c>
      <c r="DV147" s="1" t="n">
        <v>104.5</v>
      </c>
      <c r="DW147" s="1" t="n">
        <v>608</v>
      </c>
      <c r="DX147" s="1" t="n">
        <v>990.25</v>
      </c>
      <c r="DY147" s="1" t="n">
        <v>0</v>
      </c>
      <c r="DZ147" s="1" t="n">
        <v>0</v>
      </c>
      <c r="EA147" s="1" t="n">
        <v>0</v>
      </c>
      <c r="EC147" s="1" t="n">
        <v>0</v>
      </c>
      <c r="ED147" s="1" t="n">
        <v>0</v>
      </c>
      <c r="EE147" s="1" t="n">
        <v>203814.719714286</v>
      </c>
      <c r="EF147" s="1" t="s">
        <v>488</v>
      </c>
    </row>
    <row r="148" customFormat="false" ht="14.5" hidden="false" customHeight="false" outlineLevel="0" collapsed="false">
      <c r="A148" s="2" t="s">
        <v>489</v>
      </c>
      <c r="EE148" s="1" t="n">
        <v>0</v>
      </c>
      <c r="EF148" s="1" t="s">
        <v>489</v>
      </c>
    </row>
    <row r="149" customFormat="false" ht="14.5" hidden="false" customHeight="false" outlineLevel="0" collapsed="false">
      <c r="A149" s="2" t="s">
        <v>490</v>
      </c>
      <c r="B149" s="1" t="n">
        <v>5474.7</v>
      </c>
      <c r="C149" s="1" t="n">
        <v>0</v>
      </c>
      <c r="D149" s="1" t="n">
        <v>1620</v>
      </c>
      <c r="E149" s="1" t="n">
        <v>0</v>
      </c>
      <c r="F149" s="1" t="n">
        <v>1240.24</v>
      </c>
      <c r="G149" s="1" t="n">
        <v>0</v>
      </c>
      <c r="I149" s="1" t="n">
        <v>0</v>
      </c>
      <c r="J149" s="1" t="n">
        <v>159.04</v>
      </c>
      <c r="K149" s="1" t="n">
        <v>0</v>
      </c>
      <c r="L149" s="1" t="n">
        <v>0</v>
      </c>
      <c r="M149" s="1" t="n">
        <v>0</v>
      </c>
      <c r="N149" s="1" t="n">
        <v>26.64</v>
      </c>
      <c r="O149" s="1" t="n">
        <v>20.72</v>
      </c>
      <c r="P149" s="1" t="n">
        <v>14.8</v>
      </c>
      <c r="Q149" s="1" t="n">
        <v>0</v>
      </c>
      <c r="S149" s="1" t="n">
        <v>2873.92</v>
      </c>
      <c r="T149" s="1" t="n">
        <v>18</v>
      </c>
      <c r="U149" s="1" t="n">
        <v>121.2</v>
      </c>
      <c r="V149" s="1" t="n">
        <v>15.6</v>
      </c>
      <c r="Y149" s="1" t="n">
        <v>77.7</v>
      </c>
      <c r="Z149" s="1" t="n">
        <v>0</v>
      </c>
      <c r="AA149" s="1" t="n">
        <v>415.84</v>
      </c>
      <c r="AB149" s="1" t="n">
        <v>91.32</v>
      </c>
      <c r="AD149" s="1" t="n">
        <v>48</v>
      </c>
      <c r="AG149" s="1" t="n">
        <v>170.52</v>
      </c>
      <c r="AH149" s="1" t="n">
        <v>6.72</v>
      </c>
      <c r="AI149" s="1" t="n">
        <v>0</v>
      </c>
      <c r="AN149" s="1" t="n">
        <v>184</v>
      </c>
      <c r="AO149" s="1" t="n">
        <v>325.8</v>
      </c>
      <c r="AP149" s="1" t="n">
        <v>0</v>
      </c>
      <c r="AQ149" s="1" t="n">
        <v>6</v>
      </c>
      <c r="AR149" s="1" t="n">
        <v>7.2</v>
      </c>
      <c r="AS149" s="1" t="n">
        <v>0</v>
      </c>
      <c r="AT149" s="1" t="n">
        <v>49.92</v>
      </c>
      <c r="AU149" s="1" t="n">
        <v>2.85</v>
      </c>
      <c r="AW149" s="1" t="n">
        <v>0</v>
      </c>
      <c r="AX149" s="1" t="n">
        <v>0</v>
      </c>
      <c r="AY149" s="1" t="n">
        <v>0</v>
      </c>
      <c r="AZ149" s="1" t="n">
        <v>0</v>
      </c>
      <c r="BA149" s="1" t="n">
        <v>161.25</v>
      </c>
      <c r="BB149" s="1" t="n">
        <v>62</v>
      </c>
      <c r="BC149" s="1" t="n">
        <v>0</v>
      </c>
      <c r="BD149" s="1" t="n">
        <v>12</v>
      </c>
      <c r="BE149" s="1" t="n">
        <v>0</v>
      </c>
      <c r="BF149" s="1" t="n">
        <v>43.5</v>
      </c>
      <c r="BG149" s="1" t="n">
        <v>0</v>
      </c>
      <c r="BM149" s="1" t="n">
        <v>18</v>
      </c>
      <c r="BN149" s="1" t="n">
        <v>1.6</v>
      </c>
      <c r="BO149" s="1" t="n">
        <v>219</v>
      </c>
      <c r="BP149" s="1" t="n">
        <v>3</v>
      </c>
      <c r="BQ149" s="1" t="n">
        <v>74.4</v>
      </c>
      <c r="BS149" s="1" t="n">
        <v>0</v>
      </c>
      <c r="BX149" s="1" t="n">
        <v>0</v>
      </c>
      <c r="BY149" s="1" t="n">
        <v>24</v>
      </c>
      <c r="BZ149" s="1" t="n">
        <v>49.75</v>
      </c>
      <c r="CA149" s="1" t="n">
        <v>9</v>
      </c>
      <c r="CD149" s="1" t="n">
        <v>108.18</v>
      </c>
      <c r="CE149" s="1" t="n">
        <v>1.68</v>
      </c>
      <c r="CF149" s="1" t="n">
        <v>1.8</v>
      </c>
      <c r="CG149" s="1" t="n">
        <v>0</v>
      </c>
      <c r="CH149" s="1" t="n">
        <v>1035</v>
      </c>
      <c r="CI149" s="1" t="n">
        <v>1299.6</v>
      </c>
      <c r="CJ149" s="1" t="n">
        <v>0</v>
      </c>
      <c r="CK149" s="1" t="n">
        <v>75.6</v>
      </c>
      <c r="CL149" s="1" t="n">
        <v>43.5</v>
      </c>
      <c r="CO149" s="1" t="n">
        <v>0</v>
      </c>
      <c r="CU149" s="1" t="n">
        <v>0</v>
      </c>
      <c r="CV149" s="1" t="n">
        <v>51</v>
      </c>
      <c r="CY149" s="1" t="n">
        <v>15</v>
      </c>
      <c r="DA149" s="1" t="n">
        <v>1.2</v>
      </c>
      <c r="DB149" s="1" t="n">
        <v>43.2</v>
      </c>
      <c r="DC149" s="1" t="n">
        <v>0</v>
      </c>
      <c r="DD149" s="1" t="n">
        <v>164.16</v>
      </c>
      <c r="DE149" s="1" t="n">
        <v>0</v>
      </c>
      <c r="DF149" s="1" t="n">
        <v>31.32</v>
      </c>
      <c r="DH149" s="1" t="n">
        <v>5.58</v>
      </c>
      <c r="DI149" s="1" t="n">
        <v>18.25</v>
      </c>
      <c r="DJ149" s="1" t="n">
        <v>30</v>
      </c>
      <c r="DK149" s="1" t="n">
        <v>114</v>
      </c>
      <c r="DL149" s="1" t="n">
        <v>22.5</v>
      </c>
      <c r="DN149" s="1" t="n">
        <v>22.5</v>
      </c>
      <c r="DO149" s="1" t="n">
        <v>0</v>
      </c>
      <c r="DP149" s="1" t="n">
        <v>48</v>
      </c>
      <c r="DR149" s="1" t="n">
        <v>36</v>
      </c>
      <c r="DS149" s="1" t="n">
        <v>12</v>
      </c>
      <c r="DW149" s="1" t="n">
        <v>6</v>
      </c>
      <c r="DX149" s="1" t="n">
        <v>12</v>
      </c>
      <c r="EE149" s="1" t="n">
        <v>16846.3</v>
      </c>
      <c r="EF149" s="1" t="s">
        <v>490</v>
      </c>
    </row>
    <row r="150" customFormat="false" ht="14.5" hidden="false" customHeight="false" outlineLevel="0" collapsed="false">
      <c r="A150" s="2" t="s">
        <v>491</v>
      </c>
      <c r="B150" s="1" t="n">
        <v>82.5</v>
      </c>
      <c r="C150" s="1" t="n">
        <v>30</v>
      </c>
      <c r="D150" s="1" t="n">
        <v>60</v>
      </c>
      <c r="E150" s="1" t="n">
        <v>33</v>
      </c>
      <c r="F150" s="1" t="n">
        <v>1133.68</v>
      </c>
      <c r="G150" s="1" t="n">
        <v>60</v>
      </c>
      <c r="I150" s="1" t="n">
        <v>253</v>
      </c>
      <c r="J150" s="1" t="n">
        <v>571.2</v>
      </c>
      <c r="K150" s="1" t="n">
        <v>36</v>
      </c>
      <c r="L150" s="1" t="n">
        <v>0</v>
      </c>
      <c r="M150" s="1" t="n">
        <v>0</v>
      </c>
      <c r="N150" s="1" t="n">
        <v>245.68</v>
      </c>
      <c r="O150" s="1" t="n">
        <v>59.2</v>
      </c>
      <c r="P150" s="1" t="n">
        <v>183.52</v>
      </c>
      <c r="Q150" s="1" t="n">
        <v>183.68</v>
      </c>
      <c r="S150" s="1" t="n">
        <v>5270.72</v>
      </c>
      <c r="T150" s="1" t="n">
        <v>68.4</v>
      </c>
      <c r="U150" s="1" t="n">
        <v>434.4</v>
      </c>
      <c r="V150" s="1" t="n">
        <v>690.48</v>
      </c>
      <c r="Y150" s="1" t="n">
        <v>517.26</v>
      </c>
      <c r="Z150" s="1" t="n">
        <v>31.08</v>
      </c>
      <c r="AA150" s="1" t="n">
        <v>1527.2</v>
      </c>
      <c r="AB150" s="1" t="n">
        <v>147.6</v>
      </c>
      <c r="AD150" s="1" t="n">
        <v>483.6</v>
      </c>
      <c r="AG150" s="1" t="n">
        <v>226.24</v>
      </c>
      <c r="AH150" s="1" t="n">
        <v>10.08</v>
      </c>
      <c r="AI150" s="1" t="n">
        <v>789.6</v>
      </c>
      <c r="AN150" s="1" t="n">
        <v>283.36</v>
      </c>
      <c r="AO150" s="1" t="n">
        <v>617.4</v>
      </c>
      <c r="AP150" s="1" t="n">
        <v>0</v>
      </c>
      <c r="AQ150" s="1" t="n">
        <v>936</v>
      </c>
      <c r="AR150" s="1" t="n">
        <v>6.48</v>
      </c>
      <c r="AS150" s="1" t="n">
        <v>211.6</v>
      </c>
      <c r="AT150" s="1" t="n">
        <v>62.4</v>
      </c>
      <c r="AU150" s="1" t="n">
        <v>0</v>
      </c>
      <c r="AW150" s="1" t="n">
        <v>3.8</v>
      </c>
      <c r="AX150" s="1" t="n">
        <v>0</v>
      </c>
      <c r="AY150" s="1" t="n">
        <v>0</v>
      </c>
      <c r="AZ150" s="1" t="n">
        <v>0</v>
      </c>
      <c r="BA150" s="1" t="n">
        <v>309.5</v>
      </c>
      <c r="BB150" s="1" t="n">
        <v>72.5</v>
      </c>
      <c r="BC150" s="1" t="n">
        <v>156</v>
      </c>
      <c r="BD150" s="1" t="n">
        <v>456</v>
      </c>
      <c r="BE150" s="1" t="n">
        <v>222</v>
      </c>
      <c r="BF150" s="1" t="n">
        <v>643.5</v>
      </c>
      <c r="BG150" s="1" t="n">
        <v>24</v>
      </c>
      <c r="BM150" s="1" t="n">
        <v>320</v>
      </c>
      <c r="BN150" s="1" t="n">
        <v>5.6</v>
      </c>
      <c r="BO150" s="1" t="n">
        <v>844.5</v>
      </c>
      <c r="BP150" s="1" t="n">
        <v>8.5</v>
      </c>
      <c r="BQ150" s="1" t="n">
        <v>1368</v>
      </c>
      <c r="BS150" s="1" t="n">
        <v>13.5</v>
      </c>
      <c r="BX150" s="1" t="n">
        <v>240</v>
      </c>
      <c r="BY150" s="1" t="n">
        <v>168</v>
      </c>
      <c r="BZ150" s="1" t="n">
        <v>361</v>
      </c>
      <c r="CA150" s="1" t="n">
        <v>90</v>
      </c>
      <c r="CD150" s="1" t="n">
        <v>268.92</v>
      </c>
      <c r="CE150" s="1" t="n">
        <v>7.28</v>
      </c>
      <c r="CF150" s="1" t="n">
        <v>4.8</v>
      </c>
      <c r="CG150" s="1" t="n">
        <v>0</v>
      </c>
      <c r="CH150" s="1" t="n">
        <v>3177</v>
      </c>
      <c r="CI150" s="1" t="n">
        <v>2138.4</v>
      </c>
      <c r="CJ150" s="1" t="n">
        <v>0</v>
      </c>
      <c r="CK150" s="1" t="n">
        <v>939.6</v>
      </c>
      <c r="CL150" s="1" t="n">
        <v>313.5</v>
      </c>
      <c r="CO150" s="1" t="n">
        <v>0</v>
      </c>
      <c r="CU150" s="1" t="n">
        <v>30</v>
      </c>
      <c r="CV150" s="1" t="n">
        <v>48</v>
      </c>
      <c r="CY150" s="1" t="n">
        <v>36</v>
      </c>
      <c r="DA150" s="1" t="n">
        <v>92</v>
      </c>
      <c r="DB150" s="1" t="n">
        <v>712.8</v>
      </c>
      <c r="DC150" s="1" t="n">
        <v>0</v>
      </c>
      <c r="DD150" s="1" t="n">
        <v>273.24</v>
      </c>
      <c r="DE150" s="1" t="n">
        <v>0</v>
      </c>
      <c r="DF150" s="1" t="n">
        <v>127.44</v>
      </c>
      <c r="DH150" s="1" t="n">
        <v>100.44</v>
      </c>
      <c r="DI150" s="1" t="n">
        <v>493.5</v>
      </c>
      <c r="DJ150" s="1" t="n">
        <v>523.5</v>
      </c>
      <c r="DK150" s="1" t="n">
        <v>612</v>
      </c>
      <c r="DL150" s="1" t="n">
        <v>348</v>
      </c>
      <c r="DN150" s="1" t="n">
        <v>367.5</v>
      </c>
      <c r="DO150" s="1" t="n">
        <v>7.5</v>
      </c>
      <c r="DP150" s="1" t="n">
        <v>27</v>
      </c>
      <c r="DR150" s="1" t="n">
        <v>327</v>
      </c>
      <c r="DS150" s="1" t="n">
        <v>226</v>
      </c>
      <c r="DW150" s="1" t="n">
        <v>204</v>
      </c>
      <c r="DX150" s="1" t="n">
        <v>84</v>
      </c>
      <c r="EE150" s="1" t="n">
        <v>32041.18</v>
      </c>
      <c r="EF150" s="1" t="s">
        <v>491</v>
      </c>
    </row>
    <row r="151" customFormat="false" ht="14.5" hidden="false" customHeight="false" outlineLevel="0" collapsed="false">
      <c r="A151" s="2"/>
      <c r="EE151" s="1" t="n">
        <v>0</v>
      </c>
    </row>
    <row r="152" customFormat="false" ht="14.5" hidden="false" customHeight="false" outlineLevel="0" collapsed="false">
      <c r="A152" s="2"/>
      <c r="EE152" s="1" t="n">
        <v>0</v>
      </c>
    </row>
    <row r="153" customFormat="false" ht="14.5" hidden="false" customHeight="false" outlineLevel="0" collapsed="false">
      <c r="A153" s="2" t="s">
        <v>492</v>
      </c>
      <c r="B153" s="1" t="n">
        <v>2033.16625</v>
      </c>
      <c r="C153" s="1" t="n">
        <v>176.51125</v>
      </c>
      <c r="D153" s="1" t="n">
        <v>2000</v>
      </c>
      <c r="E153" s="1" t="n">
        <v>900</v>
      </c>
      <c r="F153" s="1" t="n">
        <v>1998.50291666667</v>
      </c>
      <c r="G153" s="1" t="n">
        <v>72.45</v>
      </c>
      <c r="H153" s="1" t="n">
        <v>284.16</v>
      </c>
      <c r="I153" s="1" t="n">
        <v>661.1375</v>
      </c>
      <c r="J153" s="1" t="n">
        <v>1324.056</v>
      </c>
      <c r="K153" s="1" t="n">
        <v>157.2275</v>
      </c>
      <c r="L153" s="1" t="n">
        <v>1000</v>
      </c>
      <c r="M153" s="1" t="n">
        <v>0</v>
      </c>
      <c r="N153" s="1" t="n">
        <v>1377.70458333333</v>
      </c>
      <c r="O153" s="1" t="n">
        <v>297.48</v>
      </c>
      <c r="P153" s="1" t="n">
        <v>583.235625</v>
      </c>
      <c r="Q153" s="1" t="n">
        <v>600</v>
      </c>
      <c r="R153" s="1" t="n">
        <v>407.68</v>
      </c>
      <c r="S153" s="1" t="n">
        <v>9116.701</v>
      </c>
      <c r="T153" s="1" t="n">
        <v>422.775</v>
      </c>
      <c r="U153" s="1" t="n">
        <v>1380.72357142857</v>
      </c>
      <c r="V153" s="1" t="n">
        <v>1233.18</v>
      </c>
      <c r="W153" s="1" t="n">
        <v>110.085</v>
      </c>
      <c r="X153" s="1" t="n">
        <v>1028.55</v>
      </c>
      <c r="Y153" s="1" t="n">
        <v>3149.01789285714</v>
      </c>
      <c r="Z153" s="1" t="n">
        <v>0</v>
      </c>
      <c r="AA153" s="1" t="n">
        <v>2165.89030952381</v>
      </c>
      <c r="AB153" s="1" t="n">
        <v>774.975</v>
      </c>
      <c r="AC153" s="1" t="n">
        <v>12432.66</v>
      </c>
      <c r="AD153" s="1" t="n">
        <v>1812.3</v>
      </c>
      <c r="AE153" s="1" t="n">
        <v>81.15</v>
      </c>
      <c r="AF153" s="1" t="n">
        <v>280.28</v>
      </c>
      <c r="AG153" s="1" t="n">
        <v>1074.114</v>
      </c>
      <c r="AH153" s="1" t="n">
        <v>337.952</v>
      </c>
      <c r="AI153" s="1" t="n">
        <v>3859.65</v>
      </c>
      <c r="AJ153" s="1" t="n">
        <v>819.9</v>
      </c>
      <c r="AK153" s="1" t="n">
        <v>1215.6</v>
      </c>
      <c r="AL153" s="1" t="n">
        <v>0</v>
      </c>
      <c r="AM153" s="1" t="n">
        <v>0</v>
      </c>
      <c r="AN153" s="1" t="n">
        <v>1308.71</v>
      </c>
      <c r="AO153" s="1" t="n">
        <v>13556.0775</v>
      </c>
      <c r="AP153" s="1" t="n">
        <v>155.925</v>
      </c>
      <c r="AQ153" s="1" t="n">
        <v>3295.5</v>
      </c>
      <c r="AR153" s="1" t="n">
        <v>47.115</v>
      </c>
      <c r="AS153" s="1" t="n">
        <v>1171.8925</v>
      </c>
      <c r="AT153" s="1" t="n">
        <v>367.860357142857</v>
      </c>
      <c r="AU153" s="1" t="n">
        <v>67.8075</v>
      </c>
      <c r="AV153" s="1" t="n">
        <v>74.69375</v>
      </c>
      <c r="AW153" s="1" t="n">
        <v>20.41875</v>
      </c>
      <c r="AX153" s="1" t="n">
        <v>0</v>
      </c>
      <c r="AY153" s="1" t="n">
        <v>0</v>
      </c>
      <c r="AZ153" s="1" t="n">
        <v>0</v>
      </c>
      <c r="BA153" s="1" t="n">
        <v>3789.87083333333</v>
      </c>
      <c r="BB153" s="1" t="n">
        <v>610.583333333333</v>
      </c>
      <c r="BC153" s="1" t="n">
        <v>1156.92125</v>
      </c>
      <c r="BD153" s="1" t="n">
        <v>1962.27083333333</v>
      </c>
      <c r="BE153" s="1" t="n">
        <v>301.95</v>
      </c>
      <c r="BF153" s="1" t="n">
        <v>704.0625</v>
      </c>
      <c r="BG153" s="1" t="n">
        <v>800</v>
      </c>
      <c r="BH153" s="1" t="n">
        <v>700</v>
      </c>
      <c r="BI153" s="1" t="n">
        <v>400</v>
      </c>
      <c r="BJ153" s="1" t="n">
        <v>377.4</v>
      </c>
      <c r="BK153" s="1" t="n">
        <v>110.625</v>
      </c>
      <c r="BL153" s="1" t="n">
        <v>0</v>
      </c>
      <c r="BM153" s="1" t="n">
        <v>936.625</v>
      </c>
      <c r="BN153" s="1" t="n">
        <v>89.19</v>
      </c>
      <c r="BO153" s="1" t="n">
        <v>5258.13083333333</v>
      </c>
      <c r="BP153" s="1" t="n">
        <v>284.625</v>
      </c>
      <c r="BQ153" s="1" t="n">
        <v>3917.03214285714</v>
      </c>
      <c r="BR153" s="1" t="n">
        <v>700</v>
      </c>
      <c r="BS153" s="1" t="n">
        <v>800</v>
      </c>
      <c r="BT153" s="1" t="n">
        <v>570.9</v>
      </c>
      <c r="BU153" s="1" t="n">
        <v>0</v>
      </c>
      <c r="BV153" s="1" t="n">
        <v>118.375</v>
      </c>
      <c r="BW153" s="1" t="n">
        <v>400</v>
      </c>
      <c r="BX153" s="1" t="n">
        <v>547.2</v>
      </c>
      <c r="BY153" s="1" t="n">
        <v>904.5</v>
      </c>
      <c r="BZ153" s="1" t="n">
        <v>2129.9625</v>
      </c>
      <c r="CA153" s="1" t="n">
        <v>1411</v>
      </c>
      <c r="CB153" s="1" t="n">
        <v>688.35</v>
      </c>
      <c r="CC153" s="1" t="n">
        <v>0</v>
      </c>
      <c r="CD153" s="1" t="n">
        <v>158.22</v>
      </c>
      <c r="CE153" s="1" t="n">
        <v>0</v>
      </c>
      <c r="CF153" s="1" t="n">
        <v>0</v>
      </c>
      <c r="CG153" s="1" t="n">
        <v>0</v>
      </c>
      <c r="CH153" s="1" t="n">
        <v>11827.4375</v>
      </c>
      <c r="CI153" s="1" t="n">
        <v>6857.225</v>
      </c>
      <c r="CJ153" s="1" t="n">
        <v>260.25</v>
      </c>
      <c r="CK153" s="1" t="n">
        <v>2843.1</v>
      </c>
      <c r="CL153" s="1" t="n">
        <v>698.25</v>
      </c>
      <c r="CM153" s="1" t="n">
        <v>39.575</v>
      </c>
      <c r="CN153" s="1" t="n">
        <v>60.45</v>
      </c>
      <c r="CO153" s="1" t="n">
        <v>279.9</v>
      </c>
      <c r="CP153" s="1" t="n">
        <v>1021.795</v>
      </c>
      <c r="CQ153" s="1" t="n">
        <v>459.2</v>
      </c>
      <c r="CR153" s="1" t="n">
        <v>0</v>
      </c>
      <c r="CS153" s="1" t="n">
        <v>0</v>
      </c>
      <c r="CT153" s="1" t="n">
        <v>360.1725</v>
      </c>
      <c r="CU153" s="1" t="n">
        <v>40.425</v>
      </c>
      <c r="CV153" s="1" t="n">
        <v>490.125</v>
      </c>
      <c r="CW153" s="1" t="n">
        <v>0</v>
      </c>
      <c r="CX153" s="1" t="n">
        <v>123.15625</v>
      </c>
      <c r="CY153" s="1" t="n">
        <v>1185.2875</v>
      </c>
      <c r="CZ153" s="1" t="n">
        <v>152.85</v>
      </c>
      <c r="DA153" s="1" t="n">
        <v>1840.1</v>
      </c>
      <c r="DB153" s="1" t="n">
        <v>2092.365</v>
      </c>
      <c r="DC153" s="1" t="n">
        <v>91.5</v>
      </c>
      <c r="DD153" s="1" t="n">
        <v>1208.4645</v>
      </c>
      <c r="DE153" s="1" t="n">
        <v>59.4</v>
      </c>
      <c r="DF153" s="1" t="n">
        <v>487.233</v>
      </c>
      <c r="DG153" s="1" t="n">
        <v>51.825</v>
      </c>
      <c r="DH153" s="1" t="n">
        <v>338.715</v>
      </c>
      <c r="DI153" s="1" t="n">
        <v>1215.75625</v>
      </c>
      <c r="DJ153" s="1" t="n">
        <v>2890.57366071428</v>
      </c>
      <c r="DK153" s="1" t="n">
        <v>5379.5</v>
      </c>
      <c r="DL153" s="1" t="n">
        <v>1067.625</v>
      </c>
      <c r="DM153" s="1" t="n">
        <v>70.2</v>
      </c>
      <c r="DN153" s="1" t="n">
        <v>1585.125</v>
      </c>
      <c r="DO153" s="1" t="n">
        <v>18.375</v>
      </c>
      <c r="DP153" s="1" t="n">
        <v>598.1</v>
      </c>
      <c r="DQ153" s="1" t="n">
        <v>488.261071428572</v>
      </c>
      <c r="DR153" s="1" t="n">
        <v>768.9375</v>
      </c>
      <c r="DS153" s="1" t="n">
        <v>1212.75</v>
      </c>
      <c r="DT153" s="1" t="n">
        <v>179.625</v>
      </c>
      <c r="DU153" s="1" t="n">
        <v>124.25</v>
      </c>
      <c r="DV153" s="1" t="n">
        <v>104.5</v>
      </c>
      <c r="DW153" s="1" t="n">
        <v>398</v>
      </c>
      <c r="DX153" s="1" t="n">
        <v>894.25</v>
      </c>
      <c r="EE153" s="1" t="n">
        <v>154927.239714286</v>
      </c>
      <c r="EF153" s="1" t="s">
        <v>492</v>
      </c>
    </row>
    <row r="154" customFormat="false" ht="14.5" hidden="false" customHeight="false" outlineLevel="0" collapsed="false">
      <c r="A154" s="2" t="s">
        <v>493</v>
      </c>
      <c r="B154" s="1" t="n">
        <v>2033.16625</v>
      </c>
      <c r="C154" s="1" t="n">
        <v>176.51125</v>
      </c>
      <c r="D154" s="1" t="n">
        <v>1570.48</v>
      </c>
      <c r="E154" s="1" t="n">
        <v>500</v>
      </c>
      <c r="F154" s="1" t="n">
        <v>2347.35041666667</v>
      </c>
      <c r="G154" s="1" t="n">
        <v>72.45</v>
      </c>
      <c r="H154" s="1" t="n">
        <v>284.16</v>
      </c>
      <c r="I154" s="1" t="n">
        <v>661.1375</v>
      </c>
      <c r="J154" s="1" t="n">
        <v>1324.056</v>
      </c>
      <c r="K154" s="1" t="n">
        <v>157.2275</v>
      </c>
      <c r="L154" s="1" t="n">
        <v>1000</v>
      </c>
      <c r="M154" s="1" t="n">
        <v>0</v>
      </c>
      <c r="N154" s="1" t="n">
        <v>927.704583333333</v>
      </c>
      <c r="O154" s="1" t="n">
        <v>297.48</v>
      </c>
      <c r="P154" s="1" t="n">
        <v>583.235625</v>
      </c>
      <c r="Q154" s="1" t="n">
        <v>600</v>
      </c>
      <c r="R154" s="1" t="n">
        <v>407.68</v>
      </c>
      <c r="S154" s="1" t="n">
        <v>8901.76766666667</v>
      </c>
      <c r="T154" s="1" t="n">
        <v>422.775</v>
      </c>
      <c r="U154" s="1" t="n">
        <v>1415.72357142857</v>
      </c>
      <c r="V154" s="1" t="n">
        <v>1241.9</v>
      </c>
      <c r="W154" s="1" t="n">
        <v>110.085</v>
      </c>
      <c r="X154" s="1" t="n">
        <v>1028.55</v>
      </c>
      <c r="Y154" s="1" t="n">
        <v>2148.23589285714</v>
      </c>
      <c r="Z154" s="1" t="n">
        <v>0</v>
      </c>
      <c r="AA154" s="1" t="n">
        <v>2345.44554761905</v>
      </c>
      <c r="AB154" s="1" t="n">
        <v>1606.215</v>
      </c>
      <c r="AC154" s="1" t="n">
        <v>3140.9</v>
      </c>
      <c r="AD154" s="1" t="n">
        <v>1812.3</v>
      </c>
      <c r="AE154" s="1" t="n">
        <v>81.15</v>
      </c>
      <c r="AF154" s="1" t="n">
        <v>280.28</v>
      </c>
      <c r="AG154" s="1" t="n">
        <v>1074.114</v>
      </c>
      <c r="AH154" s="1" t="n">
        <v>437.952</v>
      </c>
      <c r="AI154" s="1" t="n">
        <v>3859.65</v>
      </c>
      <c r="AJ154" s="1" t="n">
        <v>819.9</v>
      </c>
      <c r="AK154" s="1" t="n">
        <v>1215.6</v>
      </c>
      <c r="AL154" s="1" t="n">
        <v>0</v>
      </c>
      <c r="AM154" s="1" t="n">
        <v>0</v>
      </c>
      <c r="AN154" s="1" t="n">
        <v>583.142</v>
      </c>
      <c r="AO154" s="1" t="n">
        <v>6681.0025</v>
      </c>
      <c r="AP154" s="1" t="n">
        <v>155.925</v>
      </c>
      <c r="AQ154" s="1" t="n">
        <v>3295.5</v>
      </c>
      <c r="AR154" s="1" t="n">
        <v>47.115</v>
      </c>
      <c r="AS154" s="1" t="n">
        <v>1171.8925</v>
      </c>
      <c r="AT154" s="1" t="n">
        <v>280.860357142857</v>
      </c>
      <c r="AU154" s="1" t="n">
        <v>67.8075</v>
      </c>
      <c r="AV154" s="1" t="n">
        <v>74.69375</v>
      </c>
      <c r="AW154" s="1" t="n">
        <v>20.41875</v>
      </c>
      <c r="AX154" s="1" t="n">
        <v>0</v>
      </c>
      <c r="AY154" s="1" t="n">
        <v>0</v>
      </c>
      <c r="AZ154" s="1" t="n">
        <v>0</v>
      </c>
      <c r="BA154" s="1" t="n">
        <v>4801.49583333333</v>
      </c>
      <c r="BB154" s="1" t="n">
        <v>910.583333333333</v>
      </c>
      <c r="BC154" s="1" t="n">
        <v>1156.92125</v>
      </c>
      <c r="BD154" s="1" t="n">
        <v>1104.2375</v>
      </c>
      <c r="BE154" s="1" t="n">
        <v>301.95</v>
      </c>
      <c r="BF154" s="1" t="n">
        <v>704.0625</v>
      </c>
      <c r="BG154" s="1" t="n">
        <v>800</v>
      </c>
      <c r="BH154" s="1" t="n">
        <v>700</v>
      </c>
      <c r="BI154" s="1" t="n">
        <v>400</v>
      </c>
      <c r="BJ154" s="1" t="n">
        <v>377.4</v>
      </c>
      <c r="BK154" s="1" t="n">
        <v>110.625</v>
      </c>
      <c r="BL154" s="1" t="n">
        <v>0</v>
      </c>
      <c r="BM154" s="1" t="n">
        <v>936.625</v>
      </c>
      <c r="BN154" s="1" t="n">
        <v>89.19</v>
      </c>
      <c r="BO154" s="1" t="n">
        <v>9373.1725</v>
      </c>
      <c r="BP154" s="1" t="n">
        <v>357.125</v>
      </c>
      <c r="BQ154" s="1" t="n">
        <v>5227.29880952381</v>
      </c>
      <c r="BR154" s="1" t="n">
        <v>700</v>
      </c>
      <c r="BS154" s="1" t="n">
        <v>800</v>
      </c>
      <c r="BT154" s="1" t="n">
        <v>570.9</v>
      </c>
      <c r="BU154" s="1" t="n">
        <v>0</v>
      </c>
      <c r="BV154" s="1" t="n">
        <v>118.375</v>
      </c>
      <c r="BW154" s="1" t="n">
        <v>400</v>
      </c>
      <c r="BX154" s="1" t="n">
        <v>547.2</v>
      </c>
      <c r="BY154" s="1" t="n">
        <v>904.5</v>
      </c>
      <c r="BZ154" s="1" t="n">
        <v>1956.81964285714</v>
      </c>
      <c r="CA154" s="1" t="n">
        <v>1411</v>
      </c>
      <c r="CB154" s="1" t="n">
        <v>688.35</v>
      </c>
      <c r="CC154" s="1" t="n">
        <v>0</v>
      </c>
      <c r="CD154" s="1" t="n">
        <v>158.22</v>
      </c>
      <c r="CE154" s="1" t="n">
        <v>0</v>
      </c>
      <c r="CF154" s="1" t="n">
        <v>0</v>
      </c>
      <c r="CG154" s="1" t="n">
        <v>0</v>
      </c>
      <c r="CH154" s="1" t="n">
        <v>11827.4375</v>
      </c>
      <c r="CI154" s="1" t="n">
        <v>12329.3678571429</v>
      </c>
      <c r="CJ154" s="1" t="n">
        <v>260.25</v>
      </c>
      <c r="CK154" s="1" t="n">
        <v>2843.1</v>
      </c>
      <c r="CL154" s="1" t="n">
        <v>698.25</v>
      </c>
      <c r="CM154" s="1" t="n">
        <v>39.575</v>
      </c>
      <c r="CN154" s="1" t="n">
        <v>60.45</v>
      </c>
      <c r="CO154" s="1" t="n">
        <v>279.9</v>
      </c>
      <c r="CP154" s="1" t="n">
        <v>1021.795</v>
      </c>
      <c r="CQ154" s="1" t="n">
        <v>459.2</v>
      </c>
      <c r="CR154" s="1" t="n">
        <v>0</v>
      </c>
      <c r="CS154" s="1" t="n">
        <v>0</v>
      </c>
      <c r="CT154" s="1" t="n">
        <v>370.1725</v>
      </c>
      <c r="CU154" s="1" t="n">
        <v>40.425</v>
      </c>
      <c r="CV154" s="1" t="n">
        <v>412</v>
      </c>
      <c r="CW154" s="1" t="n">
        <v>0</v>
      </c>
      <c r="CX154" s="1" t="n">
        <v>123.15625</v>
      </c>
      <c r="CY154" s="1" t="n">
        <v>935.2875</v>
      </c>
      <c r="CZ154" s="1" t="n">
        <v>152.85</v>
      </c>
      <c r="DA154" s="1" t="n">
        <v>2023.9</v>
      </c>
      <c r="DB154" s="1" t="n">
        <v>2092.365</v>
      </c>
      <c r="DC154" s="1" t="n">
        <v>91.5</v>
      </c>
      <c r="DD154" s="1" t="n">
        <v>1412.9925</v>
      </c>
      <c r="DE154" s="1" t="n">
        <v>59.4</v>
      </c>
      <c r="DF154" s="1" t="n">
        <v>487.233</v>
      </c>
      <c r="DG154" s="1" t="n">
        <v>51.825</v>
      </c>
      <c r="DH154" s="1" t="n">
        <v>338.715</v>
      </c>
      <c r="DI154" s="1" t="n">
        <v>1215.75625</v>
      </c>
      <c r="DJ154" s="1" t="n">
        <v>2351.57366071429</v>
      </c>
      <c r="DK154" s="1" t="n">
        <v>5514.5</v>
      </c>
      <c r="DL154" s="1" t="n">
        <v>1067.625</v>
      </c>
      <c r="DM154" s="1" t="n">
        <v>70.2</v>
      </c>
      <c r="DN154" s="1" t="n">
        <v>1585.125</v>
      </c>
      <c r="DO154" s="1" t="n">
        <v>18.375</v>
      </c>
      <c r="DP154" s="1" t="n">
        <v>598.1</v>
      </c>
      <c r="DQ154" s="1" t="n">
        <v>488.261071428572</v>
      </c>
      <c r="DR154" s="1" t="n">
        <v>768.9375</v>
      </c>
      <c r="DS154" s="1" t="n">
        <v>1212.75</v>
      </c>
      <c r="DT154" s="1" t="n">
        <v>179.625</v>
      </c>
      <c r="DU154" s="1" t="n">
        <v>124.25</v>
      </c>
      <c r="DV154" s="1" t="n">
        <v>94.5</v>
      </c>
      <c r="DW154" s="1" t="n">
        <v>398</v>
      </c>
      <c r="DX154" s="1" t="n">
        <v>894.25</v>
      </c>
      <c r="EE154" s="1" t="n">
        <v>147862.567119048</v>
      </c>
      <c r="EF154" s="1" t="s">
        <v>493</v>
      </c>
    </row>
    <row r="155" customFormat="false" ht="14.5" hidden="false" customHeight="false" outlineLevel="0" collapsed="false">
      <c r="A155" s="2" t="s">
        <v>494</v>
      </c>
      <c r="B155" s="1" t="n">
        <v>2033.16625</v>
      </c>
      <c r="C155" s="1" t="n">
        <v>176.51125</v>
      </c>
      <c r="D155" s="1" t="n">
        <v>1570.48</v>
      </c>
      <c r="E155" s="1" t="n">
        <v>500</v>
      </c>
      <c r="F155" s="1" t="n">
        <v>1966.29041666667</v>
      </c>
      <c r="G155" s="1" t="n">
        <v>72.45</v>
      </c>
      <c r="H155" s="1" t="n">
        <v>284.16</v>
      </c>
      <c r="I155" s="1" t="n">
        <v>661.1375</v>
      </c>
      <c r="J155" s="1" t="n">
        <v>1427.176</v>
      </c>
      <c r="K155" s="1" t="n">
        <v>157.2275</v>
      </c>
      <c r="L155" s="1" t="n">
        <v>1000</v>
      </c>
      <c r="M155" s="1" t="n">
        <v>0</v>
      </c>
      <c r="N155" s="1" t="n">
        <v>927.704583333333</v>
      </c>
      <c r="O155" s="1" t="n">
        <v>297.48</v>
      </c>
      <c r="P155" s="1" t="n">
        <v>583.235625</v>
      </c>
      <c r="Q155" s="1" t="n">
        <v>600</v>
      </c>
      <c r="R155" s="1" t="n">
        <v>407.68</v>
      </c>
      <c r="S155" s="1" t="n">
        <v>12883.3276666667</v>
      </c>
      <c r="T155" s="1" t="n">
        <v>422.775</v>
      </c>
      <c r="U155" s="1" t="n">
        <v>1258.26857142857</v>
      </c>
      <c r="V155" s="1" t="n">
        <v>1233.18</v>
      </c>
      <c r="W155" s="1" t="n">
        <v>110.085</v>
      </c>
      <c r="X155" s="1" t="n">
        <v>1028.55</v>
      </c>
      <c r="Y155" s="1" t="n">
        <v>2159.17303571429</v>
      </c>
      <c r="Z155" s="1" t="n">
        <v>0</v>
      </c>
      <c r="AA155" s="1" t="n">
        <v>2294.03983333333</v>
      </c>
      <c r="AB155" s="1" t="n">
        <v>1268.515</v>
      </c>
      <c r="AC155" s="1" t="n">
        <v>2243.46</v>
      </c>
      <c r="AD155" s="1" t="n">
        <v>1812.3</v>
      </c>
      <c r="AE155" s="1" t="n">
        <v>81.15</v>
      </c>
      <c r="AF155" s="1" t="n">
        <v>280.28</v>
      </c>
      <c r="AG155" s="1" t="n">
        <v>1109.474</v>
      </c>
      <c r="AH155" s="1" t="n">
        <v>357.752</v>
      </c>
      <c r="AI155" s="1" t="n">
        <v>3859.65</v>
      </c>
      <c r="AJ155" s="1" t="n">
        <v>819.9</v>
      </c>
      <c r="AK155" s="1" t="n">
        <v>1215.6</v>
      </c>
      <c r="AL155" s="1" t="n">
        <v>0</v>
      </c>
      <c r="AM155" s="1" t="n">
        <v>0</v>
      </c>
      <c r="AN155" s="1" t="n">
        <v>583.142</v>
      </c>
      <c r="AO155" s="1" t="n">
        <v>4681.0025</v>
      </c>
      <c r="AP155" s="1" t="n">
        <v>155.925</v>
      </c>
      <c r="AQ155" s="1" t="n">
        <v>3295.5</v>
      </c>
      <c r="AR155" s="1" t="n">
        <v>47.115</v>
      </c>
      <c r="AS155" s="1" t="n">
        <v>1171.8925</v>
      </c>
      <c r="AT155" s="1" t="n">
        <v>283.3575</v>
      </c>
      <c r="AU155" s="1" t="n">
        <v>67.8075</v>
      </c>
      <c r="AV155" s="1" t="n">
        <v>74.69375</v>
      </c>
      <c r="AW155" s="1" t="n">
        <v>20.41875</v>
      </c>
      <c r="AX155" s="1" t="n">
        <v>0</v>
      </c>
      <c r="AY155" s="1" t="n">
        <v>0</v>
      </c>
      <c r="AZ155" s="1" t="n">
        <v>4500</v>
      </c>
      <c r="BA155" s="1" t="n">
        <v>8687.99583333333</v>
      </c>
      <c r="BB155" s="1" t="n">
        <v>563.791666666667</v>
      </c>
      <c r="BC155" s="1" t="n">
        <v>1156.92125</v>
      </c>
      <c r="BD155" s="1" t="n">
        <v>1721.07083333333</v>
      </c>
      <c r="BE155" s="1" t="n">
        <v>301.95</v>
      </c>
      <c r="BF155" s="1" t="n">
        <v>704.0625</v>
      </c>
      <c r="BG155" s="1" t="n">
        <v>168</v>
      </c>
      <c r="BH155" s="1" t="n">
        <v>700</v>
      </c>
      <c r="BI155" s="1" t="n">
        <v>300</v>
      </c>
      <c r="BJ155" s="1" t="n">
        <v>377.4</v>
      </c>
      <c r="BK155" s="1" t="n">
        <v>110.625</v>
      </c>
      <c r="BL155" s="1" t="n">
        <v>0</v>
      </c>
      <c r="BM155" s="1" t="n">
        <v>936.625</v>
      </c>
      <c r="BN155" s="1" t="n">
        <v>202.39</v>
      </c>
      <c r="BO155" s="1" t="n">
        <v>4546.2975</v>
      </c>
      <c r="BP155" s="1" t="n">
        <v>357.125</v>
      </c>
      <c r="BQ155" s="1" t="n">
        <v>5830.63214285714</v>
      </c>
      <c r="BR155" s="1" t="n">
        <v>700</v>
      </c>
      <c r="BS155" s="1" t="n">
        <v>137</v>
      </c>
      <c r="BT155" s="1" t="n">
        <v>570.9</v>
      </c>
      <c r="BU155" s="1" t="n">
        <v>0</v>
      </c>
      <c r="BV155" s="1" t="n">
        <v>118.375</v>
      </c>
      <c r="BW155" s="1" t="n">
        <v>300</v>
      </c>
      <c r="BX155" s="1" t="n">
        <v>547.2</v>
      </c>
      <c r="BY155" s="1" t="n">
        <v>904.5</v>
      </c>
      <c r="BZ155" s="1" t="n">
        <v>2256.9625</v>
      </c>
      <c r="CA155" s="1" t="n">
        <v>611</v>
      </c>
      <c r="CB155" s="1" t="n">
        <v>688.35</v>
      </c>
      <c r="CC155" s="1" t="n">
        <v>0</v>
      </c>
      <c r="CD155" s="1" t="n">
        <v>158.22</v>
      </c>
      <c r="CE155" s="1" t="n">
        <v>0</v>
      </c>
      <c r="CF155" s="1" t="n">
        <v>0</v>
      </c>
      <c r="CG155" s="1" t="n">
        <v>0</v>
      </c>
      <c r="CH155" s="1" t="n">
        <v>11827.4375</v>
      </c>
      <c r="CI155" s="1" t="n">
        <v>7229.71785714286</v>
      </c>
      <c r="CJ155" s="1" t="n">
        <v>260.25</v>
      </c>
      <c r="CK155" s="1" t="n">
        <v>2843.1</v>
      </c>
      <c r="CL155" s="1" t="n">
        <v>698.25</v>
      </c>
      <c r="CM155" s="1" t="n">
        <v>39.575</v>
      </c>
      <c r="CN155" s="1" t="n">
        <v>60.45</v>
      </c>
      <c r="CO155" s="1" t="n">
        <v>279.9</v>
      </c>
      <c r="CP155" s="1" t="n">
        <v>1021.795</v>
      </c>
      <c r="CQ155" s="1" t="n">
        <v>459.2</v>
      </c>
      <c r="CR155" s="1" t="n">
        <v>0</v>
      </c>
      <c r="CS155" s="1" t="n">
        <v>0</v>
      </c>
      <c r="CT155" s="1" t="n">
        <v>608.5725</v>
      </c>
      <c r="CU155" s="1" t="n">
        <v>40.425</v>
      </c>
      <c r="CV155" s="1" t="n">
        <v>412</v>
      </c>
      <c r="CW155" s="1" t="n">
        <v>0</v>
      </c>
      <c r="CX155" s="1" t="n">
        <v>123.15625</v>
      </c>
      <c r="CY155" s="1" t="n">
        <v>935.2875</v>
      </c>
      <c r="CZ155" s="1" t="n">
        <v>152.85</v>
      </c>
      <c r="DA155" s="1" t="n">
        <v>891.9</v>
      </c>
      <c r="DB155" s="1" t="n">
        <v>2092.365</v>
      </c>
      <c r="DC155" s="1" t="n">
        <v>91.5</v>
      </c>
      <c r="DD155" s="1" t="n">
        <v>1257.5525</v>
      </c>
      <c r="DE155" s="1" t="n">
        <v>59.4</v>
      </c>
      <c r="DF155" s="1" t="n">
        <v>487.233</v>
      </c>
      <c r="DG155" s="1" t="n">
        <v>51.825</v>
      </c>
      <c r="DH155" s="1" t="n">
        <v>338.715</v>
      </c>
      <c r="DI155" s="1" t="n">
        <v>1215.75625</v>
      </c>
      <c r="DJ155" s="1" t="n">
        <v>2251.57366071429</v>
      </c>
      <c r="DK155" s="1" t="n">
        <v>5318.875</v>
      </c>
      <c r="DL155" s="1" t="n">
        <v>1067.625</v>
      </c>
      <c r="DM155" s="1" t="n">
        <v>70.2</v>
      </c>
      <c r="DN155" s="1" t="n">
        <v>1585.125</v>
      </c>
      <c r="DO155" s="1" t="n">
        <v>18.375</v>
      </c>
      <c r="DP155" s="1" t="n">
        <v>598.1</v>
      </c>
      <c r="DQ155" s="1" t="n">
        <v>488.261071428572</v>
      </c>
      <c r="DR155" s="1" t="n">
        <v>768.9375</v>
      </c>
      <c r="DS155" s="1" t="n">
        <v>1212.75</v>
      </c>
      <c r="DT155" s="1" t="n">
        <v>179.625</v>
      </c>
      <c r="DU155" s="1" t="n">
        <v>124.25</v>
      </c>
      <c r="DV155" s="1" t="n">
        <v>88.625</v>
      </c>
      <c r="DW155" s="1" t="n">
        <v>398</v>
      </c>
      <c r="DX155" s="1" t="n">
        <v>894.25</v>
      </c>
      <c r="EE155" s="1" t="n">
        <v>144183.213547619</v>
      </c>
      <c r="EF155" s="1" t="s">
        <v>494</v>
      </c>
    </row>
    <row r="156" customFormat="false" ht="14.5" hidden="false" customHeight="false" outlineLevel="0" collapsed="false">
      <c r="A156" s="2" t="s">
        <v>495</v>
      </c>
      <c r="B156" s="1" t="n">
        <v>2033.16625</v>
      </c>
      <c r="C156" s="1" t="n">
        <v>176.51125</v>
      </c>
      <c r="D156" s="1" t="n">
        <v>1570.48</v>
      </c>
      <c r="E156" s="1" t="n">
        <v>250</v>
      </c>
      <c r="F156" s="1" t="n">
        <v>1936.31708333333</v>
      </c>
      <c r="G156" s="1" t="n">
        <v>72.45</v>
      </c>
      <c r="H156" s="1" t="n">
        <v>284.16</v>
      </c>
      <c r="I156" s="1" t="n">
        <v>661.1375</v>
      </c>
      <c r="J156" s="1" t="n">
        <v>1427.176</v>
      </c>
      <c r="K156" s="1" t="n">
        <v>157.2275</v>
      </c>
      <c r="L156" s="1" t="n">
        <v>1000</v>
      </c>
      <c r="M156" s="1" t="n">
        <v>0</v>
      </c>
      <c r="N156" s="1" t="n">
        <v>677.704583333333</v>
      </c>
      <c r="O156" s="1" t="n">
        <v>519.09</v>
      </c>
      <c r="P156" s="1" t="n">
        <v>583.235625</v>
      </c>
      <c r="Q156" s="1" t="n">
        <v>600</v>
      </c>
      <c r="R156" s="1" t="n">
        <v>407.68</v>
      </c>
      <c r="S156" s="1" t="n">
        <v>29158.9943333333</v>
      </c>
      <c r="T156" s="1" t="n">
        <v>422.775</v>
      </c>
      <c r="U156" s="1" t="n">
        <v>1258.26857142857</v>
      </c>
      <c r="V156" s="1" t="n">
        <v>1233.18</v>
      </c>
      <c r="W156" s="1" t="n">
        <v>110.085</v>
      </c>
      <c r="X156" s="1" t="n">
        <v>1028.55</v>
      </c>
      <c r="Y156" s="1" t="n">
        <v>2659.17303571429</v>
      </c>
      <c r="Z156" s="1" t="n">
        <v>0</v>
      </c>
      <c r="AA156" s="1" t="n">
        <v>2294.03983333333</v>
      </c>
      <c r="AB156" s="1" t="n">
        <v>764.875</v>
      </c>
      <c r="AC156" s="1" t="n">
        <v>210.21</v>
      </c>
      <c r="AD156" s="1" t="n">
        <v>1812.3</v>
      </c>
      <c r="AE156" s="1" t="n">
        <v>81.15</v>
      </c>
      <c r="AF156" s="1" t="n">
        <v>280.28</v>
      </c>
      <c r="AG156" s="1" t="n">
        <v>1109.474</v>
      </c>
      <c r="AH156" s="1" t="n">
        <v>187.992</v>
      </c>
      <c r="AI156" s="1" t="n">
        <v>3859.65</v>
      </c>
      <c r="AJ156" s="1" t="n">
        <v>819.9</v>
      </c>
      <c r="AK156" s="1" t="n">
        <v>1215.6</v>
      </c>
      <c r="AL156" s="1" t="n">
        <v>0</v>
      </c>
      <c r="AM156" s="1" t="n">
        <v>0</v>
      </c>
      <c r="AN156" s="1" t="n">
        <v>583.142</v>
      </c>
      <c r="AO156" s="1" t="n">
        <v>2893.7025</v>
      </c>
      <c r="AP156" s="1" t="n">
        <v>155.925</v>
      </c>
      <c r="AQ156" s="1" t="n">
        <v>3295.5</v>
      </c>
      <c r="AR156" s="1" t="n">
        <v>47.115</v>
      </c>
      <c r="AS156" s="1" t="n">
        <v>1171.8925</v>
      </c>
      <c r="AT156" s="1" t="n">
        <v>283.3575</v>
      </c>
      <c r="AU156" s="1" t="n">
        <v>67.8075</v>
      </c>
      <c r="AV156" s="1" t="n">
        <v>74.69375</v>
      </c>
      <c r="AW156" s="1" t="n">
        <v>20.41875</v>
      </c>
      <c r="AX156" s="1" t="n">
        <v>0</v>
      </c>
      <c r="AY156" s="1" t="n">
        <v>0</v>
      </c>
      <c r="AZ156" s="1" t="n">
        <v>0</v>
      </c>
      <c r="BA156" s="1" t="n">
        <v>2701.49583333333</v>
      </c>
      <c r="BB156" s="1" t="n">
        <v>563.791666666667</v>
      </c>
      <c r="BC156" s="1" t="n">
        <v>1156.92125</v>
      </c>
      <c r="BD156" s="1" t="n">
        <v>2337.27083333333</v>
      </c>
      <c r="BE156" s="1" t="n">
        <v>301.95</v>
      </c>
      <c r="BF156" s="1" t="n">
        <v>704.0625</v>
      </c>
      <c r="BG156" s="1" t="n">
        <v>168</v>
      </c>
      <c r="BH156" s="1" t="n">
        <v>700</v>
      </c>
      <c r="BI156" s="1" t="n">
        <v>300</v>
      </c>
      <c r="BJ156" s="1" t="n">
        <v>377.4</v>
      </c>
      <c r="BK156" s="1" t="n">
        <v>110.625</v>
      </c>
      <c r="BL156" s="1" t="n">
        <v>0</v>
      </c>
      <c r="BM156" s="1" t="n">
        <v>936.625</v>
      </c>
      <c r="BN156" s="1" t="n">
        <v>202.39</v>
      </c>
      <c r="BO156" s="1" t="n">
        <v>7855.7975</v>
      </c>
      <c r="BP156" s="1" t="n">
        <v>407.125</v>
      </c>
      <c r="BQ156" s="1" t="n">
        <v>8171.83214285714</v>
      </c>
      <c r="BR156" s="1" t="n">
        <v>700</v>
      </c>
      <c r="BS156" s="1" t="n">
        <v>137</v>
      </c>
      <c r="BT156" s="1" t="n">
        <v>570.9</v>
      </c>
      <c r="BU156" s="1" t="n">
        <v>0</v>
      </c>
      <c r="BV156" s="1" t="n">
        <v>118.375</v>
      </c>
      <c r="BW156" s="1" t="n">
        <v>300</v>
      </c>
      <c r="BX156" s="1" t="n">
        <v>547.2</v>
      </c>
      <c r="BY156" s="1" t="n">
        <v>904.5</v>
      </c>
      <c r="BZ156" s="1" t="n">
        <v>1956.9625</v>
      </c>
      <c r="CA156" s="1" t="n">
        <v>361</v>
      </c>
      <c r="CB156" s="1" t="n">
        <v>688.35</v>
      </c>
      <c r="CC156" s="1" t="n">
        <v>0</v>
      </c>
      <c r="CD156" s="1" t="n">
        <v>158.22</v>
      </c>
      <c r="CE156" s="1" t="n">
        <v>0</v>
      </c>
      <c r="CF156" s="1" t="n">
        <v>0</v>
      </c>
      <c r="CG156" s="1" t="n">
        <v>0</v>
      </c>
      <c r="CH156" s="1" t="n">
        <v>11827.4375</v>
      </c>
      <c r="CI156" s="1" t="n">
        <v>6475.71785714286</v>
      </c>
      <c r="CJ156" s="1" t="n">
        <v>260.25</v>
      </c>
      <c r="CK156" s="1" t="n">
        <v>2843.1</v>
      </c>
      <c r="CL156" s="1" t="n">
        <v>698.25</v>
      </c>
      <c r="CM156" s="1" t="n">
        <v>39.575</v>
      </c>
      <c r="CN156" s="1" t="n">
        <v>60.45</v>
      </c>
      <c r="CO156" s="1" t="n">
        <v>279.9</v>
      </c>
      <c r="CP156" s="1" t="n">
        <v>422.995</v>
      </c>
      <c r="CQ156" s="1" t="n">
        <v>395.2</v>
      </c>
      <c r="CR156" s="1" t="n">
        <v>0</v>
      </c>
      <c r="CS156" s="1" t="n">
        <v>0</v>
      </c>
      <c r="CT156" s="1" t="n">
        <v>360.1725</v>
      </c>
      <c r="CU156" s="1" t="n">
        <v>40.425</v>
      </c>
      <c r="CV156" s="1" t="n">
        <v>412</v>
      </c>
      <c r="CW156" s="1" t="n">
        <v>0</v>
      </c>
      <c r="CX156" s="1" t="n">
        <v>123.15625</v>
      </c>
      <c r="CY156" s="1" t="n">
        <v>485.2875</v>
      </c>
      <c r="CZ156" s="1" t="n">
        <v>152.85</v>
      </c>
      <c r="DA156" s="1" t="n">
        <v>891.9</v>
      </c>
      <c r="DB156" s="1" t="n">
        <v>2092.365</v>
      </c>
      <c r="DC156" s="1" t="n">
        <v>91.5</v>
      </c>
      <c r="DD156" s="1" t="n">
        <v>1053.0245</v>
      </c>
      <c r="DE156" s="1" t="n">
        <v>59.4</v>
      </c>
      <c r="DF156" s="1" t="n">
        <v>487.233</v>
      </c>
      <c r="DG156" s="1" t="n">
        <v>51.825</v>
      </c>
      <c r="DH156" s="1" t="n">
        <v>338.715</v>
      </c>
      <c r="DI156" s="1" t="n">
        <v>1215.75625</v>
      </c>
      <c r="DJ156" s="1" t="n">
        <v>3116.01116071428</v>
      </c>
      <c r="DK156" s="1" t="n">
        <v>5183.875</v>
      </c>
      <c r="DL156" s="1" t="n">
        <v>1067.625</v>
      </c>
      <c r="DM156" s="1" t="n">
        <v>70.2</v>
      </c>
      <c r="DN156" s="1" t="n">
        <v>1585.125</v>
      </c>
      <c r="DO156" s="1" t="n">
        <v>18.375</v>
      </c>
      <c r="DP156" s="1" t="n">
        <v>598.1</v>
      </c>
      <c r="DQ156" s="1" t="n">
        <v>425.701071428571</v>
      </c>
      <c r="DR156" s="1" t="n">
        <v>768.9375</v>
      </c>
      <c r="DS156" s="1" t="n">
        <v>1212.75</v>
      </c>
      <c r="DT156" s="1" t="n">
        <v>179.625</v>
      </c>
      <c r="DU156" s="1" t="n">
        <v>124.25</v>
      </c>
      <c r="DV156" s="1" t="n">
        <v>88.625</v>
      </c>
      <c r="DW156" s="1" t="n">
        <v>398</v>
      </c>
      <c r="DX156" s="1" t="n">
        <v>894.25</v>
      </c>
      <c r="EE156" s="1" t="n">
        <v>149784.116380952</v>
      </c>
      <c r="EF156" s="1" t="s">
        <v>495</v>
      </c>
    </row>
    <row r="157" customFormat="false" ht="14.5" hidden="false" customHeight="false" outlineLevel="0" collapsed="false">
      <c r="A157" s="2" t="s">
        <v>496</v>
      </c>
      <c r="B157" s="1" t="n">
        <v>2033.16625</v>
      </c>
      <c r="C157" s="1" t="n">
        <v>176.51125</v>
      </c>
      <c r="D157" s="1" t="n">
        <v>1570.48</v>
      </c>
      <c r="E157" s="1" t="n">
        <v>50.94</v>
      </c>
      <c r="F157" s="1" t="n">
        <v>2116.29041666667</v>
      </c>
      <c r="G157" s="1" t="n">
        <v>72.45</v>
      </c>
      <c r="H157" s="1" t="n">
        <v>284.16</v>
      </c>
      <c r="I157" s="1" t="n">
        <v>661.1375</v>
      </c>
      <c r="J157" s="1" t="n">
        <v>1427.176</v>
      </c>
      <c r="K157" s="1" t="n">
        <v>157.2275</v>
      </c>
      <c r="L157" s="1" t="n">
        <v>800</v>
      </c>
      <c r="M157" s="1" t="n">
        <v>0</v>
      </c>
      <c r="N157" s="1" t="n">
        <v>463.224583333333</v>
      </c>
      <c r="O157" s="1" t="n">
        <v>419.09</v>
      </c>
      <c r="P157" s="1" t="n">
        <v>583.235625</v>
      </c>
      <c r="Q157" s="1" t="n">
        <v>4000</v>
      </c>
      <c r="R157" s="1" t="n">
        <v>407.68</v>
      </c>
      <c r="S157" s="1" t="n">
        <v>8891.66633333334</v>
      </c>
      <c r="T157" s="1" t="n">
        <v>422.775</v>
      </c>
      <c r="U157" s="1" t="n">
        <v>1008.26857142857</v>
      </c>
      <c r="V157" s="1" t="n">
        <v>1233.18</v>
      </c>
      <c r="W157" s="1" t="n">
        <v>110.085</v>
      </c>
      <c r="X157" s="1" t="n">
        <v>1028.55</v>
      </c>
      <c r="Y157" s="1" t="n">
        <v>1913.23589285714</v>
      </c>
      <c r="Z157" s="1" t="n">
        <v>0</v>
      </c>
      <c r="AA157" s="1" t="n">
        <v>2345.36554761905</v>
      </c>
      <c r="AB157" s="1" t="n">
        <v>764.875</v>
      </c>
      <c r="AC157" s="1" t="n">
        <v>210.21</v>
      </c>
      <c r="AD157" s="1" t="n">
        <v>1812.3</v>
      </c>
      <c r="AE157" s="1" t="n">
        <v>81.15</v>
      </c>
      <c r="AF157" s="1" t="n">
        <v>280.28</v>
      </c>
      <c r="AG157" s="1" t="n">
        <v>1050.994</v>
      </c>
      <c r="AH157" s="1" t="n">
        <v>187.992</v>
      </c>
      <c r="AI157" s="1" t="n">
        <v>3859.65</v>
      </c>
      <c r="AJ157" s="1" t="n">
        <v>819.9</v>
      </c>
      <c r="AK157" s="1" t="n">
        <v>1215.6</v>
      </c>
      <c r="AL157" s="1" t="n">
        <v>0</v>
      </c>
      <c r="AM157" s="1" t="n">
        <v>0</v>
      </c>
      <c r="AN157" s="1" t="n">
        <v>583.142</v>
      </c>
      <c r="AO157" s="1" t="n">
        <v>4886.04625</v>
      </c>
      <c r="AP157" s="1" t="n">
        <v>155.925</v>
      </c>
      <c r="AQ157" s="1" t="n">
        <v>3295.5</v>
      </c>
      <c r="AR157" s="1" t="n">
        <v>47.115</v>
      </c>
      <c r="AS157" s="1" t="n">
        <v>1171.8925</v>
      </c>
      <c r="AT157" s="1" t="n">
        <v>280.860357142857</v>
      </c>
      <c r="AU157" s="1" t="n">
        <v>67.8075</v>
      </c>
      <c r="AV157" s="1" t="n">
        <v>74.69375</v>
      </c>
      <c r="AW157" s="1" t="n">
        <v>20.41875</v>
      </c>
      <c r="AX157" s="1" t="n">
        <v>0</v>
      </c>
      <c r="AY157" s="1" t="n">
        <v>0</v>
      </c>
      <c r="AZ157" s="1" t="n">
        <v>0</v>
      </c>
      <c r="BA157" s="1" t="n">
        <v>2251.49583333333</v>
      </c>
      <c r="BB157" s="1" t="n">
        <v>563.791666666667</v>
      </c>
      <c r="BC157" s="1" t="n">
        <v>1156.92125</v>
      </c>
      <c r="BD157" s="1" t="n">
        <v>3622.87083333333</v>
      </c>
      <c r="BE157" s="1" t="n">
        <v>301.95</v>
      </c>
      <c r="BF157" s="1" t="n">
        <v>704.0625</v>
      </c>
      <c r="BG157" s="1" t="n">
        <v>168</v>
      </c>
      <c r="BH157" s="1" t="n">
        <v>700</v>
      </c>
      <c r="BI157" s="1" t="n">
        <v>300</v>
      </c>
      <c r="BJ157" s="1" t="n">
        <v>377.4</v>
      </c>
      <c r="BK157" s="1" t="n">
        <v>110.625</v>
      </c>
      <c r="BL157" s="1" t="n">
        <v>0</v>
      </c>
      <c r="BM157" s="1" t="n">
        <v>936.625</v>
      </c>
      <c r="BN157" s="1" t="n">
        <v>452.39</v>
      </c>
      <c r="BO157" s="1" t="n">
        <v>7555.7975</v>
      </c>
      <c r="BP157" s="1" t="n">
        <v>307.125</v>
      </c>
      <c r="BQ157" s="1" t="n">
        <v>5977.96547619048</v>
      </c>
      <c r="BR157" s="1" t="n">
        <v>700</v>
      </c>
      <c r="BS157" s="1" t="n">
        <v>137</v>
      </c>
      <c r="BT157" s="1" t="n">
        <v>570.9</v>
      </c>
      <c r="BU157" s="1" t="n">
        <v>0</v>
      </c>
      <c r="BV157" s="1" t="n">
        <v>118.375</v>
      </c>
      <c r="BW157" s="1" t="n">
        <v>300</v>
      </c>
      <c r="BX157" s="1" t="n">
        <v>547.2</v>
      </c>
      <c r="BY157" s="1" t="n">
        <v>904.5</v>
      </c>
      <c r="BZ157" s="1" t="n">
        <v>2056.81964285714</v>
      </c>
      <c r="CA157" s="1" t="n">
        <v>199</v>
      </c>
      <c r="CB157" s="1" t="n">
        <v>688.35</v>
      </c>
      <c r="CC157" s="1" t="n">
        <v>0</v>
      </c>
      <c r="CD157" s="1" t="n">
        <v>158.22</v>
      </c>
      <c r="CE157" s="1" t="n">
        <v>0</v>
      </c>
      <c r="CF157" s="1" t="n">
        <v>0</v>
      </c>
      <c r="CG157" s="1" t="n">
        <v>0</v>
      </c>
      <c r="CH157" s="1" t="n">
        <v>11827.4375</v>
      </c>
      <c r="CI157" s="1" t="n">
        <v>8969.625</v>
      </c>
      <c r="CJ157" s="1" t="n">
        <v>260.25</v>
      </c>
      <c r="CK157" s="1" t="n">
        <v>2843.1</v>
      </c>
      <c r="CL157" s="1" t="n">
        <v>698.25</v>
      </c>
      <c r="CM157" s="1" t="n">
        <v>39.575</v>
      </c>
      <c r="CN157" s="1" t="n">
        <v>60.45</v>
      </c>
      <c r="CO157" s="1" t="n">
        <v>279.9</v>
      </c>
      <c r="CP157" s="1" t="n">
        <v>334.515</v>
      </c>
      <c r="CQ157" s="1" t="n">
        <v>395.2</v>
      </c>
      <c r="CR157" s="1" t="n">
        <v>0</v>
      </c>
      <c r="CS157" s="1" t="n">
        <v>0</v>
      </c>
      <c r="CT157" s="1" t="n">
        <v>266.4125</v>
      </c>
      <c r="CU157" s="1" t="n">
        <v>40.425</v>
      </c>
      <c r="CV157" s="1" t="n">
        <v>412</v>
      </c>
      <c r="CW157" s="1" t="n">
        <v>0</v>
      </c>
      <c r="CX157" s="1" t="n">
        <v>123.15625</v>
      </c>
      <c r="CY157" s="1" t="n">
        <v>555.2875</v>
      </c>
      <c r="CZ157" s="1" t="n">
        <v>152.85</v>
      </c>
      <c r="DA157" s="1" t="n">
        <v>891.9</v>
      </c>
      <c r="DB157" s="1" t="n">
        <v>2092.365</v>
      </c>
      <c r="DC157" s="1" t="n">
        <v>91.5</v>
      </c>
      <c r="DD157" s="1" t="n">
        <v>990.5445</v>
      </c>
      <c r="DE157" s="1" t="n">
        <v>59.4</v>
      </c>
      <c r="DF157" s="1" t="n">
        <v>487.233</v>
      </c>
      <c r="DG157" s="1" t="n">
        <v>51.825</v>
      </c>
      <c r="DH157" s="1" t="n">
        <v>338.715</v>
      </c>
      <c r="DI157" s="1" t="n">
        <v>1254.25625</v>
      </c>
      <c r="DJ157" s="1" t="n">
        <v>3116.01116071428</v>
      </c>
      <c r="DK157" s="1" t="n">
        <v>4673.375</v>
      </c>
      <c r="DL157" s="1" t="n">
        <v>1067.625</v>
      </c>
      <c r="DM157" s="1" t="n">
        <v>70.2</v>
      </c>
      <c r="DN157" s="1" t="n">
        <v>1585.125</v>
      </c>
      <c r="DO157" s="1" t="n">
        <v>18.375</v>
      </c>
      <c r="DP157" s="1" t="n">
        <v>598.1</v>
      </c>
      <c r="DQ157" s="1" t="n">
        <v>464.451071428571</v>
      </c>
      <c r="DR157" s="1" t="n">
        <v>768.9375</v>
      </c>
      <c r="DS157" s="1" t="n">
        <v>1212.75</v>
      </c>
      <c r="DT157" s="1" t="n">
        <v>179.625</v>
      </c>
      <c r="DU157" s="1" t="n">
        <v>124.25</v>
      </c>
      <c r="DV157" s="1" t="n">
        <v>88.625</v>
      </c>
      <c r="DW157" s="1" t="n">
        <v>398</v>
      </c>
      <c r="DX157" s="1" t="n">
        <v>894.25</v>
      </c>
      <c r="EE157" s="1" t="n">
        <v>133685.504511905</v>
      </c>
      <c r="EF157" s="1" t="s">
        <v>496</v>
      </c>
    </row>
    <row r="158" customFormat="false" ht="14.5" hidden="false" customHeight="false" outlineLevel="0" collapsed="false">
      <c r="A158" s="2" t="s">
        <v>497</v>
      </c>
      <c r="B158" s="1" t="n">
        <v>2033.16625</v>
      </c>
      <c r="C158" s="1" t="n">
        <v>176.51125</v>
      </c>
      <c r="D158" s="1" t="n">
        <v>1570.48</v>
      </c>
      <c r="E158" s="1" t="n">
        <v>50.94</v>
      </c>
      <c r="F158" s="1" t="n">
        <v>2116.29041666667</v>
      </c>
      <c r="G158" s="1" t="n">
        <v>72.45</v>
      </c>
      <c r="H158" s="1" t="n">
        <v>284.16</v>
      </c>
      <c r="I158" s="1" t="n">
        <v>661.1375</v>
      </c>
      <c r="J158" s="1" t="n">
        <v>1324.056</v>
      </c>
      <c r="K158" s="1" t="n">
        <v>157.2275</v>
      </c>
      <c r="L158" s="1" t="n">
        <v>200</v>
      </c>
      <c r="M158" s="1" t="n">
        <v>0</v>
      </c>
      <c r="N158" s="1" t="n">
        <v>463.224583333333</v>
      </c>
      <c r="O158" s="1" t="n">
        <v>297.48</v>
      </c>
      <c r="P158" s="1" t="n">
        <v>583.235625</v>
      </c>
      <c r="Q158" s="1" t="n">
        <v>600</v>
      </c>
      <c r="R158" s="1" t="n">
        <v>407.68</v>
      </c>
      <c r="S158" s="1" t="n">
        <v>8691.66633333333</v>
      </c>
      <c r="T158" s="1" t="n">
        <v>422.775</v>
      </c>
      <c r="U158" s="1" t="n">
        <v>1008.26857142857</v>
      </c>
      <c r="V158" s="1" t="n">
        <v>1233.18</v>
      </c>
      <c r="W158" s="1" t="n">
        <v>110.085</v>
      </c>
      <c r="X158" s="1" t="n">
        <v>1028.55</v>
      </c>
      <c r="Y158" s="1" t="n">
        <v>2588.82789285714</v>
      </c>
      <c r="Z158" s="1" t="n">
        <v>0</v>
      </c>
      <c r="AA158" s="1" t="n">
        <v>2195.36554761905</v>
      </c>
      <c r="AB158" s="1" t="n">
        <v>764.875</v>
      </c>
      <c r="AC158" s="1" t="n">
        <v>210.21</v>
      </c>
      <c r="AD158" s="1" t="n">
        <v>1812.3</v>
      </c>
      <c r="AE158" s="1" t="n">
        <v>81.15</v>
      </c>
      <c r="AF158" s="1" t="n">
        <v>280.28</v>
      </c>
      <c r="AG158" s="1" t="n">
        <v>1050.994</v>
      </c>
      <c r="AH158" s="1" t="n">
        <v>187.992</v>
      </c>
      <c r="AI158" s="1" t="n">
        <v>3859.65</v>
      </c>
      <c r="AJ158" s="1" t="n">
        <v>819.9</v>
      </c>
      <c r="AK158" s="1" t="n">
        <v>1215.6</v>
      </c>
      <c r="AL158" s="1" t="n">
        <v>0</v>
      </c>
      <c r="AM158" s="1" t="n">
        <v>0</v>
      </c>
      <c r="AN158" s="1" t="n">
        <v>583.142</v>
      </c>
      <c r="AO158" s="1" t="n">
        <v>3596.44625</v>
      </c>
      <c r="AP158" s="1" t="n">
        <v>155.925</v>
      </c>
      <c r="AQ158" s="1" t="n">
        <v>3295.5</v>
      </c>
      <c r="AR158" s="1" t="n">
        <v>47.115</v>
      </c>
      <c r="AS158" s="1" t="n">
        <v>1171.8925</v>
      </c>
      <c r="AT158" s="1" t="n">
        <v>280.860357142857</v>
      </c>
      <c r="AU158" s="1" t="n">
        <v>67.8075</v>
      </c>
      <c r="AV158" s="1" t="n">
        <v>74.69375</v>
      </c>
      <c r="AW158" s="1" t="n">
        <v>20.41875</v>
      </c>
      <c r="AX158" s="1" t="n">
        <v>0</v>
      </c>
      <c r="AY158" s="1" t="n">
        <v>0</v>
      </c>
      <c r="AZ158" s="1" t="n">
        <v>0</v>
      </c>
      <c r="BA158" s="1" t="n">
        <v>1723.82916666667</v>
      </c>
      <c r="BB158" s="1" t="n">
        <v>563.791666666667</v>
      </c>
      <c r="BC158" s="1" t="n">
        <v>1156.92125</v>
      </c>
      <c r="BD158" s="1" t="n">
        <v>1799.37083333333</v>
      </c>
      <c r="BE158" s="1" t="n">
        <v>301.95</v>
      </c>
      <c r="BF158" s="1" t="n">
        <v>704.0625</v>
      </c>
      <c r="BG158" s="1" t="n">
        <v>168</v>
      </c>
      <c r="BH158" s="1" t="n">
        <v>700</v>
      </c>
      <c r="BI158" s="1" t="n">
        <v>338.3</v>
      </c>
      <c r="BJ158" s="1" t="n">
        <v>377.4</v>
      </c>
      <c r="BK158" s="1" t="n">
        <v>110.625</v>
      </c>
      <c r="BL158" s="1" t="n">
        <v>0</v>
      </c>
      <c r="BM158" s="1" t="n">
        <v>936.625</v>
      </c>
      <c r="BN158" s="1" t="n">
        <v>452.39</v>
      </c>
      <c r="BO158" s="1" t="n">
        <v>7193.7975</v>
      </c>
      <c r="BP158" s="1" t="n">
        <v>407.125</v>
      </c>
      <c r="BQ158" s="1" t="n">
        <v>4236.23214285714</v>
      </c>
      <c r="BR158" s="1" t="n">
        <v>700</v>
      </c>
      <c r="BS158" s="1" t="n">
        <v>137</v>
      </c>
      <c r="BT158" s="1" t="n">
        <v>570.9</v>
      </c>
      <c r="BU158" s="1" t="n">
        <v>0</v>
      </c>
      <c r="BV158" s="1" t="n">
        <v>118.375</v>
      </c>
      <c r="BW158" s="1" t="n">
        <v>516.4</v>
      </c>
      <c r="BX158" s="1" t="n">
        <v>547.2</v>
      </c>
      <c r="BY158" s="1" t="n">
        <v>904.5</v>
      </c>
      <c r="BZ158" s="1" t="n">
        <v>1777.31964285714</v>
      </c>
      <c r="CA158" s="1" t="n">
        <v>199</v>
      </c>
      <c r="CB158" s="1" t="n">
        <v>688.35</v>
      </c>
      <c r="CC158" s="1" t="n">
        <v>0</v>
      </c>
      <c r="CD158" s="1" t="n">
        <v>158.22</v>
      </c>
      <c r="CE158" s="1" t="n">
        <v>0</v>
      </c>
      <c r="CF158" s="1" t="n">
        <v>0</v>
      </c>
      <c r="CG158" s="1" t="n">
        <v>0</v>
      </c>
      <c r="CH158" s="1" t="n">
        <v>11827.4375</v>
      </c>
      <c r="CI158" s="1" t="n">
        <v>7577.025</v>
      </c>
      <c r="CJ158" s="1" t="n">
        <v>260.25</v>
      </c>
      <c r="CK158" s="1" t="n">
        <v>2843.1</v>
      </c>
      <c r="CL158" s="1" t="n">
        <v>698.25</v>
      </c>
      <c r="CM158" s="1" t="n">
        <v>39.575</v>
      </c>
      <c r="CN158" s="1" t="n">
        <v>60.45</v>
      </c>
      <c r="CO158" s="1" t="n">
        <v>279.9</v>
      </c>
      <c r="CP158" s="1" t="n">
        <v>334.515</v>
      </c>
      <c r="CQ158" s="1" t="n">
        <v>395.2</v>
      </c>
      <c r="CR158" s="1" t="n">
        <v>0</v>
      </c>
      <c r="CS158" s="1" t="n">
        <v>0</v>
      </c>
      <c r="CT158" s="1" t="n">
        <v>266.4125</v>
      </c>
      <c r="CU158" s="1" t="n">
        <v>40.425</v>
      </c>
      <c r="CV158" s="1" t="n">
        <v>412</v>
      </c>
      <c r="CW158" s="1" t="n">
        <v>0</v>
      </c>
      <c r="CX158" s="1" t="n">
        <v>123.15625</v>
      </c>
      <c r="CY158" s="1" t="n">
        <v>555.2875</v>
      </c>
      <c r="CZ158" s="1" t="n">
        <v>152.85</v>
      </c>
      <c r="DA158" s="1" t="n">
        <v>891.9</v>
      </c>
      <c r="DB158" s="1" t="n">
        <v>2092.365</v>
      </c>
      <c r="DC158" s="1" t="n">
        <v>91.5</v>
      </c>
      <c r="DD158" s="1" t="n">
        <v>990.5445</v>
      </c>
      <c r="DE158" s="1" t="n">
        <v>59.4</v>
      </c>
      <c r="DF158" s="1" t="n">
        <v>487.233</v>
      </c>
      <c r="DG158" s="1" t="n">
        <v>51.825</v>
      </c>
      <c r="DH158" s="1" t="n">
        <v>338.715</v>
      </c>
      <c r="DI158" s="1" t="n">
        <v>1254.25625</v>
      </c>
      <c r="DJ158" s="1" t="n">
        <v>2186.26116071429</v>
      </c>
      <c r="DK158" s="1" t="n">
        <v>4673.375</v>
      </c>
      <c r="DL158" s="1" t="n">
        <v>1067.625</v>
      </c>
      <c r="DM158" s="1" t="n">
        <v>70.2</v>
      </c>
      <c r="DN158" s="1" t="n">
        <v>1585.125</v>
      </c>
      <c r="DO158" s="1" t="n">
        <v>18.375</v>
      </c>
      <c r="DP158" s="1" t="n">
        <v>598.1</v>
      </c>
      <c r="DQ158" s="1" t="n">
        <v>464.451071428571</v>
      </c>
      <c r="DR158" s="1" t="n">
        <v>768.9375</v>
      </c>
      <c r="DS158" s="1" t="n">
        <v>1212.75</v>
      </c>
      <c r="DT158" s="1" t="n">
        <v>179.625</v>
      </c>
      <c r="DU158" s="1" t="n">
        <v>124.25</v>
      </c>
      <c r="DV158" s="1" t="n">
        <v>88.625</v>
      </c>
      <c r="DW158" s="1" t="n">
        <v>398</v>
      </c>
      <c r="DX158" s="1" t="n">
        <v>894.25</v>
      </c>
      <c r="EE158" s="1" t="n">
        <v>121794.716511905</v>
      </c>
      <c r="EF158" s="1" t="s">
        <v>497</v>
      </c>
    </row>
    <row r="159" customFormat="false" ht="14.5" hidden="false" customHeight="false" outlineLevel="0" collapsed="false">
      <c r="A159" s="2" t="s">
        <v>498</v>
      </c>
      <c r="B159" s="1" t="n">
        <v>2033.16625</v>
      </c>
      <c r="C159" s="1" t="n">
        <v>176.51125</v>
      </c>
      <c r="D159" s="1" t="n">
        <v>1570.48</v>
      </c>
      <c r="E159" s="1" t="n">
        <v>50.94</v>
      </c>
      <c r="F159" s="1" t="n">
        <v>1587.46958333333</v>
      </c>
      <c r="G159" s="1" t="n">
        <v>72.45</v>
      </c>
      <c r="H159" s="1" t="n">
        <v>284.16</v>
      </c>
      <c r="I159" s="1" t="n">
        <v>661.1375</v>
      </c>
      <c r="J159" s="1" t="n">
        <v>1527.176</v>
      </c>
      <c r="K159" s="1" t="n">
        <v>157.2275</v>
      </c>
      <c r="L159" s="1" t="n">
        <v>100</v>
      </c>
      <c r="M159" s="1" t="n">
        <v>0</v>
      </c>
      <c r="N159" s="1" t="n">
        <v>463.224583333333</v>
      </c>
      <c r="O159" s="1" t="n">
        <v>297.48</v>
      </c>
      <c r="P159" s="1" t="n">
        <v>583.235625</v>
      </c>
      <c r="Q159" s="1" t="n">
        <v>600</v>
      </c>
      <c r="R159" s="1" t="n">
        <v>407.68</v>
      </c>
      <c r="S159" s="1" t="n">
        <v>8891.66633333334</v>
      </c>
      <c r="T159" s="1" t="n">
        <v>422.775</v>
      </c>
      <c r="U159" s="1" t="n">
        <v>1258.26857142857</v>
      </c>
      <c r="V159" s="1" t="n">
        <v>1233.18</v>
      </c>
      <c r="W159" s="1" t="n">
        <v>110.085</v>
      </c>
      <c r="X159" s="1" t="n">
        <v>1028.55</v>
      </c>
      <c r="Y159" s="1" t="n">
        <v>2588.82789285714</v>
      </c>
      <c r="Z159" s="1" t="n">
        <v>0</v>
      </c>
      <c r="AA159" s="1" t="n">
        <v>2192.21602380952</v>
      </c>
      <c r="AB159" s="1" t="n">
        <v>764.875</v>
      </c>
      <c r="AC159" s="1" t="n">
        <v>210.21</v>
      </c>
      <c r="AD159" s="1" t="n">
        <v>1812.3</v>
      </c>
      <c r="AE159" s="1" t="n">
        <v>81.15</v>
      </c>
      <c r="AF159" s="1" t="n">
        <v>280.28</v>
      </c>
      <c r="AG159" s="1" t="n">
        <v>865.634</v>
      </c>
      <c r="AH159" s="1" t="n">
        <v>187.992</v>
      </c>
      <c r="AI159" s="1" t="n">
        <v>3859.65</v>
      </c>
      <c r="AJ159" s="1" t="n">
        <v>819.9</v>
      </c>
      <c r="AK159" s="1" t="n">
        <v>1215.6</v>
      </c>
      <c r="AL159" s="1" t="n">
        <v>0</v>
      </c>
      <c r="AM159" s="1" t="n">
        <v>0</v>
      </c>
      <c r="AN159" s="1" t="n">
        <v>583.142</v>
      </c>
      <c r="AO159" s="1" t="n">
        <v>2893.7025</v>
      </c>
      <c r="AP159" s="1" t="n">
        <v>155.925</v>
      </c>
      <c r="AQ159" s="1" t="n">
        <v>3295.5</v>
      </c>
      <c r="AR159" s="1" t="n">
        <v>47.115</v>
      </c>
      <c r="AS159" s="1" t="n">
        <v>1171.8925</v>
      </c>
      <c r="AT159" s="1" t="n">
        <v>280.860357142857</v>
      </c>
      <c r="AU159" s="1" t="n">
        <v>67.8075</v>
      </c>
      <c r="AV159" s="1" t="n">
        <v>74.69375</v>
      </c>
      <c r="AW159" s="1" t="n">
        <v>20.41875</v>
      </c>
      <c r="AX159" s="1" t="n">
        <v>0</v>
      </c>
      <c r="AY159" s="1" t="n">
        <v>0</v>
      </c>
      <c r="AZ159" s="1" t="n">
        <v>0</v>
      </c>
      <c r="BA159" s="1" t="n">
        <v>1146.7875</v>
      </c>
      <c r="BB159" s="1" t="n">
        <v>352.125</v>
      </c>
      <c r="BC159" s="1" t="n">
        <v>1156.92125</v>
      </c>
      <c r="BD159" s="1" t="n">
        <v>1483.17083333333</v>
      </c>
      <c r="BE159" s="1" t="n">
        <v>301.95</v>
      </c>
      <c r="BF159" s="1" t="n">
        <v>704.0625</v>
      </c>
      <c r="BG159" s="1" t="n">
        <v>168</v>
      </c>
      <c r="BH159" s="1" t="n">
        <v>700</v>
      </c>
      <c r="BI159" s="1" t="n">
        <v>338.3</v>
      </c>
      <c r="BJ159" s="1" t="n">
        <v>377.4</v>
      </c>
      <c r="BK159" s="1" t="n">
        <v>110.625</v>
      </c>
      <c r="BL159" s="1" t="n">
        <v>0</v>
      </c>
      <c r="BM159" s="1" t="n">
        <v>936.625</v>
      </c>
      <c r="BN159" s="1" t="n">
        <v>89.19</v>
      </c>
      <c r="BO159" s="1" t="n">
        <v>6419.71416666667</v>
      </c>
      <c r="BP159" s="1" t="n">
        <v>134.625</v>
      </c>
      <c r="BQ159" s="1" t="n">
        <v>3986.23214285714</v>
      </c>
      <c r="BR159" s="1" t="n">
        <v>700</v>
      </c>
      <c r="BS159" s="1" t="n">
        <v>137</v>
      </c>
      <c r="BT159" s="1" t="n">
        <v>570.9</v>
      </c>
      <c r="BU159" s="1" t="n">
        <v>0</v>
      </c>
      <c r="BV159" s="1" t="n">
        <v>118.375</v>
      </c>
      <c r="BW159" s="1" t="n">
        <v>516.4</v>
      </c>
      <c r="BX159" s="1" t="n">
        <v>547.2</v>
      </c>
      <c r="BY159" s="1" t="n">
        <v>904.5</v>
      </c>
      <c r="BZ159" s="1" t="n">
        <v>1777.31964285714</v>
      </c>
      <c r="CA159" s="1" t="n">
        <v>199</v>
      </c>
      <c r="CB159" s="1" t="n">
        <v>688.35</v>
      </c>
      <c r="CC159" s="1" t="n">
        <v>0</v>
      </c>
      <c r="CD159" s="1" t="n">
        <v>158.22</v>
      </c>
      <c r="CE159" s="1" t="n">
        <v>0</v>
      </c>
      <c r="CF159" s="1" t="n">
        <v>0</v>
      </c>
      <c r="CG159" s="1" t="n">
        <v>0</v>
      </c>
      <c r="CH159" s="1" t="n">
        <v>11827.4375</v>
      </c>
      <c r="CI159" s="1" t="n">
        <v>4877.375</v>
      </c>
      <c r="CJ159" s="1" t="n">
        <v>260.25</v>
      </c>
      <c r="CK159" s="1" t="n">
        <v>2843.1</v>
      </c>
      <c r="CL159" s="1" t="n">
        <v>698.25</v>
      </c>
      <c r="CM159" s="1" t="n">
        <v>39.575</v>
      </c>
      <c r="CN159" s="1" t="n">
        <v>60.45</v>
      </c>
      <c r="CO159" s="1" t="n">
        <v>279.9</v>
      </c>
      <c r="CP159" s="1" t="n">
        <v>334.515</v>
      </c>
      <c r="CQ159" s="1" t="n">
        <v>395.2</v>
      </c>
      <c r="CR159" s="1" t="n">
        <v>0</v>
      </c>
      <c r="CS159" s="1" t="n">
        <v>0</v>
      </c>
      <c r="CT159" s="1" t="n">
        <v>266.4125</v>
      </c>
      <c r="CU159" s="1" t="n">
        <v>40.425</v>
      </c>
      <c r="CV159" s="1" t="n">
        <v>412</v>
      </c>
      <c r="CW159" s="1" t="n">
        <v>0</v>
      </c>
      <c r="CX159" s="1" t="n">
        <v>123.15625</v>
      </c>
      <c r="CY159" s="1" t="n">
        <v>555.2875</v>
      </c>
      <c r="CZ159" s="1" t="n">
        <v>152.85</v>
      </c>
      <c r="DA159" s="1" t="n">
        <v>891.9</v>
      </c>
      <c r="DB159" s="1" t="n">
        <v>2092.365</v>
      </c>
      <c r="DC159" s="1" t="n">
        <v>91.5</v>
      </c>
      <c r="DD159" s="1" t="n">
        <v>990.5445</v>
      </c>
      <c r="DE159" s="1" t="n">
        <v>59.4</v>
      </c>
      <c r="DF159" s="1" t="n">
        <v>487.233</v>
      </c>
      <c r="DG159" s="1" t="n">
        <v>51.825</v>
      </c>
      <c r="DH159" s="1" t="n">
        <v>338.715</v>
      </c>
      <c r="DI159" s="1" t="n">
        <v>1215.75625</v>
      </c>
      <c r="DJ159" s="1" t="n">
        <v>2186.26116071429</v>
      </c>
      <c r="DK159" s="1" t="n">
        <v>4869</v>
      </c>
      <c r="DL159" s="1" t="n">
        <v>1067.625</v>
      </c>
      <c r="DM159" s="1" t="n">
        <v>70.2</v>
      </c>
      <c r="DN159" s="1" t="n">
        <v>1585.125</v>
      </c>
      <c r="DO159" s="1" t="n">
        <v>18.375</v>
      </c>
      <c r="DP159" s="1" t="n">
        <v>598.1</v>
      </c>
      <c r="DQ159" s="1" t="n">
        <v>425.701071428571</v>
      </c>
      <c r="DR159" s="1" t="n">
        <v>768.9375</v>
      </c>
      <c r="DS159" s="1" t="n">
        <v>1212.75</v>
      </c>
      <c r="DT159" s="1" t="n">
        <v>179.625</v>
      </c>
      <c r="DU159" s="1" t="n">
        <v>124.25</v>
      </c>
      <c r="DV159" s="1" t="n">
        <v>88.625</v>
      </c>
      <c r="DW159" s="1" t="n">
        <v>398</v>
      </c>
      <c r="DX159" s="1" t="n">
        <v>894.25</v>
      </c>
      <c r="EE159" s="1" t="n">
        <v>115581.795738095</v>
      </c>
      <c r="EF159" s="1" t="s">
        <v>498</v>
      </c>
    </row>
    <row r="160" customFormat="false" ht="14.5" hidden="false" customHeight="false" outlineLevel="0" collapsed="false">
      <c r="A160" s="2" t="s">
        <v>499</v>
      </c>
      <c r="B160" s="1" t="n">
        <v>2033.16625</v>
      </c>
      <c r="C160" s="1" t="n">
        <v>176.51125</v>
      </c>
      <c r="D160" s="1" t="n">
        <v>1570.48</v>
      </c>
      <c r="E160" s="1" t="n">
        <v>50.94</v>
      </c>
      <c r="F160" s="1" t="n">
        <v>1587.46958333333</v>
      </c>
      <c r="G160" s="1" t="n">
        <v>72.45</v>
      </c>
      <c r="H160" s="1" t="n">
        <v>284.16</v>
      </c>
      <c r="I160" s="1" t="n">
        <v>661.1375</v>
      </c>
      <c r="J160" s="1" t="n">
        <v>1527.176</v>
      </c>
      <c r="K160" s="1" t="n">
        <v>157.2275</v>
      </c>
      <c r="L160" s="1" t="n">
        <v>100</v>
      </c>
      <c r="M160" s="1" t="n">
        <v>0</v>
      </c>
      <c r="N160" s="1" t="n">
        <v>463.224583333333</v>
      </c>
      <c r="O160" s="1" t="n">
        <v>297.48</v>
      </c>
      <c r="P160" s="1" t="n">
        <v>583.235625</v>
      </c>
      <c r="Q160" s="1" t="n">
        <v>600</v>
      </c>
      <c r="R160" s="1" t="n">
        <v>407.68</v>
      </c>
      <c r="S160" s="1" t="n">
        <v>8691.66633333333</v>
      </c>
      <c r="T160" s="1" t="n">
        <v>422.775</v>
      </c>
      <c r="U160" s="1" t="n">
        <v>1258.26857142857</v>
      </c>
      <c r="V160" s="1" t="n">
        <v>1233.18</v>
      </c>
      <c r="W160" s="1" t="n">
        <v>110.085</v>
      </c>
      <c r="X160" s="1" t="n">
        <v>1028.55</v>
      </c>
      <c r="Y160" s="1" t="n">
        <v>2588.82789285714</v>
      </c>
      <c r="Z160" s="1" t="n">
        <v>0</v>
      </c>
      <c r="AA160" s="1" t="n">
        <v>2192.21602380952</v>
      </c>
      <c r="AB160" s="1" t="n">
        <v>764.875</v>
      </c>
      <c r="AC160" s="1" t="n">
        <v>210.21</v>
      </c>
      <c r="AD160" s="1" t="n">
        <v>1812.3</v>
      </c>
      <c r="AE160" s="1" t="n">
        <v>81.15</v>
      </c>
      <c r="AF160" s="1" t="n">
        <v>280.28</v>
      </c>
      <c r="AG160" s="1" t="n">
        <v>865.634</v>
      </c>
      <c r="AH160" s="1" t="n">
        <v>187.992</v>
      </c>
      <c r="AI160" s="1" t="n">
        <v>3859.65</v>
      </c>
      <c r="AJ160" s="1" t="n">
        <v>819.9</v>
      </c>
      <c r="AK160" s="1" t="n">
        <v>1215.6</v>
      </c>
      <c r="AL160" s="1" t="n">
        <v>0</v>
      </c>
      <c r="AM160" s="1" t="n">
        <v>0</v>
      </c>
      <c r="AN160" s="1" t="n">
        <v>583.142</v>
      </c>
      <c r="AO160" s="1" t="n">
        <v>2893.7025</v>
      </c>
      <c r="AP160" s="1" t="n">
        <v>155.925</v>
      </c>
      <c r="AQ160" s="1" t="n">
        <v>3295.5</v>
      </c>
      <c r="AR160" s="1" t="n">
        <v>47.115</v>
      </c>
      <c r="AS160" s="1" t="n">
        <v>1171.8925</v>
      </c>
      <c r="AT160" s="1" t="n">
        <v>280.860357142857</v>
      </c>
      <c r="AU160" s="1" t="n">
        <v>67.8075</v>
      </c>
      <c r="AV160" s="1" t="n">
        <v>74.69375</v>
      </c>
      <c r="AW160" s="1" t="n">
        <v>20.41875</v>
      </c>
      <c r="AX160" s="1" t="n">
        <v>0</v>
      </c>
      <c r="AY160" s="1" t="n">
        <v>0</v>
      </c>
      <c r="AZ160" s="1" t="n">
        <v>0</v>
      </c>
      <c r="BA160" s="1" t="n">
        <v>1146.7875</v>
      </c>
      <c r="BB160" s="1" t="n">
        <v>352.125</v>
      </c>
      <c r="BC160" s="1" t="n">
        <v>1156.92125</v>
      </c>
      <c r="BD160" s="1" t="n">
        <v>1233.17083333333</v>
      </c>
      <c r="BE160" s="1" t="n">
        <v>301.95</v>
      </c>
      <c r="BF160" s="1" t="n">
        <v>704.0625</v>
      </c>
      <c r="BG160" s="1" t="n">
        <v>168</v>
      </c>
      <c r="BH160" s="1" t="n">
        <v>700</v>
      </c>
      <c r="BI160" s="1" t="n">
        <v>338.3</v>
      </c>
      <c r="BJ160" s="1" t="n">
        <v>377.4</v>
      </c>
      <c r="BK160" s="1" t="n">
        <v>110.625</v>
      </c>
      <c r="BL160" s="1" t="n">
        <v>0</v>
      </c>
      <c r="BM160" s="1" t="n">
        <v>936.625</v>
      </c>
      <c r="BN160" s="1" t="n">
        <v>89.19</v>
      </c>
      <c r="BO160" s="1" t="n">
        <v>6419.71416666667</v>
      </c>
      <c r="BP160" s="1" t="n">
        <v>234.625</v>
      </c>
      <c r="BQ160" s="1" t="n">
        <v>3736.23214285714</v>
      </c>
      <c r="BR160" s="1" t="n">
        <v>700</v>
      </c>
      <c r="BS160" s="1" t="n">
        <v>137</v>
      </c>
      <c r="BT160" s="1" t="n">
        <v>570.9</v>
      </c>
      <c r="BU160" s="1" t="n">
        <v>0</v>
      </c>
      <c r="BV160" s="1" t="n">
        <v>118.375</v>
      </c>
      <c r="BW160" s="1" t="n">
        <v>516.4</v>
      </c>
      <c r="BX160" s="1" t="n">
        <v>547.2</v>
      </c>
      <c r="BY160" s="1" t="n">
        <v>904.5</v>
      </c>
      <c r="BZ160" s="1" t="n">
        <v>1777.31964285714</v>
      </c>
      <c r="CA160" s="1" t="n">
        <v>199</v>
      </c>
      <c r="CB160" s="1" t="n">
        <v>688.35</v>
      </c>
      <c r="CC160" s="1" t="n">
        <v>0</v>
      </c>
      <c r="CD160" s="1" t="n">
        <v>158.22</v>
      </c>
      <c r="CE160" s="1" t="n">
        <v>0</v>
      </c>
      <c r="CF160" s="1" t="n">
        <v>0</v>
      </c>
      <c r="CG160" s="1" t="n">
        <v>0</v>
      </c>
      <c r="CH160" s="1" t="n">
        <v>11827.4375</v>
      </c>
      <c r="CI160" s="1" t="n">
        <v>4877.375</v>
      </c>
      <c r="CJ160" s="1" t="n">
        <v>260.25</v>
      </c>
      <c r="CK160" s="1" t="n">
        <v>2843.1</v>
      </c>
      <c r="CL160" s="1" t="n">
        <v>698.25</v>
      </c>
      <c r="CM160" s="1" t="n">
        <v>39.575</v>
      </c>
      <c r="CN160" s="1" t="n">
        <v>60.45</v>
      </c>
      <c r="CO160" s="1" t="n">
        <v>279.9</v>
      </c>
      <c r="CP160" s="1" t="n">
        <v>334.515</v>
      </c>
      <c r="CQ160" s="1" t="n">
        <v>395.2</v>
      </c>
      <c r="CR160" s="1" t="n">
        <v>0</v>
      </c>
      <c r="CS160" s="1" t="n">
        <v>0</v>
      </c>
      <c r="CT160" s="1" t="n">
        <v>266.4125</v>
      </c>
      <c r="CU160" s="1" t="n">
        <v>40.425</v>
      </c>
      <c r="CV160" s="1" t="n">
        <v>412</v>
      </c>
      <c r="CW160" s="1" t="n">
        <v>0</v>
      </c>
      <c r="CX160" s="1" t="n">
        <v>123.15625</v>
      </c>
      <c r="CY160" s="1" t="n">
        <v>555.2875</v>
      </c>
      <c r="CZ160" s="1" t="n">
        <v>152.85</v>
      </c>
      <c r="DA160" s="1" t="n">
        <v>891.9</v>
      </c>
      <c r="DB160" s="1" t="n">
        <v>2092.365</v>
      </c>
      <c r="DC160" s="1" t="n">
        <v>91.5</v>
      </c>
      <c r="DD160" s="1" t="n">
        <v>990.5445</v>
      </c>
      <c r="DE160" s="1" t="n">
        <v>59.4</v>
      </c>
      <c r="DF160" s="1" t="n">
        <v>487.233</v>
      </c>
      <c r="DG160" s="1" t="n">
        <v>51.825</v>
      </c>
      <c r="DH160" s="1" t="n">
        <v>338.715</v>
      </c>
      <c r="DI160" s="1" t="n">
        <v>1215.75625</v>
      </c>
      <c r="DJ160" s="1" t="n">
        <v>2186.26116071429</v>
      </c>
      <c r="DK160" s="1" t="n">
        <v>4869</v>
      </c>
      <c r="DL160" s="1" t="n">
        <v>1067.625</v>
      </c>
      <c r="DM160" s="1" t="n">
        <v>70.2</v>
      </c>
      <c r="DN160" s="1" t="n">
        <v>1585.125</v>
      </c>
      <c r="DO160" s="1" t="n">
        <v>18.375</v>
      </c>
      <c r="DP160" s="1" t="n">
        <v>598.1</v>
      </c>
      <c r="DQ160" s="1" t="n">
        <v>425.701071428571</v>
      </c>
      <c r="DR160" s="1" t="n">
        <v>768.9375</v>
      </c>
      <c r="DS160" s="1" t="n">
        <v>1212.75</v>
      </c>
      <c r="DT160" s="1" t="n">
        <v>179.625</v>
      </c>
      <c r="DU160" s="1" t="n">
        <v>124.25</v>
      </c>
      <c r="DV160" s="1" t="n">
        <v>88.625</v>
      </c>
      <c r="DW160" s="1" t="n">
        <v>398</v>
      </c>
      <c r="DX160" s="1" t="n">
        <v>894.25</v>
      </c>
      <c r="EE160" s="1" t="n">
        <v>114981.795738095</v>
      </c>
      <c r="EF160" s="1" t="s">
        <v>499</v>
      </c>
    </row>
    <row r="161" customFormat="false" ht="14.5" hidden="false" customHeight="false" outlineLevel="0" collapsed="false">
      <c r="A161" s="2"/>
    </row>
    <row r="162" customFormat="false" ht="14.5" hidden="false" customHeight="false" outlineLevel="0" collapsed="false">
      <c r="A162" s="2" t="s">
        <v>500</v>
      </c>
      <c r="B162" s="1" t="n">
        <v>7519.23005952381</v>
      </c>
      <c r="C162" s="1" t="n">
        <v>250.735583333333</v>
      </c>
      <c r="D162" s="1" t="n">
        <v>4113.5970952381</v>
      </c>
      <c r="E162" s="1" t="n">
        <v>1009.24761904762</v>
      </c>
      <c r="F162" s="1" t="n">
        <v>4090.5481547619</v>
      </c>
      <c r="G162" s="1" t="n">
        <v>0</v>
      </c>
      <c r="H162" s="1" t="n">
        <v>391.706666666667</v>
      </c>
      <c r="I162" s="1" t="n">
        <v>1046.00502380952</v>
      </c>
      <c r="J162" s="1" t="n">
        <v>2466.096</v>
      </c>
      <c r="K162" s="1" t="n">
        <v>217.741309523809</v>
      </c>
      <c r="L162" s="1" t="n">
        <v>1147.43619047619</v>
      </c>
      <c r="M162" s="1" t="n">
        <v>0</v>
      </c>
      <c r="N162" s="1" t="n">
        <v>1846.47696428572</v>
      </c>
      <c r="O162" s="1" t="n">
        <v>460.84380952381</v>
      </c>
      <c r="P162" s="1" t="n">
        <v>909.575625</v>
      </c>
      <c r="Q162" s="1" t="n">
        <v>566.533333333333</v>
      </c>
      <c r="R162" s="1" t="n">
        <v>300.335238095238</v>
      </c>
      <c r="S162" s="1" t="n">
        <v>17730.5543333333</v>
      </c>
      <c r="T162" s="1" t="n">
        <v>72.0226190476194</v>
      </c>
      <c r="U162" s="1" t="n">
        <v>2392.695</v>
      </c>
      <c r="V162" s="1" t="n">
        <v>1283.78</v>
      </c>
      <c r="W162" s="1" t="n">
        <v>79.3707142857143</v>
      </c>
      <c r="X162" s="1" t="n">
        <v>608.55</v>
      </c>
      <c r="Y162" s="1" t="n">
        <v>4031.15075</v>
      </c>
      <c r="Z162" s="1" t="n">
        <v>45.0342857142857</v>
      </c>
      <c r="AA162" s="1" t="n">
        <v>4401.00078571429</v>
      </c>
      <c r="AB162" s="1" t="n">
        <v>1276.84357142857</v>
      </c>
      <c r="AC162" s="1" t="n">
        <v>10361.9857142857</v>
      </c>
      <c r="AD162" s="1" t="n">
        <v>1985.32857142857</v>
      </c>
      <c r="AE162" s="1" t="n">
        <v>102.807142857143</v>
      </c>
      <c r="AF162" s="1" t="n">
        <v>447.64</v>
      </c>
      <c r="AG162" s="1" t="n">
        <v>2182.90066666667</v>
      </c>
      <c r="AH162" s="1" t="n">
        <v>266.325333333333</v>
      </c>
      <c r="AI162" s="1" t="n">
        <v>5787.53571428572</v>
      </c>
      <c r="AJ162" s="1" t="n">
        <v>826.357142857143</v>
      </c>
      <c r="AK162" s="1" t="n">
        <v>1305.65714285714</v>
      </c>
      <c r="AL162" s="1" t="n">
        <v>0</v>
      </c>
      <c r="AM162" s="1" t="n">
        <v>0</v>
      </c>
      <c r="AN162" s="1" t="n">
        <v>2002.08333333333</v>
      </c>
      <c r="AO162" s="1" t="n">
        <v>18147.1060714286</v>
      </c>
      <c r="AP162" s="1" t="n">
        <v>235.896428571429</v>
      </c>
      <c r="AQ162" s="1" t="n">
        <v>4960.78571428571</v>
      </c>
      <c r="AR162" s="1" t="n">
        <v>45.0235714285714</v>
      </c>
      <c r="AS162" s="1" t="n">
        <v>1138.94011904762</v>
      </c>
      <c r="AT162" s="1" t="n">
        <v>391.411785714286</v>
      </c>
      <c r="AU162" s="1" t="n">
        <v>129.748071428571</v>
      </c>
      <c r="AV162" s="1" t="n">
        <v>135.763035714286</v>
      </c>
      <c r="AW162" s="1" t="n">
        <v>43.9551785714286</v>
      </c>
      <c r="AX162" s="1" t="n">
        <v>0</v>
      </c>
      <c r="AY162" s="1" t="n">
        <v>0</v>
      </c>
      <c r="AZ162" s="1" t="n">
        <v>238.666666666667</v>
      </c>
      <c r="BA162" s="1" t="n">
        <v>4193.62083333333</v>
      </c>
      <c r="BB162" s="1" t="n">
        <v>717.083333333333</v>
      </c>
      <c r="BC162" s="1" t="n">
        <v>1310.92125</v>
      </c>
      <c r="BD162" s="1" t="n">
        <v>2188.67083333333</v>
      </c>
      <c r="BE162" s="1" t="n">
        <v>522.75</v>
      </c>
      <c r="BF162" s="1" t="n">
        <v>1388.0625</v>
      </c>
      <c r="BG162" s="1" t="n">
        <v>824</v>
      </c>
      <c r="BH162" s="1" t="n">
        <v>663.2</v>
      </c>
      <c r="BI162" s="1" t="n">
        <v>398.4</v>
      </c>
      <c r="BJ162" s="1" t="n">
        <v>377.4</v>
      </c>
      <c r="BK162" s="1" t="n">
        <v>88.625</v>
      </c>
      <c r="BL162" s="1" t="n">
        <v>0</v>
      </c>
      <c r="BM162" s="1" t="n">
        <v>1272.625</v>
      </c>
      <c r="BN162" s="1" t="n">
        <v>85.19</v>
      </c>
      <c r="BO162" s="1" t="n">
        <v>6305.63083333333</v>
      </c>
      <c r="BP162" s="1" t="n">
        <v>286.125</v>
      </c>
      <c r="BQ162" s="1" t="n">
        <v>4599.43214285714</v>
      </c>
      <c r="BR162" s="1" t="n">
        <v>0</v>
      </c>
      <c r="BS162" s="1" t="n">
        <v>813.5</v>
      </c>
      <c r="BT162" s="1" t="n">
        <v>567.3</v>
      </c>
      <c r="BU162" s="1" t="n">
        <v>0</v>
      </c>
      <c r="BV162" s="1" t="n">
        <v>103.375</v>
      </c>
      <c r="BW162" s="1" t="n">
        <v>396.8</v>
      </c>
      <c r="BX162" s="1" t="n">
        <v>787.2</v>
      </c>
      <c r="BY162" s="1" t="n">
        <v>1096.5</v>
      </c>
      <c r="BZ162" s="1" t="n">
        <v>3388.78392857143</v>
      </c>
      <c r="CA162" s="1" t="n">
        <v>1442.71428571429</v>
      </c>
      <c r="CB162" s="1" t="n">
        <v>0</v>
      </c>
      <c r="CC162" s="1" t="n">
        <v>0</v>
      </c>
      <c r="CD162" s="1" t="n">
        <v>786.574285714286</v>
      </c>
      <c r="CE162" s="1" t="n">
        <v>117.5</v>
      </c>
      <c r="CF162" s="1" t="n">
        <v>0</v>
      </c>
      <c r="CG162" s="1" t="n">
        <v>0</v>
      </c>
      <c r="CH162" s="1" t="n">
        <v>1468.00892857143</v>
      </c>
      <c r="CI162" s="1" t="n">
        <v>313.482142857141</v>
      </c>
      <c r="CJ162" s="1" t="n">
        <v>390.364285714286</v>
      </c>
      <c r="CK162" s="1" t="n">
        <v>5814.64285714286</v>
      </c>
      <c r="CL162" s="1" t="n">
        <v>1200.53571428571</v>
      </c>
      <c r="CM162" s="1" t="n">
        <v>154.603571428572</v>
      </c>
      <c r="CN162" s="1" t="n">
        <v>147.364285714286</v>
      </c>
      <c r="CO162" s="1" t="n">
        <v>558.642857142857</v>
      </c>
      <c r="CP162" s="1" t="n">
        <v>7738.36642857143</v>
      </c>
      <c r="CQ162" s="1" t="n">
        <v>611.657142857143</v>
      </c>
      <c r="CR162" s="1" t="n">
        <v>0</v>
      </c>
      <c r="CS162" s="1" t="n">
        <v>0</v>
      </c>
      <c r="CT162" s="1" t="n">
        <v>588.801071428572</v>
      </c>
      <c r="CU162" s="1" t="n">
        <v>0</v>
      </c>
      <c r="CV162" s="1" t="n">
        <v>499.863095238095</v>
      </c>
      <c r="CW162" s="1" t="n">
        <v>0</v>
      </c>
      <c r="CX162" s="1" t="n">
        <v>102.013392857143</v>
      </c>
      <c r="CY162" s="1" t="n">
        <v>3224.07321428571</v>
      </c>
      <c r="CZ162" s="1" t="n">
        <v>201.707142857143</v>
      </c>
      <c r="DA162" s="1" t="n">
        <v>2744.67142857143</v>
      </c>
      <c r="DB162" s="1" t="n">
        <v>3445.39928571429</v>
      </c>
      <c r="DC162" s="1" t="n">
        <v>155.271428571428</v>
      </c>
      <c r="DD162" s="1" t="n">
        <v>2513.90164285714</v>
      </c>
      <c r="DE162" s="1" t="n">
        <v>103.68</v>
      </c>
      <c r="DF162" s="1" t="n">
        <v>1371.44442857143</v>
      </c>
      <c r="DG162" s="1" t="n">
        <v>0</v>
      </c>
      <c r="DH162" s="1" t="n">
        <v>579.375</v>
      </c>
      <c r="DI162" s="1" t="n">
        <v>2516.61339285714</v>
      </c>
      <c r="DJ162" s="1" t="n">
        <v>3866.07366071429</v>
      </c>
      <c r="DK162" s="1" t="n">
        <v>7434.92857142857</v>
      </c>
      <c r="DL162" s="1" t="n">
        <v>1747.55357142857</v>
      </c>
      <c r="DM162" s="1" t="n">
        <v>39.6857142857142</v>
      </c>
      <c r="DN162" s="1" t="n">
        <v>2083.55357142857</v>
      </c>
      <c r="DO162" s="1" t="n">
        <v>0</v>
      </c>
      <c r="DP162" s="1" t="n">
        <v>3013.81428571428</v>
      </c>
      <c r="DQ162" s="1" t="n">
        <v>878.518214285714</v>
      </c>
      <c r="DR162" s="1" t="n">
        <v>0</v>
      </c>
      <c r="DS162" s="1" t="n">
        <v>0</v>
      </c>
      <c r="DT162" s="1" t="n">
        <v>0</v>
      </c>
      <c r="DU162" s="1" t="n">
        <v>0</v>
      </c>
      <c r="DV162" s="1" t="n">
        <v>0</v>
      </c>
      <c r="DW162" s="1" t="n">
        <v>20.3809523809524</v>
      </c>
      <c r="DX162" s="1" t="n">
        <v>529.678571428572</v>
      </c>
      <c r="DY162" s="1" t="n">
        <v>0</v>
      </c>
      <c r="DZ162" s="1" t="n">
        <v>0</v>
      </c>
      <c r="EA162" s="1" t="n">
        <v>0</v>
      </c>
      <c r="EC162" s="1" t="n">
        <v>0</v>
      </c>
      <c r="ED162" s="1" t="n">
        <v>0</v>
      </c>
      <c r="EE162" s="1" t="n">
        <v>199773.682214286</v>
      </c>
      <c r="EF162" s="1" t="s">
        <v>500</v>
      </c>
    </row>
    <row r="163" customFormat="false" ht="14.5" hidden="false" customHeight="false" outlineLevel="0" collapsed="false">
      <c r="A163" s="2" t="s">
        <v>489</v>
      </c>
      <c r="B163" s="1" t="n">
        <v>0</v>
      </c>
      <c r="C163" s="1" t="n">
        <v>44.2243333333333</v>
      </c>
      <c r="D163" s="1" t="n">
        <v>433.597095238095</v>
      </c>
      <c r="E163" s="1" t="n">
        <v>76.247619047619</v>
      </c>
      <c r="F163" s="1" t="n">
        <v>0</v>
      </c>
      <c r="G163" s="1" t="n">
        <v>0</v>
      </c>
      <c r="H163" s="1" t="n">
        <v>107.546666666667</v>
      </c>
      <c r="I163" s="1" t="n">
        <v>131.867523809524</v>
      </c>
      <c r="J163" s="1" t="n">
        <v>411.8</v>
      </c>
      <c r="K163" s="1" t="n">
        <v>24.5138095238095</v>
      </c>
      <c r="L163" s="1" t="n">
        <v>147.436190476191</v>
      </c>
      <c r="M163" s="1" t="n">
        <v>0</v>
      </c>
      <c r="N163" s="1" t="n">
        <v>196.452380952381</v>
      </c>
      <c r="O163" s="1" t="n">
        <v>83.4438095238095</v>
      </c>
      <c r="P163" s="1" t="n">
        <v>128.02</v>
      </c>
      <c r="Q163" s="1" t="n">
        <v>0</v>
      </c>
      <c r="R163" s="1" t="n">
        <v>0</v>
      </c>
      <c r="S163" s="1" t="n">
        <v>469.213333333333</v>
      </c>
      <c r="T163" s="1" t="n">
        <v>0</v>
      </c>
      <c r="U163" s="1" t="n">
        <v>456.371428571429</v>
      </c>
      <c r="V163" s="1" t="n">
        <v>0</v>
      </c>
      <c r="W163" s="1" t="n">
        <v>0</v>
      </c>
      <c r="X163" s="1" t="n">
        <v>0</v>
      </c>
      <c r="Y163" s="1" t="n">
        <v>287.172857142857</v>
      </c>
      <c r="Z163" s="1" t="n">
        <v>13.9542857142857</v>
      </c>
      <c r="AA163" s="1" t="n">
        <v>292.070476190476</v>
      </c>
      <c r="AB163" s="1" t="n">
        <v>262.948571428571</v>
      </c>
      <c r="AC163" s="1" t="n">
        <v>0</v>
      </c>
      <c r="AD163" s="1" t="n">
        <v>0</v>
      </c>
      <c r="AE163" s="1" t="n">
        <v>21.6571428571429</v>
      </c>
      <c r="AF163" s="1" t="n">
        <v>167.36</v>
      </c>
      <c r="AG163" s="1" t="n">
        <v>712.026666666667</v>
      </c>
      <c r="AH163" s="1" t="n">
        <v>0</v>
      </c>
      <c r="AI163" s="1" t="n">
        <v>1138.28571428571</v>
      </c>
      <c r="AJ163" s="1" t="n">
        <v>6.45714285714286</v>
      </c>
      <c r="AK163" s="1" t="n">
        <v>90.0571428571428</v>
      </c>
      <c r="AL163" s="1" t="n">
        <v>0</v>
      </c>
      <c r="AM163" s="1" t="n">
        <v>0</v>
      </c>
      <c r="AN163" s="1" t="n">
        <v>226.013333333333</v>
      </c>
      <c r="AO163" s="1" t="n">
        <v>3647.82857142857</v>
      </c>
      <c r="AP163" s="1" t="n">
        <v>79.9714285714286</v>
      </c>
      <c r="AQ163" s="1" t="n">
        <v>723.285714285714</v>
      </c>
      <c r="AR163" s="1" t="n">
        <v>0</v>
      </c>
      <c r="AS163" s="1" t="n">
        <v>0</v>
      </c>
      <c r="AT163" s="1" t="n">
        <v>0</v>
      </c>
      <c r="AU163" s="1" t="n">
        <v>59.0905714285714</v>
      </c>
      <c r="AV163" s="1" t="n">
        <v>61.0692857142857</v>
      </c>
      <c r="AW163" s="1" t="n">
        <v>19.7364285714286</v>
      </c>
      <c r="AX163" s="1" t="n">
        <v>0</v>
      </c>
      <c r="AY163" s="1" t="n">
        <v>0</v>
      </c>
      <c r="AZ163" s="1" t="n">
        <v>238.666666666667</v>
      </c>
      <c r="BA163" s="1" t="n">
        <v>0</v>
      </c>
      <c r="BB163" s="1" t="n">
        <v>0</v>
      </c>
      <c r="BC163" s="1" t="n">
        <v>0</v>
      </c>
      <c r="BD163" s="1" t="n">
        <v>0</v>
      </c>
      <c r="BE163" s="1" t="n">
        <v>0</v>
      </c>
      <c r="BF163" s="1" t="n">
        <v>0</v>
      </c>
      <c r="BG163" s="1" t="n">
        <v>0</v>
      </c>
      <c r="BH163" s="1" t="n">
        <v>0</v>
      </c>
      <c r="BI163" s="1" t="n">
        <v>0</v>
      </c>
      <c r="BJ163" s="1" t="n">
        <v>0</v>
      </c>
      <c r="BK163" s="1" t="n">
        <v>0</v>
      </c>
      <c r="BL163" s="1" t="n">
        <v>0</v>
      </c>
      <c r="BM163" s="1" t="n">
        <v>0</v>
      </c>
      <c r="BN163" s="1" t="n">
        <v>0</v>
      </c>
      <c r="BO163" s="1" t="n">
        <v>0</v>
      </c>
      <c r="BP163" s="1" t="n">
        <v>0</v>
      </c>
      <c r="BQ163" s="1" t="n">
        <v>0</v>
      </c>
      <c r="BS163" s="1" t="n">
        <v>0</v>
      </c>
      <c r="BT163" s="1" t="n">
        <v>0</v>
      </c>
      <c r="BU163" s="1" t="n">
        <v>0</v>
      </c>
      <c r="BV163" s="1" t="n">
        <v>0</v>
      </c>
      <c r="BW163" s="1" t="n">
        <v>0</v>
      </c>
      <c r="BX163" s="1" t="n">
        <v>0</v>
      </c>
      <c r="BY163" s="1" t="n">
        <v>0</v>
      </c>
      <c r="BZ163" s="1" t="n">
        <v>848.071428571429</v>
      </c>
      <c r="CA163" s="1" t="n">
        <v>0</v>
      </c>
      <c r="CD163" s="1" t="n">
        <v>251.254285714286</v>
      </c>
      <c r="CE163" s="1" t="n">
        <v>108.54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130.114285714286</v>
      </c>
      <c r="CK163" s="1" t="n">
        <v>1956.34285714286</v>
      </c>
      <c r="CL163" s="1" t="n">
        <v>145.285714285714</v>
      </c>
      <c r="CM163" s="1" t="n">
        <v>115.028571428571</v>
      </c>
      <c r="CN163" s="1" t="n">
        <v>86.9142857142857</v>
      </c>
      <c r="CO163" s="1" t="n">
        <v>278.742857142857</v>
      </c>
      <c r="CP163" s="1" t="n">
        <v>6716.57142857143</v>
      </c>
      <c r="CQ163" s="1" t="n">
        <v>152.457142857143</v>
      </c>
      <c r="CR163" s="1" t="n">
        <v>0</v>
      </c>
      <c r="CS163" s="1" t="n">
        <v>0</v>
      </c>
      <c r="CT163" s="1" t="n">
        <v>228.628571428571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1987.78571428571</v>
      </c>
      <c r="CZ163" s="1" t="n">
        <v>48.8571428571429</v>
      </c>
      <c r="DA163" s="1" t="n">
        <v>811.371428571429</v>
      </c>
      <c r="DB163" s="1" t="n">
        <v>597.034285714286</v>
      </c>
      <c r="DC163" s="1" t="n">
        <v>63.7714285714286</v>
      </c>
      <c r="DD163" s="1" t="n">
        <v>868.037142857143</v>
      </c>
      <c r="DE163" s="1" t="n">
        <v>44.28</v>
      </c>
      <c r="DF163" s="1" t="n">
        <v>725.451428571429</v>
      </c>
      <c r="DG163" s="1" t="n">
        <v>0</v>
      </c>
      <c r="DH163" s="1" t="n">
        <v>134.64</v>
      </c>
      <c r="DI163" s="1" t="n">
        <v>789.107142857143</v>
      </c>
      <c r="DJ163" s="1" t="n">
        <v>422</v>
      </c>
      <c r="DK163" s="1" t="n">
        <v>1329.42857142857</v>
      </c>
      <c r="DL163" s="1" t="n">
        <v>309.428571428572</v>
      </c>
      <c r="DM163" s="1" t="n">
        <v>0</v>
      </c>
      <c r="DN163" s="1" t="n">
        <v>108.428571428572</v>
      </c>
      <c r="DO163" s="1" t="n">
        <v>0</v>
      </c>
      <c r="DP163" s="1" t="n">
        <v>2340.71428571428</v>
      </c>
      <c r="DQ163" s="1" t="n">
        <v>390.257142857143</v>
      </c>
      <c r="DR163" s="1" t="n">
        <v>0</v>
      </c>
      <c r="DS163" s="1" t="n">
        <v>0</v>
      </c>
      <c r="DW163" s="1" t="n">
        <v>0</v>
      </c>
      <c r="DX163" s="1" t="n">
        <v>0</v>
      </c>
      <c r="DY163" s="1" t="n">
        <v>0</v>
      </c>
      <c r="DZ163" s="1" t="n">
        <v>0</v>
      </c>
      <c r="EA163" s="1" t="n">
        <v>0</v>
      </c>
      <c r="EC163" s="1" t="n">
        <v>0</v>
      </c>
      <c r="ED163" s="1" t="n">
        <v>0</v>
      </c>
      <c r="EE163" s="1" t="n">
        <v>32746.9304761905</v>
      </c>
      <c r="EF163" s="1" t="s">
        <v>489</v>
      </c>
    </row>
    <row r="164" customFormat="false" ht="14.5" hidden="false" customHeight="false" outlineLevel="0" collapsed="false">
      <c r="A164" s="2" t="s">
        <v>490</v>
      </c>
      <c r="B164" s="1" t="n">
        <v>5403.56380952381</v>
      </c>
      <c r="C164" s="1" t="n">
        <v>0</v>
      </c>
      <c r="D164" s="1" t="n">
        <v>1620</v>
      </c>
      <c r="E164" s="1" t="n">
        <v>0</v>
      </c>
      <c r="F164" s="1" t="n">
        <v>958.365238095238</v>
      </c>
      <c r="G164" s="1" t="n">
        <v>0</v>
      </c>
      <c r="H164" s="1" t="n">
        <v>0</v>
      </c>
      <c r="I164" s="1" t="n">
        <v>0</v>
      </c>
      <c r="J164" s="1" t="n">
        <v>159.04</v>
      </c>
      <c r="K164" s="1" t="n">
        <v>0</v>
      </c>
      <c r="L164" s="1" t="n">
        <v>0</v>
      </c>
      <c r="M164" s="1" t="n">
        <v>0</v>
      </c>
      <c r="N164" s="1" t="n">
        <v>26.64</v>
      </c>
      <c r="O164" s="1" t="n">
        <v>20.72</v>
      </c>
      <c r="P164" s="1" t="n">
        <v>14.8</v>
      </c>
      <c r="Q164" s="1" t="n">
        <v>0</v>
      </c>
      <c r="R164" s="1" t="n">
        <v>0</v>
      </c>
      <c r="S164" s="1" t="n">
        <v>2873.92</v>
      </c>
      <c r="T164" s="1" t="n">
        <v>0</v>
      </c>
      <c r="U164" s="1" t="n">
        <v>121.2</v>
      </c>
      <c r="V164" s="1" t="n">
        <v>0</v>
      </c>
      <c r="W164" s="1" t="n">
        <v>0</v>
      </c>
      <c r="X164" s="1" t="n">
        <v>0</v>
      </c>
      <c r="Y164" s="1" t="n">
        <v>77.7000000000001</v>
      </c>
      <c r="Z164" s="1" t="n">
        <v>0</v>
      </c>
      <c r="AA164" s="1" t="n">
        <v>415.84</v>
      </c>
      <c r="AB164" s="1" t="n">
        <v>91.3199999999999</v>
      </c>
      <c r="AC164" s="1" t="n">
        <v>0</v>
      </c>
      <c r="AD164" s="1" t="n">
        <v>0</v>
      </c>
      <c r="AE164" s="1" t="n">
        <v>0</v>
      </c>
      <c r="AF164" s="1" t="n">
        <v>0</v>
      </c>
      <c r="AG164" s="1" t="n">
        <v>170.52</v>
      </c>
      <c r="AH164" s="1" t="n">
        <v>0</v>
      </c>
      <c r="AI164" s="1" t="n">
        <v>0</v>
      </c>
      <c r="AJ164" s="1" t="n">
        <v>0</v>
      </c>
      <c r="AK164" s="1" t="n">
        <v>0</v>
      </c>
      <c r="AL164" s="1" t="n">
        <v>0</v>
      </c>
      <c r="AM164" s="1" t="n">
        <v>0</v>
      </c>
      <c r="AN164" s="1" t="n">
        <v>184</v>
      </c>
      <c r="AO164" s="1" t="n">
        <v>325.8</v>
      </c>
      <c r="AP164" s="1" t="n">
        <v>0</v>
      </c>
      <c r="AQ164" s="1" t="n">
        <v>6</v>
      </c>
      <c r="AR164" s="1" t="n">
        <v>0</v>
      </c>
      <c r="AS164" s="1" t="n">
        <v>0</v>
      </c>
      <c r="AT164" s="1" t="n">
        <v>0</v>
      </c>
      <c r="AU164" s="1" t="n">
        <v>2.85</v>
      </c>
      <c r="AV164" s="1" t="n">
        <v>0</v>
      </c>
      <c r="AW164" s="1" t="n">
        <v>0</v>
      </c>
      <c r="AX164" s="1" t="n">
        <v>0</v>
      </c>
      <c r="AY164" s="1" t="n">
        <v>0</v>
      </c>
      <c r="AZ164" s="1" t="n">
        <v>0</v>
      </c>
      <c r="BA164" s="1" t="n">
        <v>94.25</v>
      </c>
      <c r="BB164" s="1" t="n">
        <v>34</v>
      </c>
      <c r="BC164" s="1" t="n">
        <v>0</v>
      </c>
      <c r="BD164" s="1" t="n">
        <v>0</v>
      </c>
      <c r="BE164" s="1" t="n">
        <v>0</v>
      </c>
      <c r="BF164" s="1" t="n">
        <v>40.5</v>
      </c>
      <c r="BG164" s="1" t="n">
        <v>0</v>
      </c>
      <c r="BH164" s="1" t="n">
        <v>0</v>
      </c>
      <c r="BI164" s="1" t="n">
        <v>0</v>
      </c>
      <c r="BJ164" s="1" t="n">
        <v>0</v>
      </c>
      <c r="BK164" s="1" t="n">
        <v>0</v>
      </c>
      <c r="BL164" s="1" t="n">
        <v>0</v>
      </c>
      <c r="BM164" s="1" t="n">
        <v>16</v>
      </c>
      <c r="BN164" s="1" t="n">
        <v>0</v>
      </c>
      <c r="BO164" s="1" t="n">
        <v>203</v>
      </c>
      <c r="BP164" s="1" t="n">
        <v>0</v>
      </c>
      <c r="BQ164" s="1" t="n">
        <v>0</v>
      </c>
      <c r="BS164" s="1" t="n">
        <v>0</v>
      </c>
      <c r="BT164" s="1" t="n">
        <v>0</v>
      </c>
      <c r="BU164" s="1" t="n">
        <v>0</v>
      </c>
      <c r="BV164" s="1" t="n">
        <v>0</v>
      </c>
      <c r="BW164" s="1" t="n">
        <v>0</v>
      </c>
      <c r="BX164" s="1" t="n">
        <v>0</v>
      </c>
      <c r="BY164" s="1" t="n">
        <v>24</v>
      </c>
      <c r="BZ164" s="1" t="n">
        <v>49.75</v>
      </c>
      <c r="CA164" s="1" t="n">
        <v>0</v>
      </c>
      <c r="CD164" s="1" t="n">
        <v>108.18</v>
      </c>
      <c r="CE164" s="1" t="n">
        <v>1.68000000000001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1" t="n">
        <v>75.5999999999999</v>
      </c>
      <c r="CL164" s="1" t="n">
        <v>43.5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0</v>
      </c>
      <c r="CT164" s="1" t="n">
        <v>0</v>
      </c>
      <c r="CU164" s="1" t="n">
        <v>0</v>
      </c>
      <c r="CV164" s="1" t="n">
        <v>0</v>
      </c>
      <c r="CW164" s="1" t="n">
        <v>0</v>
      </c>
      <c r="CX164" s="1" t="n">
        <v>0</v>
      </c>
      <c r="CY164" s="1" t="n">
        <v>15</v>
      </c>
      <c r="CZ164" s="1" t="n">
        <v>0</v>
      </c>
      <c r="DA164" s="1" t="n">
        <v>1.20000000000005</v>
      </c>
      <c r="DB164" s="1" t="n">
        <v>43.2000000000001</v>
      </c>
      <c r="DC164" s="1" t="n">
        <v>0</v>
      </c>
      <c r="DD164" s="1" t="n">
        <v>164.16</v>
      </c>
      <c r="DE164" s="1" t="n">
        <v>0</v>
      </c>
      <c r="DF164" s="1" t="n">
        <v>31.32</v>
      </c>
      <c r="DG164" s="1" t="n">
        <v>0</v>
      </c>
      <c r="DH164" s="1" t="n">
        <v>5.57999999999998</v>
      </c>
      <c r="DI164" s="1" t="n">
        <v>18.25</v>
      </c>
      <c r="DJ164" s="1" t="n">
        <v>30</v>
      </c>
      <c r="DK164" s="1" t="n">
        <v>114</v>
      </c>
      <c r="DL164" s="1" t="n">
        <v>22.5</v>
      </c>
      <c r="DM164" s="1" t="n">
        <v>0</v>
      </c>
      <c r="DN164" s="1" t="n">
        <v>22.5</v>
      </c>
      <c r="DO164" s="1" t="n">
        <v>0</v>
      </c>
      <c r="DP164" s="1" t="n">
        <v>48</v>
      </c>
      <c r="DQ164" s="1" t="n">
        <v>0</v>
      </c>
      <c r="DR164" s="1" t="n">
        <v>0</v>
      </c>
      <c r="DS164" s="1" t="n">
        <v>0</v>
      </c>
      <c r="DW164" s="1" t="n">
        <v>0</v>
      </c>
      <c r="DX164" s="1" t="n">
        <v>0</v>
      </c>
      <c r="DY164" s="1" t="n">
        <v>0</v>
      </c>
      <c r="DZ164" s="1" t="n">
        <v>0</v>
      </c>
      <c r="EA164" s="1" t="n">
        <v>0</v>
      </c>
      <c r="EC164" s="1" t="n">
        <v>0</v>
      </c>
      <c r="ED164" s="1" t="n">
        <v>0</v>
      </c>
      <c r="EE164" s="1" t="n">
        <v>13678.4490476191</v>
      </c>
      <c r="EF164" s="1" t="s">
        <v>490</v>
      </c>
    </row>
    <row r="165" customFormat="false" ht="14.5" hidden="false" customHeight="false" outlineLevel="0" collapsed="false">
      <c r="A165" s="2" t="s">
        <v>491</v>
      </c>
      <c r="B165" s="1" t="n">
        <v>82.5</v>
      </c>
      <c r="C165" s="1" t="n">
        <v>30</v>
      </c>
      <c r="D165" s="1" t="n">
        <v>60</v>
      </c>
      <c r="E165" s="1" t="n">
        <v>33</v>
      </c>
      <c r="F165" s="1" t="n">
        <v>1133.68</v>
      </c>
      <c r="G165" s="1" t="n">
        <v>0</v>
      </c>
      <c r="H165" s="1" t="n">
        <v>0</v>
      </c>
      <c r="I165" s="1" t="n">
        <v>253</v>
      </c>
      <c r="J165" s="1" t="n">
        <v>571.2</v>
      </c>
      <c r="K165" s="1" t="n">
        <v>36</v>
      </c>
      <c r="L165" s="1" t="n">
        <v>0</v>
      </c>
      <c r="M165" s="1" t="n">
        <v>0</v>
      </c>
      <c r="N165" s="1" t="n">
        <v>245.68</v>
      </c>
      <c r="O165" s="1" t="n">
        <v>59.2</v>
      </c>
      <c r="P165" s="1" t="n">
        <v>183.52</v>
      </c>
      <c r="Q165" s="1" t="n">
        <v>0</v>
      </c>
      <c r="R165" s="1" t="n">
        <v>0</v>
      </c>
      <c r="S165" s="1" t="n">
        <v>5270.72</v>
      </c>
      <c r="T165" s="1" t="n">
        <v>0</v>
      </c>
      <c r="U165" s="1" t="n">
        <v>434.4</v>
      </c>
      <c r="V165" s="1" t="n">
        <v>50.6000000000002</v>
      </c>
      <c r="W165" s="1" t="n">
        <v>0</v>
      </c>
      <c r="X165" s="1" t="n">
        <v>0</v>
      </c>
      <c r="Y165" s="1" t="n">
        <v>517.26</v>
      </c>
      <c r="Z165" s="1" t="n">
        <v>31.08</v>
      </c>
      <c r="AA165" s="1" t="n">
        <v>1527.2</v>
      </c>
      <c r="AB165" s="1" t="n">
        <v>147.6</v>
      </c>
      <c r="AC165" s="1" t="n">
        <v>0</v>
      </c>
      <c r="AD165" s="1" t="n">
        <v>173.028571428571</v>
      </c>
      <c r="AE165" s="1" t="n">
        <v>0</v>
      </c>
      <c r="AF165" s="1" t="n">
        <v>0</v>
      </c>
      <c r="AG165" s="1" t="n">
        <v>226.24</v>
      </c>
      <c r="AH165" s="1" t="n">
        <v>0</v>
      </c>
      <c r="AI165" s="1" t="n">
        <v>789.6</v>
      </c>
      <c r="AJ165" s="1" t="n">
        <v>0</v>
      </c>
      <c r="AK165" s="1" t="n">
        <v>0</v>
      </c>
      <c r="AL165" s="1" t="n">
        <v>0</v>
      </c>
      <c r="AM165" s="1" t="n">
        <v>0</v>
      </c>
      <c r="AN165" s="1" t="n">
        <v>283.36</v>
      </c>
      <c r="AO165" s="1" t="n">
        <v>617.4</v>
      </c>
      <c r="AP165" s="1" t="n">
        <v>0</v>
      </c>
      <c r="AQ165" s="1" t="n">
        <v>936</v>
      </c>
      <c r="AR165" s="1" t="n">
        <v>0</v>
      </c>
      <c r="AS165" s="1" t="n">
        <v>0</v>
      </c>
      <c r="AT165" s="1" t="n">
        <v>23.5514285714286</v>
      </c>
      <c r="AU165" s="1" t="n">
        <v>0</v>
      </c>
      <c r="AV165" s="1" t="n">
        <v>0</v>
      </c>
      <c r="AW165" s="1" t="n">
        <v>3.8</v>
      </c>
      <c r="AX165" s="1" t="n">
        <v>0</v>
      </c>
      <c r="AY165" s="1" t="n">
        <v>0</v>
      </c>
      <c r="AZ165" s="1" t="n">
        <v>0</v>
      </c>
      <c r="BA165" s="1" t="n">
        <v>309.5</v>
      </c>
      <c r="BB165" s="1" t="n">
        <v>72.5</v>
      </c>
      <c r="BC165" s="1" t="n">
        <v>154</v>
      </c>
      <c r="BD165" s="1" t="n">
        <v>226.4</v>
      </c>
      <c r="BE165" s="1" t="n">
        <v>220.8</v>
      </c>
      <c r="BF165" s="1" t="n">
        <v>643.5</v>
      </c>
      <c r="BG165" s="1" t="n">
        <v>24</v>
      </c>
      <c r="BH165" s="1" t="n">
        <v>0</v>
      </c>
      <c r="BI165" s="1" t="n">
        <v>0</v>
      </c>
      <c r="BJ165" s="1" t="n">
        <v>0</v>
      </c>
      <c r="BK165" s="1" t="n">
        <v>0</v>
      </c>
      <c r="BL165" s="1" t="n">
        <v>0</v>
      </c>
      <c r="BM165" s="1" t="n">
        <v>320</v>
      </c>
      <c r="BN165" s="1" t="n">
        <v>0</v>
      </c>
      <c r="BO165" s="1" t="n">
        <v>844.5</v>
      </c>
      <c r="BP165" s="1" t="n">
        <v>1.5</v>
      </c>
      <c r="BQ165" s="1" t="n">
        <v>682.4</v>
      </c>
      <c r="BS165" s="1" t="n">
        <v>13.5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240</v>
      </c>
      <c r="BY165" s="1" t="n">
        <v>168</v>
      </c>
      <c r="BZ165" s="1" t="n">
        <v>361</v>
      </c>
      <c r="CA165" s="1" t="n">
        <v>31.7142857142857</v>
      </c>
      <c r="CD165" s="1" t="n">
        <v>268.92</v>
      </c>
      <c r="CE165" s="1" t="n">
        <v>7.28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1" t="n">
        <v>939.6</v>
      </c>
      <c r="CL165" s="1" t="n">
        <v>313.5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1" t="n">
        <v>0</v>
      </c>
      <c r="CU165" s="1" t="n">
        <v>0</v>
      </c>
      <c r="CV165" s="1" t="n">
        <v>9.73809523809524</v>
      </c>
      <c r="CW165" s="1" t="n">
        <v>0</v>
      </c>
      <c r="CX165" s="1" t="n">
        <v>0</v>
      </c>
      <c r="CY165" s="1" t="n">
        <v>36</v>
      </c>
      <c r="CZ165" s="1" t="n">
        <v>0</v>
      </c>
      <c r="DA165" s="1" t="n">
        <v>92</v>
      </c>
      <c r="DB165" s="1" t="n">
        <v>712.8</v>
      </c>
      <c r="DC165" s="1" t="n">
        <v>0</v>
      </c>
      <c r="DD165" s="1" t="n">
        <v>273.24</v>
      </c>
      <c r="DE165" s="1" t="n">
        <v>0</v>
      </c>
      <c r="DF165" s="1" t="n">
        <v>127.44</v>
      </c>
      <c r="DG165" s="1" t="n">
        <v>0</v>
      </c>
      <c r="DH165" s="1" t="n">
        <v>100.44</v>
      </c>
      <c r="DI165" s="1" t="n">
        <v>493.5</v>
      </c>
      <c r="DJ165" s="1" t="n">
        <v>523.5</v>
      </c>
      <c r="DK165" s="1" t="n">
        <v>612</v>
      </c>
      <c r="DL165" s="1" t="n">
        <v>348</v>
      </c>
      <c r="DM165" s="1" t="n">
        <v>0</v>
      </c>
      <c r="DN165" s="1" t="n">
        <v>367.5</v>
      </c>
      <c r="DO165" s="1" t="n">
        <v>0</v>
      </c>
      <c r="DP165" s="1" t="n">
        <v>27</v>
      </c>
      <c r="DQ165" s="1" t="n">
        <v>0</v>
      </c>
      <c r="DR165" s="1" t="n">
        <v>0</v>
      </c>
      <c r="DS165" s="1" t="n">
        <v>0</v>
      </c>
      <c r="DW165" s="1" t="n">
        <v>0</v>
      </c>
      <c r="DX165" s="1" t="n">
        <v>0</v>
      </c>
      <c r="DY165" s="1" t="n">
        <v>0</v>
      </c>
      <c r="DZ165" s="1" t="n">
        <v>0</v>
      </c>
      <c r="EA165" s="1" t="n">
        <v>0</v>
      </c>
      <c r="EC165" s="1" t="n">
        <v>0</v>
      </c>
      <c r="ED165" s="1" t="n">
        <v>0</v>
      </c>
      <c r="EE165" s="1" t="n">
        <v>23285.3923809524</v>
      </c>
      <c r="EF165" s="1" t="s">
        <v>491</v>
      </c>
    </row>
    <row r="166" customFormat="false" ht="14.5" hidden="false" customHeight="false" outlineLevel="0" collapsed="false">
      <c r="A166" s="2"/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0</v>
      </c>
      <c r="K166" s="1" t="n">
        <v>0</v>
      </c>
      <c r="L166" s="1" t="n">
        <v>0</v>
      </c>
      <c r="M166" s="1" t="n">
        <v>0</v>
      </c>
      <c r="N166" s="1" t="n">
        <v>0</v>
      </c>
      <c r="O166" s="1" t="n">
        <v>0</v>
      </c>
      <c r="P166" s="1" t="n">
        <v>0</v>
      </c>
      <c r="Q166" s="1" t="n">
        <v>0</v>
      </c>
      <c r="R166" s="1" t="n">
        <v>0</v>
      </c>
      <c r="S166" s="1" t="n">
        <v>0</v>
      </c>
      <c r="T166" s="1" t="n">
        <v>0</v>
      </c>
      <c r="U166" s="1" t="n">
        <v>0</v>
      </c>
      <c r="V166" s="1" t="n">
        <v>0</v>
      </c>
      <c r="W166" s="1" t="n">
        <v>0</v>
      </c>
      <c r="X166" s="1" t="n">
        <v>0</v>
      </c>
      <c r="Y166" s="1" t="n">
        <v>0</v>
      </c>
      <c r="Z166" s="1" t="n">
        <v>0</v>
      </c>
      <c r="AA166" s="1" t="n">
        <v>0</v>
      </c>
      <c r="AB166" s="1" t="n">
        <v>0</v>
      </c>
      <c r="AC166" s="1" t="n">
        <v>0</v>
      </c>
      <c r="AD166" s="1" t="n">
        <v>0</v>
      </c>
      <c r="AE166" s="1" t="n">
        <v>0</v>
      </c>
      <c r="AF166" s="1" t="n">
        <v>0</v>
      </c>
      <c r="AG166" s="1" t="n">
        <v>0</v>
      </c>
      <c r="AH166" s="1" t="n">
        <v>0</v>
      </c>
      <c r="AN166" s="1" t="n">
        <v>0</v>
      </c>
      <c r="AO166" s="1" t="n">
        <v>0</v>
      </c>
      <c r="AP166" s="1" t="n">
        <v>0</v>
      </c>
      <c r="AQ166" s="1" t="n">
        <v>0</v>
      </c>
      <c r="AR166" s="1" t="n">
        <v>0</v>
      </c>
      <c r="AS166" s="1" t="n">
        <v>0</v>
      </c>
      <c r="AT166" s="1" t="n">
        <v>0</v>
      </c>
      <c r="AU166" s="1" t="n">
        <v>0</v>
      </c>
      <c r="AV166" s="1" t="n">
        <v>0</v>
      </c>
      <c r="AW166" s="1" t="n">
        <v>0</v>
      </c>
      <c r="AX166" s="1" t="n">
        <v>0</v>
      </c>
      <c r="AY166" s="1" t="n">
        <v>0</v>
      </c>
      <c r="AZ166" s="1" t="n">
        <v>0</v>
      </c>
      <c r="BA166" s="1" t="n">
        <v>0</v>
      </c>
      <c r="BB166" s="1" t="n">
        <v>0</v>
      </c>
      <c r="BC166" s="1" t="n">
        <v>0</v>
      </c>
      <c r="BD166" s="1" t="n">
        <v>0</v>
      </c>
      <c r="BE166" s="1" t="n">
        <v>0</v>
      </c>
      <c r="BF166" s="1" t="n">
        <v>0</v>
      </c>
      <c r="BG166" s="1" t="n">
        <v>0</v>
      </c>
      <c r="BH166" s="1" t="n">
        <v>0</v>
      </c>
      <c r="BI166" s="1" t="n">
        <v>0</v>
      </c>
      <c r="BJ166" s="1" t="n">
        <v>0</v>
      </c>
      <c r="BK166" s="1" t="n">
        <v>0</v>
      </c>
      <c r="BL166" s="1" t="n">
        <v>0</v>
      </c>
      <c r="BM166" s="1" t="n">
        <v>0</v>
      </c>
      <c r="BN166" s="1" t="n">
        <v>0</v>
      </c>
      <c r="BO166" s="1" t="n">
        <v>0</v>
      </c>
      <c r="BP166" s="1" t="n">
        <v>0</v>
      </c>
      <c r="BQ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1" t="n">
        <v>0</v>
      </c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1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  <c r="DG166" s="1" t="n">
        <v>0</v>
      </c>
      <c r="DH166" s="1" t="n">
        <v>0</v>
      </c>
      <c r="DI166" s="1" t="n">
        <v>0</v>
      </c>
      <c r="DJ166" s="1" t="n">
        <v>0</v>
      </c>
      <c r="DK166" s="1" t="n">
        <v>0</v>
      </c>
      <c r="DL166" s="1" t="n">
        <v>0</v>
      </c>
      <c r="DM166" s="1" t="n">
        <v>0</v>
      </c>
      <c r="DN166" s="1" t="n">
        <v>0</v>
      </c>
      <c r="DO166" s="1" t="n">
        <v>0</v>
      </c>
      <c r="DP166" s="1" t="n">
        <v>0</v>
      </c>
      <c r="DQ166" s="1" t="n">
        <v>0</v>
      </c>
      <c r="DR166" s="1" t="n">
        <v>0</v>
      </c>
      <c r="DS166" s="1" t="n">
        <v>0</v>
      </c>
      <c r="DW166" s="1" t="n">
        <v>0</v>
      </c>
      <c r="DX166" s="1" t="n">
        <v>0</v>
      </c>
      <c r="DY166" s="1" t="n">
        <v>0</v>
      </c>
      <c r="DZ166" s="1" t="n">
        <v>0</v>
      </c>
      <c r="EA166" s="1" t="n">
        <v>0</v>
      </c>
      <c r="EC166" s="1" t="n">
        <v>0</v>
      </c>
      <c r="ED166" s="1" t="n">
        <v>0</v>
      </c>
      <c r="EE166" s="1" t="n">
        <v>0</v>
      </c>
    </row>
    <row r="167" customFormat="false" ht="14.5" hidden="false" customHeight="false" outlineLevel="0" collapsed="false">
      <c r="A167" s="2"/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n">
        <v>0</v>
      </c>
      <c r="K167" s="1" t="n">
        <v>0</v>
      </c>
      <c r="L167" s="1" t="n">
        <v>0</v>
      </c>
      <c r="M167" s="1" t="n">
        <v>0</v>
      </c>
      <c r="N167" s="1" t="n">
        <v>0</v>
      </c>
      <c r="O167" s="1" t="n">
        <v>0</v>
      </c>
      <c r="P167" s="1" t="n">
        <v>0</v>
      </c>
      <c r="Q167" s="1" t="n">
        <v>0</v>
      </c>
      <c r="R167" s="1" t="n">
        <v>0</v>
      </c>
      <c r="S167" s="1" t="n">
        <v>0</v>
      </c>
      <c r="T167" s="1" t="n">
        <v>0</v>
      </c>
      <c r="U167" s="1" t="n">
        <v>0</v>
      </c>
      <c r="V167" s="1" t="n">
        <v>0</v>
      </c>
      <c r="W167" s="1" t="n">
        <v>0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v>0</v>
      </c>
      <c r="AC167" s="1" t="n">
        <v>0</v>
      </c>
      <c r="AD167" s="1" t="n">
        <v>0</v>
      </c>
      <c r="AE167" s="1" t="n">
        <v>0</v>
      </c>
      <c r="AF167" s="1" t="n">
        <v>0</v>
      </c>
      <c r="AG167" s="1" t="n">
        <v>0</v>
      </c>
      <c r="AH167" s="1" t="n">
        <v>0</v>
      </c>
      <c r="AN167" s="1" t="n">
        <v>0</v>
      </c>
      <c r="AO167" s="1" t="n">
        <v>0</v>
      </c>
      <c r="AP167" s="1" t="n">
        <v>0</v>
      </c>
      <c r="AQ167" s="1" t="n">
        <v>0</v>
      </c>
      <c r="AR167" s="1" t="n">
        <v>0</v>
      </c>
      <c r="AS167" s="1" t="n">
        <v>0</v>
      </c>
      <c r="AT167" s="1" t="n">
        <v>0</v>
      </c>
      <c r="AU167" s="1" t="n">
        <v>0</v>
      </c>
      <c r="AV167" s="1" t="n">
        <v>0</v>
      </c>
      <c r="AW167" s="1" t="n">
        <v>0</v>
      </c>
      <c r="AX167" s="1" t="n">
        <v>0</v>
      </c>
      <c r="AY167" s="1" t="n">
        <v>0</v>
      </c>
      <c r="AZ167" s="1" t="n">
        <v>0</v>
      </c>
      <c r="BA167" s="1" t="n">
        <v>0</v>
      </c>
      <c r="BB167" s="1" t="n">
        <v>0</v>
      </c>
      <c r="BC167" s="1" t="n">
        <v>0</v>
      </c>
      <c r="BD167" s="1" t="n">
        <v>0</v>
      </c>
      <c r="BE167" s="1" t="n">
        <v>0</v>
      </c>
      <c r="BF167" s="1" t="n">
        <v>0</v>
      </c>
      <c r="BG167" s="1" t="n">
        <v>0</v>
      </c>
      <c r="BH167" s="1" t="n"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0</v>
      </c>
      <c r="BQ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1" t="n">
        <v>0</v>
      </c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1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  <c r="DG167" s="1" t="n">
        <v>0</v>
      </c>
      <c r="DH167" s="1" t="n">
        <v>0</v>
      </c>
      <c r="DI167" s="1" t="n">
        <v>0</v>
      </c>
      <c r="DJ167" s="1" t="n">
        <v>0</v>
      </c>
      <c r="DK167" s="1" t="n">
        <v>0</v>
      </c>
      <c r="DL167" s="1" t="n">
        <v>0</v>
      </c>
      <c r="DM167" s="1" t="n">
        <v>0</v>
      </c>
      <c r="DN167" s="1" t="n">
        <v>0</v>
      </c>
      <c r="DO167" s="1" t="n">
        <v>0</v>
      </c>
      <c r="DP167" s="1" t="n">
        <v>0</v>
      </c>
      <c r="DQ167" s="1" t="n">
        <v>0</v>
      </c>
      <c r="DR167" s="1" t="n">
        <v>0</v>
      </c>
      <c r="DS167" s="1" t="n">
        <v>0</v>
      </c>
      <c r="DW167" s="1" t="n">
        <v>0</v>
      </c>
      <c r="DX167" s="1" t="n">
        <v>0</v>
      </c>
      <c r="DY167" s="1" t="n">
        <v>0</v>
      </c>
      <c r="DZ167" s="1" t="n">
        <v>0</v>
      </c>
      <c r="EA167" s="1" t="n">
        <v>0</v>
      </c>
      <c r="EC167" s="1" t="n">
        <v>0</v>
      </c>
      <c r="ED167" s="1" t="n">
        <v>0</v>
      </c>
      <c r="EE167" s="1" t="n">
        <v>0</v>
      </c>
    </row>
    <row r="168" customFormat="false" ht="14.5" hidden="false" customHeight="false" outlineLevel="0" collapsed="false">
      <c r="A168" s="2" t="s">
        <v>501</v>
      </c>
      <c r="B168" s="1" t="n">
        <v>2033.16625</v>
      </c>
      <c r="C168" s="1" t="n">
        <v>176.51125</v>
      </c>
      <c r="D168" s="1" t="n">
        <v>2000</v>
      </c>
      <c r="E168" s="1" t="n">
        <v>900</v>
      </c>
      <c r="F168" s="1" t="n">
        <v>1998.50291666667</v>
      </c>
      <c r="G168" s="1" t="n">
        <v>0</v>
      </c>
      <c r="H168" s="1" t="n">
        <v>284.16</v>
      </c>
      <c r="I168" s="1" t="n">
        <v>661.1375</v>
      </c>
      <c r="J168" s="1" t="n">
        <v>1324.056</v>
      </c>
      <c r="K168" s="1" t="n">
        <v>157.2275</v>
      </c>
      <c r="L168" s="1" t="n">
        <v>1000</v>
      </c>
      <c r="M168" s="1" t="n">
        <v>0</v>
      </c>
      <c r="N168" s="1" t="n">
        <v>1377.70458333333</v>
      </c>
      <c r="O168" s="1" t="n">
        <v>297.48</v>
      </c>
      <c r="P168" s="1" t="n">
        <v>583.235625</v>
      </c>
      <c r="Q168" s="1" t="n">
        <v>566.533333333333</v>
      </c>
      <c r="R168" s="1" t="n">
        <v>300.335238095238</v>
      </c>
      <c r="S168" s="1" t="n">
        <v>9116.701</v>
      </c>
      <c r="T168" s="1" t="n">
        <v>72.0226190476194</v>
      </c>
      <c r="U168" s="1" t="n">
        <v>1380.72357142857</v>
      </c>
      <c r="V168" s="1" t="n">
        <v>1233.18</v>
      </c>
      <c r="W168" s="1" t="n">
        <v>79.3707142857143</v>
      </c>
      <c r="X168" s="1" t="n">
        <v>608.55</v>
      </c>
      <c r="Y168" s="1" t="n">
        <v>3149.01789285714</v>
      </c>
      <c r="Z168" s="1" t="n">
        <v>0</v>
      </c>
      <c r="AA168" s="1" t="n">
        <v>2165.89030952381</v>
      </c>
      <c r="AB168" s="1" t="n">
        <v>774.975</v>
      </c>
      <c r="AC168" s="1" t="n">
        <v>10361.9857142857</v>
      </c>
      <c r="AD168" s="1" t="n">
        <v>1812.3</v>
      </c>
      <c r="AE168" s="1" t="n">
        <v>81.15</v>
      </c>
      <c r="AF168" s="1" t="n">
        <v>280.28</v>
      </c>
      <c r="AG168" s="1" t="n">
        <v>1074.114</v>
      </c>
      <c r="AH168" s="1" t="n">
        <v>266.325333333333</v>
      </c>
      <c r="AI168" s="1" t="n">
        <v>3859.65</v>
      </c>
      <c r="AJ168" s="1" t="n">
        <v>819.9</v>
      </c>
      <c r="AK168" s="1" t="n">
        <v>1215.6</v>
      </c>
      <c r="AL168" s="1" t="n">
        <v>0</v>
      </c>
      <c r="AM168" s="1" t="n">
        <v>0</v>
      </c>
      <c r="AN168" s="1" t="n">
        <v>1308.71</v>
      </c>
      <c r="AO168" s="1" t="n">
        <v>13556.0775</v>
      </c>
      <c r="AP168" s="1" t="n">
        <v>155.925</v>
      </c>
      <c r="AQ168" s="1" t="n">
        <v>3295.5</v>
      </c>
      <c r="AR168" s="1" t="n">
        <v>45.0235714285714</v>
      </c>
      <c r="AS168" s="1" t="n">
        <v>1138.94011904762</v>
      </c>
      <c r="AT168" s="1" t="n">
        <v>367.860357142857</v>
      </c>
      <c r="AU168" s="1" t="n">
        <v>67.8075</v>
      </c>
      <c r="AV168" s="1" t="n">
        <v>74.69375</v>
      </c>
      <c r="AW168" s="1" t="n">
        <v>20.41875</v>
      </c>
      <c r="AX168" s="1" t="n">
        <v>0</v>
      </c>
      <c r="AY168" s="1" t="n">
        <v>0</v>
      </c>
      <c r="AZ168" s="1" t="n">
        <v>0</v>
      </c>
      <c r="BA168" s="1" t="n">
        <v>3789.87083333333</v>
      </c>
      <c r="BB168" s="1" t="n">
        <v>610.583333333333</v>
      </c>
      <c r="BC168" s="1" t="n">
        <v>1156.92125</v>
      </c>
      <c r="BD168" s="1" t="n">
        <v>1962.27083333333</v>
      </c>
      <c r="BE168" s="1" t="n">
        <v>301.95</v>
      </c>
      <c r="BF168" s="1" t="n">
        <v>704.0625</v>
      </c>
      <c r="BG168" s="1" t="n">
        <v>800</v>
      </c>
      <c r="BH168" s="1" t="n">
        <v>663.2</v>
      </c>
      <c r="BI168" s="1" t="n">
        <v>398.4</v>
      </c>
      <c r="BJ168" s="1" t="n">
        <v>377.4</v>
      </c>
      <c r="BK168" s="1" t="n">
        <v>88.625</v>
      </c>
      <c r="BL168" s="1" t="n">
        <v>0</v>
      </c>
      <c r="BM168" s="1" t="n">
        <v>936.625</v>
      </c>
      <c r="BN168" s="1" t="n">
        <v>85.19</v>
      </c>
      <c r="BO168" s="1" t="n">
        <v>5258.13083333333</v>
      </c>
      <c r="BP168" s="1" t="n">
        <v>284.625</v>
      </c>
      <c r="BQ168" s="1" t="n">
        <v>3917.03214285714</v>
      </c>
      <c r="BS168" s="1" t="n">
        <v>800</v>
      </c>
      <c r="BT168" s="1" t="n">
        <v>567.3</v>
      </c>
      <c r="BU168" s="1" t="n">
        <v>0</v>
      </c>
      <c r="BV168" s="1" t="n">
        <v>103.375</v>
      </c>
      <c r="BW168" s="1" t="n">
        <v>396.8</v>
      </c>
      <c r="BX168" s="1" t="n">
        <v>547.2</v>
      </c>
      <c r="BY168" s="1" t="n">
        <v>904.5</v>
      </c>
      <c r="BZ168" s="1" t="n">
        <v>2129.9625</v>
      </c>
      <c r="CA168" s="1" t="n">
        <v>1411</v>
      </c>
      <c r="CD168" s="1" t="n">
        <v>158.22</v>
      </c>
      <c r="CE168" s="1" t="n">
        <v>0</v>
      </c>
      <c r="CF168" s="1" t="n">
        <v>0</v>
      </c>
      <c r="CG168" s="1" t="n">
        <v>0</v>
      </c>
      <c r="CH168" s="1" t="n">
        <v>1468.00892857143</v>
      </c>
      <c r="CI168" s="1" t="n">
        <v>313.482142857141</v>
      </c>
      <c r="CJ168" s="1" t="n">
        <v>260.25</v>
      </c>
      <c r="CK168" s="1" t="n">
        <v>2843.1</v>
      </c>
      <c r="CL168" s="1" t="n">
        <v>698.25</v>
      </c>
      <c r="CM168" s="1" t="n">
        <v>39.575</v>
      </c>
      <c r="CN168" s="1" t="n">
        <v>60.45</v>
      </c>
      <c r="CO168" s="1" t="n">
        <v>279.9</v>
      </c>
      <c r="CP168" s="1" t="n">
        <v>1021.795</v>
      </c>
      <c r="CQ168" s="1" t="n">
        <v>459.2</v>
      </c>
      <c r="CR168" s="1" t="n">
        <v>0</v>
      </c>
      <c r="CS168" s="1" t="n">
        <v>0</v>
      </c>
      <c r="CT168" s="1" t="n">
        <v>360.1725</v>
      </c>
      <c r="CU168" s="1" t="n">
        <v>0</v>
      </c>
      <c r="CV168" s="1" t="n">
        <v>490.125</v>
      </c>
      <c r="CW168" s="1" t="n">
        <v>0</v>
      </c>
      <c r="CX168" s="1" t="n">
        <v>102.013392857143</v>
      </c>
      <c r="CY168" s="1" t="n">
        <v>1185.2875</v>
      </c>
      <c r="CZ168" s="1" t="n">
        <v>152.85</v>
      </c>
      <c r="DA168" s="1" t="n">
        <v>1840.1</v>
      </c>
      <c r="DB168" s="1" t="n">
        <v>2092.365</v>
      </c>
      <c r="DC168" s="1" t="n">
        <v>91.5</v>
      </c>
      <c r="DD168" s="1" t="n">
        <v>1208.4645</v>
      </c>
      <c r="DE168" s="1" t="n">
        <v>59.4</v>
      </c>
      <c r="DF168" s="1" t="n">
        <v>487.233</v>
      </c>
      <c r="DG168" s="1" t="n">
        <v>0</v>
      </c>
      <c r="DH168" s="1" t="n">
        <v>338.715</v>
      </c>
      <c r="DI168" s="1" t="n">
        <v>1215.75625</v>
      </c>
      <c r="DJ168" s="1" t="n">
        <v>2890.57366071429</v>
      </c>
      <c r="DK168" s="1" t="n">
        <v>5379.5</v>
      </c>
      <c r="DL168" s="1" t="n">
        <v>1067.625</v>
      </c>
      <c r="DM168" s="1" t="n">
        <v>39.6857142857142</v>
      </c>
      <c r="DN168" s="1" t="n">
        <v>1585.125</v>
      </c>
      <c r="DO168" s="1" t="n">
        <v>0</v>
      </c>
      <c r="DP168" s="1" t="n">
        <v>598.1</v>
      </c>
      <c r="DQ168" s="1" t="n">
        <v>488.261071428572</v>
      </c>
      <c r="DR168" s="1" t="n">
        <v>0</v>
      </c>
      <c r="DS168" s="1" t="n">
        <v>0</v>
      </c>
      <c r="DW168" s="1" t="n">
        <v>20.3809523809524</v>
      </c>
      <c r="DX168" s="1" t="n">
        <v>529.678571428572</v>
      </c>
      <c r="DY168" s="1" t="n">
        <v>0</v>
      </c>
      <c r="DZ168" s="1" t="n">
        <v>0</v>
      </c>
      <c r="EA168" s="1" t="n">
        <v>0</v>
      </c>
      <c r="EC168" s="1" t="n">
        <v>0</v>
      </c>
      <c r="ED168" s="1" t="n">
        <v>0</v>
      </c>
      <c r="EE168" s="1" t="n">
        <v>130062.910309524</v>
      </c>
      <c r="EF168" s="1" t="s">
        <v>501</v>
      </c>
    </row>
    <row r="169" customFormat="false" ht="14.5" hidden="false" customHeight="false" outlineLevel="0" collapsed="false">
      <c r="A169" s="2" t="s">
        <v>502</v>
      </c>
      <c r="B169" s="1" t="n">
        <v>2033.16625</v>
      </c>
      <c r="C169" s="1" t="n">
        <v>176.51125</v>
      </c>
      <c r="D169" s="1" t="n">
        <v>1570.48</v>
      </c>
      <c r="E169" s="1" t="n">
        <v>500</v>
      </c>
      <c r="F169" s="1" t="n">
        <v>2347.35041666667</v>
      </c>
      <c r="G169" s="1" t="n">
        <v>0</v>
      </c>
      <c r="H169" s="1" t="n">
        <v>284.16</v>
      </c>
      <c r="I169" s="1" t="n">
        <v>661.1375</v>
      </c>
      <c r="J169" s="1" t="n">
        <v>1324.056</v>
      </c>
      <c r="K169" s="1" t="n">
        <v>157.2275</v>
      </c>
      <c r="L169" s="1" t="n">
        <v>1000</v>
      </c>
      <c r="M169" s="1" t="n">
        <v>0</v>
      </c>
      <c r="N169" s="1" t="n">
        <v>927.704583333333</v>
      </c>
      <c r="O169" s="1" t="n">
        <v>297.48</v>
      </c>
      <c r="P169" s="1" t="n">
        <v>583.235625</v>
      </c>
      <c r="Q169" s="1" t="n">
        <v>600</v>
      </c>
      <c r="R169" s="1" t="n">
        <v>407.68</v>
      </c>
      <c r="S169" s="1" t="n">
        <v>8901.76766666667</v>
      </c>
      <c r="T169" s="1" t="n">
        <v>422.775</v>
      </c>
      <c r="U169" s="1" t="n">
        <v>1415.72357142857</v>
      </c>
      <c r="V169" s="1" t="n">
        <v>1241.9</v>
      </c>
      <c r="W169" s="1" t="n">
        <v>110.085</v>
      </c>
      <c r="X169" s="1" t="n">
        <v>1028.55</v>
      </c>
      <c r="Y169" s="1" t="n">
        <v>2148.23589285714</v>
      </c>
      <c r="Z169" s="1" t="n">
        <v>0</v>
      </c>
      <c r="AA169" s="1" t="n">
        <v>2345.44554761905</v>
      </c>
      <c r="AB169" s="1" t="n">
        <v>1606.215</v>
      </c>
      <c r="AC169" s="1" t="n">
        <v>3140.9</v>
      </c>
      <c r="AD169" s="1" t="n">
        <v>1812.3</v>
      </c>
      <c r="AE169" s="1" t="n">
        <v>81.15</v>
      </c>
      <c r="AF169" s="1" t="n">
        <v>280.28</v>
      </c>
      <c r="AG169" s="1" t="n">
        <v>1074.114</v>
      </c>
      <c r="AH169" s="1" t="n">
        <v>437.952</v>
      </c>
      <c r="AI169" s="1" t="n">
        <v>3859.65</v>
      </c>
      <c r="AJ169" s="1" t="n">
        <v>819.9</v>
      </c>
      <c r="AK169" s="1" t="n">
        <v>1215.6</v>
      </c>
      <c r="AL169" s="1" t="n">
        <v>0</v>
      </c>
      <c r="AM169" s="1" t="n">
        <v>0</v>
      </c>
      <c r="AN169" s="1" t="n">
        <v>583.142</v>
      </c>
      <c r="AO169" s="1" t="n">
        <v>6681.0025</v>
      </c>
      <c r="AP169" s="1" t="n">
        <v>155.925</v>
      </c>
      <c r="AQ169" s="1" t="n">
        <v>3295.5</v>
      </c>
      <c r="AR169" s="1" t="n">
        <v>47.115</v>
      </c>
      <c r="AS169" s="1" t="n">
        <v>1171.8925</v>
      </c>
      <c r="AT169" s="1" t="n">
        <v>280.860357142857</v>
      </c>
      <c r="AU169" s="1" t="n">
        <v>67.8075</v>
      </c>
      <c r="AV169" s="1" t="n">
        <v>74.69375</v>
      </c>
      <c r="AW169" s="1" t="n">
        <v>20.41875</v>
      </c>
      <c r="AX169" s="1" t="n">
        <v>0</v>
      </c>
      <c r="AY169" s="1" t="n">
        <v>0</v>
      </c>
      <c r="AZ169" s="1" t="n">
        <v>0</v>
      </c>
      <c r="BA169" s="1" t="n">
        <v>4801.49583333333</v>
      </c>
      <c r="BB169" s="1" t="n">
        <v>910.583333333333</v>
      </c>
      <c r="BC169" s="1" t="n">
        <v>1156.92125</v>
      </c>
      <c r="BD169" s="1" t="n">
        <v>1104.2375</v>
      </c>
      <c r="BE169" s="1" t="n">
        <v>301.95</v>
      </c>
      <c r="BF169" s="1" t="n">
        <v>704.0625</v>
      </c>
      <c r="BG169" s="1" t="n">
        <v>800</v>
      </c>
      <c r="BH169" s="1" t="n">
        <v>700</v>
      </c>
      <c r="BI169" s="1" t="n">
        <v>400</v>
      </c>
      <c r="BJ169" s="1" t="n">
        <v>377.4</v>
      </c>
      <c r="BK169" s="1" t="n">
        <v>110.625</v>
      </c>
      <c r="BL169" s="1" t="n">
        <v>0</v>
      </c>
      <c r="BM169" s="1" t="n">
        <v>936.625</v>
      </c>
      <c r="BN169" s="1" t="n">
        <v>89.1900000000001</v>
      </c>
      <c r="BO169" s="1" t="n">
        <v>9373.1725</v>
      </c>
      <c r="BP169" s="1" t="n">
        <v>357.125</v>
      </c>
      <c r="BQ169" s="1" t="n">
        <v>5227.29880952381</v>
      </c>
      <c r="BS169" s="1" t="n">
        <v>800</v>
      </c>
      <c r="BT169" s="1" t="n">
        <v>570.9</v>
      </c>
      <c r="BU169" s="1" t="n">
        <v>0</v>
      </c>
      <c r="BV169" s="1" t="n">
        <v>118.375</v>
      </c>
      <c r="BW169" s="1" t="n">
        <v>400</v>
      </c>
      <c r="BX169" s="1" t="n">
        <v>547.2</v>
      </c>
      <c r="BY169" s="1" t="n">
        <v>904.5</v>
      </c>
      <c r="BZ169" s="1" t="n">
        <v>1956.81964285714</v>
      </c>
      <c r="CA169" s="1" t="n">
        <v>1411</v>
      </c>
      <c r="CD169" s="1" t="n">
        <v>158.22</v>
      </c>
      <c r="CE169" s="1" t="n">
        <v>0</v>
      </c>
      <c r="CF169" s="1" t="n">
        <v>0</v>
      </c>
      <c r="CG169" s="1" t="n">
        <v>0</v>
      </c>
      <c r="CH169" s="1" t="n">
        <v>11827.4375</v>
      </c>
      <c r="CI169" s="1" t="n">
        <v>12329.3678571429</v>
      </c>
      <c r="CJ169" s="1" t="n">
        <v>260.25</v>
      </c>
      <c r="CK169" s="1" t="n">
        <v>2843.1</v>
      </c>
      <c r="CL169" s="1" t="n">
        <v>698.25</v>
      </c>
      <c r="CM169" s="1" t="n">
        <v>39.575</v>
      </c>
      <c r="CN169" s="1" t="n">
        <v>60.45</v>
      </c>
      <c r="CO169" s="1" t="n">
        <v>279.9</v>
      </c>
      <c r="CP169" s="1" t="n">
        <v>1021.795</v>
      </c>
      <c r="CQ169" s="1" t="n">
        <v>459.2</v>
      </c>
      <c r="CR169" s="1" t="n">
        <v>0</v>
      </c>
      <c r="CS169" s="1" t="n">
        <v>0</v>
      </c>
      <c r="CT169" s="1" t="n">
        <v>370.1725</v>
      </c>
      <c r="CU169" s="1" t="n">
        <v>0</v>
      </c>
      <c r="CV169" s="1" t="n">
        <v>412</v>
      </c>
      <c r="CW169" s="1" t="n">
        <v>0</v>
      </c>
      <c r="CX169" s="1" t="n">
        <v>123.15625</v>
      </c>
      <c r="CY169" s="1" t="n">
        <v>935.2875</v>
      </c>
      <c r="CZ169" s="1" t="n">
        <v>152.85</v>
      </c>
      <c r="DA169" s="1" t="n">
        <v>2023.9</v>
      </c>
      <c r="DB169" s="1" t="n">
        <v>2092.365</v>
      </c>
      <c r="DC169" s="1" t="n">
        <v>91.5</v>
      </c>
      <c r="DD169" s="1" t="n">
        <v>1412.9925</v>
      </c>
      <c r="DE169" s="1" t="n">
        <v>59.4</v>
      </c>
      <c r="DF169" s="1" t="n">
        <v>487.233</v>
      </c>
      <c r="DG169" s="1" t="n">
        <v>0</v>
      </c>
      <c r="DH169" s="1" t="n">
        <v>338.715</v>
      </c>
      <c r="DI169" s="1" t="n">
        <v>1215.75625</v>
      </c>
      <c r="DJ169" s="1" t="n">
        <v>2351.57366071428</v>
      </c>
      <c r="DK169" s="1" t="n">
        <v>5514.5</v>
      </c>
      <c r="DL169" s="1" t="n">
        <v>1067.625</v>
      </c>
      <c r="DM169" s="1" t="n">
        <v>70.2000000000001</v>
      </c>
      <c r="DN169" s="1" t="n">
        <v>1585.125</v>
      </c>
      <c r="DO169" s="1" t="n">
        <v>0</v>
      </c>
      <c r="DP169" s="1" t="n">
        <v>598.1</v>
      </c>
      <c r="DQ169" s="1" t="n">
        <v>488.261071428572</v>
      </c>
      <c r="DR169" s="1" t="n">
        <v>0</v>
      </c>
      <c r="DS169" s="1" t="n">
        <v>19.0238095238096</v>
      </c>
      <c r="DW169" s="1" t="n">
        <v>398</v>
      </c>
      <c r="DX169" s="1" t="n">
        <v>894.25</v>
      </c>
      <c r="DY169" s="1" t="n">
        <v>0</v>
      </c>
      <c r="DZ169" s="1" t="n">
        <v>0</v>
      </c>
      <c r="EA169" s="1" t="n">
        <v>0</v>
      </c>
      <c r="EC169" s="1" t="n">
        <v>0</v>
      </c>
      <c r="ED169" s="1" t="n">
        <v>0</v>
      </c>
      <c r="EE169" s="1" t="n">
        <v>143930.103428571</v>
      </c>
      <c r="EF169" s="1" t="s">
        <v>502</v>
      </c>
    </row>
    <row r="170" customFormat="false" ht="14.5" hidden="false" customHeight="false" outlineLevel="0" collapsed="false">
      <c r="A170" s="2" t="s">
        <v>503</v>
      </c>
      <c r="B170" s="1" t="n">
        <v>2033.16625</v>
      </c>
      <c r="C170" s="1" t="n">
        <v>176.51125</v>
      </c>
      <c r="D170" s="1" t="n">
        <v>1570.48</v>
      </c>
      <c r="E170" s="1" t="n">
        <v>500</v>
      </c>
      <c r="F170" s="1" t="n">
        <v>1966.29041666667</v>
      </c>
      <c r="G170" s="1" t="n">
        <v>0</v>
      </c>
      <c r="H170" s="1" t="n">
        <v>284.16</v>
      </c>
      <c r="I170" s="1" t="n">
        <v>661.1375</v>
      </c>
      <c r="J170" s="1" t="n">
        <v>1427.176</v>
      </c>
      <c r="K170" s="1" t="n">
        <v>157.2275</v>
      </c>
      <c r="L170" s="1" t="n">
        <v>1000</v>
      </c>
      <c r="M170" s="1" t="n">
        <v>0</v>
      </c>
      <c r="N170" s="1" t="n">
        <v>927.704583333333</v>
      </c>
      <c r="O170" s="1" t="n">
        <v>297.48</v>
      </c>
      <c r="P170" s="1" t="n">
        <v>583.235625</v>
      </c>
      <c r="Q170" s="1" t="n">
        <v>600</v>
      </c>
      <c r="R170" s="1" t="n">
        <v>407.68</v>
      </c>
      <c r="S170" s="1" t="n">
        <v>12883.3276666667</v>
      </c>
      <c r="T170" s="1" t="n">
        <v>422.775</v>
      </c>
      <c r="U170" s="1" t="n">
        <v>1258.26857142857</v>
      </c>
      <c r="V170" s="1" t="n">
        <v>1233.18</v>
      </c>
      <c r="W170" s="1" t="n">
        <v>110.085</v>
      </c>
      <c r="X170" s="1" t="n">
        <v>1028.55</v>
      </c>
      <c r="Y170" s="1" t="n">
        <v>2159.17303571429</v>
      </c>
      <c r="Z170" s="1" t="n">
        <v>0</v>
      </c>
      <c r="AA170" s="1" t="n">
        <v>2294.03983333333</v>
      </c>
      <c r="AB170" s="1" t="n">
        <v>1268.515</v>
      </c>
      <c r="AC170" s="1" t="n">
        <v>2243.46</v>
      </c>
      <c r="AD170" s="1" t="n">
        <v>1812.3</v>
      </c>
      <c r="AE170" s="1" t="n">
        <v>81.15</v>
      </c>
      <c r="AF170" s="1" t="n">
        <v>280.28</v>
      </c>
      <c r="AG170" s="1" t="n">
        <v>1109.474</v>
      </c>
      <c r="AH170" s="1" t="n">
        <v>357.752</v>
      </c>
      <c r="AI170" s="1" t="n">
        <v>3859.65</v>
      </c>
      <c r="AJ170" s="1" t="n">
        <v>819.9</v>
      </c>
      <c r="AK170" s="1" t="n">
        <v>1215.6</v>
      </c>
      <c r="AL170" s="1" t="n">
        <v>0</v>
      </c>
      <c r="AM170" s="1" t="n">
        <v>0</v>
      </c>
      <c r="AN170" s="1" t="n">
        <v>583.142</v>
      </c>
      <c r="AO170" s="1" t="n">
        <v>4681.0025</v>
      </c>
      <c r="AP170" s="1" t="n">
        <v>155.925</v>
      </c>
      <c r="AQ170" s="1" t="n">
        <v>3295.5</v>
      </c>
      <c r="AR170" s="1" t="n">
        <v>47.115</v>
      </c>
      <c r="AS170" s="1" t="n">
        <v>1171.8925</v>
      </c>
      <c r="AT170" s="1" t="n">
        <v>283.3575</v>
      </c>
      <c r="AU170" s="1" t="n">
        <v>67.8075</v>
      </c>
      <c r="AV170" s="1" t="n">
        <v>74.6937500000001</v>
      </c>
      <c r="AW170" s="1" t="n">
        <v>20.41875</v>
      </c>
      <c r="AX170" s="1" t="n">
        <v>0</v>
      </c>
      <c r="AY170" s="1" t="n">
        <v>0</v>
      </c>
      <c r="AZ170" s="1" t="n">
        <v>4500</v>
      </c>
      <c r="BA170" s="1" t="n">
        <v>8687.99583333333</v>
      </c>
      <c r="BB170" s="1" t="n">
        <v>563.791666666667</v>
      </c>
      <c r="BC170" s="1" t="n">
        <v>1156.92125</v>
      </c>
      <c r="BD170" s="1" t="n">
        <v>1721.07083333333</v>
      </c>
      <c r="BE170" s="1" t="n">
        <v>301.95</v>
      </c>
      <c r="BF170" s="1" t="n">
        <v>704.0625</v>
      </c>
      <c r="BG170" s="1" t="n">
        <v>168</v>
      </c>
      <c r="BH170" s="1" t="n">
        <v>700</v>
      </c>
      <c r="BI170" s="1" t="n">
        <v>300</v>
      </c>
      <c r="BJ170" s="1" t="n">
        <v>377.4</v>
      </c>
      <c r="BK170" s="1" t="n">
        <v>110.625</v>
      </c>
      <c r="BL170" s="1" t="n">
        <v>0</v>
      </c>
      <c r="BM170" s="1" t="n">
        <v>936.625</v>
      </c>
      <c r="BN170" s="1" t="n">
        <v>202.39</v>
      </c>
      <c r="BO170" s="1" t="n">
        <v>4546.2975</v>
      </c>
      <c r="BP170" s="1" t="n">
        <v>357.125</v>
      </c>
      <c r="BQ170" s="1" t="n">
        <v>5830.63214285714</v>
      </c>
      <c r="BS170" s="1" t="n">
        <v>137</v>
      </c>
      <c r="BT170" s="1" t="n">
        <v>570.9</v>
      </c>
      <c r="BU170" s="1" t="n">
        <v>0</v>
      </c>
      <c r="BV170" s="1" t="n">
        <v>118.375</v>
      </c>
      <c r="BW170" s="1" t="n">
        <v>300</v>
      </c>
      <c r="BX170" s="1" t="n">
        <v>547.2</v>
      </c>
      <c r="BY170" s="1" t="n">
        <v>904.5</v>
      </c>
      <c r="BZ170" s="1" t="n">
        <v>2256.9625</v>
      </c>
      <c r="CA170" s="1" t="n">
        <v>611</v>
      </c>
      <c r="CD170" s="1" t="n">
        <v>158.22</v>
      </c>
      <c r="CE170" s="1" t="n">
        <v>0</v>
      </c>
      <c r="CF170" s="1" t="n">
        <v>0</v>
      </c>
      <c r="CG170" s="1" t="n">
        <v>0</v>
      </c>
      <c r="CH170" s="1" t="n">
        <v>11827.4375</v>
      </c>
      <c r="CI170" s="1" t="n">
        <v>7229.71785714285</v>
      </c>
      <c r="CJ170" s="1" t="n">
        <v>260.25</v>
      </c>
      <c r="CK170" s="1" t="n">
        <v>2843.1</v>
      </c>
      <c r="CL170" s="1" t="n">
        <v>698.25</v>
      </c>
      <c r="CM170" s="1" t="n">
        <v>39.575</v>
      </c>
      <c r="CN170" s="1" t="n">
        <v>60.45</v>
      </c>
      <c r="CO170" s="1" t="n">
        <v>279.9</v>
      </c>
      <c r="CP170" s="1" t="n">
        <v>1021.795</v>
      </c>
      <c r="CQ170" s="1" t="n">
        <v>459.2</v>
      </c>
      <c r="CR170" s="1" t="n">
        <v>0</v>
      </c>
      <c r="CS170" s="1" t="n">
        <v>0</v>
      </c>
      <c r="CT170" s="1" t="n">
        <v>608.5725</v>
      </c>
      <c r="CU170" s="1" t="n">
        <v>0</v>
      </c>
      <c r="CV170" s="1" t="n">
        <v>412</v>
      </c>
      <c r="CW170" s="1" t="n">
        <v>0</v>
      </c>
      <c r="CX170" s="1" t="n">
        <v>123.15625</v>
      </c>
      <c r="CY170" s="1" t="n">
        <v>935.287499999999</v>
      </c>
      <c r="CZ170" s="1" t="n">
        <v>152.85</v>
      </c>
      <c r="DA170" s="1" t="n">
        <v>891.9</v>
      </c>
      <c r="DB170" s="1" t="n">
        <v>2092.365</v>
      </c>
      <c r="DC170" s="1" t="n">
        <v>91.5</v>
      </c>
      <c r="DD170" s="1" t="n">
        <v>1257.5525</v>
      </c>
      <c r="DE170" s="1" t="n">
        <v>59.4</v>
      </c>
      <c r="DF170" s="1" t="n">
        <v>487.232999999999</v>
      </c>
      <c r="DG170" s="1" t="n">
        <v>0</v>
      </c>
      <c r="DH170" s="1" t="n">
        <v>338.715</v>
      </c>
      <c r="DI170" s="1" t="n">
        <v>1215.75625</v>
      </c>
      <c r="DJ170" s="1" t="n">
        <v>2251.57366071429</v>
      </c>
      <c r="DK170" s="1" t="n">
        <v>5318.875</v>
      </c>
      <c r="DL170" s="1" t="n">
        <v>1067.625</v>
      </c>
      <c r="DM170" s="1" t="n">
        <v>70.2</v>
      </c>
      <c r="DN170" s="1" t="n">
        <v>1585.125</v>
      </c>
      <c r="DO170" s="1" t="n">
        <v>0</v>
      </c>
      <c r="DP170" s="1" t="n">
        <v>598.1</v>
      </c>
      <c r="DQ170" s="1" t="n">
        <v>488.261071428572</v>
      </c>
      <c r="DR170" s="1" t="n">
        <v>0</v>
      </c>
      <c r="DS170" s="1" t="n">
        <v>1212.75</v>
      </c>
      <c r="DW170" s="1" t="n">
        <v>398</v>
      </c>
      <c r="DX170" s="1" t="n">
        <v>894.25</v>
      </c>
      <c r="DY170" s="1" t="n">
        <v>0</v>
      </c>
      <c r="DZ170" s="1" t="n">
        <v>0</v>
      </c>
      <c r="EA170" s="1" t="n">
        <v>0</v>
      </c>
      <c r="EC170" s="1" t="n">
        <v>0</v>
      </c>
      <c r="ED170" s="1" t="n">
        <v>0</v>
      </c>
      <c r="EE170" s="1" t="n">
        <v>141450.351047619</v>
      </c>
      <c r="EF170" s="1" t="s">
        <v>503</v>
      </c>
    </row>
    <row r="171" customFormat="false" ht="14.5" hidden="false" customHeight="false" outlineLevel="0" collapsed="false">
      <c r="A171" s="2" t="s">
        <v>504</v>
      </c>
      <c r="B171" s="1" t="n">
        <v>2033.16625</v>
      </c>
      <c r="C171" s="1" t="n">
        <v>176.51125</v>
      </c>
      <c r="D171" s="1" t="n">
        <v>1570.48</v>
      </c>
      <c r="E171" s="1" t="n">
        <v>250</v>
      </c>
      <c r="F171" s="1" t="n">
        <v>1936.31708333333</v>
      </c>
      <c r="G171" s="1" t="n">
        <v>4.94285714285712</v>
      </c>
      <c r="H171" s="1" t="n">
        <v>284.16</v>
      </c>
      <c r="I171" s="1" t="n">
        <v>661.1375</v>
      </c>
      <c r="J171" s="1" t="n">
        <v>1427.176</v>
      </c>
      <c r="K171" s="1" t="n">
        <v>157.2275</v>
      </c>
      <c r="L171" s="1" t="n">
        <v>1000</v>
      </c>
      <c r="M171" s="1" t="n">
        <v>0</v>
      </c>
      <c r="N171" s="1" t="n">
        <v>677.704583333333</v>
      </c>
      <c r="O171" s="1" t="n">
        <v>519.09</v>
      </c>
      <c r="P171" s="1" t="n">
        <v>583.235625</v>
      </c>
      <c r="Q171" s="1" t="n">
        <v>600</v>
      </c>
      <c r="R171" s="1" t="n">
        <v>407.68</v>
      </c>
      <c r="S171" s="1" t="n">
        <v>29158.9943333333</v>
      </c>
      <c r="T171" s="1" t="n">
        <v>422.775</v>
      </c>
      <c r="U171" s="1" t="n">
        <v>1258.26857142857</v>
      </c>
      <c r="V171" s="1" t="n">
        <v>1233.18</v>
      </c>
      <c r="W171" s="1" t="n">
        <v>110.085</v>
      </c>
      <c r="X171" s="1" t="n">
        <v>1028.55</v>
      </c>
      <c r="Y171" s="1" t="n">
        <v>2659.17303571429</v>
      </c>
      <c r="Z171" s="1" t="n">
        <v>0</v>
      </c>
      <c r="AA171" s="1" t="n">
        <v>2294.03983333333</v>
      </c>
      <c r="AB171" s="1" t="n">
        <v>764.875</v>
      </c>
      <c r="AC171" s="1" t="n">
        <v>210.210000000003</v>
      </c>
      <c r="AD171" s="1" t="n">
        <v>1812.3</v>
      </c>
      <c r="AE171" s="1" t="n">
        <v>81.15</v>
      </c>
      <c r="AF171" s="1" t="n">
        <v>280.28</v>
      </c>
      <c r="AG171" s="1" t="n">
        <v>1109.474</v>
      </c>
      <c r="AH171" s="1" t="n">
        <v>187.992</v>
      </c>
      <c r="AI171" s="1" t="n">
        <v>3859.65</v>
      </c>
      <c r="AJ171" s="1" t="n">
        <v>819.9</v>
      </c>
      <c r="AK171" s="1" t="n">
        <v>1215.6</v>
      </c>
      <c r="AL171" s="1" t="n">
        <v>0</v>
      </c>
      <c r="AM171" s="1" t="n">
        <v>0</v>
      </c>
      <c r="AN171" s="1" t="n">
        <v>583.142</v>
      </c>
      <c r="AO171" s="1" t="n">
        <v>2893.7025</v>
      </c>
      <c r="AP171" s="1" t="n">
        <v>155.925</v>
      </c>
      <c r="AQ171" s="1" t="n">
        <v>3295.5</v>
      </c>
      <c r="AR171" s="1" t="n">
        <v>47.115</v>
      </c>
      <c r="AS171" s="1" t="n">
        <v>1171.8925</v>
      </c>
      <c r="AT171" s="1" t="n">
        <v>283.3575</v>
      </c>
      <c r="AU171" s="1" t="n">
        <v>67.8075</v>
      </c>
      <c r="AV171" s="1" t="n">
        <v>74.6937500000001</v>
      </c>
      <c r="AW171" s="1" t="n">
        <v>20.41875</v>
      </c>
      <c r="AX171" s="1" t="n">
        <v>0</v>
      </c>
      <c r="AY171" s="1" t="n">
        <v>0</v>
      </c>
      <c r="AZ171" s="1" t="n">
        <v>0</v>
      </c>
      <c r="BA171" s="1" t="n">
        <v>2701.49583333333</v>
      </c>
      <c r="BB171" s="1" t="n">
        <v>563.791666666666</v>
      </c>
      <c r="BC171" s="1" t="n">
        <v>1156.92125</v>
      </c>
      <c r="BD171" s="1" t="n">
        <v>2337.27083333333</v>
      </c>
      <c r="BE171" s="1" t="n">
        <v>301.95</v>
      </c>
      <c r="BF171" s="1" t="n">
        <v>704.0625</v>
      </c>
      <c r="BG171" s="1" t="n">
        <v>168</v>
      </c>
      <c r="BH171" s="1" t="n">
        <v>700</v>
      </c>
      <c r="BI171" s="1" t="n">
        <v>300</v>
      </c>
      <c r="BJ171" s="1" t="n">
        <v>377.4</v>
      </c>
      <c r="BK171" s="1" t="n">
        <v>110.625</v>
      </c>
      <c r="BL171" s="1" t="n">
        <v>0</v>
      </c>
      <c r="BM171" s="1" t="n">
        <v>936.625</v>
      </c>
      <c r="BN171" s="1" t="n">
        <v>202.39</v>
      </c>
      <c r="BO171" s="1" t="n">
        <v>7855.7975</v>
      </c>
      <c r="BP171" s="1" t="n">
        <v>407.125</v>
      </c>
      <c r="BQ171" s="1" t="n">
        <v>8171.83214285714</v>
      </c>
      <c r="BS171" s="1" t="n">
        <v>137</v>
      </c>
      <c r="BT171" s="1" t="n">
        <v>570.9</v>
      </c>
      <c r="BU171" s="1" t="n">
        <v>0</v>
      </c>
      <c r="BV171" s="1" t="n">
        <v>118.375</v>
      </c>
      <c r="BW171" s="1" t="n">
        <v>300</v>
      </c>
      <c r="BX171" s="1" t="n">
        <v>547.2</v>
      </c>
      <c r="BY171" s="1" t="n">
        <v>904.5</v>
      </c>
      <c r="BZ171" s="1" t="n">
        <v>1956.9625</v>
      </c>
      <c r="CA171" s="1" t="n">
        <v>360.999999999999</v>
      </c>
      <c r="CD171" s="1" t="n">
        <v>158.22</v>
      </c>
      <c r="CE171" s="1" t="n">
        <v>0</v>
      </c>
      <c r="CF171" s="1" t="n">
        <v>0</v>
      </c>
      <c r="CG171" s="1" t="n">
        <v>0</v>
      </c>
      <c r="CH171" s="1" t="n">
        <v>11827.4375</v>
      </c>
      <c r="CI171" s="1" t="n">
        <v>6475.71785714287</v>
      </c>
      <c r="CJ171" s="1" t="n">
        <v>260.25</v>
      </c>
      <c r="CK171" s="1" t="n">
        <v>2843.1</v>
      </c>
      <c r="CL171" s="1" t="n">
        <v>698.25</v>
      </c>
      <c r="CM171" s="1" t="n">
        <v>39.575</v>
      </c>
      <c r="CN171" s="1" t="n">
        <v>60.4500000000001</v>
      </c>
      <c r="CO171" s="1" t="n">
        <v>279.9</v>
      </c>
      <c r="CP171" s="1" t="n">
        <v>422.995000000001</v>
      </c>
      <c r="CQ171" s="1" t="n">
        <v>395.2</v>
      </c>
      <c r="CR171" s="1" t="n">
        <v>0</v>
      </c>
      <c r="CS171" s="1" t="n">
        <v>0</v>
      </c>
      <c r="CT171" s="1" t="n">
        <v>360.1725</v>
      </c>
      <c r="CU171" s="1" t="n">
        <v>0</v>
      </c>
      <c r="CV171" s="1" t="n">
        <v>412</v>
      </c>
      <c r="CW171" s="1" t="n">
        <v>0</v>
      </c>
      <c r="CX171" s="1" t="n">
        <v>123.15625</v>
      </c>
      <c r="CY171" s="1" t="n">
        <v>485.2875</v>
      </c>
      <c r="CZ171" s="1" t="n">
        <v>152.85</v>
      </c>
      <c r="DA171" s="1" t="n">
        <v>891.9</v>
      </c>
      <c r="DB171" s="1" t="n">
        <v>2092.365</v>
      </c>
      <c r="DC171" s="1" t="n">
        <v>91.5</v>
      </c>
      <c r="DD171" s="1" t="n">
        <v>1053.0245</v>
      </c>
      <c r="DE171" s="1" t="n">
        <v>59.4</v>
      </c>
      <c r="DF171" s="1" t="n">
        <v>487.233</v>
      </c>
      <c r="DG171" s="1" t="n">
        <v>0</v>
      </c>
      <c r="DH171" s="1" t="n">
        <v>338.715</v>
      </c>
      <c r="DI171" s="1" t="n">
        <v>1215.75625</v>
      </c>
      <c r="DJ171" s="1" t="n">
        <v>3116.01116071428</v>
      </c>
      <c r="DK171" s="1" t="n">
        <v>5183.875</v>
      </c>
      <c r="DL171" s="1" t="n">
        <v>1067.625</v>
      </c>
      <c r="DM171" s="1" t="n">
        <v>70.2</v>
      </c>
      <c r="DN171" s="1" t="n">
        <v>1585.125</v>
      </c>
      <c r="DO171" s="1" t="n">
        <v>0</v>
      </c>
      <c r="DP171" s="1" t="n">
        <v>598.1</v>
      </c>
      <c r="DQ171" s="1" t="n">
        <v>425.701071428571</v>
      </c>
      <c r="DR171" s="1" t="n">
        <v>683.130952380952</v>
      </c>
      <c r="DS171" s="1" t="n">
        <v>1212.75</v>
      </c>
      <c r="DW171" s="1" t="n">
        <v>398</v>
      </c>
      <c r="DX171" s="1" t="n">
        <v>894.25</v>
      </c>
      <c r="DY171" s="1" t="n">
        <v>0</v>
      </c>
      <c r="DZ171" s="1" t="n">
        <v>0</v>
      </c>
      <c r="EA171" s="1" t="n">
        <v>0</v>
      </c>
      <c r="EC171" s="1" t="n">
        <v>0</v>
      </c>
      <c r="ED171" s="1" t="n">
        <v>0</v>
      </c>
      <c r="EE171" s="1" t="n">
        <v>147739.327690476</v>
      </c>
      <c r="EF171" s="1" t="s">
        <v>504</v>
      </c>
    </row>
    <row r="172" customFormat="false" ht="14.5" hidden="false" customHeight="false" outlineLevel="0" collapsed="false">
      <c r="A172" s="2" t="s">
        <v>505</v>
      </c>
      <c r="B172" s="1" t="n">
        <v>2033.16625</v>
      </c>
      <c r="C172" s="1" t="n">
        <v>176.51125</v>
      </c>
      <c r="D172" s="1" t="n">
        <v>1570.48</v>
      </c>
      <c r="E172" s="1" t="n">
        <v>50.9400000000001</v>
      </c>
      <c r="F172" s="1" t="n">
        <v>2116.29041666667</v>
      </c>
      <c r="G172" s="1" t="n">
        <v>72.45</v>
      </c>
      <c r="H172" s="1" t="n">
        <v>284.16</v>
      </c>
      <c r="I172" s="1" t="n">
        <v>661.1375</v>
      </c>
      <c r="J172" s="1" t="n">
        <v>1427.176</v>
      </c>
      <c r="K172" s="1" t="n">
        <v>157.2275</v>
      </c>
      <c r="L172" s="1" t="n">
        <v>800</v>
      </c>
      <c r="M172" s="1" t="n">
        <v>0</v>
      </c>
      <c r="N172" s="1" t="n">
        <v>463.224583333333</v>
      </c>
      <c r="O172" s="1" t="n">
        <v>419.09</v>
      </c>
      <c r="P172" s="1" t="n">
        <v>583.235625</v>
      </c>
      <c r="Q172" s="1" t="n">
        <v>4000</v>
      </c>
      <c r="R172" s="1" t="n">
        <v>407.68</v>
      </c>
      <c r="S172" s="1" t="n">
        <v>8891.66633333334</v>
      </c>
      <c r="T172" s="1" t="n">
        <v>422.775</v>
      </c>
      <c r="U172" s="1" t="n">
        <v>1008.26857142857</v>
      </c>
      <c r="V172" s="1" t="n">
        <v>1233.18</v>
      </c>
      <c r="W172" s="1" t="n">
        <v>110.085</v>
      </c>
      <c r="X172" s="1" t="n">
        <v>1028.55</v>
      </c>
      <c r="Y172" s="1" t="n">
        <v>1913.23589285714</v>
      </c>
      <c r="Z172" s="1" t="n">
        <v>0</v>
      </c>
      <c r="AA172" s="1" t="n">
        <v>2345.36554761905</v>
      </c>
      <c r="AB172" s="1" t="n">
        <v>764.875000000001</v>
      </c>
      <c r="AC172" s="1" t="n">
        <v>210.209999999995</v>
      </c>
      <c r="AD172" s="1" t="n">
        <v>1812.3</v>
      </c>
      <c r="AE172" s="1" t="n">
        <v>81.15</v>
      </c>
      <c r="AF172" s="1" t="n">
        <v>280.28</v>
      </c>
      <c r="AG172" s="1" t="n">
        <v>1050.994</v>
      </c>
      <c r="AH172" s="1" t="n">
        <v>187.992</v>
      </c>
      <c r="AI172" s="1" t="n">
        <v>3859.65</v>
      </c>
      <c r="AJ172" s="1" t="n">
        <v>819.9</v>
      </c>
      <c r="AK172" s="1" t="n">
        <v>1215.6</v>
      </c>
      <c r="AL172" s="1" t="n">
        <v>0</v>
      </c>
      <c r="AM172" s="1" t="n">
        <v>0</v>
      </c>
      <c r="AN172" s="1" t="n">
        <v>583.142</v>
      </c>
      <c r="AO172" s="1" t="n">
        <v>4886.04624999999</v>
      </c>
      <c r="AP172" s="1" t="n">
        <v>155.925</v>
      </c>
      <c r="AQ172" s="1" t="n">
        <v>3295.5</v>
      </c>
      <c r="AR172" s="1" t="n">
        <v>47.115</v>
      </c>
      <c r="AS172" s="1" t="n">
        <v>1171.8925</v>
      </c>
      <c r="AT172" s="1" t="n">
        <v>280.860357142857</v>
      </c>
      <c r="AU172" s="1" t="n">
        <v>67.8075</v>
      </c>
      <c r="AV172" s="1" t="n">
        <v>74.69375</v>
      </c>
      <c r="AW172" s="1" t="n">
        <v>20.41875</v>
      </c>
      <c r="AX172" s="1" t="n">
        <v>0</v>
      </c>
      <c r="AY172" s="1" t="n">
        <v>0</v>
      </c>
      <c r="AZ172" s="1" t="n">
        <v>0</v>
      </c>
      <c r="BA172" s="1" t="n">
        <v>2251.49583333333</v>
      </c>
      <c r="BB172" s="1" t="n">
        <v>563.791666666667</v>
      </c>
      <c r="BC172" s="1" t="n">
        <v>1156.92125</v>
      </c>
      <c r="BD172" s="1" t="n">
        <v>3622.87083333333</v>
      </c>
      <c r="BE172" s="1" t="n">
        <v>301.95</v>
      </c>
      <c r="BF172" s="1" t="n">
        <v>704.0625</v>
      </c>
      <c r="BG172" s="1" t="n">
        <v>168</v>
      </c>
      <c r="BH172" s="1" t="n">
        <v>700</v>
      </c>
      <c r="BI172" s="1" t="n">
        <v>300</v>
      </c>
      <c r="BJ172" s="1" t="n">
        <v>377.4</v>
      </c>
      <c r="BK172" s="1" t="n">
        <v>110.625</v>
      </c>
      <c r="BL172" s="1" t="n">
        <v>0</v>
      </c>
      <c r="BM172" s="1" t="n">
        <v>936.625</v>
      </c>
      <c r="BN172" s="1" t="n">
        <v>452.39</v>
      </c>
      <c r="BO172" s="1" t="n">
        <v>7555.7975</v>
      </c>
      <c r="BP172" s="1" t="n">
        <v>307.125</v>
      </c>
      <c r="BQ172" s="1" t="n">
        <v>5977.96547619047</v>
      </c>
      <c r="BS172" s="1" t="n">
        <v>137</v>
      </c>
      <c r="BT172" s="1" t="n">
        <v>570.9</v>
      </c>
      <c r="BU172" s="1" t="n">
        <v>0</v>
      </c>
      <c r="BV172" s="1" t="n">
        <v>118.375</v>
      </c>
      <c r="BW172" s="1" t="n">
        <v>300</v>
      </c>
      <c r="BX172" s="1" t="n">
        <v>547.2</v>
      </c>
      <c r="BY172" s="1" t="n">
        <v>904.5</v>
      </c>
      <c r="BZ172" s="1" t="n">
        <v>2056.81964285714</v>
      </c>
      <c r="CA172" s="1" t="n">
        <v>199</v>
      </c>
      <c r="CD172" s="1" t="n">
        <v>158.22</v>
      </c>
      <c r="CE172" s="1" t="n">
        <v>0</v>
      </c>
      <c r="CF172" s="1" t="n">
        <v>0</v>
      </c>
      <c r="CG172" s="1" t="n">
        <v>0</v>
      </c>
      <c r="CH172" s="1" t="n">
        <v>11827.4375</v>
      </c>
      <c r="CI172" s="1" t="n">
        <v>8969.62499999998</v>
      </c>
      <c r="CJ172" s="1" t="n">
        <v>260.25</v>
      </c>
      <c r="CK172" s="1" t="n">
        <v>2843.1</v>
      </c>
      <c r="CL172" s="1" t="n">
        <v>698.25</v>
      </c>
      <c r="CM172" s="1" t="n">
        <v>39.575</v>
      </c>
      <c r="CN172" s="1" t="n">
        <v>60.4499999999999</v>
      </c>
      <c r="CO172" s="1" t="n">
        <v>279.9</v>
      </c>
      <c r="CP172" s="1" t="n">
        <v>334.514999999999</v>
      </c>
      <c r="CQ172" s="1" t="n">
        <v>395.2</v>
      </c>
      <c r="CR172" s="1" t="n">
        <v>0</v>
      </c>
      <c r="CS172" s="1" t="n">
        <v>0</v>
      </c>
      <c r="CT172" s="1" t="n">
        <v>266.4125</v>
      </c>
      <c r="CU172" s="1" t="n">
        <v>21.0535714285715</v>
      </c>
      <c r="CV172" s="1" t="n">
        <v>412</v>
      </c>
      <c r="CW172" s="1" t="n">
        <v>0</v>
      </c>
      <c r="CX172" s="1" t="n">
        <v>123.15625</v>
      </c>
      <c r="CY172" s="1" t="n">
        <v>555.287500000001</v>
      </c>
      <c r="CZ172" s="1" t="n">
        <v>152.85</v>
      </c>
      <c r="DA172" s="1" t="n">
        <v>891.899999999999</v>
      </c>
      <c r="DB172" s="1" t="n">
        <v>2092.365</v>
      </c>
      <c r="DC172" s="1" t="n">
        <v>91.5</v>
      </c>
      <c r="DD172" s="1" t="n">
        <v>990.5445</v>
      </c>
      <c r="DE172" s="1" t="n">
        <v>59.4</v>
      </c>
      <c r="DF172" s="1" t="n">
        <v>487.233</v>
      </c>
      <c r="DG172" s="1" t="n">
        <v>0</v>
      </c>
      <c r="DH172" s="1" t="n">
        <v>338.715</v>
      </c>
      <c r="DI172" s="1" t="n">
        <v>1254.25625</v>
      </c>
      <c r="DJ172" s="1" t="n">
        <v>3116.01116071429</v>
      </c>
      <c r="DK172" s="1" t="n">
        <v>4673.375</v>
      </c>
      <c r="DL172" s="1" t="n">
        <v>1067.625</v>
      </c>
      <c r="DM172" s="1" t="n">
        <v>70.2</v>
      </c>
      <c r="DN172" s="1" t="n">
        <v>1585.125</v>
      </c>
      <c r="DO172" s="1" t="n">
        <v>0</v>
      </c>
      <c r="DP172" s="1" t="n">
        <v>598.099999999999</v>
      </c>
      <c r="DQ172" s="1" t="n">
        <v>464.451071428571</v>
      </c>
      <c r="DR172" s="1" t="n">
        <v>768.9375</v>
      </c>
      <c r="DS172" s="1" t="n">
        <v>1212.75</v>
      </c>
      <c r="DW172" s="1" t="n">
        <v>398</v>
      </c>
      <c r="DX172" s="1" t="n">
        <v>894.25</v>
      </c>
      <c r="DY172" s="1" t="n">
        <v>0</v>
      </c>
      <c r="DZ172" s="1" t="n">
        <v>0</v>
      </c>
      <c r="EA172" s="1" t="n">
        <v>0</v>
      </c>
      <c r="EC172" s="1" t="n">
        <v>0</v>
      </c>
      <c r="ED172" s="1" t="n">
        <v>0</v>
      </c>
      <c r="EE172" s="1" t="n">
        <v>131815.083083333</v>
      </c>
      <c r="EF172" s="1" t="s">
        <v>505</v>
      </c>
    </row>
    <row r="173" customFormat="false" ht="14.5" hidden="false" customHeight="false" outlineLevel="0" collapsed="false">
      <c r="A173" s="2" t="s">
        <v>506</v>
      </c>
      <c r="B173" s="1" t="n">
        <v>2033.16625</v>
      </c>
      <c r="C173" s="1" t="n">
        <v>176.51125</v>
      </c>
      <c r="D173" s="1" t="n">
        <v>1570.48</v>
      </c>
      <c r="E173" s="1" t="n">
        <v>50.94</v>
      </c>
      <c r="F173" s="1" t="n">
        <v>2116.29041666667</v>
      </c>
      <c r="G173" s="1" t="n">
        <v>0</v>
      </c>
      <c r="H173" s="1" t="n">
        <v>284.16</v>
      </c>
      <c r="I173" s="1" t="n">
        <v>661.1375</v>
      </c>
      <c r="J173" s="1" t="n">
        <v>1324.056</v>
      </c>
      <c r="K173" s="1" t="n">
        <v>157.2275</v>
      </c>
      <c r="L173" s="1" t="n">
        <v>200</v>
      </c>
      <c r="M173" s="1" t="n">
        <v>0</v>
      </c>
      <c r="N173" s="1" t="n">
        <v>463.224583333333</v>
      </c>
      <c r="O173" s="1" t="n">
        <v>297.48</v>
      </c>
      <c r="P173" s="1" t="n">
        <v>583.235625</v>
      </c>
      <c r="Q173" s="1" t="n">
        <v>600</v>
      </c>
      <c r="R173" s="1" t="n">
        <v>407.68</v>
      </c>
      <c r="S173" s="1" t="n">
        <v>8691.66633333333</v>
      </c>
      <c r="T173" s="1" t="n">
        <v>422.775</v>
      </c>
      <c r="U173" s="1" t="n">
        <v>1008.26857142857</v>
      </c>
      <c r="V173" s="1" t="n">
        <v>1233.18</v>
      </c>
      <c r="W173" s="1" t="n">
        <v>110.085</v>
      </c>
      <c r="X173" s="1" t="n">
        <v>1028.55</v>
      </c>
      <c r="Y173" s="1" t="n">
        <v>2588.82789285714</v>
      </c>
      <c r="Z173" s="1" t="n">
        <v>-1.77635683940025E-015</v>
      </c>
      <c r="AA173" s="1" t="n">
        <v>2195.36554761905</v>
      </c>
      <c r="AB173" s="1" t="n">
        <v>764.875</v>
      </c>
      <c r="AC173" s="1" t="n">
        <v>210.21</v>
      </c>
      <c r="AD173" s="1" t="n">
        <v>1812.3</v>
      </c>
      <c r="AE173" s="1" t="n">
        <v>81.15</v>
      </c>
      <c r="AF173" s="1" t="n">
        <v>280.28</v>
      </c>
      <c r="AG173" s="1" t="n">
        <v>1050.994</v>
      </c>
      <c r="AH173" s="1" t="n">
        <v>187.992</v>
      </c>
      <c r="AI173" s="1" t="n">
        <v>3859.65</v>
      </c>
      <c r="AJ173" s="1" t="n">
        <v>819.9</v>
      </c>
      <c r="AK173" s="1" t="n">
        <v>1215.6</v>
      </c>
      <c r="AL173" s="1" t="n">
        <v>0</v>
      </c>
      <c r="AM173" s="1" t="n">
        <v>0</v>
      </c>
      <c r="AN173" s="1" t="n">
        <v>583.142</v>
      </c>
      <c r="AO173" s="1" t="n">
        <v>3596.44625</v>
      </c>
      <c r="AP173" s="1" t="n">
        <v>155.925</v>
      </c>
      <c r="AQ173" s="1" t="n">
        <v>3295.5</v>
      </c>
      <c r="AR173" s="1" t="n">
        <v>47.115</v>
      </c>
      <c r="AS173" s="1" t="n">
        <v>1171.8925</v>
      </c>
      <c r="AT173" s="1" t="n">
        <v>280.860357142857</v>
      </c>
      <c r="AU173" s="1" t="n">
        <v>67.8075</v>
      </c>
      <c r="AV173" s="1" t="n">
        <v>74.69375</v>
      </c>
      <c r="AW173" s="1" t="n">
        <v>20.41875</v>
      </c>
      <c r="AX173" s="1" t="n">
        <v>0</v>
      </c>
      <c r="AY173" s="1" t="n">
        <v>0</v>
      </c>
      <c r="AZ173" s="1" t="n">
        <v>0</v>
      </c>
      <c r="BA173" s="1" t="n">
        <v>1723.82916666667</v>
      </c>
      <c r="BB173" s="1" t="n">
        <v>563.791666666667</v>
      </c>
      <c r="BC173" s="1" t="n">
        <v>1156.92125</v>
      </c>
      <c r="BD173" s="1" t="n">
        <v>1799.37083333333</v>
      </c>
      <c r="BE173" s="1" t="n">
        <v>301.95</v>
      </c>
      <c r="BF173" s="1" t="n">
        <v>704.0625</v>
      </c>
      <c r="BG173" s="1" t="n">
        <v>168</v>
      </c>
      <c r="BH173" s="1" t="n">
        <v>700</v>
      </c>
      <c r="BI173" s="1" t="n">
        <v>338.3</v>
      </c>
      <c r="BJ173" s="1" t="n">
        <v>377.4</v>
      </c>
      <c r="BK173" s="1" t="n">
        <v>110.625</v>
      </c>
      <c r="BL173" s="1" t="n">
        <v>0</v>
      </c>
      <c r="BM173" s="1" t="n">
        <v>936.625</v>
      </c>
      <c r="BN173" s="1" t="n">
        <v>452.39</v>
      </c>
      <c r="BO173" s="1" t="n">
        <v>7193.7975</v>
      </c>
      <c r="BP173" s="1" t="n">
        <v>407.125</v>
      </c>
      <c r="BQ173" s="1" t="n">
        <v>4236.23214285714</v>
      </c>
      <c r="BS173" s="1" t="n">
        <v>137</v>
      </c>
      <c r="BT173" s="1" t="n">
        <v>570.9</v>
      </c>
      <c r="BU173" s="1" t="n">
        <v>0</v>
      </c>
      <c r="BV173" s="1" t="n">
        <v>118.375</v>
      </c>
      <c r="BW173" s="1" t="n">
        <v>516.4</v>
      </c>
      <c r="BX173" s="1" t="n">
        <v>547.2</v>
      </c>
      <c r="BY173" s="1" t="n">
        <v>904.5</v>
      </c>
      <c r="BZ173" s="1" t="n">
        <v>1777.31964285714</v>
      </c>
      <c r="CA173" s="1" t="n">
        <v>199</v>
      </c>
      <c r="CD173" s="1" t="n">
        <v>158.22</v>
      </c>
      <c r="CE173" s="1" t="n">
        <v>0</v>
      </c>
      <c r="CF173" s="1" t="n">
        <v>0</v>
      </c>
      <c r="CG173" s="1" t="n">
        <v>0</v>
      </c>
      <c r="CH173" s="1" t="n">
        <v>11827.4375</v>
      </c>
      <c r="CI173" s="1" t="n">
        <v>7577.025</v>
      </c>
      <c r="CJ173" s="1" t="n">
        <v>260.25</v>
      </c>
      <c r="CK173" s="1" t="n">
        <v>2843.1</v>
      </c>
      <c r="CL173" s="1" t="n">
        <v>698.25</v>
      </c>
      <c r="CM173" s="1" t="n">
        <v>39.575</v>
      </c>
      <c r="CN173" s="1" t="n">
        <v>60.45</v>
      </c>
      <c r="CO173" s="1" t="n">
        <v>279.9</v>
      </c>
      <c r="CP173" s="1" t="n">
        <v>334.515</v>
      </c>
      <c r="CQ173" s="1" t="n">
        <v>395.2</v>
      </c>
      <c r="CR173" s="1" t="n">
        <v>0</v>
      </c>
      <c r="CS173" s="1" t="n">
        <v>0</v>
      </c>
      <c r="CT173" s="1" t="n">
        <v>266.4125</v>
      </c>
      <c r="CU173" s="1" t="n">
        <v>0</v>
      </c>
      <c r="CV173" s="1" t="n">
        <v>412</v>
      </c>
      <c r="CW173" s="1" t="n">
        <v>0</v>
      </c>
      <c r="CX173" s="1" t="n">
        <v>123.15625</v>
      </c>
      <c r="CY173" s="1" t="n">
        <v>555.2875</v>
      </c>
      <c r="CZ173" s="1" t="n">
        <v>152.85</v>
      </c>
      <c r="DA173" s="1" t="n">
        <v>891.9</v>
      </c>
      <c r="DB173" s="1" t="n">
        <v>2092.365</v>
      </c>
      <c r="DC173" s="1" t="n">
        <v>91.5</v>
      </c>
      <c r="DD173" s="1" t="n">
        <v>990.5445</v>
      </c>
      <c r="DE173" s="1" t="n">
        <v>59.4</v>
      </c>
      <c r="DF173" s="1" t="n">
        <v>487.233</v>
      </c>
      <c r="DG173" s="1" t="n">
        <v>0</v>
      </c>
      <c r="DH173" s="1" t="n">
        <v>338.715</v>
      </c>
      <c r="DI173" s="1" t="n">
        <v>1254.25625</v>
      </c>
      <c r="DJ173" s="1" t="n">
        <v>2186.26116071428</v>
      </c>
      <c r="DK173" s="1" t="n">
        <v>4673.375</v>
      </c>
      <c r="DL173" s="1" t="n">
        <v>1067.625</v>
      </c>
      <c r="DM173" s="1" t="n">
        <v>70.2</v>
      </c>
      <c r="DN173" s="1" t="n">
        <v>1585.125</v>
      </c>
      <c r="DO173" s="1" t="n">
        <v>0</v>
      </c>
      <c r="DP173" s="1" t="n">
        <v>598.1</v>
      </c>
      <c r="DQ173" s="1" t="n">
        <v>464.451071428571</v>
      </c>
      <c r="DR173" s="1" t="n">
        <v>0</v>
      </c>
      <c r="DS173" s="1" t="n">
        <v>19.0238095238095</v>
      </c>
      <c r="DW173" s="1" t="n">
        <v>398</v>
      </c>
      <c r="DX173" s="1" t="n">
        <v>894.25</v>
      </c>
      <c r="DY173" s="1" t="n">
        <v>0</v>
      </c>
      <c r="DZ173" s="1" t="n">
        <v>0</v>
      </c>
      <c r="EA173" s="1" t="n">
        <v>0</v>
      </c>
      <c r="EC173" s="1" t="n">
        <v>0</v>
      </c>
      <c r="ED173" s="1" t="n">
        <v>0</v>
      </c>
      <c r="EE173" s="1" t="n">
        <v>117868.127821429</v>
      </c>
      <c r="EF173" s="1" t="s">
        <v>506</v>
      </c>
    </row>
    <row r="174" customFormat="false" ht="14.5" hidden="false" customHeight="false" outlineLevel="0" collapsed="false">
      <c r="A174" s="2" t="s">
        <v>507</v>
      </c>
      <c r="B174" s="1" t="n">
        <v>2033.16625</v>
      </c>
      <c r="C174" s="1" t="n">
        <v>176.51125</v>
      </c>
      <c r="D174" s="1" t="n">
        <v>1570.48</v>
      </c>
      <c r="E174" s="1" t="n">
        <v>50.9399999999999</v>
      </c>
      <c r="F174" s="1" t="n">
        <v>1587.46958333333</v>
      </c>
      <c r="G174" s="1" t="n">
        <v>0</v>
      </c>
      <c r="H174" s="1" t="n">
        <v>284.16</v>
      </c>
      <c r="I174" s="1" t="n">
        <v>661.1375</v>
      </c>
      <c r="J174" s="1" t="n">
        <v>1527.176</v>
      </c>
      <c r="K174" s="1" t="n">
        <v>157.2275</v>
      </c>
      <c r="L174" s="1" t="n">
        <v>100</v>
      </c>
      <c r="M174" s="1" t="n">
        <v>0</v>
      </c>
      <c r="N174" s="1" t="n">
        <v>463.224583333333</v>
      </c>
      <c r="O174" s="1" t="n">
        <v>297.48</v>
      </c>
      <c r="P174" s="1" t="n">
        <v>583.235625</v>
      </c>
      <c r="Q174" s="1" t="n">
        <v>600</v>
      </c>
      <c r="R174" s="1" t="n">
        <v>407.68</v>
      </c>
      <c r="S174" s="1" t="n">
        <v>8891.66633333334</v>
      </c>
      <c r="T174" s="1" t="n">
        <v>422.775</v>
      </c>
      <c r="U174" s="1" t="n">
        <v>1258.26857142857</v>
      </c>
      <c r="V174" s="1" t="n">
        <v>1233.18</v>
      </c>
      <c r="W174" s="1" t="n">
        <v>110.085</v>
      </c>
      <c r="X174" s="1" t="n">
        <v>1028.55</v>
      </c>
      <c r="Y174" s="1" t="n">
        <v>2588.82789285714</v>
      </c>
      <c r="Z174" s="1" t="n">
        <v>-1.77635683940025E-015</v>
      </c>
      <c r="AA174" s="1" t="n">
        <v>2192.21602380952</v>
      </c>
      <c r="AB174" s="1" t="n">
        <v>764.875</v>
      </c>
      <c r="AC174" s="1" t="n">
        <v>210.21</v>
      </c>
      <c r="AD174" s="1" t="n">
        <v>1812.3</v>
      </c>
      <c r="AE174" s="1" t="n">
        <v>81.15</v>
      </c>
      <c r="AF174" s="1" t="n">
        <v>280.28</v>
      </c>
      <c r="AG174" s="1" t="n">
        <v>865.634</v>
      </c>
      <c r="AH174" s="1" t="n">
        <v>187.992</v>
      </c>
      <c r="AI174" s="1" t="n">
        <v>3859.65</v>
      </c>
      <c r="AJ174" s="1" t="n">
        <v>819.9</v>
      </c>
      <c r="AK174" s="1" t="n">
        <v>1215.6</v>
      </c>
      <c r="AL174" s="1" t="n">
        <v>0</v>
      </c>
      <c r="AM174" s="1" t="n">
        <v>0</v>
      </c>
      <c r="AN174" s="1" t="n">
        <v>583.142</v>
      </c>
      <c r="AO174" s="1" t="n">
        <v>2893.7025</v>
      </c>
      <c r="AP174" s="1" t="n">
        <v>155.925</v>
      </c>
      <c r="AQ174" s="1" t="n">
        <v>3295.5</v>
      </c>
      <c r="AR174" s="1" t="n">
        <v>47.115</v>
      </c>
      <c r="AS174" s="1" t="n">
        <v>1171.8925</v>
      </c>
      <c r="AT174" s="1" t="n">
        <v>280.860357142857</v>
      </c>
      <c r="AU174" s="1" t="n">
        <v>67.8075</v>
      </c>
      <c r="AV174" s="1" t="n">
        <v>74.69375</v>
      </c>
      <c r="AW174" s="1" t="n">
        <v>20.41875</v>
      </c>
      <c r="AX174" s="1" t="n">
        <v>0</v>
      </c>
      <c r="AY174" s="1" t="n">
        <v>0</v>
      </c>
      <c r="AZ174" s="1" t="n">
        <v>0</v>
      </c>
      <c r="BA174" s="1" t="n">
        <v>1146.7875</v>
      </c>
      <c r="BB174" s="1" t="n">
        <v>352.125</v>
      </c>
      <c r="BC174" s="1" t="n">
        <v>1156.92125</v>
      </c>
      <c r="BD174" s="1" t="n">
        <v>1483.17083333333</v>
      </c>
      <c r="BE174" s="1" t="n">
        <v>301.95</v>
      </c>
      <c r="BF174" s="1" t="n">
        <v>704.0625</v>
      </c>
      <c r="BG174" s="1" t="n">
        <v>168</v>
      </c>
      <c r="BH174" s="1" t="n">
        <v>700</v>
      </c>
      <c r="BI174" s="1" t="n">
        <v>338.3</v>
      </c>
      <c r="BJ174" s="1" t="n">
        <v>377.4</v>
      </c>
      <c r="BK174" s="1" t="n">
        <v>110.625</v>
      </c>
      <c r="BL174" s="1" t="n">
        <v>0</v>
      </c>
      <c r="BM174" s="1" t="n">
        <v>936.625</v>
      </c>
      <c r="BN174" s="1" t="n">
        <v>89.1900000000001</v>
      </c>
      <c r="BO174" s="1" t="n">
        <v>6419.71416666667</v>
      </c>
      <c r="BP174" s="1" t="n">
        <v>134.625</v>
      </c>
      <c r="BQ174" s="1" t="n">
        <v>3986.23214285714</v>
      </c>
      <c r="BS174" s="1" t="n">
        <v>137</v>
      </c>
      <c r="BT174" s="1" t="n">
        <v>570.9</v>
      </c>
      <c r="BU174" s="1" t="n">
        <v>0</v>
      </c>
      <c r="BV174" s="1" t="n">
        <v>118.375</v>
      </c>
      <c r="BW174" s="1" t="n">
        <v>516.4</v>
      </c>
      <c r="BX174" s="1" t="n">
        <v>547.2</v>
      </c>
      <c r="BY174" s="1" t="n">
        <v>904.5</v>
      </c>
      <c r="BZ174" s="1" t="n">
        <v>1777.31964285714</v>
      </c>
      <c r="CA174" s="1" t="n">
        <v>199</v>
      </c>
      <c r="CD174" s="1" t="n">
        <v>158.22</v>
      </c>
      <c r="CE174" s="1" t="n">
        <v>0</v>
      </c>
      <c r="CF174" s="1" t="n">
        <v>0</v>
      </c>
      <c r="CG174" s="1" t="n">
        <v>0</v>
      </c>
      <c r="CH174" s="1" t="n">
        <v>11827.4375</v>
      </c>
      <c r="CI174" s="1" t="n">
        <v>4877.375</v>
      </c>
      <c r="CJ174" s="1" t="n">
        <v>260.25</v>
      </c>
      <c r="CK174" s="1" t="n">
        <v>2843.1</v>
      </c>
      <c r="CL174" s="1" t="n">
        <v>698.25</v>
      </c>
      <c r="CM174" s="1" t="n">
        <v>39.575</v>
      </c>
      <c r="CN174" s="1" t="n">
        <v>60.45</v>
      </c>
      <c r="CO174" s="1" t="n">
        <v>279.9</v>
      </c>
      <c r="CP174" s="1" t="n">
        <v>334.514999999999</v>
      </c>
      <c r="CQ174" s="1" t="n">
        <v>395.2</v>
      </c>
      <c r="CR174" s="1" t="n">
        <v>0</v>
      </c>
      <c r="CS174" s="1" t="n">
        <v>0</v>
      </c>
      <c r="CT174" s="1" t="n">
        <v>266.4125</v>
      </c>
      <c r="CU174" s="1" t="n">
        <v>0</v>
      </c>
      <c r="CV174" s="1" t="n">
        <v>412</v>
      </c>
      <c r="CW174" s="1" t="n">
        <v>0</v>
      </c>
      <c r="CX174" s="1" t="n">
        <v>123.15625</v>
      </c>
      <c r="CY174" s="1" t="n">
        <v>555.2875</v>
      </c>
      <c r="CZ174" s="1" t="n">
        <v>152.85</v>
      </c>
      <c r="DA174" s="1" t="n">
        <v>891.9</v>
      </c>
      <c r="DB174" s="1" t="n">
        <v>2092.365</v>
      </c>
      <c r="DC174" s="1" t="n">
        <v>91.5</v>
      </c>
      <c r="DD174" s="1" t="n">
        <v>990.5445</v>
      </c>
      <c r="DE174" s="1" t="n">
        <v>59.4</v>
      </c>
      <c r="DF174" s="1" t="n">
        <v>487.233</v>
      </c>
      <c r="DG174" s="1" t="n">
        <v>0</v>
      </c>
      <c r="DH174" s="1" t="n">
        <v>338.715</v>
      </c>
      <c r="DI174" s="1" t="n">
        <v>1215.75625</v>
      </c>
      <c r="DJ174" s="1" t="n">
        <v>2186.26116071429</v>
      </c>
      <c r="DK174" s="1" t="n">
        <v>4869</v>
      </c>
      <c r="DL174" s="1" t="n">
        <v>1067.625</v>
      </c>
      <c r="DM174" s="1" t="n">
        <v>70.2</v>
      </c>
      <c r="DN174" s="1" t="n">
        <v>1585.125</v>
      </c>
      <c r="DO174" s="1" t="n">
        <v>0</v>
      </c>
      <c r="DP174" s="1" t="n">
        <v>598.1</v>
      </c>
      <c r="DQ174" s="1" t="n">
        <v>425.701071428571</v>
      </c>
      <c r="DR174" s="1" t="n">
        <v>0</v>
      </c>
      <c r="DS174" s="1" t="n">
        <v>1212.75</v>
      </c>
      <c r="DW174" s="1" t="n">
        <v>398</v>
      </c>
      <c r="DX174" s="1" t="n">
        <v>894.25</v>
      </c>
      <c r="DY174" s="1" t="n">
        <v>0</v>
      </c>
      <c r="DZ174" s="1" t="n">
        <v>0</v>
      </c>
      <c r="EA174" s="1" t="n">
        <v>0</v>
      </c>
      <c r="EC174" s="1" t="n">
        <v>0</v>
      </c>
      <c r="ED174" s="1" t="n">
        <v>0</v>
      </c>
      <c r="EE174" s="1" t="n">
        <v>112848.933238095</v>
      </c>
      <c r="EF174" s="1" t="s">
        <v>507</v>
      </c>
    </row>
    <row r="175" customFormat="false" ht="14.5" hidden="false" customHeight="false" outlineLevel="0" collapsed="false">
      <c r="A175" s="2" t="s">
        <v>508</v>
      </c>
      <c r="B175" s="1" t="n">
        <v>2033.16625</v>
      </c>
      <c r="C175" s="1" t="n">
        <v>176.51125</v>
      </c>
      <c r="D175" s="1" t="n">
        <v>1570.48</v>
      </c>
      <c r="E175" s="1" t="n">
        <v>50.9400000000001</v>
      </c>
      <c r="F175" s="1" t="n">
        <v>1587.46958333333</v>
      </c>
      <c r="G175" s="1" t="n">
        <v>4.94285714285713</v>
      </c>
      <c r="H175" s="1" t="n">
        <v>284.16</v>
      </c>
      <c r="I175" s="1" t="n">
        <v>661.1375</v>
      </c>
      <c r="J175" s="1" t="n">
        <v>1527.176</v>
      </c>
      <c r="K175" s="1" t="n">
        <v>157.2275</v>
      </c>
      <c r="L175" s="1" t="n">
        <v>100</v>
      </c>
      <c r="M175" s="1" t="n">
        <v>0</v>
      </c>
      <c r="N175" s="1" t="n">
        <v>463.224583333333</v>
      </c>
      <c r="O175" s="1" t="n">
        <v>297.48</v>
      </c>
      <c r="P175" s="1" t="n">
        <v>583.235625</v>
      </c>
      <c r="Q175" s="1" t="n">
        <v>600</v>
      </c>
      <c r="R175" s="1" t="n">
        <v>407.68</v>
      </c>
      <c r="S175" s="1" t="n">
        <v>8691.66633333333</v>
      </c>
      <c r="T175" s="1" t="n">
        <v>422.775</v>
      </c>
      <c r="U175" s="1" t="n">
        <v>1258.26857142857</v>
      </c>
      <c r="V175" s="1" t="n">
        <v>1233.18</v>
      </c>
      <c r="W175" s="1" t="n">
        <v>110.085</v>
      </c>
      <c r="X175" s="1" t="n">
        <v>1028.55</v>
      </c>
      <c r="Y175" s="1" t="n">
        <v>2588.82789285714</v>
      </c>
      <c r="Z175" s="1" t="n">
        <v>-1.77635683940025E-015</v>
      </c>
      <c r="AA175" s="1" t="n">
        <v>2192.21602380952</v>
      </c>
      <c r="AB175" s="1" t="n">
        <v>764.875</v>
      </c>
      <c r="AC175" s="1" t="n">
        <v>210.21</v>
      </c>
      <c r="AD175" s="1" t="n">
        <v>1812.3</v>
      </c>
      <c r="AE175" s="1" t="n">
        <v>81.15</v>
      </c>
      <c r="AF175" s="1" t="n">
        <v>280.28</v>
      </c>
      <c r="AG175" s="1" t="n">
        <v>865.634</v>
      </c>
      <c r="AH175" s="1" t="n">
        <v>187.992</v>
      </c>
      <c r="AI175" s="1" t="n">
        <v>3859.65</v>
      </c>
      <c r="AJ175" s="1" t="n">
        <v>819.9</v>
      </c>
      <c r="AK175" s="1" t="n">
        <v>1215.6</v>
      </c>
      <c r="AL175" s="1" t="n">
        <v>0</v>
      </c>
      <c r="AM175" s="1" t="n">
        <v>0</v>
      </c>
      <c r="AN175" s="1" t="n">
        <v>583.142</v>
      </c>
      <c r="AO175" s="1" t="n">
        <v>2893.7025</v>
      </c>
      <c r="AP175" s="1" t="n">
        <v>155.925</v>
      </c>
      <c r="AQ175" s="1" t="n">
        <v>3295.5</v>
      </c>
      <c r="AR175" s="1" t="n">
        <v>47.115</v>
      </c>
      <c r="AS175" s="1" t="n">
        <v>1171.8925</v>
      </c>
      <c r="AT175" s="1" t="n">
        <v>280.860357142857</v>
      </c>
      <c r="AU175" s="1" t="n">
        <v>67.8075</v>
      </c>
      <c r="AV175" s="1" t="n">
        <v>74.69375</v>
      </c>
      <c r="AW175" s="1" t="n">
        <v>20.41875</v>
      </c>
      <c r="AX175" s="1" t="n">
        <v>0</v>
      </c>
      <c r="AY175" s="1" t="n">
        <v>0</v>
      </c>
      <c r="AZ175" s="1" t="n">
        <v>0</v>
      </c>
      <c r="BA175" s="1" t="n">
        <v>1146.7875</v>
      </c>
      <c r="BB175" s="1" t="n">
        <v>352.125</v>
      </c>
      <c r="BC175" s="1" t="n">
        <v>1156.92125</v>
      </c>
      <c r="BD175" s="1" t="n">
        <v>1233.17083333333</v>
      </c>
      <c r="BE175" s="1" t="n">
        <v>301.95</v>
      </c>
      <c r="BF175" s="1" t="n">
        <v>704.0625</v>
      </c>
      <c r="BG175" s="1" t="n">
        <v>168</v>
      </c>
      <c r="BH175" s="1" t="n">
        <v>700</v>
      </c>
      <c r="BI175" s="1" t="n">
        <v>338.3</v>
      </c>
      <c r="BJ175" s="1" t="n">
        <v>377.4</v>
      </c>
      <c r="BK175" s="1" t="n">
        <v>110.625</v>
      </c>
      <c r="BL175" s="1" t="n">
        <v>0</v>
      </c>
      <c r="BM175" s="1" t="n">
        <v>936.625</v>
      </c>
      <c r="BN175" s="1" t="n">
        <v>89.1899999999999</v>
      </c>
      <c r="BO175" s="1" t="n">
        <v>6419.71416666666</v>
      </c>
      <c r="BP175" s="1" t="n">
        <v>234.625</v>
      </c>
      <c r="BQ175" s="1" t="n">
        <v>3736.23214285714</v>
      </c>
      <c r="BS175" s="1" t="n">
        <v>137</v>
      </c>
      <c r="BT175" s="1" t="n">
        <v>570.9</v>
      </c>
      <c r="BU175" s="1" t="n">
        <v>0</v>
      </c>
      <c r="BV175" s="1" t="n">
        <v>118.375</v>
      </c>
      <c r="BW175" s="1" t="n">
        <v>516.4</v>
      </c>
      <c r="BX175" s="1" t="n">
        <v>547.2</v>
      </c>
      <c r="BY175" s="1" t="n">
        <v>904.5</v>
      </c>
      <c r="BZ175" s="1" t="n">
        <v>1777.31964285714</v>
      </c>
      <c r="CA175" s="1" t="n">
        <v>199</v>
      </c>
      <c r="CD175" s="1" t="n">
        <v>158.22</v>
      </c>
      <c r="CE175" s="1" t="n">
        <v>0</v>
      </c>
      <c r="CF175" s="1" t="n">
        <v>0</v>
      </c>
      <c r="CG175" s="1" t="n">
        <v>0</v>
      </c>
      <c r="CH175" s="1" t="n">
        <v>11827.4375</v>
      </c>
      <c r="CI175" s="1" t="n">
        <v>4877.375</v>
      </c>
      <c r="CJ175" s="1" t="n">
        <v>260.25</v>
      </c>
      <c r="CK175" s="1" t="n">
        <v>2843.1</v>
      </c>
      <c r="CL175" s="1" t="n">
        <v>698.25</v>
      </c>
      <c r="CM175" s="1" t="n">
        <v>39.575</v>
      </c>
      <c r="CN175" s="1" t="n">
        <v>60.45</v>
      </c>
      <c r="CO175" s="1" t="n">
        <v>279.9</v>
      </c>
      <c r="CP175" s="1" t="n">
        <v>334.515</v>
      </c>
      <c r="CQ175" s="1" t="n">
        <v>395.2</v>
      </c>
      <c r="CR175" s="1" t="n">
        <v>0</v>
      </c>
      <c r="CS175" s="1" t="n">
        <v>0</v>
      </c>
      <c r="CT175" s="1" t="n">
        <v>266.4125</v>
      </c>
      <c r="CU175" s="1" t="n">
        <v>0</v>
      </c>
      <c r="CV175" s="1" t="n">
        <v>412</v>
      </c>
      <c r="CW175" s="1" t="n">
        <v>0</v>
      </c>
      <c r="CX175" s="1" t="n">
        <v>123.15625</v>
      </c>
      <c r="CY175" s="1" t="n">
        <v>555.2875</v>
      </c>
      <c r="CZ175" s="1" t="n">
        <v>152.85</v>
      </c>
      <c r="DA175" s="1" t="n">
        <v>891.900000000001</v>
      </c>
      <c r="DB175" s="1" t="n">
        <v>2092.365</v>
      </c>
      <c r="DC175" s="1" t="n">
        <v>91.5</v>
      </c>
      <c r="DD175" s="1" t="n">
        <v>990.544499999999</v>
      </c>
      <c r="DE175" s="1" t="n">
        <v>59.4</v>
      </c>
      <c r="DF175" s="1" t="n">
        <v>487.233</v>
      </c>
      <c r="DG175" s="1" t="n">
        <v>0</v>
      </c>
      <c r="DH175" s="1" t="n">
        <v>338.715</v>
      </c>
      <c r="DI175" s="1" t="n">
        <v>1215.75625</v>
      </c>
      <c r="DJ175" s="1" t="n">
        <v>2186.26116071429</v>
      </c>
      <c r="DK175" s="1" t="n">
        <v>4869</v>
      </c>
      <c r="DL175" s="1" t="n">
        <v>1067.625</v>
      </c>
      <c r="DM175" s="1" t="n">
        <v>70.2</v>
      </c>
      <c r="DN175" s="1" t="n">
        <v>1585.125</v>
      </c>
      <c r="DO175" s="1" t="n">
        <v>0</v>
      </c>
      <c r="DP175" s="1" t="n">
        <v>598.099999999999</v>
      </c>
      <c r="DQ175" s="1" t="n">
        <v>425.701071428571</v>
      </c>
      <c r="DR175" s="1" t="n">
        <v>683.130952380952</v>
      </c>
      <c r="DS175" s="1" t="n">
        <v>1212.75</v>
      </c>
      <c r="DW175" s="1" t="n">
        <v>398</v>
      </c>
      <c r="DX175" s="1" t="n">
        <v>894.25</v>
      </c>
      <c r="DY175" s="1" t="n">
        <v>0</v>
      </c>
      <c r="DZ175" s="1" t="n">
        <v>0</v>
      </c>
      <c r="EA175" s="1" t="n">
        <v>0</v>
      </c>
      <c r="EC175" s="1" t="n">
        <v>0</v>
      </c>
      <c r="ED175" s="1" t="n">
        <v>0</v>
      </c>
      <c r="EE175" s="1" t="n">
        <v>112937.007047619</v>
      </c>
      <c r="EF175" s="1" t="s">
        <v>508</v>
      </c>
    </row>
    <row r="176" customFormat="false" ht="14.5" hidden="false" customHeight="false" outlineLevel="0" collapsed="false">
      <c r="A176" s="2"/>
    </row>
    <row r="177" customFormat="false" ht="14.5" hidden="false" customHeight="false" outlineLevel="0" collapsed="false">
      <c r="A177" s="2" t="s">
        <v>509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1" t="n">
        <v>0</v>
      </c>
      <c r="R177" s="1" t="n">
        <v>0</v>
      </c>
      <c r="S177" s="1" t="n">
        <v>0</v>
      </c>
      <c r="T177" s="1" t="n">
        <v>0</v>
      </c>
      <c r="U177" s="1" t="n">
        <v>0</v>
      </c>
      <c r="V177" s="1" t="n">
        <v>0</v>
      </c>
      <c r="W177" s="1" t="n">
        <v>0</v>
      </c>
      <c r="X177" s="1" t="n">
        <v>0</v>
      </c>
      <c r="Y177" s="1" t="n">
        <v>0</v>
      </c>
      <c r="Z177" s="1" t="n">
        <v>0</v>
      </c>
      <c r="AA177" s="1" t="n">
        <v>0</v>
      </c>
      <c r="AB177" s="1" t="n">
        <v>0</v>
      </c>
      <c r="AC177" s="1" t="n">
        <v>0</v>
      </c>
      <c r="AD177" s="1" t="n">
        <v>0</v>
      </c>
      <c r="AE177" s="1" t="n">
        <v>0</v>
      </c>
      <c r="AF177" s="1" t="n">
        <v>0</v>
      </c>
      <c r="AG177" s="1" t="n">
        <v>0</v>
      </c>
      <c r="AH177" s="1" t="n">
        <v>0</v>
      </c>
      <c r="AI177" s="1" t="n">
        <v>0</v>
      </c>
      <c r="AJ177" s="1" t="n">
        <v>0</v>
      </c>
      <c r="AK177" s="1" t="n">
        <v>0</v>
      </c>
      <c r="AL177" s="1" t="n">
        <v>0</v>
      </c>
      <c r="AM177" s="1" t="n">
        <v>0</v>
      </c>
      <c r="AN177" s="1" t="n">
        <v>0</v>
      </c>
      <c r="AO177" s="1" t="n">
        <v>0</v>
      </c>
      <c r="AP177" s="1" t="n">
        <v>0</v>
      </c>
      <c r="AQ177" s="1" t="n">
        <v>0</v>
      </c>
      <c r="AR177" s="1" t="n">
        <v>0</v>
      </c>
      <c r="AS177" s="1" t="n">
        <v>0</v>
      </c>
      <c r="AT177" s="1" t="n">
        <v>0</v>
      </c>
      <c r="AU177" s="1" t="n">
        <v>0</v>
      </c>
      <c r="AV177" s="1" t="n">
        <v>0</v>
      </c>
      <c r="AW177" s="1" t="n">
        <v>0</v>
      </c>
      <c r="AX177" s="1" t="n">
        <v>0</v>
      </c>
      <c r="AY177" s="1" t="n">
        <v>0</v>
      </c>
      <c r="AZ177" s="1" t="n">
        <v>0</v>
      </c>
      <c r="BA177" s="1" t="n">
        <v>0</v>
      </c>
      <c r="BB177" s="1" t="n">
        <v>0</v>
      </c>
      <c r="BC177" s="1" t="n">
        <v>0</v>
      </c>
      <c r="BD177" s="1" t="n">
        <v>0</v>
      </c>
      <c r="BE177" s="1" t="n">
        <v>0</v>
      </c>
      <c r="BF177" s="1" t="n">
        <v>0</v>
      </c>
      <c r="BG177" s="1" t="n">
        <v>0</v>
      </c>
      <c r="BH177" s="1" t="n">
        <v>0</v>
      </c>
      <c r="BI177" s="1" t="n">
        <v>0</v>
      </c>
      <c r="BJ177" s="1" t="n">
        <v>0</v>
      </c>
      <c r="BK177" s="1" t="n">
        <v>0</v>
      </c>
      <c r="BL177" s="1" t="n">
        <v>0</v>
      </c>
      <c r="BM177" s="1" t="n">
        <v>0</v>
      </c>
      <c r="BN177" s="1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1" t="n">
        <v>0</v>
      </c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1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0</v>
      </c>
      <c r="DC177" s="1" t="n">
        <v>0</v>
      </c>
      <c r="DD177" s="1" t="n">
        <v>0</v>
      </c>
      <c r="DE177" s="1" t="n">
        <v>0</v>
      </c>
      <c r="DF177" s="1" t="n">
        <v>0</v>
      </c>
      <c r="DG177" s="1" t="n">
        <v>0</v>
      </c>
      <c r="DH177" s="1" t="n">
        <v>0</v>
      </c>
      <c r="DI177" s="1" t="n">
        <v>0</v>
      </c>
      <c r="DJ177" s="1" t="n">
        <v>0</v>
      </c>
      <c r="DK177" s="1" t="n">
        <v>0</v>
      </c>
      <c r="DL177" s="1" t="n">
        <v>0</v>
      </c>
      <c r="DM177" s="1" t="n">
        <v>0</v>
      </c>
      <c r="DN177" s="1" t="n">
        <v>0</v>
      </c>
      <c r="DO177" s="1" t="n">
        <v>0</v>
      </c>
      <c r="DP177" s="1" t="n">
        <v>0</v>
      </c>
      <c r="DQ177" s="1" t="n">
        <v>0</v>
      </c>
      <c r="DR177" s="1" t="n">
        <v>0</v>
      </c>
      <c r="DS177" s="1" t="n">
        <v>0</v>
      </c>
      <c r="DT177" s="1" t="n">
        <v>0</v>
      </c>
      <c r="DU177" s="1" t="n">
        <v>0</v>
      </c>
      <c r="DV177" s="1" t="n">
        <v>0</v>
      </c>
      <c r="DW177" s="1" t="n">
        <v>0</v>
      </c>
      <c r="DX177" s="1" t="n">
        <v>0</v>
      </c>
      <c r="DY177" s="1" t="n">
        <v>0</v>
      </c>
      <c r="DZ177" s="1" t="n">
        <v>0</v>
      </c>
      <c r="EA177" s="1" t="n">
        <v>0</v>
      </c>
      <c r="EB177" s="1" t="n">
        <v>0</v>
      </c>
      <c r="EC177" s="1" t="n">
        <v>0</v>
      </c>
      <c r="ED177" s="1" t="n">
        <v>0</v>
      </c>
      <c r="EE177" s="1" t="n">
        <v>0</v>
      </c>
      <c r="EF177" s="1" t="s">
        <v>509</v>
      </c>
    </row>
    <row r="178" customFormat="false" ht="14.5" hidden="false" customHeight="false" outlineLevel="0" collapsed="false">
      <c r="A178" s="3" t="n">
        <v>43938</v>
      </c>
      <c r="EE178" s="1" t="n">
        <v>0</v>
      </c>
      <c r="EF178" s="4" t="n">
        <v>43938</v>
      </c>
    </row>
    <row r="179" customFormat="false" ht="14.5" hidden="false" customHeight="false" outlineLevel="0" collapsed="false">
      <c r="A179" s="3" t="n">
        <v>43939</v>
      </c>
      <c r="EE179" s="1" t="n">
        <v>0</v>
      </c>
      <c r="EF179" s="4" t="n">
        <v>43939</v>
      </c>
    </row>
    <row r="180" customFormat="false" ht="14.5" hidden="false" customHeight="false" outlineLevel="0" collapsed="false">
      <c r="A180" s="3" t="n">
        <v>43940</v>
      </c>
      <c r="EE180" s="1" t="n">
        <v>0</v>
      </c>
      <c r="EF180" s="4" t="n">
        <v>43940</v>
      </c>
    </row>
    <row r="181" customFormat="false" ht="14.5" hidden="false" customHeight="false" outlineLevel="0" collapsed="false">
      <c r="A181" s="2"/>
      <c r="EE181" s="1" t="n">
        <v>0</v>
      </c>
      <c r="EF181" s="1" t="s">
        <v>510</v>
      </c>
    </row>
    <row r="182" customFormat="false" ht="14.5" hidden="false" customHeight="false" outlineLevel="0" collapsed="false">
      <c r="A182" s="2"/>
      <c r="EE182" s="1" t="n">
        <v>0</v>
      </c>
      <c r="EF182" s="1" t="s">
        <v>510</v>
      </c>
    </row>
    <row r="183" customFormat="false" ht="14.5" hidden="false" customHeight="false" outlineLevel="0" collapsed="false">
      <c r="A183" s="2" t="s">
        <v>501</v>
      </c>
      <c r="EE183" s="1" t="n">
        <v>0</v>
      </c>
      <c r="EF183" s="1" t="s">
        <v>501</v>
      </c>
    </row>
    <row r="184" customFormat="false" ht="14.5" hidden="false" customHeight="false" outlineLevel="0" collapsed="false">
      <c r="A184" s="2" t="s">
        <v>502</v>
      </c>
      <c r="EE184" s="1" t="n">
        <v>0</v>
      </c>
      <c r="EF184" s="1" t="s">
        <v>502</v>
      </c>
    </row>
    <row r="185" customFormat="false" ht="14.5" hidden="false" customHeight="false" outlineLevel="0" collapsed="false">
      <c r="A185" s="2" t="s">
        <v>503</v>
      </c>
      <c r="EE185" s="1" t="n">
        <v>0</v>
      </c>
      <c r="EF185" s="1" t="s">
        <v>503</v>
      </c>
    </row>
    <row r="186" customFormat="false" ht="14.5" hidden="false" customHeight="false" outlineLevel="0" collapsed="false">
      <c r="A186" s="2" t="s">
        <v>504</v>
      </c>
      <c r="EE186" s="1" t="n">
        <v>0</v>
      </c>
      <c r="EF186" s="1" t="s">
        <v>504</v>
      </c>
    </row>
    <row r="187" customFormat="false" ht="14.5" hidden="false" customHeight="false" outlineLevel="0" collapsed="false">
      <c r="A187" s="2" t="s">
        <v>505</v>
      </c>
      <c r="EE187" s="1" t="n">
        <v>0</v>
      </c>
      <c r="EF187" s="1" t="s">
        <v>505</v>
      </c>
    </row>
    <row r="188" customFormat="false" ht="14.5" hidden="false" customHeight="false" outlineLevel="0" collapsed="false">
      <c r="A188" s="2" t="s">
        <v>506</v>
      </c>
      <c r="EE188" s="1" t="n">
        <v>0</v>
      </c>
      <c r="EF188" s="1" t="s">
        <v>506</v>
      </c>
    </row>
    <row r="189" customFormat="false" ht="14.5" hidden="false" customHeight="false" outlineLevel="0" collapsed="false">
      <c r="A189" s="2" t="s">
        <v>507</v>
      </c>
      <c r="EE189" s="1" t="n">
        <v>0</v>
      </c>
      <c r="EF189" s="1" t="s">
        <v>507</v>
      </c>
    </row>
    <row r="190" customFormat="false" ht="14.5" hidden="false" customHeight="false" outlineLevel="0" collapsed="false">
      <c r="A190" s="2" t="s">
        <v>508</v>
      </c>
      <c r="EE190" s="1" t="n">
        <v>0</v>
      </c>
      <c r="EF190" s="1" t="s">
        <v>508</v>
      </c>
    </row>
    <row r="191" customFormat="false" ht="14.5" hidden="false" customHeight="false" outlineLevel="0" collapsed="false">
      <c r="A191" s="2"/>
    </row>
    <row r="192" customFormat="false" ht="14.5" hidden="false" customHeight="false" outlineLevel="0" collapsed="false">
      <c r="A192" s="2" t="s">
        <v>511</v>
      </c>
      <c r="B192" s="1" t="n">
        <v>-7519.23005952381</v>
      </c>
      <c r="C192" s="1" t="n">
        <v>-250.735583333333</v>
      </c>
      <c r="D192" s="1" t="n">
        <v>-4113.5970952381</v>
      </c>
      <c r="E192" s="1" t="n">
        <v>-1009.24761904762</v>
      </c>
      <c r="F192" s="1" t="n">
        <v>-4090.5481547619</v>
      </c>
      <c r="G192" s="1" t="n">
        <v>0</v>
      </c>
      <c r="H192" s="1" t="n">
        <v>-391.706666666667</v>
      </c>
      <c r="I192" s="1" t="n">
        <v>-1046.00502380952</v>
      </c>
      <c r="J192" s="1" t="n">
        <v>-2466.096</v>
      </c>
      <c r="K192" s="1" t="n">
        <v>-217.741309523809</v>
      </c>
      <c r="L192" s="1" t="n">
        <v>-1147.43619047619</v>
      </c>
      <c r="M192" s="1" t="n">
        <v>0</v>
      </c>
      <c r="N192" s="1" t="n">
        <v>-1846.47696428572</v>
      </c>
      <c r="O192" s="1" t="n">
        <v>-460.84380952381</v>
      </c>
      <c r="P192" s="1" t="n">
        <v>-909.575625</v>
      </c>
      <c r="Q192" s="1" t="n">
        <v>-566.533333333333</v>
      </c>
      <c r="R192" s="1" t="n">
        <v>-300.335238095238</v>
      </c>
      <c r="S192" s="1" t="n">
        <v>-17730.5543333333</v>
      </c>
      <c r="T192" s="1" t="n">
        <v>-72.0226190476194</v>
      </c>
      <c r="U192" s="1" t="n">
        <v>-2392.695</v>
      </c>
      <c r="V192" s="1" t="n">
        <v>-1283.78</v>
      </c>
      <c r="W192" s="1" t="n">
        <v>-79.3707142857143</v>
      </c>
      <c r="X192" s="1" t="n">
        <v>-608.55</v>
      </c>
      <c r="Y192" s="1" t="n">
        <v>-4031.15075</v>
      </c>
      <c r="Z192" s="1" t="n">
        <v>-45.0342857142857</v>
      </c>
      <c r="AA192" s="1" t="n">
        <v>-4401.00078571429</v>
      </c>
      <c r="AB192" s="1" t="n">
        <v>-1276.84357142857</v>
      </c>
      <c r="AC192" s="1" t="n">
        <v>-10361.9857142857</v>
      </c>
      <c r="AD192" s="1" t="n">
        <v>-1985.32857142857</v>
      </c>
      <c r="AE192" s="1" t="n">
        <v>-102.807142857143</v>
      </c>
      <c r="AF192" s="1" t="n">
        <v>-447.64</v>
      </c>
      <c r="AG192" s="1" t="n">
        <v>-2182.90066666667</v>
      </c>
      <c r="AH192" s="1" t="n">
        <v>-266.325333333333</v>
      </c>
      <c r="AI192" s="1" t="n">
        <v>-5787.53571428572</v>
      </c>
      <c r="AJ192" s="1" t="n">
        <v>-826.357142857143</v>
      </c>
      <c r="AK192" s="1" t="n">
        <v>-1305.65714285714</v>
      </c>
      <c r="AL192" s="1" t="n">
        <v>0</v>
      </c>
      <c r="AM192" s="1" t="n">
        <v>0</v>
      </c>
      <c r="AN192" s="1" t="n">
        <v>-2002.08333333333</v>
      </c>
      <c r="AO192" s="1" t="n">
        <v>-18147.1060714286</v>
      </c>
      <c r="AP192" s="1" t="n">
        <v>-235.896428571429</v>
      </c>
      <c r="AQ192" s="1" t="n">
        <v>-4960.78571428571</v>
      </c>
      <c r="AR192" s="1" t="n">
        <v>-45.0235714285714</v>
      </c>
      <c r="AS192" s="1" t="n">
        <v>-1138.94011904762</v>
      </c>
      <c r="AT192" s="1" t="n">
        <v>-391.411785714286</v>
      </c>
      <c r="AU192" s="1" t="n">
        <v>-129.748071428571</v>
      </c>
      <c r="AV192" s="1" t="n">
        <v>-135.763035714286</v>
      </c>
      <c r="AW192" s="1" t="n">
        <v>-43.9551785714286</v>
      </c>
      <c r="AX192" s="1" t="n">
        <v>0</v>
      </c>
      <c r="AY192" s="1" t="n">
        <v>0</v>
      </c>
      <c r="AZ192" s="1" t="n">
        <v>-238.666666666667</v>
      </c>
      <c r="BA192" s="1" t="n">
        <v>-4193.62083333333</v>
      </c>
      <c r="BB192" s="1" t="n">
        <v>-717.083333333333</v>
      </c>
      <c r="BC192" s="1" t="n">
        <v>-1310.92125</v>
      </c>
      <c r="BD192" s="1" t="n">
        <v>-2188.67083333333</v>
      </c>
      <c r="BE192" s="1" t="n">
        <v>-522.75</v>
      </c>
      <c r="BF192" s="1" t="n">
        <v>-1388.0625</v>
      </c>
      <c r="BG192" s="1" t="n">
        <v>-824</v>
      </c>
      <c r="BH192" s="1" t="n">
        <v>-663.2</v>
      </c>
      <c r="BI192" s="1" t="n">
        <v>-398.4</v>
      </c>
      <c r="BJ192" s="1" t="n">
        <v>-377.4</v>
      </c>
      <c r="BK192" s="1" t="n">
        <v>-88.625</v>
      </c>
      <c r="BL192" s="1" t="n">
        <v>0</v>
      </c>
      <c r="BM192" s="1" t="n">
        <v>-1272.625</v>
      </c>
      <c r="BN192" s="1" t="n">
        <v>-85.19</v>
      </c>
      <c r="BO192" s="1" t="n">
        <v>-6305.63083333333</v>
      </c>
      <c r="BP192" s="1" t="n">
        <v>-286.125</v>
      </c>
      <c r="BQ192" s="1" t="n">
        <v>-4599.43214285714</v>
      </c>
      <c r="BR192" s="1" t="n">
        <v>0</v>
      </c>
      <c r="BS192" s="1" t="n">
        <v>-813.5</v>
      </c>
      <c r="BT192" s="1" t="n">
        <v>-567.3</v>
      </c>
      <c r="BU192" s="1" t="n">
        <v>0</v>
      </c>
      <c r="BV192" s="1" t="n">
        <v>-103.375</v>
      </c>
      <c r="BW192" s="1" t="n">
        <v>-396.8</v>
      </c>
      <c r="BX192" s="1" t="n">
        <v>-787.2</v>
      </c>
      <c r="BY192" s="1" t="n">
        <v>-1096.5</v>
      </c>
      <c r="BZ192" s="1" t="n">
        <v>-3388.78392857143</v>
      </c>
      <c r="CA192" s="1" t="n">
        <v>-1442.71428571429</v>
      </c>
      <c r="CB192" s="1" t="n">
        <v>0</v>
      </c>
      <c r="CC192" s="1" t="n">
        <v>0</v>
      </c>
      <c r="CD192" s="1" t="n">
        <v>-786.574285714286</v>
      </c>
      <c r="CE192" s="1" t="n">
        <v>-117.5</v>
      </c>
      <c r="CF192" s="1" t="n">
        <v>0</v>
      </c>
      <c r="CG192" s="1" t="n">
        <v>0</v>
      </c>
      <c r="CH192" s="1" t="n">
        <v>-1468.00892857143</v>
      </c>
      <c r="CI192" s="1" t="n">
        <v>-313.482142857141</v>
      </c>
      <c r="CJ192" s="1" t="n">
        <v>-390.364285714286</v>
      </c>
      <c r="CK192" s="1" t="n">
        <v>-5814.64285714286</v>
      </c>
      <c r="CL192" s="1" t="n">
        <v>-1200.53571428571</v>
      </c>
      <c r="CM192" s="1" t="n">
        <v>-154.603571428572</v>
      </c>
      <c r="CN192" s="1" t="n">
        <v>-147.364285714286</v>
      </c>
      <c r="CO192" s="1" t="n">
        <v>-558.642857142857</v>
      </c>
      <c r="CP192" s="1" t="n">
        <v>-7738.36642857143</v>
      </c>
      <c r="CQ192" s="1" t="n">
        <v>-611.657142857143</v>
      </c>
      <c r="CR192" s="1" t="n">
        <v>0</v>
      </c>
      <c r="CS192" s="1" t="n">
        <v>0</v>
      </c>
      <c r="CT192" s="1" t="n">
        <v>-588.801071428572</v>
      </c>
      <c r="CU192" s="1" t="n">
        <v>0</v>
      </c>
      <c r="CV192" s="1" t="n">
        <v>-499.863095238095</v>
      </c>
      <c r="CW192" s="1" t="n">
        <v>0</v>
      </c>
      <c r="CX192" s="1" t="n">
        <v>-102.013392857143</v>
      </c>
      <c r="CY192" s="1" t="n">
        <v>-3224.07321428571</v>
      </c>
      <c r="CZ192" s="1" t="n">
        <v>-201.707142857143</v>
      </c>
      <c r="DA192" s="1" t="n">
        <v>-2744.67142857143</v>
      </c>
      <c r="DB192" s="1" t="n">
        <v>-3445.39928571429</v>
      </c>
      <c r="DC192" s="1" t="n">
        <v>-155.271428571428</v>
      </c>
      <c r="DD192" s="1" t="n">
        <v>-2513.90164285714</v>
      </c>
      <c r="DE192" s="1" t="n">
        <v>-103.68</v>
      </c>
      <c r="DF192" s="1" t="n">
        <v>-1371.44442857143</v>
      </c>
      <c r="DG192" s="1" t="n">
        <v>0</v>
      </c>
      <c r="DH192" s="1" t="n">
        <v>-579.375</v>
      </c>
      <c r="DI192" s="1" t="n">
        <v>-2516.61339285714</v>
      </c>
      <c r="DJ192" s="1" t="n">
        <v>-3866.07366071429</v>
      </c>
      <c r="DK192" s="1" t="n">
        <v>-7434.92857142857</v>
      </c>
      <c r="DL192" s="1" t="n">
        <v>-1747.55357142857</v>
      </c>
      <c r="DM192" s="1" t="n">
        <v>-39.6857142857142</v>
      </c>
      <c r="DN192" s="1" t="n">
        <v>-2083.55357142857</v>
      </c>
      <c r="DO192" s="1" t="n">
        <v>0</v>
      </c>
      <c r="DP192" s="1" t="n">
        <v>-3013.81428571428</v>
      </c>
      <c r="DQ192" s="1" t="n">
        <v>-878.518214285714</v>
      </c>
      <c r="DR192" s="1" t="n">
        <v>0</v>
      </c>
      <c r="DS192" s="1" t="n">
        <v>0</v>
      </c>
      <c r="DT192" s="1" t="n">
        <v>0</v>
      </c>
      <c r="DU192" s="1" t="n">
        <v>0</v>
      </c>
      <c r="DV192" s="1" t="n">
        <v>0</v>
      </c>
      <c r="DW192" s="1" t="n">
        <v>-20.3809523809524</v>
      </c>
      <c r="DX192" s="1" t="n">
        <v>-529.678571428572</v>
      </c>
      <c r="DY192" s="1" t="n">
        <v>0</v>
      </c>
      <c r="DZ192" s="1" t="n">
        <v>0</v>
      </c>
      <c r="EA192" s="1" t="n">
        <v>0</v>
      </c>
      <c r="EB192" s="1" t="n">
        <v>0</v>
      </c>
      <c r="EC192" s="1" t="n">
        <v>0</v>
      </c>
      <c r="ED192" s="1" t="n">
        <v>0</v>
      </c>
      <c r="EE192" s="1" t="n">
        <v>-199773.682214286</v>
      </c>
      <c r="EF192" s="1" t="s">
        <v>511</v>
      </c>
    </row>
    <row r="193" customFormat="false" ht="14.5" hidden="false" customHeight="false" outlineLevel="0" collapsed="false">
      <c r="A193" s="2" t="s">
        <v>489</v>
      </c>
      <c r="B193" s="1" t="n">
        <v>0</v>
      </c>
      <c r="C193" s="1" t="n">
        <v>-44.2243333333333</v>
      </c>
      <c r="D193" s="1" t="n">
        <v>-433.597095238095</v>
      </c>
      <c r="E193" s="1" t="n">
        <v>-76.247619047619</v>
      </c>
      <c r="F193" s="1" t="n">
        <v>0</v>
      </c>
      <c r="G193" s="1" t="n">
        <v>0</v>
      </c>
      <c r="H193" s="1" t="n">
        <v>-107.546666666667</v>
      </c>
      <c r="I193" s="1" t="n">
        <v>-131.867523809524</v>
      </c>
      <c r="J193" s="1" t="n">
        <v>-411.8</v>
      </c>
      <c r="K193" s="1" t="n">
        <v>-24.5138095238095</v>
      </c>
      <c r="L193" s="1" t="n">
        <v>-147.436190476191</v>
      </c>
      <c r="M193" s="1" t="n">
        <v>0</v>
      </c>
      <c r="N193" s="1" t="n">
        <v>-196.452380952381</v>
      </c>
      <c r="O193" s="1" t="n">
        <v>-83.4438095238095</v>
      </c>
      <c r="P193" s="1" t="n">
        <v>-128.02</v>
      </c>
      <c r="Q193" s="1" t="n">
        <v>0</v>
      </c>
      <c r="R193" s="1" t="n">
        <v>0</v>
      </c>
      <c r="S193" s="1" t="n">
        <v>-469.213333333333</v>
      </c>
      <c r="T193" s="1" t="n">
        <v>0</v>
      </c>
      <c r="U193" s="1" t="n">
        <v>-456.371428571429</v>
      </c>
      <c r="V193" s="1" t="n">
        <v>0</v>
      </c>
      <c r="W193" s="1" t="n">
        <v>0</v>
      </c>
      <c r="X193" s="1" t="n">
        <v>0</v>
      </c>
      <c r="Y193" s="1" t="n">
        <v>-287.172857142857</v>
      </c>
      <c r="Z193" s="1" t="n">
        <v>-13.9542857142857</v>
      </c>
      <c r="AA193" s="1" t="n">
        <v>-292.070476190476</v>
      </c>
      <c r="AB193" s="1" t="n">
        <v>-262.948571428571</v>
      </c>
      <c r="AC193" s="1" t="n">
        <v>0</v>
      </c>
      <c r="AD193" s="1" t="n">
        <v>0</v>
      </c>
      <c r="AE193" s="1" t="n">
        <v>-21.6571428571429</v>
      </c>
      <c r="AF193" s="1" t="n">
        <v>-167.36</v>
      </c>
      <c r="AG193" s="1" t="n">
        <v>-712.026666666667</v>
      </c>
      <c r="AH193" s="1" t="n">
        <v>0</v>
      </c>
      <c r="AI193" s="1" t="n">
        <v>-1138.28571428571</v>
      </c>
      <c r="AJ193" s="1" t="n">
        <v>-6.45714285714286</v>
      </c>
      <c r="AK193" s="1" t="n">
        <v>-90.0571428571428</v>
      </c>
      <c r="AL193" s="1" t="n">
        <v>0</v>
      </c>
      <c r="AM193" s="1" t="n">
        <v>0</v>
      </c>
      <c r="AN193" s="1" t="n">
        <v>-226.013333333333</v>
      </c>
      <c r="AO193" s="1" t="n">
        <v>-3647.82857142857</v>
      </c>
      <c r="AP193" s="1" t="n">
        <v>-79.9714285714286</v>
      </c>
      <c r="AQ193" s="1" t="n">
        <v>-723.285714285714</v>
      </c>
      <c r="AR193" s="1" t="n">
        <v>0</v>
      </c>
      <c r="AS193" s="1" t="n">
        <v>0</v>
      </c>
      <c r="AT193" s="1" t="n">
        <v>0</v>
      </c>
      <c r="AU193" s="1" t="n">
        <v>-59.0905714285714</v>
      </c>
      <c r="AV193" s="1" t="n">
        <v>-61.0692857142857</v>
      </c>
      <c r="AW193" s="1" t="n">
        <v>-19.7364285714286</v>
      </c>
      <c r="AX193" s="1" t="n">
        <v>0</v>
      </c>
      <c r="AY193" s="1" t="n">
        <v>0</v>
      </c>
      <c r="AZ193" s="1" t="n">
        <v>-238.666666666667</v>
      </c>
      <c r="BA193" s="1" t="n">
        <v>0</v>
      </c>
      <c r="BB193" s="1" t="n">
        <v>0</v>
      </c>
      <c r="BC193" s="1" t="n">
        <v>0</v>
      </c>
      <c r="BD193" s="1" t="n">
        <v>0</v>
      </c>
      <c r="BE193" s="1" t="n">
        <v>0</v>
      </c>
      <c r="BF193" s="1" t="n">
        <v>0</v>
      </c>
      <c r="BG193" s="1" t="n">
        <v>0</v>
      </c>
      <c r="BH193" s="1" t="n">
        <v>0</v>
      </c>
      <c r="BI193" s="1" t="n">
        <v>0</v>
      </c>
      <c r="BJ193" s="1" t="n">
        <v>0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0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-848.071428571429</v>
      </c>
      <c r="CA193" s="1" t="n">
        <v>0</v>
      </c>
      <c r="CB193" s="1" t="n">
        <v>0</v>
      </c>
      <c r="CC193" s="1" t="n">
        <v>0</v>
      </c>
      <c r="CD193" s="1" t="n">
        <v>-251.254285714286</v>
      </c>
      <c r="CE193" s="1" t="n">
        <v>-108.54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-130.114285714286</v>
      </c>
      <c r="CK193" s="1" t="n">
        <v>-1956.34285714286</v>
      </c>
      <c r="CL193" s="1" t="n">
        <v>-145.285714285714</v>
      </c>
      <c r="CM193" s="1" t="n">
        <v>-115.028571428571</v>
      </c>
      <c r="CN193" s="1" t="n">
        <v>-86.9142857142857</v>
      </c>
      <c r="CO193" s="1" t="n">
        <v>-278.742857142857</v>
      </c>
      <c r="CP193" s="1" t="n">
        <v>-6716.57142857143</v>
      </c>
      <c r="CQ193" s="1" t="n">
        <v>-152.457142857143</v>
      </c>
      <c r="CR193" s="1" t="n">
        <v>0</v>
      </c>
      <c r="CS193" s="1" t="n">
        <v>0</v>
      </c>
      <c r="CT193" s="1" t="n">
        <v>-228.628571428571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-1987.78571428571</v>
      </c>
      <c r="CZ193" s="1" t="n">
        <v>-48.8571428571429</v>
      </c>
      <c r="DA193" s="1" t="n">
        <v>-811.371428571429</v>
      </c>
      <c r="DB193" s="1" t="n">
        <v>-597.034285714286</v>
      </c>
      <c r="DC193" s="1" t="n">
        <v>-63.7714285714286</v>
      </c>
      <c r="DD193" s="1" t="n">
        <v>-868.037142857143</v>
      </c>
      <c r="DE193" s="1" t="n">
        <v>-44.28</v>
      </c>
      <c r="DF193" s="1" t="n">
        <v>-725.451428571429</v>
      </c>
      <c r="DG193" s="1" t="n">
        <v>0</v>
      </c>
      <c r="DH193" s="1" t="n">
        <v>-134.64</v>
      </c>
      <c r="DI193" s="1" t="n">
        <v>-789.107142857143</v>
      </c>
      <c r="DJ193" s="1" t="n">
        <v>-422</v>
      </c>
      <c r="DK193" s="1" t="n">
        <v>-1329.42857142857</v>
      </c>
      <c r="DL193" s="1" t="n">
        <v>-309.428571428572</v>
      </c>
      <c r="DM193" s="1" t="n">
        <v>0</v>
      </c>
      <c r="DN193" s="1" t="n">
        <v>-108.428571428572</v>
      </c>
      <c r="DO193" s="1" t="n">
        <v>0</v>
      </c>
      <c r="DP193" s="1" t="n">
        <v>-2340.71428571428</v>
      </c>
      <c r="DQ193" s="1" t="n">
        <v>-390.257142857143</v>
      </c>
      <c r="DR193" s="1" t="n">
        <v>0</v>
      </c>
      <c r="DS193" s="1" t="n">
        <v>0</v>
      </c>
      <c r="DW193" s="1" t="n">
        <v>0</v>
      </c>
      <c r="DX193" s="1" t="n">
        <v>0</v>
      </c>
      <c r="DY193" s="1" t="n">
        <v>0</v>
      </c>
      <c r="DZ193" s="1" t="n">
        <v>0</v>
      </c>
      <c r="EA193" s="1" t="n">
        <v>0</v>
      </c>
      <c r="EC193" s="1" t="n">
        <v>0</v>
      </c>
      <c r="ED193" s="1" t="n">
        <v>0</v>
      </c>
      <c r="EE193" s="1" t="n">
        <v>-32746.9304761905</v>
      </c>
      <c r="EF193" s="1" t="s">
        <v>489</v>
      </c>
    </row>
    <row r="194" customFormat="false" ht="14.5" hidden="false" customHeight="false" outlineLevel="0" collapsed="false">
      <c r="A194" s="2" t="s">
        <v>490</v>
      </c>
      <c r="B194" s="1" t="n">
        <v>-5403.56380952381</v>
      </c>
      <c r="C194" s="1" t="n">
        <v>0</v>
      </c>
      <c r="D194" s="1" t="n">
        <v>-1620</v>
      </c>
      <c r="E194" s="1" t="n">
        <v>0</v>
      </c>
      <c r="F194" s="1" t="n">
        <v>-958.365238095238</v>
      </c>
      <c r="G194" s="1" t="n">
        <v>0</v>
      </c>
      <c r="H194" s="1" t="n">
        <v>0</v>
      </c>
      <c r="I194" s="1" t="n">
        <v>0</v>
      </c>
      <c r="J194" s="1" t="n">
        <v>-159.04</v>
      </c>
      <c r="K194" s="1" t="n">
        <v>0</v>
      </c>
      <c r="L194" s="1" t="n">
        <v>0</v>
      </c>
      <c r="M194" s="1" t="n">
        <v>0</v>
      </c>
      <c r="N194" s="1" t="n">
        <v>-26.64</v>
      </c>
      <c r="O194" s="1" t="n">
        <v>-20.72</v>
      </c>
      <c r="P194" s="1" t="n">
        <v>-14.8</v>
      </c>
      <c r="Q194" s="1" t="n">
        <v>0</v>
      </c>
      <c r="R194" s="1" t="n">
        <v>0</v>
      </c>
      <c r="S194" s="1" t="n">
        <v>-2873.92</v>
      </c>
      <c r="T194" s="1" t="n">
        <v>0</v>
      </c>
      <c r="U194" s="1" t="n">
        <v>-121.2</v>
      </c>
      <c r="V194" s="1" t="n">
        <v>0</v>
      </c>
      <c r="W194" s="1" t="n">
        <v>0</v>
      </c>
      <c r="X194" s="1" t="n">
        <v>0</v>
      </c>
      <c r="Y194" s="1" t="n">
        <v>-77.7000000000001</v>
      </c>
      <c r="Z194" s="1" t="n">
        <v>0</v>
      </c>
      <c r="AA194" s="1" t="n">
        <v>-415.84</v>
      </c>
      <c r="AB194" s="1" t="n">
        <v>-91.3199999999999</v>
      </c>
      <c r="AC194" s="1" t="n">
        <v>0</v>
      </c>
      <c r="AD194" s="1" t="n">
        <v>0</v>
      </c>
      <c r="AE194" s="1" t="n">
        <v>0</v>
      </c>
      <c r="AF194" s="1" t="n">
        <v>0</v>
      </c>
      <c r="AG194" s="1" t="n">
        <v>-170.52</v>
      </c>
      <c r="AH194" s="1" t="n">
        <v>0</v>
      </c>
      <c r="AI194" s="1" t="n">
        <v>0</v>
      </c>
      <c r="AJ194" s="1" t="n">
        <v>0</v>
      </c>
      <c r="AK194" s="1" t="n">
        <v>0</v>
      </c>
      <c r="AL194" s="1" t="n">
        <v>0</v>
      </c>
      <c r="AM194" s="1" t="n">
        <v>0</v>
      </c>
      <c r="AN194" s="1" t="n">
        <v>-184</v>
      </c>
      <c r="AO194" s="1" t="n">
        <v>-325.8</v>
      </c>
      <c r="AP194" s="1" t="n">
        <v>0</v>
      </c>
      <c r="AQ194" s="1" t="n">
        <v>-6</v>
      </c>
      <c r="AR194" s="1" t="n">
        <v>0</v>
      </c>
      <c r="AS194" s="1" t="n">
        <v>0</v>
      </c>
      <c r="AT194" s="1" t="n">
        <v>0</v>
      </c>
      <c r="AU194" s="1" t="n">
        <v>-2.85</v>
      </c>
      <c r="AV194" s="1" t="n">
        <v>0</v>
      </c>
      <c r="AW194" s="1" t="n">
        <v>0</v>
      </c>
      <c r="AX194" s="1" t="n">
        <v>0</v>
      </c>
      <c r="AY194" s="1" t="n">
        <v>0</v>
      </c>
      <c r="AZ194" s="1" t="n">
        <v>0</v>
      </c>
      <c r="BA194" s="1" t="n">
        <v>-94.25</v>
      </c>
      <c r="BB194" s="1" t="n">
        <v>-34</v>
      </c>
      <c r="BC194" s="1" t="n">
        <v>0</v>
      </c>
      <c r="BD194" s="1" t="n">
        <v>0</v>
      </c>
      <c r="BE194" s="1" t="n">
        <v>0</v>
      </c>
      <c r="BF194" s="1" t="n">
        <v>-40.5</v>
      </c>
      <c r="BG194" s="1" t="n">
        <v>0</v>
      </c>
      <c r="BH194" s="1" t="n">
        <v>0</v>
      </c>
      <c r="BI194" s="1" t="n">
        <v>0</v>
      </c>
      <c r="BJ194" s="1" t="n">
        <v>0</v>
      </c>
      <c r="BK194" s="1" t="n">
        <v>0</v>
      </c>
      <c r="BL194" s="1" t="n">
        <v>0</v>
      </c>
      <c r="BM194" s="1" t="n">
        <v>-16</v>
      </c>
      <c r="BN194" s="1" t="n">
        <v>0</v>
      </c>
      <c r="BO194" s="1" t="n">
        <v>-203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-24</v>
      </c>
      <c r="BZ194" s="1" t="n">
        <v>-49.75</v>
      </c>
      <c r="CA194" s="1" t="n">
        <v>0</v>
      </c>
      <c r="CB194" s="1" t="n">
        <v>0</v>
      </c>
      <c r="CC194" s="1" t="n">
        <v>0</v>
      </c>
      <c r="CD194" s="1" t="n">
        <v>-108.18</v>
      </c>
      <c r="CE194" s="1" t="n">
        <v>-1.68000000000001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1" t="n">
        <v>-75.5999999999999</v>
      </c>
      <c r="CL194" s="1" t="n">
        <v>-43.5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1" t="n">
        <v>0</v>
      </c>
      <c r="CU194" s="1" t="n">
        <v>0</v>
      </c>
      <c r="CV194" s="1" t="n">
        <v>0</v>
      </c>
      <c r="CW194" s="1" t="n">
        <v>0</v>
      </c>
      <c r="CX194" s="1" t="n">
        <v>0</v>
      </c>
      <c r="CY194" s="1" t="n">
        <v>-15</v>
      </c>
      <c r="CZ194" s="1" t="n">
        <v>0</v>
      </c>
      <c r="DA194" s="1" t="n">
        <v>-1.20000000000005</v>
      </c>
      <c r="DB194" s="1" t="n">
        <v>-43.2000000000001</v>
      </c>
      <c r="DC194" s="1" t="n">
        <v>0</v>
      </c>
      <c r="DD194" s="1" t="n">
        <v>-164.16</v>
      </c>
      <c r="DE194" s="1" t="n">
        <v>0</v>
      </c>
      <c r="DF194" s="1" t="n">
        <v>-31.32</v>
      </c>
      <c r="DG194" s="1" t="n">
        <v>0</v>
      </c>
      <c r="DH194" s="1" t="n">
        <v>-5.57999999999998</v>
      </c>
      <c r="DI194" s="1" t="n">
        <v>-18.25</v>
      </c>
      <c r="DJ194" s="1" t="n">
        <v>-30</v>
      </c>
      <c r="DK194" s="1" t="n">
        <v>-114</v>
      </c>
      <c r="DL194" s="1" t="n">
        <v>-22.5</v>
      </c>
      <c r="DM194" s="1" t="n">
        <v>0</v>
      </c>
      <c r="DN194" s="1" t="n">
        <v>-22.5</v>
      </c>
      <c r="DO194" s="1" t="n">
        <v>0</v>
      </c>
      <c r="DP194" s="1" t="n">
        <v>-48</v>
      </c>
      <c r="DQ194" s="1" t="n">
        <v>0</v>
      </c>
      <c r="DR194" s="1" t="n">
        <v>0</v>
      </c>
      <c r="DS194" s="1" t="n">
        <v>0</v>
      </c>
      <c r="DW194" s="1" t="n">
        <v>0</v>
      </c>
      <c r="DX194" s="1" t="n">
        <v>0</v>
      </c>
      <c r="DY194" s="1" t="n">
        <v>0</v>
      </c>
      <c r="DZ194" s="1" t="n">
        <v>0</v>
      </c>
      <c r="EA194" s="1" t="n">
        <v>0</v>
      </c>
      <c r="EC194" s="1" t="n">
        <v>0</v>
      </c>
      <c r="ED194" s="1" t="n">
        <v>0</v>
      </c>
      <c r="EE194" s="1" t="n">
        <v>-13678.4490476191</v>
      </c>
      <c r="EF194" s="1" t="s">
        <v>490</v>
      </c>
    </row>
    <row r="195" customFormat="false" ht="14.5" hidden="false" customHeight="false" outlineLevel="0" collapsed="false">
      <c r="A195" s="2" t="s">
        <v>491</v>
      </c>
      <c r="B195" s="1" t="n">
        <v>-82.5</v>
      </c>
      <c r="C195" s="1" t="n">
        <v>-30</v>
      </c>
      <c r="D195" s="1" t="n">
        <v>-60</v>
      </c>
      <c r="E195" s="1" t="n">
        <v>-33</v>
      </c>
      <c r="F195" s="1" t="n">
        <v>-1133.68</v>
      </c>
      <c r="G195" s="1" t="n">
        <v>0</v>
      </c>
      <c r="H195" s="1" t="n">
        <v>0</v>
      </c>
      <c r="I195" s="1" t="n">
        <v>-253</v>
      </c>
      <c r="J195" s="1" t="n">
        <v>-571.2</v>
      </c>
      <c r="K195" s="1" t="n">
        <v>-36</v>
      </c>
      <c r="L195" s="1" t="n">
        <v>0</v>
      </c>
      <c r="M195" s="1" t="n">
        <v>0</v>
      </c>
      <c r="N195" s="1" t="n">
        <v>-245.68</v>
      </c>
      <c r="O195" s="1" t="n">
        <v>-59.2</v>
      </c>
      <c r="P195" s="1" t="n">
        <v>-183.52</v>
      </c>
      <c r="Q195" s="1" t="n">
        <v>0</v>
      </c>
      <c r="R195" s="1" t="n">
        <v>0</v>
      </c>
      <c r="S195" s="1" t="n">
        <v>-5270.72</v>
      </c>
      <c r="T195" s="1" t="n">
        <v>0</v>
      </c>
      <c r="U195" s="1" t="n">
        <v>-434.4</v>
      </c>
      <c r="V195" s="1" t="n">
        <v>-50.6000000000002</v>
      </c>
      <c r="W195" s="1" t="n">
        <v>0</v>
      </c>
      <c r="X195" s="1" t="n">
        <v>0</v>
      </c>
      <c r="Y195" s="1" t="n">
        <v>-517.26</v>
      </c>
      <c r="Z195" s="1" t="n">
        <v>-31.08</v>
      </c>
      <c r="AA195" s="1" t="n">
        <v>-1527.2</v>
      </c>
      <c r="AB195" s="1" t="n">
        <v>-147.6</v>
      </c>
      <c r="AC195" s="1" t="n">
        <v>0</v>
      </c>
      <c r="AD195" s="1" t="n">
        <v>-173.028571428571</v>
      </c>
      <c r="AE195" s="1" t="n">
        <v>0</v>
      </c>
      <c r="AF195" s="1" t="n">
        <v>0</v>
      </c>
      <c r="AG195" s="1" t="n">
        <v>-226.24</v>
      </c>
      <c r="AH195" s="1" t="n">
        <v>0</v>
      </c>
      <c r="AI195" s="1" t="n">
        <v>-789.6</v>
      </c>
      <c r="AJ195" s="1" t="n">
        <v>0</v>
      </c>
      <c r="AK195" s="1" t="n">
        <v>0</v>
      </c>
      <c r="AL195" s="1" t="n">
        <v>0</v>
      </c>
      <c r="AM195" s="1" t="n">
        <v>0</v>
      </c>
      <c r="AN195" s="1" t="n">
        <v>-283.36</v>
      </c>
      <c r="AO195" s="1" t="n">
        <v>-617.4</v>
      </c>
      <c r="AP195" s="1" t="n">
        <v>0</v>
      </c>
      <c r="AQ195" s="1" t="n">
        <v>-936</v>
      </c>
      <c r="AR195" s="1" t="n">
        <v>0</v>
      </c>
      <c r="AS195" s="1" t="n">
        <v>0</v>
      </c>
      <c r="AT195" s="1" t="n">
        <v>-23.5514285714286</v>
      </c>
      <c r="AU195" s="1" t="n">
        <v>0</v>
      </c>
      <c r="AV195" s="1" t="n">
        <v>0</v>
      </c>
      <c r="AW195" s="1" t="n">
        <v>-3.8</v>
      </c>
      <c r="AX195" s="1" t="n">
        <v>0</v>
      </c>
      <c r="AY195" s="1" t="n">
        <v>0</v>
      </c>
      <c r="AZ195" s="1" t="n">
        <v>0</v>
      </c>
      <c r="BA195" s="1" t="n">
        <v>-309.5</v>
      </c>
      <c r="BB195" s="1" t="n">
        <v>-72.5</v>
      </c>
      <c r="BC195" s="1" t="n">
        <v>-154</v>
      </c>
      <c r="BD195" s="1" t="n">
        <v>-226.4</v>
      </c>
      <c r="BE195" s="1" t="n">
        <v>-220.8</v>
      </c>
      <c r="BF195" s="1" t="n">
        <v>-643.5</v>
      </c>
      <c r="BG195" s="1" t="n">
        <v>-24</v>
      </c>
      <c r="BH195" s="1" t="n">
        <v>0</v>
      </c>
      <c r="BI195" s="1" t="n">
        <v>0</v>
      </c>
      <c r="BJ195" s="1" t="n">
        <v>0</v>
      </c>
      <c r="BK195" s="1" t="n">
        <v>0</v>
      </c>
      <c r="BL195" s="1" t="n">
        <v>0</v>
      </c>
      <c r="BM195" s="1" t="n">
        <v>-320</v>
      </c>
      <c r="BN195" s="1" t="n">
        <v>0</v>
      </c>
      <c r="BO195" s="1" t="n">
        <v>-844.5</v>
      </c>
      <c r="BP195" s="1" t="n">
        <v>-1.5</v>
      </c>
      <c r="BQ195" s="1" t="n">
        <v>-682.4</v>
      </c>
      <c r="BR195" s="1" t="n">
        <v>0</v>
      </c>
      <c r="BS195" s="1" t="n">
        <v>-13.5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-240</v>
      </c>
      <c r="BY195" s="1" t="n">
        <v>-168</v>
      </c>
      <c r="BZ195" s="1" t="n">
        <v>-361</v>
      </c>
      <c r="CA195" s="1" t="n">
        <v>-31.7142857142857</v>
      </c>
      <c r="CB195" s="1" t="n">
        <v>0</v>
      </c>
      <c r="CC195" s="1" t="n">
        <v>0</v>
      </c>
      <c r="CD195" s="1" t="n">
        <v>-268.92</v>
      </c>
      <c r="CE195" s="1" t="n">
        <v>-7.28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1" t="n">
        <v>-939.6</v>
      </c>
      <c r="CL195" s="1" t="n">
        <v>-313.5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1" t="n">
        <v>0</v>
      </c>
      <c r="CU195" s="1" t="n">
        <v>0</v>
      </c>
      <c r="CV195" s="1" t="n">
        <v>-9.73809523809524</v>
      </c>
      <c r="CW195" s="1" t="n">
        <v>0</v>
      </c>
      <c r="CX195" s="1" t="n">
        <v>0</v>
      </c>
      <c r="CY195" s="1" t="n">
        <v>-36</v>
      </c>
      <c r="CZ195" s="1" t="n">
        <v>0</v>
      </c>
      <c r="DA195" s="1" t="n">
        <v>-92</v>
      </c>
      <c r="DB195" s="1" t="n">
        <v>-712.8</v>
      </c>
      <c r="DC195" s="1" t="n">
        <v>0</v>
      </c>
      <c r="DD195" s="1" t="n">
        <v>-273.24</v>
      </c>
      <c r="DE195" s="1" t="n">
        <v>0</v>
      </c>
      <c r="DF195" s="1" t="n">
        <v>-127.44</v>
      </c>
      <c r="DG195" s="1" t="n">
        <v>0</v>
      </c>
      <c r="DH195" s="1" t="n">
        <v>-100.44</v>
      </c>
      <c r="DI195" s="1" t="n">
        <v>-493.5</v>
      </c>
      <c r="DJ195" s="1" t="n">
        <v>-523.5</v>
      </c>
      <c r="DK195" s="1" t="n">
        <v>-612</v>
      </c>
      <c r="DL195" s="1" t="n">
        <v>-348</v>
      </c>
      <c r="DM195" s="1" t="n">
        <v>0</v>
      </c>
      <c r="DN195" s="1" t="n">
        <v>-367.5</v>
      </c>
      <c r="DO195" s="1" t="n">
        <v>0</v>
      </c>
      <c r="DP195" s="1" t="n">
        <v>-27</v>
      </c>
      <c r="DQ195" s="1" t="n">
        <v>0</v>
      </c>
      <c r="DR195" s="1" t="n">
        <v>0</v>
      </c>
      <c r="DS195" s="1" t="n">
        <v>0</v>
      </c>
      <c r="DW195" s="1" t="n">
        <v>0</v>
      </c>
      <c r="DX195" s="1" t="n">
        <v>0</v>
      </c>
      <c r="DY195" s="1" t="n">
        <v>0</v>
      </c>
      <c r="DZ195" s="1" t="n">
        <v>0</v>
      </c>
      <c r="EA195" s="1" t="n">
        <v>0</v>
      </c>
      <c r="EC195" s="1" t="n">
        <v>0</v>
      </c>
      <c r="ED195" s="1" t="n">
        <v>0</v>
      </c>
      <c r="EE195" s="1" t="n">
        <v>-23285.3923809524</v>
      </c>
      <c r="EF195" s="1" t="s">
        <v>491</v>
      </c>
    </row>
    <row r="196" customFormat="false" ht="14.5" hidden="false" customHeight="false" outlineLevel="0" collapsed="false">
      <c r="A196" s="2"/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0</v>
      </c>
      <c r="L196" s="1" t="n">
        <v>0</v>
      </c>
      <c r="M196" s="1" t="n">
        <v>0</v>
      </c>
      <c r="N196" s="1" t="n">
        <v>0</v>
      </c>
      <c r="O196" s="1" t="n">
        <v>0</v>
      </c>
      <c r="P196" s="1" t="n">
        <v>0</v>
      </c>
      <c r="Q196" s="1" t="n">
        <v>0</v>
      </c>
      <c r="R196" s="1" t="n">
        <v>0</v>
      </c>
      <c r="S196" s="1" t="n">
        <v>0</v>
      </c>
      <c r="T196" s="1" t="n">
        <v>0</v>
      </c>
      <c r="U196" s="1" t="n">
        <v>0</v>
      </c>
      <c r="V196" s="1" t="n">
        <v>0</v>
      </c>
      <c r="W196" s="1" t="n">
        <v>0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v>0</v>
      </c>
      <c r="AC196" s="1" t="n">
        <v>0</v>
      </c>
      <c r="AD196" s="1" t="n">
        <v>0</v>
      </c>
      <c r="AE196" s="1" t="n">
        <v>0</v>
      </c>
      <c r="AF196" s="1" t="n">
        <v>0</v>
      </c>
      <c r="AG196" s="1" t="n">
        <v>0</v>
      </c>
      <c r="AH196" s="1" t="n">
        <v>0</v>
      </c>
      <c r="AI196" s="1" t="n">
        <v>0</v>
      </c>
      <c r="AJ196" s="1" t="n">
        <v>0</v>
      </c>
      <c r="AK196" s="1" t="n">
        <v>0</v>
      </c>
      <c r="AL196" s="1" t="n">
        <v>0</v>
      </c>
      <c r="AM196" s="1" t="n">
        <v>0</v>
      </c>
      <c r="AN196" s="1" t="n">
        <v>0</v>
      </c>
      <c r="AO196" s="1" t="n">
        <v>0</v>
      </c>
      <c r="AP196" s="1" t="n">
        <v>0</v>
      </c>
      <c r="AQ196" s="1" t="n">
        <v>0</v>
      </c>
      <c r="AR196" s="1" t="n">
        <v>0</v>
      </c>
      <c r="AS196" s="1" t="n">
        <v>0</v>
      </c>
      <c r="AT196" s="1" t="n">
        <v>0</v>
      </c>
      <c r="AU196" s="1" t="n">
        <v>0</v>
      </c>
      <c r="AV196" s="1" t="n">
        <v>0</v>
      </c>
      <c r="AW196" s="1" t="n">
        <v>0</v>
      </c>
      <c r="AX196" s="1" t="n">
        <v>0</v>
      </c>
      <c r="AY196" s="1" t="n">
        <v>0</v>
      </c>
      <c r="AZ196" s="1" t="n">
        <v>0</v>
      </c>
      <c r="BA196" s="1" t="n">
        <v>0</v>
      </c>
      <c r="BB196" s="1" t="n">
        <v>0</v>
      </c>
      <c r="BC196" s="1" t="n">
        <v>0</v>
      </c>
      <c r="BD196" s="1" t="n">
        <v>0</v>
      </c>
      <c r="BE196" s="1" t="n">
        <v>0</v>
      </c>
      <c r="BF196" s="1" t="n">
        <v>0</v>
      </c>
      <c r="BG196" s="1" t="n">
        <v>0</v>
      </c>
      <c r="BH196" s="1" t="n"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1" t="n">
        <v>0</v>
      </c>
      <c r="BN196" s="1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1" t="n">
        <v>0</v>
      </c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1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  <c r="DG196" s="1" t="n">
        <v>0</v>
      </c>
      <c r="DH196" s="1" t="n">
        <v>0</v>
      </c>
      <c r="DI196" s="1" t="n">
        <v>0</v>
      </c>
      <c r="DJ196" s="1" t="n">
        <v>0</v>
      </c>
      <c r="DK196" s="1" t="n">
        <v>0</v>
      </c>
      <c r="DL196" s="1" t="n">
        <v>0</v>
      </c>
      <c r="DM196" s="1" t="n">
        <v>0</v>
      </c>
      <c r="DN196" s="1" t="n">
        <v>0</v>
      </c>
      <c r="DO196" s="1" t="n">
        <v>0</v>
      </c>
      <c r="DP196" s="1" t="n">
        <v>0</v>
      </c>
      <c r="DQ196" s="1" t="n">
        <v>0</v>
      </c>
      <c r="DR196" s="1" t="n">
        <v>0</v>
      </c>
      <c r="DS196" s="1" t="n">
        <v>0</v>
      </c>
      <c r="DW196" s="1" t="n">
        <v>0</v>
      </c>
      <c r="DX196" s="1" t="n">
        <v>0</v>
      </c>
      <c r="DY196" s="1" t="n">
        <v>0</v>
      </c>
      <c r="DZ196" s="1" t="n">
        <v>0</v>
      </c>
      <c r="EA196" s="1" t="n">
        <v>0</v>
      </c>
      <c r="EC196" s="1" t="n">
        <v>0</v>
      </c>
      <c r="ED196" s="1" t="n">
        <v>0</v>
      </c>
      <c r="EE196" s="1" t="n">
        <v>0</v>
      </c>
    </row>
    <row r="197" customFormat="false" ht="14.5" hidden="false" customHeight="false" outlineLevel="0" collapsed="false">
      <c r="A197" s="2"/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0</v>
      </c>
      <c r="O197" s="1" t="n">
        <v>0</v>
      </c>
      <c r="P197" s="1" t="n">
        <v>0</v>
      </c>
      <c r="Q197" s="1" t="n">
        <v>0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0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0</v>
      </c>
      <c r="AC197" s="1" t="n">
        <v>0</v>
      </c>
      <c r="AD197" s="1" t="n">
        <v>0</v>
      </c>
      <c r="AE197" s="1" t="n">
        <v>0</v>
      </c>
      <c r="AF197" s="1" t="n">
        <v>0</v>
      </c>
      <c r="AG197" s="1" t="n">
        <v>0</v>
      </c>
      <c r="AH197" s="1" t="n">
        <v>0</v>
      </c>
      <c r="AI197" s="1" t="n">
        <v>0</v>
      </c>
      <c r="AJ197" s="1" t="n">
        <v>0</v>
      </c>
      <c r="AK197" s="1" t="n">
        <v>0</v>
      </c>
      <c r="AL197" s="1" t="n">
        <v>0</v>
      </c>
      <c r="AM197" s="1" t="n">
        <v>0</v>
      </c>
      <c r="AN197" s="1" t="n">
        <v>0</v>
      </c>
      <c r="AO197" s="1" t="n">
        <v>0</v>
      </c>
      <c r="AP197" s="1" t="n">
        <v>0</v>
      </c>
      <c r="AQ197" s="1" t="n">
        <v>0</v>
      </c>
      <c r="AR197" s="1" t="n">
        <v>0</v>
      </c>
      <c r="AS197" s="1" t="n">
        <v>0</v>
      </c>
      <c r="AT197" s="1" t="n">
        <v>0</v>
      </c>
      <c r="AU197" s="1" t="n">
        <v>0</v>
      </c>
      <c r="AV197" s="1" t="n">
        <v>0</v>
      </c>
      <c r="AW197" s="1" t="n">
        <v>0</v>
      </c>
      <c r="AX197" s="1" t="n">
        <v>0</v>
      </c>
      <c r="AY197" s="1" t="n">
        <v>0</v>
      </c>
      <c r="AZ197" s="1" t="n">
        <v>0</v>
      </c>
      <c r="BA197" s="1" t="n">
        <v>0</v>
      </c>
      <c r="BB197" s="1" t="n">
        <v>0</v>
      </c>
      <c r="BC197" s="1" t="n">
        <v>0</v>
      </c>
      <c r="BD197" s="1" t="n">
        <v>0</v>
      </c>
      <c r="BE197" s="1" t="n">
        <v>0</v>
      </c>
      <c r="BF197" s="1" t="n">
        <v>0</v>
      </c>
      <c r="BG197" s="1" t="n">
        <v>0</v>
      </c>
      <c r="BH197" s="1" t="n"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1" t="n">
        <v>0</v>
      </c>
      <c r="BN197" s="1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1" t="n">
        <v>0</v>
      </c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1" t="n">
        <v>0</v>
      </c>
      <c r="CU197" s="1" t="n">
        <v>0</v>
      </c>
      <c r="CV197" s="1" t="n">
        <v>0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0</v>
      </c>
      <c r="DD197" s="1" t="n">
        <v>0</v>
      </c>
      <c r="DE197" s="1" t="n">
        <v>0</v>
      </c>
      <c r="DF197" s="1" t="n">
        <v>0</v>
      </c>
      <c r="DG197" s="1" t="n">
        <v>0</v>
      </c>
      <c r="DH197" s="1" t="n">
        <v>0</v>
      </c>
      <c r="DI197" s="1" t="n">
        <v>0</v>
      </c>
      <c r="DJ197" s="1" t="n">
        <v>0</v>
      </c>
      <c r="DK197" s="1" t="n">
        <v>0</v>
      </c>
      <c r="DL197" s="1" t="n">
        <v>0</v>
      </c>
      <c r="DM197" s="1" t="n">
        <v>0</v>
      </c>
      <c r="DN197" s="1" t="n">
        <v>0</v>
      </c>
      <c r="DO197" s="1" t="n">
        <v>0</v>
      </c>
      <c r="DP197" s="1" t="n">
        <v>0</v>
      </c>
      <c r="DQ197" s="1" t="n">
        <v>0</v>
      </c>
      <c r="DR197" s="1" t="n">
        <v>0</v>
      </c>
      <c r="DS197" s="1" t="n">
        <v>0</v>
      </c>
      <c r="DW197" s="1" t="n">
        <v>0</v>
      </c>
      <c r="DX197" s="1" t="n">
        <v>0</v>
      </c>
      <c r="DY197" s="1" t="n">
        <v>0</v>
      </c>
      <c r="DZ197" s="1" t="n">
        <v>0</v>
      </c>
      <c r="EA197" s="1" t="n">
        <v>0</v>
      </c>
      <c r="EC197" s="1" t="n">
        <v>0</v>
      </c>
      <c r="ED197" s="1" t="n">
        <v>0</v>
      </c>
      <c r="EE197" s="1" t="n">
        <v>0</v>
      </c>
    </row>
    <row r="198" customFormat="false" ht="14.5" hidden="false" customHeight="false" outlineLevel="0" collapsed="false">
      <c r="A198" s="2" t="s">
        <v>512</v>
      </c>
      <c r="B198" s="1" t="n">
        <v>-2033.16625</v>
      </c>
      <c r="C198" s="1" t="n">
        <v>-176.51125</v>
      </c>
      <c r="D198" s="1" t="n">
        <v>-2000</v>
      </c>
      <c r="E198" s="1" t="n">
        <v>-900</v>
      </c>
      <c r="F198" s="1" t="n">
        <v>-1998.50291666667</v>
      </c>
      <c r="G198" s="1" t="n">
        <v>0</v>
      </c>
      <c r="H198" s="1" t="n">
        <v>-284.16</v>
      </c>
      <c r="I198" s="1" t="n">
        <v>-661.1375</v>
      </c>
      <c r="J198" s="1" t="n">
        <v>-1324.056</v>
      </c>
      <c r="K198" s="1" t="n">
        <v>-157.2275</v>
      </c>
      <c r="L198" s="1" t="n">
        <v>-1000</v>
      </c>
      <c r="M198" s="1" t="n">
        <v>0</v>
      </c>
      <c r="N198" s="1" t="n">
        <v>-1377.70458333333</v>
      </c>
      <c r="O198" s="1" t="n">
        <v>-297.48</v>
      </c>
      <c r="P198" s="1" t="n">
        <v>-583.235625</v>
      </c>
      <c r="Q198" s="1" t="n">
        <v>-566.533333333333</v>
      </c>
      <c r="R198" s="1" t="n">
        <v>-300.335238095238</v>
      </c>
      <c r="S198" s="1" t="n">
        <v>-9116.701</v>
      </c>
      <c r="T198" s="1" t="n">
        <v>-72.0226190476194</v>
      </c>
      <c r="U198" s="1" t="n">
        <v>-1380.72357142857</v>
      </c>
      <c r="V198" s="1" t="n">
        <v>-1233.18</v>
      </c>
      <c r="W198" s="1" t="n">
        <v>-79.3707142857143</v>
      </c>
      <c r="X198" s="1" t="n">
        <v>-608.55</v>
      </c>
      <c r="Y198" s="1" t="n">
        <v>-3149.01789285714</v>
      </c>
      <c r="Z198" s="1" t="n">
        <v>0</v>
      </c>
      <c r="AA198" s="1" t="n">
        <v>-2165.89030952381</v>
      </c>
      <c r="AB198" s="1" t="n">
        <v>-774.975</v>
      </c>
      <c r="AC198" s="1" t="n">
        <v>-10361.9857142857</v>
      </c>
      <c r="AD198" s="1" t="n">
        <v>-1812.3</v>
      </c>
      <c r="AE198" s="1" t="n">
        <v>-81.15</v>
      </c>
      <c r="AF198" s="1" t="n">
        <v>-280.28</v>
      </c>
      <c r="AG198" s="1" t="n">
        <v>-1074.114</v>
      </c>
      <c r="AH198" s="1" t="n">
        <v>-266.325333333333</v>
      </c>
      <c r="AI198" s="1" t="n">
        <v>-3859.65</v>
      </c>
      <c r="AJ198" s="1" t="n">
        <v>-819.9</v>
      </c>
      <c r="AK198" s="1" t="n">
        <v>-1215.6</v>
      </c>
      <c r="AL198" s="1" t="n">
        <v>0</v>
      </c>
      <c r="AM198" s="1" t="n">
        <v>0</v>
      </c>
      <c r="AN198" s="1" t="n">
        <v>-1308.71</v>
      </c>
      <c r="AO198" s="1" t="n">
        <v>-13556.0775</v>
      </c>
      <c r="AP198" s="1" t="n">
        <v>-155.925</v>
      </c>
      <c r="AQ198" s="1" t="n">
        <v>-3295.5</v>
      </c>
      <c r="AR198" s="1" t="n">
        <v>-45.0235714285714</v>
      </c>
      <c r="AS198" s="1" t="n">
        <v>-1138.94011904762</v>
      </c>
      <c r="AT198" s="1" t="n">
        <v>-367.860357142857</v>
      </c>
      <c r="AU198" s="1" t="n">
        <v>-67.8075</v>
      </c>
      <c r="AV198" s="1" t="n">
        <v>-74.69375</v>
      </c>
      <c r="AW198" s="1" t="n">
        <v>-20.41875</v>
      </c>
      <c r="AX198" s="1" t="n">
        <v>0</v>
      </c>
      <c r="AY198" s="1" t="n">
        <v>0</v>
      </c>
      <c r="AZ198" s="1" t="n">
        <v>0</v>
      </c>
      <c r="BA198" s="1" t="n">
        <v>-3789.87083333333</v>
      </c>
      <c r="BB198" s="1" t="n">
        <v>-610.583333333333</v>
      </c>
      <c r="BC198" s="1" t="n">
        <v>-1156.92125</v>
      </c>
      <c r="BD198" s="1" t="n">
        <v>-1962.27083333333</v>
      </c>
      <c r="BE198" s="1" t="n">
        <v>-301.95</v>
      </c>
      <c r="BF198" s="1" t="n">
        <v>-704.0625</v>
      </c>
      <c r="BG198" s="1" t="n">
        <v>-800</v>
      </c>
      <c r="BH198" s="1" t="n">
        <v>-663.2</v>
      </c>
      <c r="BI198" s="1" t="n">
        <v>-398.4</v>
      </c>
      <c r="BJ198" s="1" t="n">
        <v>-377.4</v>
      </c>
      <c r="BK198" s="1" t="n">
        <v>-88.625</v>
      </c>
      <c r="BL198" s="1" t="n">
        <v>0</v>
      </c>
      <c r="BM198" s="1" t="n">
        <v>-936.625</v>
      </c>
      <c r="BN198" s="1" t="n">
        <v>-85.19</v>
      </c>
      <c r="BO198" s="1" t="n">
        <v>-5258.13083333333</v>
      </c>
      <c r="BP198" s="1" t="n">
        <v>-284.625</v>
      </c>
      <c r="BQ198" s="1" t="n">
        <v>-3917.03214285714</v>
      </c>
      <c r="BR198" s="1" t="n">
        <v>0</v>
      </c>
      <c r="BS198" s="1" t="n">
        <v>-800</v>
      </c>
      <c r="BT198" s="1" t="n">
        <v>-567.3</v>
      </c>
      <c r="BU198" s="1" t="n">
        <v>0</v>
      </c>
      <c r="BV198" s="1" t="n">
        <v>-103.375</v>
      </c>
      <c r="BW198" s="1" t="n">
        <v>-396.8</v>
      </c>
      <c r="BX198" s="1" t="n">
        <v>-547.2</v>
      </c>
      <c r="BY198" s="1" t="n">
        <v>-904.5</v>
      </c>
      <c r="BZ198" s="1" t="n">
        <v>-2129.9625</v>
      </c>
      <c r="CA198" s="1" t="n">
        <v>-1411</v>
      </c>
      <c r="CB198" s="1" t="n">
        <v>0</v>
      </c>
      <c r="CC198" s="1" t="n">
        <v>0</v>
      </c>
      <c r="CD198" s="1" t="n">
        <v>-158.22</v>
      </c>
      <c r="CE198" s="1" t="n">
        <v>0</v>
      </c>
      <c r="CF198" s="1" t="n">
        <v>0</v>
      </c>
      <c r="CG198" s="1" t="n">
        <v>0</v>
      </c>
      <c r="CH198" s="1" t="n">
        <v>-1468.00892857143</v>
      </c>
      <c r="CI198" s="1" t="n">
        <v>-313.482142857141</v>
      </c>
      <c r="CJ198" s="1" t="n">
        <v>-260.25</v>
      </c>
      <c r="CK198" s="1" t="n">
        <v>-2843.1</v>
      </c>
      <c r="CL198" s="1" t="n">
        <v>-698.25</v>
      </c>
      <c r="CM198" s="1" t="n">
        <v>-39.575</v>
      </c>
      <c r="CN198" s="1" t="n">
        <v>-60.45</v>
      </c>
      <c r="CO198" s="1" t="n">
        <v>-279.9</v>
      </c>
      <c r="CP198" s="1" t="n">
        <v>-1021.795</v>
      </c>
      <c r="CQ198" s="1" t="n">
        <v>-459.2</v>
      </c>
      <c r="CR198" s="1" t="n">
        <v>0</v>
      </c>
      <c r="CS198" s="1" t="n">
        <v>0</v>
      </c>
      <c r="CT198" s="1" t="n">
        <v>-360.1725</v>
      </c>
      <c r="CU198" s="1" t="n">
        <v>0</v>
      </c>
      <c r="CV198" s="1" t="n">
        <v>-490.125</v>
      </c>
      <c r="CW198" s="1" t="n">
        <v>0</v>
      </c>
      <c r="CX198" s="1" t="n">
        <v>-102.013392857143</v>
      </c>
      <c r="CY198" s="1" t="n">
        <v>-1185.2875</v>
      </c>
      <c r="CZ198" s="1" t="n">
        <v>-152.85</v>
      </c>
      <c r="DA198" s="1" t="n">
        <v>-1840.1</v>
      </c>
      <c r="DB198" s="1" t="n">
        <v>-2092.365</v>
      </c>
      <c r="DC198" s="1" t="n">
        <v>-91.5</v>
      </c>
      <c r="DD198" s="1" t="n">
        <v>-1208.4645</v>
      </c>
      <c r="DE198" s="1" t="n">
        <v>-59.4</v>
      </c>
      <c r="DF198" s="1" t="n">
        <v>-487.233</v>
      </c>
      <c r="DG198" s="1" t="n">
        <v>0</v>
      </c>
      <c r="DH198" s="1" t="n">
        <v>-338.715</v>
      </c>
      <c r="DI198" s="1" t="n">
        <v>-1215.75625</v>
      </c>
      <c r="DJ198" s="1" t="n">
        <v>-2890.57366071429</v>
      </c>
      <c r="DK198" s="1" t="n">
        <v>-5379.5</v>
      </c>
      <c r="DL198" s="1" t="n">
        <v>-1067.625</v>
      </c>
      <c r="DM198" s="1" t="n">
        <v>-39.6857142857142</v>
      </c>
      <c r="DN198" s="1" t="n">
        <v>-1585.125</v>
      </c>
      <c r="DO198" s="1" t="n">
        <v>0</v>
      </c>
      <c r="DP198" s="1" t="n">
        <v>-598.1</v>
      </c>
      <c r="DQ198" s="1" t="n">
        <v>-488.261071428572</v>
      </c>
      <c r="DR198" s="1" t="n">
        <v>0</v>
      </c>
      <c r="DS198" s="1" t="n">
        <v>0</v>
      </c>
      <c r="DW198" s="1" t="n">
        <v>-20.3809523809524</v>
      </c>
      <c r="DX198" s="1" t="n">
        <v>-529.678571428572</v>
      </c>
      <c r="DY198" s="1" t="n">
        <v>0</v>
      </c>
      <c r="DZ198" s="1" t="n">
        <v>0</v>
      </c>
      <c r="EA198" s="1" t="n">
        <v>0</v>
      </c>
      <c r="EC198" s="1" t="n">
        <v>0</v>
      </c>
      <c r="ED198" s="1" t="n">
        <v>0</v>
      </c>
      <c r="EE198" s="1" t="n">
        <v>-130062.910309524</v>
      </c>
      <c r="EF198" s="1" t="s">
        <v>512</v>
      </c>
    </row>
    <row r="199" customFormat="false" ht="14.5" hidden="false" customHeight="false" outlineLevel="0" collapsed="false">
      <c r="A199" s="2" t="s">
        <v>513</v>
      </c>
      <c r="B199" s="1" t="n">
        <v>-2033.16625</v>
      </c>
      <c r="C199" s="1" t="n">
        <v>-176.51125</v>
      </c>
      <c r="D199" s="1" t="n">
        <v>-1570.48</v>
      </c>
      <c r="E199" s="1" t="n">
        <v>-500</v>
      </c>
      <c r="F199" s="1" t="n">
        <v>-2347.35041666667</v>
      </c>
      <c r="G199" s="1" t="n">
        <v>0</v>
      </c>
      <c r="H199" s="1" t="n">
        <v>-284.16</v>
      </c>
      <c r="I199" s="1" t="n">
        <v>-661.1375</v>
      </c>
      <c r="J199" s="1" t="n">
        <v>-1324.056</v>
      </c>
      <c r="K199" s="1" t="n">
        <v>-157.2275</v>
      </c>
      <c r="L199" s="1" t="n">
        <v>-1000</v>
      </c>
      <c r="M199" s="1" t="n">
        <v>0</v>
      </c>
      <c r="N199" s="1" t="n">
        <v>-927.704583333333</v>
      </c>
      <c r="O199" s="1" t="n">
        <v>-297.48</v>
      </c>
      <c r="P199" s="1" t="n">
        <v>-583.235625</v>
      </c>
      <c r="Q199" s="1" t="n">
        <v>-600</v>
      </c>
      <c r="R199" s="1" t="n">
        <v>-407.68</v>
      </c>
      <c r="S199" s="1" t="n">
        <v>-8901.76766666667</v>
      </c>
      <c r="T199" s="1" t="n">
        <v>-422.775</v>
      </c>
      <c r="U199" s="1" t="n">
        <v>-1415.72357142857</v>
      </c>
      <c r="V199" s="1" t="n">
        <v>-1241.9</v>
      </c>
      <c r="W199" s="1" t="n">
        <v>-110.085</v>
      </c>
      <c r="X199" s="1" t="n">
        <v>-1028.55</v>
      </c>
      <c r="Y199" s="1" t="n">
        <v>-2148.23589285714</v>
      </c>
      <c r="Z199" s="1" t="n">
        <v>0</v>
      </c>
      <c r="AA199" s="1" t="n">
        <v>-2345.44554761905</v>
      </c>
      <c r="AB199" s="1" t="n">
        <v>-1606.215</v>
      </c>
      <c r="AC199" s="1" t="n">
        <v>-3140.9</v>
      </c>
      <c r="AD199" s="1" t="n">
        <v>-1812.3</v>
      </c>
      <c r="AE199" s="1" t="n">
        <v>-81.15</v>
      </c>
      <c r="AF199" s="1" t="n">
        <v>-280.28</v>
      </c>
      <c r="AG199" s="1" t="n">
        <v>-1074.114</v>
      </c>
      <c r="AH199" s="1" t="n">
        <v>-437.952</v>
      </c>
      <c r="AI199" s="1" t="n">
        <v>-3859.65</v>
      </c>
      <c r="AJ199" s="1" t="n">
        <v>-819.9</v>
      </c>
      <c r="AK199" s="1" t="n">
        <v>-1215.6</v>
      </c>
      <c r="AL199" s="1" t="n">
        <v>0</v>
      </c>
      <c r="AM199" s="1" t="n">
        <v>0</v>
      </c>
      <c r="AN199" s="1" t="n">
        <v>-583.142</v>
      </c>
      <c r="AO199" s="1" t="n">
        <v>-6681.0025</v>
      </c>
      <c r="AP199" s="1" t="n">
        <v>-155.925</v>
      </c>
      <c r="AQ199" s="1" t="n">
        <v>-3295.5</v>
      </c>
      <c r="AR199" s="1" t="n">
        <v>-47.115</v>
      </c>
      <c r="AS199" s="1" t="n">
        <v>-1171.8925</v>
      </c>
      <c r="AT199" s="1" t="n">
        <v>-280.860357142857</v>
      </c>
      <c r="AU199" s="1" t="n">
        <v>-67.8075</v>
      </c>
      <c r="AV199" s="1" t="n">
        <v>-74.69375</v>
      </c>
      <c r="AW199" s="1" t="n">
        <v>-20.41875</v>
      </c>
      <c r="AX199" s="1" t="n">
        <v>0</v>
      </c>
      <c r="AY199" s="1" t="n">
        <v>0</v>
      </c>
      <c r="AZ199" s="1" t="n">
        <v>0</v>
      </c>
      <c r="BA199" s="1" t="n">
        <v>-4801.49583333333</v>
      </c>
      <c r="BB199" s="1" t="n">
        <v>-910.583333333333</v>
      </c>
      <c r="BC199" s="1" t="n">
        <v>-1156.92125</v>
      </c>
      <c r="BD199" s="1" t="n">
        <v>-1104.2375</v>
      </c>
      <c r="BE199" s="1" t="n">
        <v>-301.95</v>
      </c>
      <c r="BF199" s="1" t="n">
        <v>-704.0625</v>
      </c>
      <c r="BG199" s="1" t="n">
        <v>-800</v>
      </c>
      <c r="BH199" s="1" t="n">
        <v>-700</v>
      </c>
      <c r="BI199" s="1" t="n">
        <v>-400</v>
      </c>
      <c r="BJ199" s="1" t="n">
        <v>-377.4</v>
      </c>
      <c r="BK199" s="1" t="n">
        <v>-110.625</v>
      </c>
      <c r="BL199" s="1" t="n">
        <v>0</v>
      </c>
      <c r="BM199" s="1" t="n">
        <v>-936.625</v>
      </c>
      <c r="BN199" s="1" t="n">
        <v>-89.1900000000001</v>
      </c>
      <c r="BO199" s="1" t="n">
        <v>-9373.1725</v>
      </c>
      <c r="BP199" s="1" t="n">
        <v>-357.125</v>
      </c>
      <c r="BQ199" s="1" t="n">
        <v>-5227.29880952381</v>
      </c>
      <c r="BR199" s="1" t="n">
        <v>0</v>
      </c>
      <c r="BS199" s="1" t="n">
        <v>-800</v>
      </c>
      <c r="BT199" s="1" t="n">
        <v>-570.9</v>
      </c>
      <c r="BU199" s="1" t="n">
        <v>0</v>
      </c>
      <c r="BV199" s="1" t="n">
        <v>-118.375</v>
      </c>
      <c r="BW199" s="1" t="n">
        <v>-400</v>
      </c>
      <c r="BX199" s="1" t="n">
        <v>-547.2</v>
      </c>
      <c r="BY199" s="1" t="n">
        <v>-904.5</v>
      </c>
      <c r="BZ199" s="1" t="n">
        <v>-1956.81964285714</v>
      </c>
      <c r="CA199" s="1" t="n">
        <v>-1411</v>
      </c>
      <c r="CB199" s="1" t="n">
        <v>0</v>
      </c>
      <c r="CC199" s="1" t="n">
        <v>0</v>
      </c>
      <c r="CD199" s="1" t="n">
        <v>-158.22</v>
      </c>
      <c r="CE199" s="1" t="n">
        <v>0</v>
      </c>
      <c r="CF199" s="1" t="n">
        <v>0</v>
      </c>
      <c r="CG199" s="1" t="n">
        <v>0</v>
      </c>
      <c r="CH199" s="1" t="n">
        <v>-11827.4375</v>
      </c>
      <c r="CI199" s="1" t="n">
        <v>-12329.3678571429</v>
      </c>
      <c r="CJ199" s="1" t="n">
        <v>-260.25</v>
      </c>
      <c r="CK199" s="1" t="n">
        <v>-2843.1</v>
      </c>
      <c r="CL199" s="1" t="n">
        <v>-698.25</v>
      </c>
      <c r="CM199" s="1" t="n">
        <v>-39.575</v>
      </c>
      <c r="CN199" s="1" t="n">
        <v>-60.45</v>
      </c>
      <c r="CO199" s="1" t="n">
        <v>-279.9</v>
      </c>
      <c r="CP199" s="1" t="n">
        <v>-1021.795</v>
      </c>
      <c r="CQ199" s="1" t="n">
        <v>-459.2</v>
      </c>
      <c r="CR199" s="1" t="n">
        <v>0</v>
      </c>
      <c r="CS199" s="1" t="n">
        <v>0</v>
      </c>
      <c r="CT199" s="1" t="n">
        <v>-370.1725</v>
      </c>
      <c r="CU199" s="1" t="n">
        <v>0</v>
      </c>
      <c r="CV199" s="1" t="n">
        <v>-412</v>
      </c>
      <c r="CW199" s="1" t="n">
        <v>0</v>
      </c>
      <c r="CX199" s="1" t="n">
        <v>-123.15625</v>
      </c>
      <c r="CY199" s="1" t="n">
        <v>-935.2875</v>
      </c>
      <c r="CZ199" s="1" t="n">
        <v>-152.85</v>
      </c>
      <c r="DA199" s="1" t="n">
        <v>-2023.9</v>
      </c>
      <c r="DB199" s="1" t="n">
        <v>-2092.365</v>
      </c>
      <c r="DC199" s="1" t="n">
        <v>-91.5</v>
      </c>
      <c r="DD199" s="1" t="n">
        <v>-1412.9925</v>
      </c>
      <c r="DE199" s="1" t="n">
        <v>-59.4</v>
      </c>
      <c r="DF199" s="1" t="n">
        <v>-487.233</v>
      </c>
      <c r="DG199" s="1" t="n">
        <v>0</v>
      </c>
      <c r="DH199" s="1" t="n">
        <v>-338.715</v>
      </c>
      <c r="DI199" s="1" t="n">
        <v>-1215.75625</v>
      </c>
      <c r="DJ199" s="1" t="n">
        <v>-2351.57366071428</v>
      </c>
      <c r="DK199" s="1" t="n">
        <v>-5514.5</v>
      </c>
      <c r="DL199" s="1" t="n">
        <v>-1067.625</v>
      </c>
      <c r="DM199" s="1" t="n">
        <v>-70.2000000000001</v>
      </c>
      <c r="DN199" s="1" t="n">
        <v>-1585.125</v>
      </c>
      <c r="DO199" s="1" t="n">
        <v>0</v>
      </c>
      <c r="DP199" s="1" t="n">
        <v>-598.1</v>
      </c>
      <c r="DQ199" s="1" t="n">
        <v>-488.261071428572</v>
      </c>
      <c r="DR199" s="1" t="n">
        <v>0</v>
      </c>
      <c r="DS199" s="1" t="n">
        <v>-19.0238095238096</v>
      </c>
      <c r="DW199" s="1" t="n">
        <v>-398</v>
      </c>
      <c r="DX199" s="1" t="n">
        <v>-894.25</v>
      </c>
      <c r="DY199" s="1" t="n">
        <v>0</v>
      </c>
      <c r="DZ199" s="1" t="n">
        <v>0</v>
      </c>
      <c r="EA199" s="1" t="n">
        <v>0</v>
      </c>
      <c r="EC199" s="1" t="n">
        <v>0</v>
      </c>
      <c r="ED199" s="1" t="n">
        <v>0</v>
      </c>
      <c r="EE199" s="1" t="n">
        <v>-143930.103428571</v>
      </c>
      <c r="EF199" s="1" t="s">
        <v>513</v>
      </c>
    </row>
    <row r="200" customFormat="false" ht="14.5" hidden="false" customHeight="false" outlineLevel="0" collapsed="false">
      <c r="A200" s="2" t="s">
        <v>514</v>
      </c>
      <c r="B200" s="1" t="n">
        <v>-2033.16625</v>
      </c>
      <c r="C200" s="1" t="n">
        <v>-176.51125</v>
      </c>
      <c r="D200" s="1" t="n">
        <v>-1570.48</v>
      </c>
      <c r="E200" s="1" t="n">
        <v>-500</v>
      </c>
      <c r="F200" s="1" t="n">
        <v>-1966.29041666667</v>
      </c>
      <c r="G200" s="1" t="n">
        <v>0</v>
      </c>
      <c r="H200" s="1" t="n">
        <v>-284.16</v>
      </c>
      <c r="I200" s="1" t="n">
        <v>-661.1375</v>
      </c>
      <c r="J200" s="1" t="n">
        <v>-1427.176</v>
      </c>
      <c r="K200" s="1" t="n">
        <v>-157.2275</v>
      </c>
      <c r="L200" s="1" t="n">
        <v>-1000</v>
      </c>
      <c r="M200" s="1" t="n">
        <v>0</v>
      </c>
      <c r="N200" s="1" t="n">
        <v>-927.704583333333</v>
      </c>
      <c r="O200" s="1" t="n">
        <v>-297.48</v>
      </c>
      <c r="P200" s="1" t="n">
        <v>-583.235625</v>
      </c>
      <c r="Q200" s="1" t="n">
        <v>-600</v>
      </c>
      <c r="R200" s="1" t="n">
        <v>-407.68</v>
      </c>
      <c r="S200" s="1" t="n">
        <v>-12883.3276666667</v>
      </c>
      <c r="T200" s="1" t="n">
        <v>-422.775</v>
      </c>
      <c r="U200" s="1" t="n">
        <v>-1258.26857142857</v>
      </c>
      <c r="V200" s="1" t="n">
        <v>-1233.18</v>
      </c>
      <c r="W200" s="1" t="n">
        <v>-110.085</v>
      </c>
      <c r="X200" s="1" t="n">
        <v>-1028.55</v>
      </c>
      <c r="Y200" s="1" t="n">
        <v>-2159.17303571429</v>
      </c>
      <c r="Z200" s="1" t="n">
        <v>0</v>
      </c>
      <c r="AA200" s="1" t="n">
        <v>-2294.03983333333</v>
      </c>
      <c r="AB200" s="1" t="n">
        <v>-1268.515</v>
      </c>
      <c r="AC200" s="1" t="n">
        <v>-2243.46</v>
      </c>
      <c r="AD200" s="1" t="n">
        <v>-1812.3</v>
      </c>
      <c r="AE200" s="1" t="n">
        <v>-81.15</v>
      </c>
      <c r="AF200" s="1" t="n">
        <v>-280.28</v>
      </c>
      <c r="AG200" s="1" t="n">
        <v>-1109.474</v>
      </c>
      <c r="AH200" s="1" t="n">
        <v>-357.752</v>
      </c>
      <c r="AI200" s="1" t="n">
        <v>-3859.65</v>
      </c>
      <c r="AJ200" s="1" t="n">
        <v>-819.9</v>
      </c>
      <c r="AK200" s="1" t="n">
        <v>-1215.6</v>
      </c>
      <c r="AL200" s="1" t="n">
        <v>0</v>
      </c>
      <c r="AM200" s="1" t="n">
        <v>0</v>
      </c>
      <c r="AN200" s="1" t="n">
        <v>-583.142</v>
      </c>
      <c r="AO200" s="1" t="n">
        <v>-4681.0025</v>
      </c>
      <c r="AP200" s="1" t="n">
        <v>-155.925</v>
      </c>
      <c r="AQ200" s="1" t="n">
        <v>-3295.5</v>
      </c>
      <c r="AR200" s="1" t="n">
        <v>-47.115</v>
      </c>
      <c r="AS200" s="1" t="n">
        <v>-1171.8925</v>
      </c>
      <c r="AT200" s="1" t="n">
        <v>-283.3575</v>
      </c>
      <c r="AU200" s="1" t="n">
        <v>-67.8075</v>
      </c>
      <c r="AV200" s="1" t="n">
        <v>-74.6937500000001</v>
      </c>
      <c r="AW200" s="1" t="n">
        <v>-20.41875</v>
      </c>
      <c r="AX200" s="1" t="n">
        <v>0</v>
      </c>
      <c r="AY200" s="1" t="n">
        <v>0</v>
      </c>
      <c r="AZ200" s="1" t="n">
        <v>-4500</v>
      </c>
      <c r="BA200" s="1" t="n">
        <v>-8687.99583333333</v>
      </c>
      <c r="BB200" s="1" t="n">
        <v>-563.791666666667</v>
      </c>
      <c r="BC200" s="1" t="n">
        <v>-1156.92125</v>
      </c>
      <c r="BD200" s="1" t="n">
        <v>-1721.07083333333</v>
      </c>
      <c r="BE200" s="1" t="n">
        <v>-301.95</v>
      </c>
      <c r="BF200" s="1" t="n">
        <v>-704.0625</v>
      </c>
      <c r="BG200" s="1" t="n">
        <v>-168</v>
      </c>
      <c r="BH200" s="1" t="n">
        <v>-700</v>
      </c>
      <c r="BI200" s="1" t="n">
        <v>-300</v>
      </c>
      <c r="BJ200" s="1" t="n">
        <v>-377.4</v>
      </c>
      <c r="BK200" s="1" t="n">
        <v>-110.625</v>
      </c>
      <c r="BL200" s="1" t="n">
        <v>0</v>
      </c>
      <c r="BM200" s="1" t="n">
        <v>-936.625</v>
      </c>
      <c r="BN200" s="1" t="n">
        <v>-202.39</v>
      </c>
      <c r="BO200" s="1" t="n">
        <v>-4546.2975</v>
      </c>
      <c r="BP200" s="1" t="n">
        <v>-357.125</v>
      </c>
      <c r="BQ200" s="1" t="n">
        <v>-5830.63214285714</v>
      </c>
      <c r="BR200" s="1" t="n">
        <v>0</v>
      </c>
      <c r="BS200" s="1" t="n">
        <v>-137</v>
      </c>
      <c r="BT200" s="1" t="n">
        <v>-570.9</v>
      </c>
      <c r="BU200" s="1" t="n">
        <v>0</v>
      </c>
      <c r="BV200" s="1" t="n">
        <v>-118.375</v>
      </c>
      <c r="BW200" s="1" t="n">
        <v>-300</v>
      </c>
      <c r="BX200" s="1" t="n">
        <v>-547.2</v>
      </c>
      <c r="BY200" s="1" t="n">
        <v>-904.5</v>
      </c>
      <c r="BZ200" s="1" t="n">
        <v>-2256.9625</v>
      </c>
      <c r="CA200" s="1" t="n">
        <v>-611</v>
      </c>
      <c r="CB200" s="1" t="n">
        <v>0</v>
      </c>
      <c r="CC200" s="1" t="n">
        <v>0</v>
      </c>
      <c r="CD200" s="1" t="n">
        <v>-158.22</v>
      </c>
      <c r="CE200" s="1" t="n">
        <v>0</v>
      </c>
      <c r="CF200" s="1" t="n">
        <v>0</v>
      </c>
      <c r="CG200" s="1" t="n">
        <v>0</v>
      </c>
      <c r="CH200" s="1" t="n">
        <v>-11827.4375</v>
      </c>
      <c r="CI200" s="1" t="n">
        <v>-7229.71785714285</v>
      </c>
      <c r="CJ200" s="1" t="n">
        <v>-260.25</v>
      </c>
      <c r="CK200" s="1" t="n">
        <v>-2843.1</v>
      </c>
      <c r="CL200" s="1" t="n">
        <v>-698.25</v>
      </c>
      <c r="CM200" s="1" t="n">
        <v>-39.575</v>
      </c>
      <c r="CN200" s="1" t="n">
        <v>-60.45</v>
      </c>
      <c r="CO200" s="1" t="n">
        <v>-279.9</v>
      </c>
      <c r="CP200" s="1" t="n">
        <v>-1021.795</v>
      </c>
      <c r="CQ200" s="1" t="n">
        <v>-459.2</v>
      </c>
      <c r="CR200" s="1" t="n">
        <v>0</v>
      </c>
      <c r="CS200" s="1" t="n">
        <v>0</v>
      </c>
      <c r="CT200" s="1" t="n">
        <v>-608.5725</v>
      </c>
      <c r="CU200" s="1" t="n">
        <v>0</v>
      </c>
      <c r="CV200" s="1" t="n">
        <v>-412</v>
      </c>
      <c r="CW200" s="1" t="n">
        <v>0</v>
      </c>
      <c r="CX200" s="1" t="n">
        <v>-123.15625</v>
      </c>
      <c r="CY200" s="1" t="n">
        <v>-935.287499999999</v>
      </c>
      <c r="CZ200" s="1" t="n">
        <v>-152.85</v>
      </c>
      <c r="DA200" s="1" t="n">
        <v>-891.9</v>
      </c>
      <c r="DB200" s="1" t="n">
        <v>-2092.365</v>
      </c>
      <c r="DC200" s="1" t="n">
        <v>-91.5</v>
      </c>
      <c r="DD200" s="1" t="n">
        <v>-1257.5525</v>
      </c>
      <c r="DE200" s="1" t="n">
        <v>-59.4</v>
      </c>
      <c r="DF200" s="1" t="n">
        <v>-487.232999999999</v>
      </c>
      <c r="DG200" s="1" t="n">
        <v>0</v>
      </c>
      <c r="DH200" s="1" t="n">
        <v>-338.715</v>
      </c>
      <c r="DI200" s="1" t="n">
        <v>-1215.75625</v>
      </c>
      <c r="DJ200" s="1" t="n">
        <v>-2251.57366071429</v>
      </c>
      <c r="DK200" s="1" t="n">
        <v>-5318.875</v>
      </c>
      <c r="DL200" s="1" t="n">
        <v>-1067.625</v>
      </c>
      <c r="DM200" s="1" t="n">
        <v>-70.2</v>
      </c>
      <c r="DN200" s="1" t="n">
        <v>-1585.125</v>
      </c>
      <c r="DO200" s="1" t="n">
        <v>0</v>
      </c>
      <c r="DP200" s="1" t="n">
        <v>-598.1</v>
      </c>
      <c r="DQ200" s="1" t="n">
        <v>-488.261071428572</v>
      </c>
      <c r="DR200" s="1" t="n">
        <v>0</v>
      </c>
      <c r="DS200" s="1" t="n">
        <v>-1212.75</v>
      </c>
      <c r="DW200" s="1" t="n">
        <v>-398</v>
      </c>
      <c r="DX200" s="1" t="n">
        <v>-894.25</v>
      </c>
      <c r="DY200" s="1" t="n">
        <v>0</v>
      </c>
      <c r="DZ200" s="1" t="n">
        <v>0</v>
      </c>
      <c r="EA200" s="1" t="n">
        <v>0</v>
      </c>
      <c r="EC200" s="1" t="n">
        <v>0</v>
      </c>
      <c r="ED200" s="1" t="n">
        <v>0</v>
      </c>
      <c r="EE200" s="1" t="n">
        <v>-141450.351047619</v>
      </c>
      <c r="EF200" s="1" t="s">
        <v>514</v>
      </c>
    </row>
    <row r="201" customFormat="false" ht="14.5" hidden="false" customHeight="false" outlineLevel="0" collapsed="false">
      <c r="A201" s="2" t="s">
        <v>515</v>
      </c>
      <c r="B201" s="1" t="n">
        <v>-2033.16625</v>
      </c>
      <c r="C201" s="1" t="n">
        <v>-176.51125</v>
      </c>
      <c r="D201" s="1" t="n">
        <v>-1570.48</v>
      </c>
      <c r="E201" s="1" t="n">
        <v>-250</v>
      </c>
      <c r="F201" s="1" t="n">
        <v>-1936.31708333333</v>
      </c>
      <c r="G201" s="1" t="n">
        <v>-4.94285714285712</v>
      </c>
      <c r="H201" s="1" t="n">
        <v>-284.16</v>
      </c>
      <c r="I201" s="1" t="n">
        <v>-661.1375</v>
      </c>
      <c r="J201" s="1" t="n">
        <v>-1427.176</v>
      </c>
      <c r="K201" s="1" t="n">
        <v>-157.2275</v>
      </c>
      <c r="L201" s="1" t="n">
        <v>-1000</v>
      </c>
      <c r="M201" s="1" t="n">
        <v>0</v>
      </c>
      <c r="N201" s="1" t="n">
        <v>-677.704583333333</v>
      </c>
      <c r="O201" s="1" t="n">
        <v>-519.09</v>
      </c>
      <c r="P201" s="1" t="n">
        <v>-583.235625</v>
      </c>
      <c r="Q201" s="1" t="n">
        <v>-600</v>
      </c>
      <c r="R201" s="1" t="n">
        <v>-407.68</v>
      </c>
      <c r="S201" s="1" t="n">
        <v>-29158.9943333333</v>
      </c>
      <c r="T201" s="1" t="n">
        <v>-422.775</v>
      </c>
      <c r="U201" s="1" t="n">
        <v>-1258.26857142857</v>
      </c>
      <c r="V201" s="1" t="n">
        <v>-1233.18</v>
      </c>
      <c r="W201" s="1" t="n">
        <v>-110.085</v>
      </c>
      <c r="X201" s="1" t="n">
        <v>-1028.55</v>
      </c>
      <c r="Y201" s="1" t="n">
        <v>-2659.17303571429</v>
      </c>
      <c r="Z201" s="1" t="n">
        <v>0</v>
      </c>
      <c r="AA201" s="1" t="n">
        <v>-2294.03983333333</v>
      </c>
      <c r="AB201" s="1" t="n">
        <v>-764.875</v>
      </c>
      <c r="AC201" s="1" t="n">
        <v>-210.210000000003</v>
      </c>
      <c r="AD201" s="1" t="n">
        <v>-1812.3</v>
      </c>
      <c r="AE201" s="1" t="n">
        <v>-81.15</v>
      </c>
      <c r="AF201" s="1" t="n">
        <v>-280.28</v>
      </c>
      <c r="AG201" s="1" t="n">
        <v>-1109.474</v>
      </c>
      <c r="AH201" s="1" t="n">
        <v>-187.992</v>
      </c>
      <c r="AI201" s="1" t="n">
        <v>-3859.65</v>
      </c>
      <c r="AJ201" s="1" t="n">
        <v>-819.9</v>
      </c>
      <c r="AK201" s="1" t="n">
        <v>-1215.6</v>
      </c>
      <c r="AL201" s="1" t="n">
        <v>0</v>
      </c>
      <c r="AM201" s="1" t="n">
        <v>0</v>
      </c>
      <c r="AN201" s="1" t="n">
        <v>-583.142</v>
      </c>
      <c r="AO201" s="1" t="n">
        <v>-2893.7025</v>
      </c>
      <c r="AP201" s="1" t="n">
        <v>-155.925</v>
      </c>
      <c r="AQ201" s="1" t="n">
        <v>-3295.5</v>
      </c>
      <c r="AR201" s="1" t="n">
        <v>-47.115</v>
      </c>
      <c r="AS201" s="1" t="n">
        <v>-1171.8925</v>
      </c>
      <c r="AT201" s="1" t="n">
        <v>-283.3575</v>
      </c>
      <c r="AU201" s="1" t="n">
        <v>-67.8075</v>
      </c>
      <c r="AV201" s="1" t="n">
        <v>-74.6937500000001</v>
      </c>
      <c r="AW201" s="1" t="n">
        <v>-20.41875</v>
      </c>
      <c r="AX201" s="1" t="n">
        <v>0</v>
      </c>
      <c r="AY201" s="1" t="n">
        <v>0</v>
      </c>
      <c r="AZ201" s="1" t="n">
        <v>0</v>
      </c>
      <c r="BA201" s="1" t="n">
        <v>-2701.49583333333</v>
      </c>
      <c r="BB201" s="1" t="n">
        <v>-563.791666666666</v>
      </c>
      <c r="BC201" s="1" t="n">
        <v>-1156.92125</v>
      </c>
      <c r="BD201" s="1" t="n">
        <v>-2337.27083333333</v>
      </c>
      <c r="BE201" s="1" t="n">
        <v>-301.95</v>
      </c>
      <c r="BF201" s="1" t="n">
        <v>-704.0625</v>
      </c>
      <c r="BG201" s="1" t="n">
        <v>-168</v>
      </c>
      <c r="BH201" s="1" t="n">
        <v>-700</v>
      </c>
      <c r="BI201" s="1" t="n">
        <v>-300</v>
      </c>
      <c r="BJ201" s="1" t="n">
        <v>-377.4</v>
      </c>
      <c r="BK201" s="1" t="n">
        <v>-110.625</v>
      </c>
      <c r="BL201" s="1" t="n">
        <v>0</v>
      </c>
      <c r="BM201" s="1" t="n">
        <v>-936.625</v>
      </c>
      <c r="BN201" s="1" t="n">
        <v>-202.39</v>
      </c>
      <c r="BO201" s="1" t="n">
        <v>-7855.7975</v>
      </c>
      <c r="BP201" s="1" t="n">
        <v>-407.125</v>
      </c>
      <c r="BQ201" s="1" t="n">
        <v>-8171.83214285714</v>
      </c>
      <c r="BR201" s="1" t="n">
        <v>0</v>
      </c>
      <c r="BS201" s="1" t="n">
        <v>-137</v>
      </c>
      <c r="BT201" s="1" t="n">
        <v>-570.9</v>
      </c>
      <c r="BU201" s="1" t="n">
        <v>0</v>
      </c>
      <c r="BV201" s="1" t="n">
        <v>-118.375</v>
      </c>
      <c r="BW201" s="1" t="n">
        <v>-300</v>
      </c>
      <c r="BX201" s="1" t="n">
        <v>-547.2</v>
      </c>
      <c r="BY201" s="1" t="n">
        <v>-904.5</v>
      </c>
      <c r="BZ201" s="1" t="n">
        <v>-1956.9625</v>
      </c>
      <c r="CA201" s="1" t="n">
        <v>-360.999999999999</v>
      </c>
      <c r="CB201" s="1" t="n">
        <v>0</v>
      </c>
      <c r="CC201" s="1" t="n">
        <v>0</v>
      </c>
      <c r="CD201" s="1" t="n">
        <v>-158.22</v>
      </c>
      <c r="CE201" s="1" t="n">
        <v>0</v>
      </c>
      <c r="CF201" s="1" t="n">
        <v>0</v>
      </c>
      <c r="CG201" s="1" t="n">
        <v>0</v>
      </c>
      <c r="CH201" s="1" t="n">
        <v>-11827.4375</v>
      </c>
      <c r="CI201" s="1" t="n">
        <v>-6475.71785714287</v>
      </c>
      <c r="CJ201" s="1" t="n">
        <v>-260.25</v>
      </c>
      <c r="CK201" s="1" t="n">
        <v>-2843.1</v>
      </c>
      <c r="CL201" s="1" t="n">
        <v>-698.25</v>
      </c>
      <c r="CM201" s="1" t="n">
        <v>-39.575</v>
      </c>
      <c r="CN201" s="1" t="n">
        <v>-60.4500000000001</v>
      </c>
      <c r="CO201" s="1" t="n">
        <v>-279.9</v>
      </c>
      <c r="CP201" s="1" t="n">
        <v>-422.995000000001</v>
      </c>
      <c r="CQ201" s="1" t="n">
        <v>-395.2</v>
      </c>
      <c r="CR201" s="1" t="n">
        <v>0</v>
      </c>
      <c r="CS201" s="1" t="n">
        <v>0</v>
      </c>
      <c r="CT201" s="1" t="n">
        <v>-360.1725</v>
      </c>
      <c r="CU201" s="1" t="n">
        <v>0</v>
      </c>
      <c r="CV201" s="1" t="n">
        <v>-412</v>
      </c>
      <c r="CW201" s="1" t="n">
        <v>0</v>
      </c>
      <c r="CX201" s="1" t="n">
        <v>-123.15625</v>
      </c>
      <c r="CY201" s="1" t="n">
        <v>-485.2875</v>
      </c>
      <c r="CZ201" s="1" t="n">
        <v>-152.85</v>
      </c>
      <c r="DA201" s="1" t="n">
        <v>-891.9</v>
      </c>
      <c r="DB201" s="1" t="n">
        <v>-2092.365</v>
      </c>
      <c r="DC201" s="1" t="n">
        <v>-91.5</v>
      </c>
      <c r="DD201" s="1" t="n">
        <v>-1053.0245</v>
      </c>
      <c r="DE201" s="1" t="n">
        <v>-59.4</v>
      </c>
      <c r="DF201" s="1" t="n">
        <v>-487.233</v>
      </c>
      <c r="DG201" s="1" t="n">
        <v>0</v>
      </c>
      <c r="DH201" s="1" t="n">
        <v>-338.715</v>
      </c>
      <c r="DI201" s="1" t="n">
        <v>-1215.75625</v>
      </c>
      <c r="DJ201" s="1" t="n">
        <v>-3116.01116071428</v>
      </c>
      <c r="DK201" s="1" t="n">
        <v>-5183.875</v>
      </c>
      <c r="DL201" s="1" t="n">
        <v>-1067.625</v>
      </c>
      <c r="DM201" s="1" t="n">
        <v>-70.2</v>
      </c>
      <c r="DN201" s="1" t="n">
        <v>-1585.125</v>
      </c>
      <c r="DO201" s="1" t="n">
        <v>0</v>
      </c>
      <c r="DP201" s="1" t="n">
        <v>-598.1</v>
      </c>
      <c r="DQ201" s="1" t="n">
        <v>-425.701071428571</v>
      </c>
      <c r="DR201" s="1" t="n">
        <v>-683.130952380952</v>
      </c>
      <c r="DS201" s="1" t="n">
        <v>-1212.75</v>
      </c>
      <c r="DW201" s="1" t="n">
        <v>-398</v>
      </c>
      <c r="DX201" s="1" t="n">
        <v>-894.25</v>
      </c>
      <c r="DY201" s="1" t="n">
        <v>0</v>
      </c>
      <c r="DZ201" s="1" t="n">
        <v>0</v>
      </c>
      <c r="EA201" s="1" t="n">
        <v>0</v>
      </c>
      <c r="EC201" s="1" t="n">
        <v>0</v>
      </c>
      <c r="ED201" s="1" t="n">
        <v>0</v>
      </c>
      <c r="EE201" s="1" t="n">
        <v>-147739.327690476</v>
      </c>
      <c r="EF201" s="1" t="s">
        <v>515</v>
      </c>
    </row>
    <row r="202" customFormat="false" ht="14.5" hidden="false" customHeight="false" outlineLevel="0" collapsed="false">
      <c r="A202" s="2" t="s">
        <v>516</v>
      </c>
      <c r="B202" s="1" t="n">
        <v>-2033.16625</v>
      </c>
      <c r="C202" s="1" t="n">
        <v>-176.51125</v>
      </c>
      <c r="D202" s="1" t="n">
        <v>-1570.48</v>
      </c>
      <c r="E202" s="1" t="n">
        <v>-50.9400000000001</v>
      </c>
      <c r="F202" s="1" t="n">
        <v>-2116.29041666667</v>
      </c>
      <c r="G202" s="1" t="n">
        <v>-72.45</v>
      </c>
      <c r="H202" s="1" t="n">
        <v>-284.16</v>
      </c>
      <c r="I202" s="1" t="n">
        <v>-661.1375</v>
      </c>
      <c r="J202" s="1" t="n">
        <v>-1427.176</v>
      </c>
      <c r="K202" s="1" t="n">
        <v>-157.2275</v>
      </c>
      <c r="L202" s="1" t="n">
        <v>-800</v>
      </c>
      <c r="M202" s="1" t="n">
        <v>0</v>
      </c>
      <c r="N202" s="1" t="n">
        <v>-463.224583333333</v>
      </c>
      <c r="O202" s="1" t="n">
        <v>-419.09</v>
      </c>
      <c r="P202" s="1" t="n">
        <v>-583.235625</v>
      </c>
      <c r="Q202" s="1" t="n">
        <v>-4000</v>
      </c>
      <c r="R202" s="1" t="n">
        <v>-407.68</v>
      </c>
      <c r="S202" s="1" t="n">
        <v>-8891.66633333334</v>
      </c>
      <c r="T202" s="1" t="n">
        <v>-422.775</v>
      </c>
      <c r="U202" s="1" t="n">
        <v>-1008.26857142857</v>
      </c>
      <c r="V202" s="1" t="n">
        <v>-1233.18</v>
      </c>
      <c r="W202" s="1" t="n">
        <v>-110.085</v>
      </c>
      <c r="X202" s="1" t="n">
        <v>-1028.55</v>
      </c>
      <c r="Y202" s="1" t="n">
        <v>-1913.23589285714</v>
      </c>
      <c r="Z202" s="1" t="n">
        <v>0</v>
      </c>
      <c r="AA202" s="1" t="n">
        <v>-2345.36554761905</v>
      </c>
      <c r="AB202" s="1" t="n">
        <v>-764.875000000001</v>
      </c>
      <c r="AC202" s="1" t="n">
        <v>-210.209999999995</v>
      </c>
      <c r="AD202" s="1" t="n">
        <v>-1812.3</v>
      </c>
      <c r="AE202" s="1" t="n">
        <v>-81.15</v>
      </c>
      <c r="AF202" s="1" t="n">
        <v>-280.28</v>
      </c>
      <c r="AG202" s="1" t="n">
        <v>-1050.994</v>
      </c>
      <c r="AH202" s="1" t="n">
        <v>-187.992</v>
      </c>
      <c r="AI202" s="1" t="n">
        <v>-3859.65</v>
      </c>
      <c r="AJ202" s="1" t="n">
        <v>-819.9</v>
      </c>
      <c r="AK202" s="1" t="n">
        <v>-1215.6</v>
      </c>
      <c r="AL202" s="1" t="n">
        <v>0</v>
      </c>
      <c r="AM202" s="1" t="n">
        <v>0</v>
      </c>
      <c r="AN202" s="1" t="n">
        <v>-583.142</v>
      </c>
      <c r="AO202" s="1" t="n">
        <v>-4886.04624999999</v>
      </c>
      <c r="AP202" s="1" t="n">
        <v>-155.925</v>
      </c>
      <c r="AQ202" s="1" t="n">
        <v>-3295.5</v>
      </c>
      <c r="AR202" s="1" t="n">
        <v>-47.115</v>
      </c>
      <c r="AS202" s="1" t="n">
        <v>-1171.8925</v>
      </c>
      <c r="AT202" s="1" t="n">
        <v>-280.860357142857</v>
      </c>
      <c r="AU202" s="1" t="n">
        <v>-67.8075</v>
      </c>
      <c r="AV202" s="1" t="n">
        <v>-74.69375</v>
      </c>
      <c r="AW202" s="1" t="n">
        <v>-20.41875</v>
      </c>
      <c r="AX202" s="1" t="n">
        <v>0</v>
      </c>
      <c r="AY202" s="1" t="n">
        <v>0</v>
      </c>
      <c r="AZ202" s="1" t="n">
        <v>0</v>
      </c>
      <c r="BA202" s="1" t="n">
        <v>-2251.49583333333</v>
      </c>
      <c r="BB202" s="1" t="n">
        <v>-563.791666666667</v>
      </c>
      <c r="BC202" s="1" t="n">
        <v>-1156.92125</v>
      </c>
      <c r="BD202" s="1" t="n">
        <v>-3622.87083333333</v>
      </c>
      <c r="BE202" s="1" t="n">
        <v>-301.95</v>
      </c>
      <c r="BF202" s="1" t="n">
        <v>-704.0625</v>
      </c>
      <c r="BG202" s="1" t="n">
        <v>-168</v>
      </c>
      <c r="BH202" s="1" t="n">
        <v>-700</v>
      </c>
      <c r="BI202" s="1" t="n">
        <v>-300</v>
      </c>
      <c r="BJ202" s="1" t="n">
        <v>-377.4</v>
      </c>
      <c r="BK202" s="1" t="n">
        <v>-110.625</v>
      </c>
      <c r="BL202" s="1" t="n">
        <v>0</v>
      </c>
      <c r="BM202" s="1" t="n">
        <v>-936.625</v>
      </c>
      <c r="BN202" s="1" t="n">
        <v>-452.39</v>
      </c>
      <c r="BO202" s="1" t="n">
        <v>-7555.7975</v>
      </c>
      <c r="BP202" s="1" t="n">
        <v>-307.125</v>
      </c>
      <c r="BQ202" s="1" t="n">
        <v>-5977.96547619047</v>
      </c>
      <c r="BR202" s="1" t="n">
        <v>0</v>
      </c>
      <c r="BS202" s="1" t="n">
        <v>-137</v>
      </c>
      <c r="BT202" s="1" t="n">
        <v>-570.9</v>
      </c>
      <c r="BU202" s="1" t="n">
        <v>0</v>
      </c>
      <c r="BV202" s="1" t="n">
        <v>-118.375</v>
      </c>
      <c r="BW202" s="1" t="n">
        <v>-300</v>
      </c>
      <c r="BX202" s="1" t="n">
        <v>-547.2</v>
      </c>
      <c r="BY202" s="1" t="n">
        <v>-904.5</v>
      </c>
      <c r="BZ202" s="1" t="n">
        <v>-2056.81964285714</v>
      </c>
      <c r="CA202" s="1" t="n">
        <v>-199</v>
      </c>
      <c r="CB202" s="1" t="n">
        <v>0</v>
      </c>
      <c r="CC202" s="1" t="n">
        <v>0</v>
      </c>
      <c r="CD202" s="1" t="n">
        <v>-158.22</v>
      </c>
      <c r="CE202" s="1" t="n">
        <v>0</v>
      </c>
      <c r="CF202" s="1" t="n">
        <v>0</v>
      </c>
      <c r="CG202" s="1" t="n">
        <v>0</v>
      </c>
      <c r="CH202" s="1" t="n">
        <v>-11827.4375</v>
      </c>
      <c r="CI202" s="1" t="n">
        <v>-8969.62499999998</v>
      </c>
      <c r="CJ202" s="1" t="n">
        <v>-260.25</v>
      </c>
      <c r="CK202" s="1" t="n">
        <v>-2843.1</v>
      </c>
      <c r="CL202" s="1" t="n">
        <v>-698.25</v>
      </c>
      <c r="CM202" s="1" t="n">
        <v>-39.575</v>
      </c>
      <c r="CN202" s="1" t="n">
        <v>-60.4499999999999</v>
      </c>
      <c r="CO202" s="1" t="n">
        <v>-279.9</v>
      </c>
      <c r="CP202" s="1" t="n">
        <v>-334.514999999999</v>
      </c>
      <c r="CQ202" s="1" t="n">
        <v>-395.2</v>
      </c>
      <c r="CR202" s="1" t="n">
        <v>0</v>
      </c>
      <c r="CS202" s="1" t="n">
        <v>0</v>
      </c>
      <c r="CT202" s="1" t="n">
        <v>-266.4125</v>
      </c>
      <c r="CU202" s="1" t="n">
        <v>-21.0535714285715</v>
      </c>
      <c r="CV202" s="1" t="n">
        <v>-412</v>
      </c>
      <c r="CW202" s="1" t="n">
        <v>0</v>
      </c>
      <c r="CX202" s="1" t="n">
        <v>-123.15625</v>
      </c>
      <c r="CY202" s="1" t="n">
        <v>-555.287500000001</v>
      </c>
      <c r="CZ202" s="1" t="n">
        <v>-152.85</v>
      </c>
      <c r="DA202" s="1" t="n">
        <v>-891.899999999999</v>
      </c>
      <c r="DB202" s="1" t="n">
        <v>-2092.365</v>
      </c>
      <c r="DC202" s="1" t="n">
        <v>-91.5</v>
      </c>
      <c r="DD202" s="1" t="n">
        <v>-990.5445</v>
      </c>
      <c r="DE202" s="1" t="n">
        <v>-59.4</v>
      </c>
      <c r="DF202" s="1" t="n">
        <v>-487.233</v>
      </c>
      <c r="DG202" s="1" t="n">
        <v>0</v>
      </c>
      <c r="DH202" s="1" t="n">
        <v>-338.715</v>
      </c>
      <c r="DI202" s="1" t="n">
        <v>-1254.25625</v>
      </c>
      <c r="DJ202" s="1" t="n">
        <v>-3116.01116071429</v>
      </c>
      <c r="DK202" s="1" t="n">
        <v>-4673.375</v>
      </c>
      <c r="DL202" s="1" t="n">
        <v>-1067.625</v>
      </c>
      <c r="DM202" s="1" t="n">
        <v>-70.2</v>
      </c>
      <c r="DN202" s="1" t="n">
        <v>-1585.125</v>
      </c>
      <c r="DO202" s="1" t="n">
        <v>0</v>
      </c>
      <c r="DP202" s="1" t="n">
        <v>-598.099999999999</v>
      </c>
      <c r="DQ202" s="1" t="n">
        <v>-464.451071428571</v>
      </c>
      <c r="DR202" s="1" t="n">
        <v>-768.9375</v>
      </c>
      <c r="DS202" s="1" t="n">
        <v>-1212.75</v>
      </c>
      <c r="DW202" s="1" t="n">
        <v>-398</v>
      </c>
      <c r="DX202" s="1" t="n">
        <v>-894.25</v>
      </c>
      <c r="DY202" s="1" t="n">
        <v>0</v>
      </c>
      <c r="DZ202" s="1" t="n">
        <v>0</v>
      </c>
      <c r="EA202" s="1" t="n">
        <v>0</v>
      </c>
      <c r="EC202" s="1" t="n">
        <v>0</v>
      </c>
      <c r="ED202" s="1" t="n">
        <v>0</v>
      </c>
      <c r="EE202" s="1" t="n">
        <v>-131815.083083333</v>
      </c>
      <c r="EF202" s="1" t="s">
        <v>516</v>
      </c>
    </row>
    <row r="203" customFormat="false" ht="14.5" hidden="false" customHeight="false" outlineLevel="0" collapsed="false">
      <c r="A203" s="2" t="s">
        <v>517</v>
      </c>
      <c r="B203" s="1" t="n">
        <v>-2033.16625</v>
      </c>
      <c r="C203" s="1" t="n">
        <v>-176.51125</v>
      </c>
      <c r="D203" s="1" t="n">
        <v>-1570.48</v>
      </c>
      <c r="E203" s="1" t="n">
        <v>-50.94</v>
      </c>
      <c r="F203" s="1" t="n">
        <v>-2116.29041666667</v>
      </c>
      <c r="G203" s="1" t="n">
        <v>0</v>
      </c>
      <c r="H203" s="1" t="n">
        <v>-284.16</v>
      </c>
      <c r="I203" s="1" t="n">
        <v>-661.1375</v>
      </c>
      <c r="J203" s="1" t="n">
        <v>-1324.056</v>
      </c>
      <c r="K203" s="1" t="n">
        <v>-157.2275</v>
      </c>
      <c r="L203" s="1" t="n">
        <v>-200</v>
      </c>
      <c r="M203" s="1" t="n">
        <v>0</v>
      </c>
      <c r="N203" s="1" t="n">
        <v>-463.224583333333</v>
      </c>
      <c r="O203" s="1" t="n">
        <v>-297.48</v>
      </c>
      <c r="P203" s="1" t="n">
        <v>-583.235625</v>
      </c>
      <c r="Q203" s="1" t="n">
        <v>-600</v>
      </c>
      <c r="R203" s="1" t="n">
        <v>-407.68</v>
      </c>
      <c r="S203" s="1" t="n">
        <v>-8691.66633333333</v>
      </c>
      <c r="T203" s="1" t="n">
        <v>-422.775</v>
      </c>
      <c r="U203" s="1" t="n">
        <v>-1008.26857142857</v>
      </c>
      <c r="V203" s="1" t="n">
        <v>-1233.18</v>
      </c>
      <c r="W203" s="1" t="n">
        <v>-110.085</v>
      </c>
      <c r="X203" s="1" t="n">
        <v>-1028.55</v>
      </c>
      <c r="Y203" s="1" t="n">
        <v>-2588.82789285714</v>
      </c>
      <c r="Z203" s="1" t="n">
        <v>1.77635683940025E-015</v>
      </c>
      <c r="AA203" s="1" t="n">
        <v>-2195.36554761905</v>
      </c>
      <c r="AB203" s="1" t="n">
        <v>-764.875</v>
      </c>
      <c r="AC203" s="1" t="n">
        <v>-210.21</v>
      </c>
      <c r="AD203" s="1" t="n">
        <v>-1812.3</v>
      </c>
      <c r="AE203" s="1" t="n">
        <v>-81.15</v>
      </c>
      <c r="AF203" s="1" t="n">
        <v>-280.28</v>
      </c>
      <c r="AG203" s="1" t="n">
        <v>-1050.994</v>
      </c>
      <c r="AH203" s="1" t="n">
        <v>-187.992</v>
      </c>
      <c r="AI203" s="1" t="n">
        <v>-3859.65</v>
      </c>
      <c r="AJ203" s="1" t="n">
        <v>-819.9</v>
      </c>
      <c r="AK203" s="1" t="n">
        <v>-1215.6</v>
      </c>
      <c r="AL203" s="1" t="n">
        <v>0</v>
      </c>
      <c r="AM203" s="1" t="n">
        <v>0</v>
      </c>
      <c r="AN203" s="1" t="n">
        <v>-583.142</v>
      </c>
      <c r="AO203" s="1" t="n">
        <v>-3596.44625</v>
      </c>
      <c r="AP203" s="1" t="n">
        <v>-155.925</v>
      </c>
      <c r="AQ203" s="1" t="n">
        <v>-3295.5</v>
      </c>
      <c r="AR203" s="1" t="n">
        <v>-47.115</v>
      </c>
      <c r="AS203" s="1" t="n">
        <v>-1171.8925</v>
      </c>
      <c r="AT203" s="1" t="n">
        <v>-280.860357142857</v>
      </c>
      <c r="AU203" s="1" t="n">
        <v>-67.8075</v>
      </c>
      <c r="AV203" s="1" t="n">
        <v>-74.69375</v>
      </c>
      <c r="AW203" s="1" t="n">
        <v>-20.41875</v>
      </c>
      <c r="AX203" s="1" t="n">
        <v>0</v>
      </c>
      <c r="AY203" s="1" t="n">
        <v>0</v>
      </c>
      <c r="AZ203" s="1" t="n">
        <v>0</v>
      </c>
      <c r="BA203" s="1" t="n">
        <v>-1723.82916666667</v>
      </c>
      <c r="BB203" s="1" t="n">
        <v>-563.791666666667</v>
      </c>
      <c r="BC203" s="1" t="n">
        <v>-1156.92125</v>
      </c>
      <c r="BD203" s="1" t="n">
        <v>-1799.37083333333</v>
      </c>
      <c r="BE203" s="1" t="n">
        <v>-301.95</v>
      </c>
      <c r="BF203" s="1" t="n">
        <v>-704.0625</v>
      </c>
      <c r="BG203" s="1" t="n">
        <v>-168</v>
      </c>
      <c r="BH203" s="1" t="n">
        <v>-700</v>
      </c>
      <c r="BI203" s="1" t="n">
        <v>-338.3</v>
      </c>
      <c r="BJ203" s="1" t="n">
        <v>-377.4</v>
      </c>
      <c r="BK203" s="1" t="n">
        <v>-110.625</v>
      </c>
      <c r="BL203" s="1" t="n">
        <v>0</v>
      </c>
      <c r="BM203" s="1" t="n">
        <v>-936.625</v>
      </c>
      <c r="BN203" s="1" t="n">
        <v>-452.39</v>
      </c>
      <c r="BO203" s="1" t="n">
        <v>-7193.7975</v>
      </c>
      <c r="BP203" s="1" t="n">
        <v>-407.125</v>
      </c>
      <c r="BQ203" s="1" t="n">
        <v>-4236.23214285714</v>
      </c>
      <c r="BR203" s="1" t="n">
        <v>0</v>
      </c>
      <c r="BS203" s="1" t="n">
        <v>-137</v>
      </c>
      <c r="BT203" s="1" t="n">
        <v>-570.9</v>
      </c>
      <c r="BU203" s="1" t="n">
        <v>0</v>
      </c>
      <c r="BV203" s="1" t="n">
        <v>-118.375</v>
      </c>
      <c r="BW203" s="1" t="n">
        <v>-516.4</v>
      </c>
      <c r="BX203" s="1" t="n">
        <v>-547.2</v>
      </c>
      <c r="BY203" s="1" t="n">
        <v>-904.5</v>
      </c>
      <c r="BZ203" s="1" t="n">
        <v>-1777.31964285714</v>
      </c>
      <c r="CA203" s="1" t="n">
        <v>-199</v>
      </c>
      <c r="CB203" s="1" t="n">
        <v>0</v>
      </c>
      <c r="CC203" s="1" t="n">
        <v>0</v>
      </c>
      <c r="CD203" s="1" t="n">
        <v>-158.22</v>
      </c>
      <c r="CE203" s="1" t="n">
        <v>0</v>
      </c>
      <c r="CF203" s="1" t="n">
        <v>0</v>
      </c>
      <c r="CG203" s="1" t="n">
        <v>0</v>
      </c>
      <c r="CH203" s="1" t="n">
        <v>-11827.4375</v>
      </c>
      <c r="CI203" s="1" t="n">
        <v>-7577.025</v>
      </c>
      <c r="CJ203" s="1" t="n">
        <v>-260.25</v>
      </c>
      <c r="CK203" s="1" t="n">
        <v>-2843.1</v>
      </c>
      <c r="CL203" s="1" t="n">
        <v>-698.25</v>
      </c>
      <c r="CM203" s="1" t="n">
        <v>-39.575</v>
      </c>
      <c r="CN203" s="1" t="n">
        <v>-60.45</v>
      </c>
      <c r="CO203" s="1" t="n">
        <v>-279.9</v>
      </c>
      <c r="CP203" s="1" t="n">
        <v>-334.515</v>
      </c>
      <c r="CQ203" s="1" t="n">
        <v>-395.2</v>
      </c>
      <c r="CR203" s="1" t="n">
        <v>0</v>
      </c>
      <c r="CS203" s="1" t="n">
        <v>0</v>
      </c>
      <c r="CT203" s="1" t="n">
        <v>-266.4125</v>
      </c>
      <c r="CU203" s="1" t="n">
        <v>0</v>
      </c>
      <c r="CV203" s="1" t="n">
        <v>-412</v>
      </c>
      <c r="CW203" s="1" t="n">
        <v>0</v>
      </c>
      <c r="CX203" s="1" t="n">
        <v>-123.15625</v>
      </c>
      <c r="CY203" s="1" t="n">
        <v>-555.2875</v>
      </c>
      <c r="CZ203" s="1" t="n">
        <v>-152.85</v>
      </c>
      <c r="DA203" s="1" t="n">
        <v>-891.9</v>
      </c>
      <c r="DB203" s="1" t="n">
        <v>-2092.365</v>
      </c>
      <c r="DC203" s="1" t="n">
        <v>-91.5</v>
      </c>
      <c r="DD203" s="1" t="n">
        <v>-990.5445</v>
      </c>
      <c r="DE203" s="1" t="n">
        <v>-59.4</v>
      </c>
      <c r="DF203" s="1" t="n">
        <v>-487.233</v>
      </c>
      <c r="DG203" s="1" t="n">
        <v>0</v>
      </c>
      <c r="DH203" s="1" t="n">
        <v>-338.715</v>
      </c>
      <c r="DI203" s="1" t="n">
        <v>-1254.25625</v>
      </c>
      <c r="DJ203" s="1" t="n">
        <v>-2186.26116071428</v>
      </c>
      <c r="DK203" s="1" t="n">
        <v>-4673.375</v>
      </c>
      <c r="DL203" s="1" t="n">
        <v>-1067.625</v>
      </c>
      <c r="DM203" s="1" t="n">
        <v>-70.2</v>
      </c>
      <c r="DN203" s="1" t="n">
        <v>-1585.125</v>
      </c>
      <c r="DO203" s="1" t="n">
        <v>0</v>
      </c>
      <c r="DP203" s="1" t="n">
        <v>-598.1</v>
      </c>
      <c r="DQ203" s="1" t="n">
        <v>-464.451071428571</v>
      </c>
      <c r="DR203" s="1" t="n">
        <v>0</v>
      </c>
      <c r="DS203" s="1" t="n">
        <v>-19.0238095238095</v>
      </c>
      <c r="DW203" s="1" t="n">
        <v>-398</v>
      </c>
      <c r="DX203" s="1" t="n">
        <v>-894.25</v>
      </c>
      <c r="DY203" s="1" t="n">
        <v>0</v>
      </c>
      <c r="DZ203" s="1" t="n">
        <v>0</v>
      </c>
      <c r="EA203" s="1" t="n">
        <v>0</v>
      </c>
      <c r="EC203" s="1" t="n">
        <v>0</v>
      </c>
      <c r="ED203" s="1" t="n">
        <v>0</v>
      </c>
      <c r="EE203" s="1" t="n">
        <v>-117868.127821429</v>
      </c>
      <c r="EF203" s="1" t="s">
        <v>517</v>
      </c>
    </row>
    <row r="204" customFormat="false" ht="14.5" hidden="false" customHeight="false" outlineLevel="0" collapsed="false">
      <c r="A204" s="2" t="s">
        <v>518</v>
      </c>
      <c r="B204" s="1" t="n">
        <v>-2033.16625</v>
      </c>
      <c r="C204" s="1" t="n">
        <v>-176.51125</v>
      </c>
      <c r="D204" s="1" t="n">
        <v>-1570.48</v>
      </c>
      <c r="E204" s="1" t="n">
        <v>-50.9399999999999</v>
      </c>
      <c r="F204" s="1" t="n">
        <v>-1587.46958333333</v>
      </c>
      <c r="G204" s="1" t="n">
        <v>0</v>
      </c>
      <c r="H204" s="1" t="n">
        <v>-284.16</v>
      </c>
      <c r="I204" s="1" t="n">
        <v>-661.1375</v>
      </c>
      <c r="J204" s="1" t="n">
        <v>-1527.176</v>
      </c>
      <c r="K204" s="1" t="n">
        <v>-157.2275</v>
      </c>
      <c r="L204" s="1" t="n">
        <v>-100</v>
      </c>
      <c r="M204" s="1" t="n">
        <v>0</v>
      </c>
      <c r="N204" s="1" t="n">
        <v>-463.224583333333</v>
      </c>
      <c r="O204" s="1" t="n">
        <v>-297.48</v>
      </c>
      <c r="P204" s="1" t="n">
        <v>-583.235625</v>
      </c>
      <c r="Q204" s="1" t="n">
        <v>-600</v>
      </c>
      <c r="R204" s="1" t="n">
        <v>-407.68</v>
      </c>
      <c r="S204" s="1" t="n">
        <v>-8891.66633333334</v>
      </c>
      <c r="T204" s="1" t="n">
        <v>-422.775</v>
      </c>
      <c r="U204" s="1" t="n">
        <v>-1258.26857142857</v>
      </c>
      <c r="V204" s="1" t="n">
        <v>-1233.18</v>
      </c>
      <c r="W204" s="1" t="n">
        <v>-110.085</v>
      </c>
      <c r="X204" s="1" t="n">
        <v>-1028.55</v>
      </c>
      <c r="Y204" s="1" t="n">
        <v>-2588.82789285714</v>
      </c>
      <c r="Z204" s="1" t="n">
        <v>1.77635683940025E-015</v>
      </c>
      <c r="AA204" s="1" t="n">
        <v>-2192.21602380952</v>
      </c>
      <c r="AB204" s="1" t="n">
        <v>-764.875</v>
      </c>
      <c r="AC204" s="1" t="n">
        <v>-210.21</v>
      </c>
      <c r="AD204" s="1" t="n">
        <v>-1812.3</v>
      </c>
      <c r="AE204" s="1" t="n">
        <v>-81.15</v>
      </c>
      <c r="AF204" s="1" t="n">
        <v>-280.28</v>
      </c>
      <c r="AG204" s="1" t="n">
        <v>-865.634</v>
      </c>
      <c r="AH204" s="1" t="n">
        <v>-187.992</v>
      </c>
      <c r="AI204" s="1" t="n">
        <v>-3859.65</v>
      </c>
      <c r="AJ204" s="1" t="n">
        <v>-819.9</v>
      </c>
      <c r="AK204" s="1" t="n">
        <v>-1215.6</v>
      </c>
      <c r="AL204" s="1" t="n">
        <v>0</v>
      </c>
      <c r="AM204" s="1" t="n">
        <v>0</v>
      </c>
      <c r="AN204" s="1" t="n">
        <v>-583.142</v>
      </c>
      <c r="AO204" s="1" t="n">
        <v>-2893.7025</v>
      </c>
      <c r="AP204" s="1" t="n">
        <v>-155.925</v>
      </c>
      <c r="AQ204" s="1" t="n">
        <v>-3295.5</v>
      </c>
      <c r="AR204" s="1" t="n">
        <v>-47.115</v>
      </c>
      <c r="AS204" s="1" t="n">
        <v>-1171.8925</v>
      </c>
      <c r="AT204" s="1" t="n">
        <v>-280.860357142857</v>
      </c>
      <c r="AU204" s="1" t="n">
        <v>-67.8075</v>
      </c>
      <c r="AV204" s="1" t="n">
        <v>-74.69375</v>
      </c>
      <c r="AW204" s="1" t="n">
        <v>-20.41875</v>
      </c>
      <c r="AX204" s="1" t="n">
        <v>0</v>
      </c>
      <c r="AY204" s="1" t="n">
        <v>0</v>
      </c>
      <c r="AZ204" s="1" t="n">
        <v>0</v>
      </c>
      <c r="BA204" s="1" t="n">
        <v>-1146.7875</v>
      </c>
      <c r="BB204" s="1" t="n">
        <v>-352.125</v>
      </c>
      <c r="BC204" s="1" t="n">
        <v>-1156.92125</v>
      </c>
      <c r="BD204" s="1" t="n">
        <v>-1483.17083333333</v>
      </c>
      <c r="BE204" s="1" t="n">
        <v>-301.95</v>
      </c>
      <c r="BF204" s="1" t="n">
        <v>-704.0625</v>
      </c>
      <c r="BG204" s="1" t="n">
        <v>-168</v>
      </c>
      <c r="BH204" s="1" t="n">
        <v>-700</v>
      </c>
      <c r="BI204" s="1" t="n">
        <v>-338.3</v>
      </c>
      <c r="BJ204" s="1" t="n">
        <v>-377.4</v>
      </c>
      <c r="BK204" s="1" t="n">
        <v>-110.625</v>
      </c>
      <c r="BL204" s="1" t="n">
        <v>0</v>
      </c>
      <c r="BM204" s="1" t="n">
        <v>-936.625</v>
      </c>
      <c r="BN204" s="1" t="n">
        <v>-89.1900000000001</v>
      </c>
      <c r="BO204" s="1" t="n">
        <v>-6419.71416666667</v>
      </c>
      <c r="BP204" s="1" t="n">
        <v>-134.625</v>
      </c>
      <c r="BQ204" s="1" t="n">
        <v>-3986.23214285714</v>
      </c>
      <c r="BR204" s="1" t="n">
        <v>0</v>
      </c>
      <c r="BS204" s="1" t="n">
        <v>-137</v>
      </c>
      <c r="BT204" s="1" t="n">
        <v>-570.9</v>
      </c>
      <c r="BU204" s="1" t="n">
        <v>0</v>
      </c>
      <c r="BV204" s="1" t="n">
        <v>-118.375</v>
      </c>
      <c r="BW204" s="1" t="n">
        <v>-516.4</v>
      </c>
      <c r="BX204" s="1" t="n">
        <v>-547.2</v>
      </c>
      <c r="BY204" s="1" t="n">
        <v>-904.5</v>
      </c>
      <c r="BZ204" s="1" t="n">
        <v>-1777.31964285714</v>
      </c>
      <c r="CA204" s="1" t="n">
        <v>-199</v>
      </c>
      <c r="CB204" s="1" t="n">
        <v>0</v>
      </c>
      <c r="CC204" s="1" t="n">
        <v>0</v>
      </c>
      <c r="CD204" s="1" t="n">
        <v>-158.22</v>
      </c>
      <c r="CE204" s="1" t="n">
        <v>0</v>
      </c>
      <c r="CF204" s="1" t="n">
        <v>0</v>
      </c>
      <c r="CG204" s="1" t="n">
        <v>0</v>
      </c>
      <c r="CH204" s="1" t="n">
        <v>-11827.4375</v>
      </c>
      <c r="CI204" s="1" t="n">
        <v>-4877.375</v>
      </c>
      <c r="CJ204" s="1" t="n">
        <v>-260.25</v>
      </c>
      <c r="CK204" s="1" t="n">
        <v>-2843.1</v>
      </c>
      <c r="CL204" s="1" t="n">
        <v>-698.25</v>
      </c>
      <c r="CM204" s="1" t="n">
        <v>-39.575</v>
      </c>
      <c r="CN204" s="1" t="n">
        <v>-60.45</v>
      </c>
      <c r="CO204" s="1" t="n">
        <v>-279.9</v>
      </c>
      <c r="CP204" s="1" t="n">
        <v>-334.514999999999</v>
      </c>
      <c r="CQ204" s="1" t="n">
        <v>-395.2</v>
      </c>
      <c r="CR204" s="1" t="n">
        <v>0</v>
      </c>
      <c r="CS204" s="1" t="n">
        <v>0</v>
      </c>
      <c r="CT204" s="1" t="n">
        <v>-266.4125</v>
      </c>
      <c r="CU204" s="1" t="n">
        <v>0</v>
      </c>
      <c r="CV204" s="1" t="n">
        <v>-412</v>
      </c>
      <c r="CW204" s="1" t="n">
        <v>0</v>
      </c>
      <c r="CX204" s="1" t="n">
        <v>-123.15625</v>
      </c>
      <c r="CY204" s="1" t="n">
        <v>-555.2875</v>
      </c>
      <c r="CZ204" s="1" t="n">
        <v>-152.85</v>
      </c>
      <c r="DA204" s="1" t="n">
        <v>-891.9</v>
      </c>
      <c r="DB204" s="1" t="n">
        <v>-2092.365</v>
      </c>
      <c r="DC204" s="1" t="n">
        <v>-91.5</v>
      </c>
      <c r="DD204" s="1" t="n">
        <v>-990.5445</v>
      </c>
      <c r="DE204" s="1" t="n">
        <v>-59.4</v>
      </c>
      <c r="DF204" s="1" t="n">
        <v>-487.233</v>
      </c>
      <c r="DG204" s="1" t="n">
        <v>0</v>
      </c>
      <c r="DH204" s="1" t="n">
        <v>-338.715</v>
      </c>
      <c r="DI204" s="1" t="n">
        <v>-1215.75625</v>
      </c>
      <c r="DJ204" s="1" t="n">
        <v>-2186.26116071429</v>
      </c>
      <c r="DK204" s="1" t="n">
        <v>-4869</v>
      </c>
      <c r="DL204" s="1" t="n">
        <v>-1067.625</v>
      </c>
      <c r="DM204" s="1" t="n">
        <v>-70.2</v>
      </c>
      <c r="DN204" s="1" t="n">
        <v>-1585.125</v>
      </c>
      <c r="DO204" s="1" t="n">
        <v>0</v>
      </c>
      <c r="DP204" s="1" t="n">
        <v>-598.1</v>
      </c>
      <c r="DQ204" s="1" t="n">
        <v>-425.701071428571</v>
      </c>
      <c r="DR204" s="1" t="n">
        <v>0</v>
      </c>
      <c r="DS204" s="1" t="n">
        <v>-1212.75</v>
      </c>
      <c r="DW204" s="1" t="n">
        <v>-398</v>
      </c>
      <c r="DX204" s="1" t="n">
        <v>-894.25</v>
      </c>
      <c r="DY204" s="1" t="n">
        <v>0</v>
      </c>
      <c r="DZ204" s="1" t="n">
        <v>0</v>
      </c>
      <c r="EA204" s="1" t="n">
        <v>0</v>
      </c>
      <c r="EC204" s="1" t="n">
        <v>0</v>
      </c>
      <c r="ED204" s="1" t="n">
        <v>0</v>
      </c>
      <c r="EE204" s="1" t="n">
        <v>-112848.933238095</v>
      </c>
      <c r="EF204" s="1" t="s">
        <v>518</v>
      </c>
    </row>
    <row r="205" customFormat="false" ht="14.5" hidden="false" customHeight="false" outlineLevel="0" collapsed="false">
      <c r="A205" s="2" t="s">
        <v>519</v>
      </c>
      <c r="B205" s="1" t="n">
        <v>-2033.16625</v>
      </c>
      <c r="C205" s="1" t="n">
        <v>-176.51125</v>
      </c>
      <c r="D205" s="1" t="n">
        <v>-1570.48</v>
      </c>
      <c r="E205" s="1" t="n">
        <v>-50.9400000000001</v>
      </c>
      <c r="F205" s="1" t="n">
        <v>-1587.46958333333</v>
      </c>
      <c r="G205" s="1" t="n">
        <v>-4.94285714285713</v>
      </c>
      <c r="H205" s="1" t="n">
        <v>-284.16</v>
      </c>
      <c r="I205" s="1" t="n">
        <v>-661.1375</v>
      </c>
      <c r="J205" s="1" t="n">
        <v>-1527.176</v>
      </c>
      <c r="K205" s="1" t="n">
        <v>-157.2275</v>
      </c>
      <c r="L205" s="1" t="n">
        <v>-100</v>
      </c>
      <c r="M205" s="1" t="n">
        <v>0</v>
      </c>
      <c r="N205" s="1" t="n">
        <v>-463.224583333333</v>
      </c>
      <c r="O205" s="1" t="n">
        <v>-297.48</v>
      </c>
      <c r="P205" s="1" t="n">
        <v>-583.235625</v>
      </c>
      <c r="Q205" s="1" t="n">
        <v>-600</v>
      </c>
      <c r="R205" s="1" t="n">
        <v>-407.68</v>
      </c>
      <c r="S205" s="1" t="n">
        <v>-8691.66633333333</v>
      </c>
      <c r="T205" s="1" t="n">
        <v>-422.775</v>
      </c>
      <c r="U205" s="1" t="n">
        <v>-1258.26857142857</v>
      </c>
      <c r="V205" s="1" t="n">
        <v>-1233.18</v>
      </c>
      <c r="W205" s="1" t="n">
        <v>-110.085</v>
      </c>
      <c r="X205" s="1" t="n">
        <v>-1028.55</v>
      </c>
      <c r="Y205" s="1" t="n">
        <v>-2588.82789285714</v>
      </c>
      <c r="Z205" s="1" t="n">
        <v>1.77635683940025E-015</v>
      </c>
      <c r="AA205" s="1" t="n">
        <v>-2192.21602380952</v>
      </c>
      <c r="AB205" s="1" t="n">
        <v>-764.875</v>
      </c>
      <c r="AC205" s="1" t="n">
        <v>-210.21</v>
      </c>
      <c r="AD205" s="1" t="n">
        <v>-1812.3</v>
      </c>
      <c r="AE205" s="1" t="n">
        <v>-81.15</v>
      </c>
      <c r="AF205" s="1" t="n">
        <v>-280.28</v>
      </c>
      <c r="AG205" s="1" t="n">
        <v>-865.634</v>
      </c>
      <c r="AH205" s="1" t="n">
        <v>-187.992</v>
      </c>
      <c r="AI205" s="1" t="n">
        <v>-3859.65</v>
      </c>
      <c r="AJ205" s="1" t="n">
        <v>-819.9</v>
      </c>
      <c r="AK205" s="1" t="n">
        <v>-1215.6</v>
      </c>
      <c r="AL205" s="1" t="n">
        <v>0</v>
      </c>
      <c r="AM205" s="1" t="n">
        <v>0</v>
      </c>
      <c r="AN205" s="1" t="n">
        <v>-583.142</v>
      </c>
      <c r="AO205" s="1" t="n">
        <v>-2893.7025</v>
      </c>
      <c r="AP205" s="1" t="n">
        <v>-155.925</v>
      </c>
      <c r="AQ205" s="1" t="n">
        <v>-3295.5</v>
      </c>
      <c r="AR205" s="1" t="n">
        <v>-47.115</v>
      </c>
      <c r="AS205" s="1" t="n">
        <v>-1171.8925</v>
      </c>
      <c r="AT205" s="1" t="n">
        <v>-280.860357142857</v>
      </c>
      <c r="AU205" s="1" t="n">
        <v>-67.8075</v>
      </c>
      <c r="AV205" s="1" t="n">
        <v>-74.69375</v>
      </c>
      <c r="AW205" s="1" t="n">
        <v>-20.41875</v>
      </c>
      <c r="AX205" s="1" t="n">
        <v>0</v>
      </c>
      <c r="AY205" s="1" t="n">
        <v>0</v>
      </c>
      <c r="AZ205" s="1" t="n">
        <v>0</v>
      </c>
      <c r="BA205" s="1" t="n">
        <v>-1146.7875</v>
      </c>
      <c r="BB205" s="1" t="n">
        <v>-352.125</v>
      </c>
      <c r="BC205" s="1" t="n">
        <v>-1156.92125</v>
      </c>
      <c r="BD205" s="1" t="n">
        <v>-1233.17083333333</v>
      </c>
      <c r="BE205" s="1" t="n">
        <v>-301.95</v>
      </c>
      <c r="BF205" s="1" t="n">
        <v>-704.0625</v>
      </c>
      <c r="BG205" s="1" t="n">
        <v>-168</v>
      </c>
      <c r="BH205" s="1" t="n">
        <v>-700</v>
      </c>
      <c r="BI205" s="1" t="n">
        <v>-338.3</v>
      </c>
      <c r="BJ205" s="1" t="n">
        <v>-377.4</v>
      </c>
      <c r="BK205" s="1" t="n">
        <v>-110.625</v>
      </c>
      <c r="BL205" s="1" t="n">
        <v>0</v>
      </c>
      <c r="BM205" s="1" t="n">
        <v>-936.625</v>
      </c>
      <c r="BN205" s="1" t="n">
        <v>-89.1899999999999</v>
      </c>
      <c r="BO205" s="1" t="n">
        <v>-6419.71416666666</v>
      </c>
      <c r="BP205" s="1" t="n">
        <v>-234.625</v>
      </c>
      <c r="BQ205" s="1" t="n">
        <v>-3736.23214285714</v>
      </c>
      <c r="BR205" s="1" t="n">
        <v>0</v>
      </c>
      <c r="BS205" s="1" t="n">
        <v>-137</v>
      </c>
      <c r="BT205" s="1" t="n">
        <v>-570.9</v>
      </c>
      <c r="BU205" s="1" t="n">
        <v>0</v>
      </c>
      <c r="BV205" s="1" t="n">
        <v>-118.375</v>
      </c>
      <c r="BW205" s="1" t="n">
        <v>-516.4</v>
      </c>
      <c r="BX205" s="1" t="n">
        <v>-547.2</v>
      </c>
      <c r="BY205" s="1" t="n">
        <v>-904.5</v>
      </c>
      <c r="BZ205" s="1" t="n">
        <v>-1777.31964285714</v>
      </c>
      <c r="CA205" s="1" t="n">
        <v>-199</v>
      </c>
      <c r="CB205" s="1" t="n">
        <v>0</v>
      </c>
      <c r="CC205" s="1" t="n">
        <v>0</v>
      </c>
      <c r="CD205" s="1" t="n">
        <v>-158.22</v>
      </c>
      <c r="CE205" s="1" t="n">
        <v>0</v>
      </c>
      <c r="CF205" s="1" t="n">
        <v>0</v>
      </c>
      <c r="CG205" s="1" t="n">
        <v>0</v>
      </c>
      <c r="CH205" s="1" t="n">
        <v>-11827.4375</v>
      </c>
      <c r="CI205" s="1" t="n">
        <v>-4877.375</v>
      </c>
      <c r="CJ205" s="1" t="n">
        <v>-260.25</v>
      </c>
      <c r="CK205" s="1" t="n">
        <v>-2843.1</v>
      </c>
      <c r="CL205" s="1" t="n">
        <v>-698.25</v>
      </c>
      <c r="CM205" s="1" t="n">
        <v>-39.575</v>
      </c>
      <c r="CN205" s="1" t="n">
        <v>-60.45</v>
      </c>
      <c r="CO205" s="1" t="n">
        <v>-279.9</v>
      </c>
      <c r="CP205" s="1" t="n">
        <v>-334.515</v>
      </c>
      <c r="CQ205" s="1" t="n">
        <v>-395.2</v>
      </c>
      <c r="CR205" s="1" t="n">
        <v>0</v>
      </c>
      <c r="CS205" s="1" t="n">
        <v>0</v>
      </c>
      <c r="CT205" s="1" t="n">
        <v>-266.4125</v>
      </c>
      <c r="CU205" s="1" t="n">
        <v>0</v>
      </c>
      <c r="CV205" s="1" t="n">
        <v>-412</v>
      </c>
      <c r="CW205" s="1" t="n">
        <v>0</v>
      </c>
      <c r="CX205" s="1" t="n">
        <v>-123.15625</v>
      </c>
      <c r="CY205" s="1" t="n">
        <v>-555.2875</v>
      </c>
      <c r="CZ205" s="1" t="n">
        <v>-152.85</v>
      </c>
      <c r="DA205" s="1" t="n">
        <v>-891.900000000001</v>
      </c>
      <c r="DB205" s="1" t="n">
        <v>-2092.365</v>
      </c>
      <c r="DC205" s="1" t="n">
        <v>-91.5</v>
      </c>
      <c r="DD205" s="1" t="n">
        <v>-990.544499999999</v>
      </c>
      <c r="DE205" s="1" t="n">
        <v>-59.4</v>
      </c>
      <c r="DF205" s="1" t="n">
        <v>-487.233</v>
      </c>
      <c r="DG205" s="1" t="n">
        <v>0</v>
      </c>
      <c r="DH205" s="1" t="n">
        <v>-338.715</v>
      </c>
      <c r="DI205" s="1" t="n">
        <v>-1215.75625</v>
      </c>
      <c r="DJ205" s="1" t="n">
        <v>-2186.26116071429</v>
      </c>
      <c r="DK205" s="1" t="n">
        <v>-4869</v>
      </c>
      <c r="DL205" s="1" t="n">
        <v>-1067.625</v>
      </c>
      <c r="DM205" s="1" t="n">
        <v>-70.2</v>
      </c>
      <c r="DN205" s="1" t="n">
        <v>-1585.125</v>
      </c>
      <c r="DO205" s="1" t="n">
        <v>0</v>
      </c>
      <c r="DP205" s="1" t="n">
        <v>-598.099999999999</v>
      </c>
      <c r="DQ205" s="1" t="n">
        <v>-425.701071428571</v>
      </c>
      <c r="DR205" s="1" t="n">
        <v>-683.130952380952</v>
      </c>
      <c r="DS205" s="1" t="n">
        <v>-1212.75</v>
      </c>
      <c r="DW205" s="1" t="n">
        <v>-398</v>
      </c>
      <c r="DX205" s="1" t="n">
        <v>-894.25</v>
      </c>
      <c r="DY205" s="1" t="n">
        <v>0</v>
      </c>
      <c r="DZ205" s="1" t="n">
        <v>0</v>
      </c>
      <c r="EA205" s="1" t="n">
        <v>0</v>
      </c>
      <c r="EC205" s="1" t="n">
        <v>0</v>
      </c>
      <c r="ED205" s="1" t="n">
        <v>0</v>
      </c>
      <c r="EE205" s="1" t="n">
        <v>-112937.007047619</v>
      </c>
      <c r="EF205" s="1" t="s">
        <v>519</v>
      </c>
    </row>
    <row r="206" customFormat="false" ht="14.5" hidden="false" customHeight="false" outlineLevel="0" collapsed="false">
      <c r="A206" s="2"/>
    </row>
    <row r="207" customFormat="false" ht="14.5" hidden="false" customHeight="false" outlineLevel="0" collapsed="false">
      <c r="A207" s="2" t="s">
        <v>520</v>
      </c>
      <c r="B207" s="1" t="n">
        <v>0.475</v>
      </c>
      <c r="C207" s="1" t="n">
        <v>0.475</v>
      </c>
      <c r="D207" s="1" t="n">
        <v>0.475</v>
      </c>
      <c r="E207" s="1" t="n">
        <v>0.475</v>
      </c>
      <c r="F207" s="1" t="n">
        <v>0.475</v>
      </c>
      <c r="G207" s="1" t="n">
        <v>0.475</v>
      </c>
      <c r="I207" s="1" t="n">
        <v>0.475</v>
      </c>
      <c r="J207" s="1" t="n">
        <v>0.475</v>
      </c>
      <c r="K207" s="1" t="n">
        <v>0.475</v>
      </c>
      <c r="L207" s="1" t="n">
        <v>0.475</v>
      </c>
      <c r="M207" s="1" t="n">
        <v>0.475</v>
      </c>
      <c r="N207" s="1" t="n">
        <v>0.475</v>
      </c>
      <c r="O207" s="1" t="n">
        <v>0.475</v>
      </c>
      <c r="P207" s="1" t="n">
        <v>0.265</v>
      </c>
      <c r="Q207" s="1" t="n">
        <v>0.475</v>
      </c>
      <c r="R207" s="1" t="n">
        <v>0.475</v>
      </c>
      <c r="S207" s="1" t="n">
        <v>0.475</v>
      </c>
      <c r="T207" s="1" t="n">
        <v>0.475</v>
      </c>
      <c r="U207" s="1" t="n">
        <v>0.75</v>
      </c>
      <c r="V207" s="1" t="n">
        <v>0.475</v>
      </c>
      <c r="Y207" s="1" t="n">
        <v>0.514</v>
      </c>
      <c r="Z207" s="1" t="n">
        <v>0.514</v>
      </c>
      <c r="AA207" s="1" t="n">
        <v>0.514</v>
      </c>
      <c r="AB207" s="1" t="n">
        <v>0.514</v>
      </c>
      <c r="AC207" s="1" t="n">
        <v>0.514</v>
      </c>
      <c r="AD207" s="1" t="n">
        <v>0.514</v>
      </c>
      <c r="AG207" s="1" t="n">
        <v>0.514</v>
      </c>
      <c r="AH207" s="1" t="n">
        <v>0.514</v>
      </c>
      <c r="AI207" s="1" t="n">
        <v>0.514</v>
      </c>
      <c r="AN207" s="1" t="n">
        <v>0.514</v>
      </c>
      <c r="AO207" s="1" t="n">
        <v>0.514</v>
      </c>
      <c r="AP207" s="1" t="n">
        <v>0.514</v>
      </c>
      <c r="AQ207" s="1" t="n">
        <v>0.514</v>
      </c>
      <c r="AR207" s="1" t="n">
        <v>0.514</v>
      </c>
      <c r="AS207" s="1" t="n">
        <v>0.514</v>
      </c>
      <c r="AT207" s="1" t="n">
        <v>0.633</v>
      </c>
      <c r="AU207" s="1" t="n">
        <v>0.646</v>
      </c>
      <c r="AV207" s="1" t="n">
        <v>0.646</v>
      </c>
      <c r="AW207" s="1" t="n">
        <v>0.646</v>
      </c>
      <c r="AX207" s="1" t="n">
        <v>0.646</v>
      </c>
      <c r="AY207" s="1" t="n">
        <v>0.514</v>
      </c>
      <c r="AZ207" s="1" t="n">
        <v>0.514</v>
      </c>
      <c r="BA207" s="1" t="n">
        <v>0.463</v>
      </c>
      <c r="BB207" s="1" t="n">
        <v>0.463</v>
      </c>
      <c r="BC207" s="1" t="n">
        <v>0.463</v>
      </c>
      <c r="BD207" s="1" t="n">
        <v>0.463</v>
      </c>
      <c r="BE207" s="1" t="n">
        <v>0.463</v>
      </c>
      <c r="BF207" s="1" t="n">
        <v>0.463</v>
      </c>
      <c r="BG207" s="1" t="n">
        <v>0.463</v>
      </c>
      <c r="BH207" s="1" t="n">
        <v>0.463</v>
      </c>
      <c r="BI207" s="1" t="n">
        <v>0.463</v>
      </c>
      <c r="BJ207" s="1" t="n">
        <v>0.463</v>
      </c>
      <c r="BK207" s="1" t="n">
        <v>0.463</v>
      </c>
      <c r="BM207" s="1" t="n">
        <v>0.463</v>
      </c>
      <c r="BN207" s="1" t="n">
        <v>0.459</v>
      </c>
      <c r="BO207" s="1" t="n">
        <v>0.459</v>
      </c>
      <c r="BP207" s="1" t="n">
        <v>0.459</v>
      </c>
      <c r="BQ207" s="1" t="n">
        <v>0.463</v>
      </c>
      <c r="BR207" s="1" t="n">
        <v>0.463</v>
      </c>
      <c r="BS207" s="1" t="n">
        <v>0.459</v>
      </c>
      <c r="BT207" s="1" t="n">
        <v>0.463</v>
      </c>
      <c r="BV207" s="1" t="n">
        <v>0.463</v>
      </c>
      <c r="BW207" s="1" t="n">
        <v>0.459</v>
      </c>
      <c r="BX207" s="1" t="n">
        <v>0.459</v>
      </c>
      <c r="BY207" s="1" t="n">
        <v>0.459</v>
      </c>
      <c r="BZ207" s="1" t="n">
        <v>0.3</v>
      </c>
      <c r="CA207" s="1" t="n">
        <v>0.3</v>
      </c>
      <c r="CB207" s="1" t="n">
        <v>0.3</v>
      </c>
      <c r="CD207" s="1" t="n">
        <v>0.242</v>
      </c>
      <c r="CE207" s="1" t="n">
        <v>0.242</v>
      </c>
      <c r="CF207" s="1" t="n">
        <v>0.242</v>
      </c>
      <c r="CG207" s="1" t="n">
        <v>0.242</v>
      </c>
      <c r="CH207" s="1" t="n">
        <v>0.265</v>
      </c>
      <c r="CI207" s="1" t="n">
        <v>0.265</v>
      </c>
      <c r="CJ207" s="1" t="n">
        <v>0.265</v>
      </c>
      <c r="CK207" s="1" t="n">
        <v>0.265</v>
      </c>
      <c r="CL207" s="1" t="n">
        <v>0.265</v>
      </c>
      <c r="CO207" s="1" t="n">
        <v>0.265</v>
      </c>
      <c r="CP207" s="1" t="n">
        <v>0.242</v>
      </c>
      <c r="CQ207" s="1" t="n">
        <v>0.242</v>
      </c>
      <c r="CT207" s="1" t="n">
        <v>0.242</v>
      </c>
      <c r="CU207" s="1" t="n">
        <v>0.265</v>
      </c>
      <c r="CY207" s="1" t="n">
        <v>0.365</v>
      </c>
      <c r="DA207" s="1" t="n">
        <v>0.365</v>
      </c>
      <c r="DB207" s="1" t="n">
        <v>0.365</v>
      </c>
      <c r="DC207" s="1" t="n">
        <v>0.365</v>
      </c>
      <c r="DD207" s="1" t="n">
        <v>0.365</v>
      </c>
      <c r="DE207" s="1" t="n">
        <v>0.36</v>
      </c>
      <c r="DF207" s="1" t="n">
        <v>0.36</v>
      </c>
      <c r="DH207" s="1" t="n">
        <v>0.357</v>
      </c>
      <c r="DI207" s="1" t="n">
        <v>0.49</v>
      </c>
      <c r="DJ207" s="1" t="n">
        <v>0.49</v>
      </c>
      <c r="DK207" s="1" t="n">
        <v>0.49</v>
      </c>
      <c r="DL207" s="1" t="n">
        <v>0.49</v>
      </c>
      <c r="DN207" s="1" t="n">
        <v>0.49</v>
      </c>
      <c r="DO207" s="1" t="n">
        <v>0.49</v>
      </c>
      <c r="DP207" s="1" t="n">
        <v>0.49</v>
      </c>
      <c r="DQ207" s="1" t="n">
        <v>0.49</v>
      </c>
      <c r="DR207" s="1" t="n">
        <v>0.764</v>
      </c>
      <c r="DS207" s="1" t="n">
        <v>0.764</v>
      </c>
      <c r="DT207" s="1" t="n">
        <v>0.764</v>
      </c>
      <c r="DU207" s="1" t="n">
        <v>0.764</v>
      </c>
      <c r="DV207" s="1" t="n">
        <v>0.764</v>
      </c>
      <c r="DW207" s="1" t="n">
        <v>0.8557</v>
      </c>
      <c r="DX207" s="1" t="n">
        <v>0.852</v>
      </c>
      <c r="EF207" s="1" t="s">
        <v>520</v>
      </c>
    </row>
    <row r="208" customFormat="false" ht="14.5" hidden="false" customHeight="false" outlineLevel="0" collapsed="false">
      <c r="A208" s="2" t="s">
        <v>521</v>
      </c>
      <c r="B208" s="1" t="n">
        <v>68.5</v>
      </c>
      <c r="EF208" s="1" t="s">
        <v>521</v>
      </c>
    </row>
    <row r="209" customFormat="false" ht="14.5" hidden="false" customHeight="false" outlineLevel="0" collapsed="false">
      <c r="A209" s="2" t="s">
        <v>522</v>
      </c>
      <c r="B209" s="1" t="n">
        <v>0</v>
      </c>
      <c r="C209" s="1" t="n">
        <v>0</v>
      </c>
      <c r="D209" s="1" t="n">
        <v>0</v>
      </c>
      <c r="E209" s="1" t="n">
        <v>0</v>
      </c>
      <c r="F209" s="1" t="n">
        <v>0</v>
      </c>
      <c r="G209" s="1" t="n">
        <v>0</v>
      </c>
      <c r="H209" s="1" t="n">
        <v>0</v>
      </c>
      <c r="I209" s="1" t="n">
        <v>0</v>
      </c>
      <c r="J209" s="1" t="n">
        <v>0</v>
      </c>
      <c r="K209" s="1" t="n">
        <v>0</v>
      </c>
      <c r="L209" s="1" t="n">
        <v>0</v>
      </c>
      <c r="M209" s="1" t="n">
        <v>0</v>
      </c>
      <c r="N209" s="1" t="n">
        <v>0</v>
      </c>
      <c r="O209" s="1" t="n">
        <v>0</v>
      </c>
      <c r="P209" s="1" t="n">
        <v>0</v>
      </c>
      <c r="Q209" s="1" t="n">
        <v>0</v>
      </c>
      <c r="R209" s="1" t="n">
        <v>0</v>
      </c>
      <c r="S209" s="1" t="n">
        <v>0</v>
      </c>
      <c r="T209" s="1" t="n">
        <v>0</v>
      </c>
      <c r="U209" s="1" t="n">
        <v>0</v>
      </c>
      <c r="V209" s="1" t="n">
        <v>0</v>
      </c>
      <c r="W209" s="1" t="n">
        <v>0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v>0</v>
      </c>
      <c r="AC209" s="1" t="n">
        <v>0</v>
      </c>
      <c r="AD209" s="1" t="n">
        <v>0</v>
      </c>
      <c r="AE209" s="1" t="n">
        <v>0</v>
      </c>
      <c r="AF209" s="1" t="n">
        <v>0</v>
      </c>
      <c r="AG209" s="1" t="n">
        <v>0</v>
      </c>
      <c r="AH209" s="1" t="n">
        <v>0</v>
      </c>
      <c r="AI209" s="1" t="n">
        <v>0</v>
      </c>
      <c r="AJ209" s="1" t="n">
        <v>0</v>
      </c>
      <c r="AK209" s="1" t="n">
        <v>0</v>
      </c>
      <c r="AL209" s="1" t="n">
        <v>0</v>
      </c>
      <c r="AM209" s="1" t="n">
        <v>0</v>
      </c>
      <c r="AN209" s="1" t="n">
        <v>0</v>
      </c>
      <c r="AO209" s="1" t="n">
        <v>0</v>
      </c>
      <c r="AP209" s="1" t="n">
        <v>0</v>
      </c>
      <c r="AQ209" s="1" t="n">
        <v>0</v>
      </c>
      <c r="AR209" s="1" t="n">
        <v>0</v>
      </c>
      <c r="AS209" s="1" t="n">
        <v>0</v>
      </c>
      <c r="AT209" s="1" t="n">
        <v>0</v>
      </c>
      <c r="AU209" s="1" t="n">
        <v>0</v>
      </c>
      <c r="AV209" s="1" t="n">
        <v>0</v>
      </c>
      <c r="AW209" s="1" t="n">
        <v>0</v>
      </c>
      <c r="AX209" s="1" t="n">
        <v>0</v>
      </c>
      <c r="AY209" s="1" t="n">
        <v>0</v>
      </c>
      <c r="AZ209" s="1" t="n">
        <v>0</v>
      </c>
      <c r="BA209" s="1" t="n">
        <v>0</v>
      </c>
      <c r="BB209" s="1" t="n">
        <v>0</v>
      </c>
      <c r="BC209" s="1" t="n">
        <v>0</v>
      </c>
      <c r="BD209" s="1" t="n">
        <v>0</v>
      </c>
      <c r="BE209" s="1" t="n">
        <v>0</v>
      </c>
      <c r="BF209" s="1" t="n">
        <v>0</v>
      </c>
      <c r="BG209" s="1" t="n">
        <v>0</v>
      </c>
      <c r="BH209" s="1" t="n"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1" t="n">
        <v>0</v>
      </c>
      <c r="BN209" s="1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1" t="n">
        <v>0</v>
      </c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1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  <c r="DG209" s="1" t="n">
        <v>0</v>
      </c>
      <c r="DH209" s="1" t="n">
        <v>0</v>
      </c>
      <c r="DI209" s="1" t="n">
        <v>0</v>
      </c>
      <c r="DJ209" s="1" t="n">
        <v>0</v>
      </c>
      <c r="DK209" s="1" t="n">
        <v>0</v>
      </c>
      <c r="DL209" s="1" t="n">
        <v>0</v>
      </c>
      <c r="DM209" s="1" t="n">
        <v>0</v>
      </c>
      <c r="DN209" s="1" t="n">
        <v>0</v>
      </c>
      <c r="DO209" s="1" t="n">
        <v>0</v>
      </c>
      <c r="DP209" s="1" t="n">
        <v>0</v>
      </c>
      <c r="DQ209" s="1" t="n">
        <v>0</v>
      </c>
      <c r="DR209" s="1" t="n">
        <v>0</v>
      </c>
      <c r="DS209" s="1" t="n">
        <v>0</v>
      </c>
      <c r="DT209" s="1" t="n">
        <v>0</v>
      </c>
      <c r="DU209" s="1" t="n">
        <v>0</v>
      </c>
      <c r="DV209" s="1" t="n">
        <v>0</v>
      </c>
      <c r="DW209" s="1" t="n">
        <v>0</v>
      </c>
      <c r="DX209" s="1" t="n">
        <v>0</v>
      </c>
      <c r="DY209" s="1" t="n">
        <v>0</v>
      </c>
      <c r="DZ209" s="1" t="n">
        <v>0</v>
      </c>
      <c r="EA209" s="1" t="n">
        <v>0</v>
      </c>
      <c r="EC209" s="1" t="n">
        <v>0</v>
      </c>
      <c r="ED209" s="1" t="n">
        <v>0</v>
      </c>
      <c r="EE209" s="1" t="n">
        <v>0</v>
      </c>
      <c r="EF209" s="1" t="s">
        <v>522</v>
      </c>
    </row>
    <row r="210" customFormat="false" ht="14.5" hidden="false" customHeight="false" outlineLevel="0" collapsed="false">
      <c r="A210" s="2" t="s">
        <v>523</v>
      </c>
      <c r="B210" s="1" t="n">
        <v>0</v>
      </c>
      <c r="C210" s="1" t="n">
        <v>0</v>
      </c>
      <c r="D210" s="1" t="n">
        <v>0</v>
      </c>
      <c r="E210" s="1" t="n">
        <v>0</v>
      </c>
      <c r="F210" s="1" t="n">
        <v>0</v>
      </c>
      <c r="G210" s="1" t="n">
        <v>0</v>
      </c>
      <c r="H210" s="1" t="n">
        <v>0</v>
      </c>
      <c r="I210" s="1" t="n">
        <v>0</v>
      </c>
      <c r="J210" s="1" t="n">
        <v>0</v>
      </c>
      <c r="K210" s="1" t="n">
        <v>0</v>
      </c>
      <c r="L210" s="1" t="n">
        <v>0</v>
      </c>
      <c r="M210" s="1" t="n">
        <v>0</v>
      </c>
      <c r="N210" s="1" t="n">
        <v>0</v>
      </c>
      <c r="O210" s="1" t="n">
        <v>0</v>
      </c>
      <c r="P210" s="1" t="n">
        <v>0</v>
      </c>
      <c r="Q210" s="1" t="n">
        <v>0</v>
      </c>
      <c r="R210" s="1" t="n">
        <v>0</v>
      </c>
      <c r="S210" s="1" t="n">
        <v>0</v>
      </c>
      <c r="T210" s="1" t="n">
        <v>0</v>
      </c>
      <c r="U210" s="1" t="n">
        <v>0</v>
      </c>
      <c r="V210" s="1" t="n">
        <v>0</v>
      </c>
      <c r="W210" s="1" t="n">
        <v>0</v>
      </c>
      <c r="X210" s="1" t="n">
        <v>0</v>
      </c>
      <c r="Y210" s="1" t="n">
        <v>0</v>
      </c>
      <c r="Z210" s="1" t="n">
        <v>0</v>
      </c>
      <c r="AA210" s="1" t="n">
        <v>0</v>
      </c>
      <c r="AB210" s="1" t="n">
        <v>0</v>
      </c>
      <c r="AC210" s="1" t="n">
        <v>0</v>
      </c>
      <c r="AD210" s="1" t="n">
        <v>0</v>
      </c>
      <c r="AE210" s="1" t="n">
        <v>0</v>
      </c>
      <c r="AF210" s="1" t="n">
        <v>0</v>
      </c>
      <c r="AG210" s="1" t="n">
        <v>0</v>
      </c>
      <c r="AH210" s="1" t="n">
        <v>0</v>
      </c>
      <c r="AI210" s="1" t="n">
        <v>0</v>
      </c>
      <c r="AJ210" s="1" t="n">
        <v>0</v>
      </c>
      <c r="AK210" s="1" t="n">
        <v>0</v>
      </c>
      <c r="AL210" s="1" t="n">
        <v>0</v>
      </c>
      <c r="AM210" s="1" t="n">
        <v>0</v>
      </c>
      <c r="AN210" s="1" t="n">
        <v>0</v>
      </c>
      <c r="AO210" s="1" t="n">
        <v>0</v>
      </c>
      <c r="AP210" s="1" t="n">
        <v>0</v>
      </c>
      <c r="AQ210" s="1" t="n">
        <v>0</v>
      </c>
      <c r="AR210" s="1" t="n">
        <v>0</v>
      </c>
      <c r="AS210" s="1" t="n">
        <v>0</v>
      </c>
      <c r="AT210" s="1" t="n">
        <v>0</v>
      </c>
      <c r="AU210" s="1" t="n">
        <v>0</v>
      </c>
      <c r="AV210" s="1" t="n">
        <v>0</v>
      </c>
      <c r="AW210" s="1" t="n">
        <v>0</v>
      </c>
      <c r="AX210" s="1" t="n">
        <v>0</v>
      </c>
      <c r="AY210" s="1" t="n">
        <v>0</v>
      </c>
      <c r="AZ210" s="1" t="n">
        <v>0</v>
      </c>
      <c r="BA210" s="1" t="n">
        <v>0</v>
      </c>
      <c r="BB210" s="1" t="n">
        <v>0</v>
      </c>
      <c r="BC210" s="1" t="n">
        <v>0</v>
      </c>
      <c r="BD210" s="1" t="n">
        <v>0</v>
      </c>
      <c r="BE210" s="1" t="n">
        <v>0</v>
      </c>
      <c r="BF210" s="1" t="n">
        <v>0</v>
      </c>
      <c r="BG210" s="1" t="n">
        <v>0</v>
      </c>
      <c r="BH210" s="1" t="n"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1" t="n">
        <v>0</v>
      </c>
      <c r="BN210" s="1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1" t="n">
        <v>0</v>
      </c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1" t="n">
        <v>0</v>
      </c>
      <c r="CU210" s="1" t="n">
        <v>0</v>
      </c>
      <c r="CV210" s="1" t="n">
        <v>0</v>
      </c>
      <c r="CW210" s="1" t="n">
        <v>0</v>
      </c>
      <c r="CX210" s="1" t="n">
        <v>0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  <c r="DG210" s="1" t="n">
        <v>0</v>
      </c>
      <c r="DH210" s="1" t="n">
        <v>0</v>
      </c>
      <c r="DI210" s="1" t="n">
        <v>0</v>
      </c>
      <c r="DJ210" s="1" t="n">
        <v>0</v>
      </c>
      <c r="DK210" s="1" t="n">
        <v>0</v>
      </c>
      <c r="DL210" s="1" t="n">
        <v>0</v>
      </c>
      <c r="DM210" s="1" t="n">
        <v>0</v>
      </c>
      <c r="DN210" s="1" t="n">
        <v>0</v>
      </c>
      <c r="DO210" s="1" t="n">
        <v>0</v>
      </c>
      <c r="DP210" s="1" t="n">
        <v>0</v>
      </c>
      <c r="DQ210" s="1" t="n">
        <v>0</v>
      </c>
      <c r="DR210" s="1" t="n">
        <v>0</v>
      </c>
      <c r="DS210" s="1" t="n">
        <v>0</v>
      </c>
      <c r="DT210" s="1" t="n">
        <v>0</v>
      </c>
      <c r="DU210" s="1" t="n">
        <v>0</v>
      </c>
      <c r="DV210" s="1" t="n">
        <v>0</v>
      </c>
      <c r="DW210" s="1" t="n">
        <v>0</v>
      </c>
      <c r="DX210" s="1" t="n">
        <v>0</v>
      </c>
      <c r="DY210" s="1" t="n">
        <v>0</v>
      </c>
      <c r="DZ210" s="1" t="n">
        <v>0</v>
      </c>
      <c r="EA210" s="1" t="n">
        <v>0</v>
      </c>
      <c r="EC210" s="1" t="n">
        <v>0</v>
      </c>
      <c r="ED210" s="1" t="n">
        <v>0</v>
      </c>
      <c r="EE210" s="1" t="n">
        <v>0</v>
      </c>
      <c r="EF210" s="1" t="s">
        <v>523</v>
      </c>
    </row>
    <row r="211" customFormat="false" ht="14.5" hidden="false" customHeight="false" outlineLevel="0" collapsed="false">
      <c r="A211" s="2" t="s">
        <v>524</v>
      </c>
      <c r="B211" s="1" t="n">
        <v>0</v>
      </c>
      <c r="C211" s="1" t="n">
        <v>0</v>
      </c>
      <c r="D211" s="1" t="n">
        <v>0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n">
        <v>0</v>
      </c>
      <c r="K211" s="1" t="n">
        <v>0</v>
      </c>
      <c r="L211" s="1" t="n">
        <v>0</v>
      </c>
      <c r="M211" s="1" t="n">
        <v>0</v>
      </c>
      <c r="N211" s="1" t="n">
        <v>0</v>
      </c>
      <c r="O211" s="1" t="n">
        <v>0</v>
      </c>
      <c r="P211" s="1" t="n">
        <v>0</v>
      </c>
      <c r="Q211" s="1" t="n">
        <v>0</v>
      </c>
      <c r="R211" s="1" t="n">
        <v>0</v>
      </c>
      <c r="S211" s="1" t="n">
        <v>0</v>
      </c>
      <c r="T211" s="1" t="n">
        <v>0</v>
      </c>
      <c r="U211" s="1" t="n">
        <v>0</v>
      </c>
      <c r="V211" s="1" t="n">
        <v>0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0</v>
      </c>
      <c r="AC211" s="1" t="n">
        <v>0</v>
      </c>
      <c r="AD211" s="1" t="n">
        <v>0</v>
      </c>
      <c r="AE211" s="1" t="n">
        <v>0</v>
      </c>
      <c r="AF211" s="1" t="n">
        <v>0</v>
      </c>
      <c r="AG211" s="1" t="n">
        <v>0</v>
      </c>
      <c r="AH211" s="1" t="n">
        <v>0</v>
      </c>
      <c r="AI211" s="1" t="n">
        <v>0</v>
      </c>
      <c r="AJ211" s="1" t="n">
        <v>0</v>
      </c>
      <c r="AK211" s="1" t="n">
        <v>0</v>
      </c>
      <c r="AL211" s="1" t="n">
        <v>0</v>
      </c>
      <c r="AM211" s="1" t="n">
        <v>0</v>
      </c>
      <c r="AN211" s="1" t="n">
        <v>0</v>
      </c>
      <c r="AO211" s="1" t="n">
        <v>0</v>
      </c>
      <c r="AP211" s="1" t="n">
        <v>0</v>
      </c>
      <c r="AQ211" s="1" t="n">
        <v>0</v>
      </c>
      <c r="AR211" s="1" t="n">
        <v>0</v>
      </c>
      <c r="AS211" s="1" t="n">
        <v>0</v>
      </c>
      <c r="AT211" s="1" t="n">
        <v>0</v>
      </c>
      <c r="AU211" s="1" t="n">
        <v>0</v>
      </c>
      <c r="AV211" s="1" t="n">
        <v>0</v>
      </c>
      <c r="AW211" s="1" t="n">
        <v>0</v>
      </c>
      <c r="AX211" s="1" t="n">
        <v>0</v>
      </c>
      <c r="AY211" s="1" t="n">
        <v>0</v>
      </c>
      <c r="AZ211" s="1" t="n">
        <v>0</v>
      </c>
      <c r="BA211" s="1" t="n">
        <v>0</v>
      </c>
      <c r="BB211" s="1" t="n">
        <v>0</v>
      </c>
      <c r="BC211" s="1" t="n">
        <v>0</v>
      </c>
      <c r="BD211" s="1" t="n">
        <v>0</v>
      </c>
      <c r="BE211" s="1" t="n">
        <v>0</v>
      </c>
      <c r="BF211" s="1" t="n">
        <v>0</v>
      </c>
      <c r="BG211" s="1" t="n">
        <v>0</v>
      </c>
      <c r="BH211" s="1" t="n"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1" t="n">
        <v>0</v>
      </c>
      <c r="BN211" s="1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1" t="n">
        <v>0</v>
      </c>
      <c r="CL211" s="1" t="n">
        <v>0</v>
      </c>
      <c r="CM211" s="1" t="n">
        <v>0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1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  <c r="DG211" s="1" t="n">
        <v>0</v>
      </c>
      <c r="DH211" s="1" t="n">
        <v>0</v>
      </c>
      <c r="DI211" s="1" t="n">
        <v>0</v>
      </c>
      <c r="DJ211" s="1" t="n">
        <v>0</v>
      </c>
      <c r="DK211" s="1" t="n">
        <v>0</v>
      </c>
      <c r="DL211" s="1" t="n">
        <v>0</v>
      </c>
      <c r="DM211" s="1" t="n">
        <v>0</v>
      </c>
      <c r="DN211" s="1" t="n">
        <v>0</v>
      </c>
      <c r="DO211" s="1" t="n">
        <v>0</v>
      </c>
      <c r="DP211" s="1" t="n">
        <v>0</v>
      </c>
      <c r="DQ211" s="1" t="n">
        <v>0</v>
      </c>
      <c r="DR211" s="1" t="n">
        <v>0</v>
      </c>
      <c r="DS211" s="1" t="n">
        <v>0</v>
      </c>
      <c r="DT211" s="1" t="n">
        <v>0</v>
      </c>
      <c r="DU211" s="1" t="n">
        <v>0</v>
      </c>
      <c r="DV211" s="1" t="n">
        <v>0</v>
      </c>
      <c r="DW211" s="1" t="n">
        <v>0</v>
      </c>
      <c r="DX211" s="1" t="n">
        <v>0</v>
      </c>
      <c r="DY211" s="1" t="n">
        <v>0</v>
      </c>
      <c r="DZ211" s="1" t="n">
        <v>0</v>
      </c>
      <c r="EA211" s="1" t="n">
        <v>0</v>
      </c>
      <c r="EC211" s="1" t="n">
        <v>0</v>
      </c>
      <c r="ED211" s="1" t="n">
        <v>0</v>
      </c>
      <c r="EE211" s="1" t="n">
        <v>0</v>
      </c>
      <c r="EF211" s="1" t="s">
        <v>524</v>
      </c>
    </row>
    <row r="212" customFormat="false" ht="14.5" hidden="false" customHeight="false" outlineLevel="0" collapsed="false">
      <c r="A212" s="2" t="s">
        <v>525</v>
      </c>
      <c r="B212" s="1" t="n">
        <v>0</v>
      </c>
      <c r="C212" s="1" t="n">
        <v>0</v>
      </c>
      <c r="D212" s="1" t="n">
        <v>0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n">
        <v>0</v>
      </c>
      <c r="K212" s="1" t="n">
        <v>0</v>
      </c>
      <c r="L212" s="1" t="n">
        <v>0</v>
      </c>
      <c r="M212" s="1" t="n">
        <v>0</v>
      </c>
      <c r="N212" s="1" t="n">
        <v>0</v>
      </c>
      <c r="O212" s="1" t="n">
        <v>0</v>
      </c>
      <c r="P212" s="1" t="n">
        <v>0</v>
      </c>
      <c r="Q212" s="1" t="n">
        <v>0</v>
      </c>
      <c r="R212" s="1" t="n">
        <v>0</v>
      </c>
      <c r="S212" s="1" t="n">
        <v>0</v>
      </c>
      <c r="T212" s="1" t="n">
        <v>0</v>
      </c>
      <c r="U212" s="1" t="n">
        <v>0</v>
      </c>
      <c r="V212" s="1" t="n">
        <v>0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0</v>
      </c>
      <c r="AC212" s="1" t="n">
        <v>0</v>
      </c>
      <c r="AD212" s="1" t="n">
        <v>0</v>
      </c>
      <c r="AE212" s="1" t="n">
        <v>0</v>
      </c>
      <c r="AF212" s="1" t="n">
        <v>0</v>
      </c>
      <c r="AG212" s="1" t="n">
        <v>0</v>
      </c>
      <c r="AH212" s="1" t="n">
        <v>0</v>
      </c>
      <c r="AI212" s="1" t="n">
        <v>0</v>
      </c>
      <c r="AJ212" s="1" t="n">
        <v>0</v>
      </c>
      <c r="AK212" s="1" t="n">
        <v>0</v>
      </c>
      <c r="AL212" s="1" t="n">
        <v>0</v>
      </c>
      <c r="AM212" s="1" t="n">
        <v>0</v>
      </c>
      <c r="AN212" s="1" t="n">
        <v>0</v>
      </c>
      <c r="AO212" s="1" t="n">
        <v>0</v>
      </c>
      <c r="AP212" s="1" t="n">
        <v>0</v>
      </c>
      <c r="AQ212" s="1" t="n">
        <v>0</v>
      </c>
      <c r="AR212" s="1" t="n">
        <v>0</v>
      </c>
      <c r="AS212" s="1" t="n">
        <v>0</v>
      </c>
      <c r="AT212" s="1" t="n">
        <v>0</v>
      </c>
      <c r="AU212" s="1" t="n">
        <v>0</v>
      </c>
      <c r="AV212" s="1" t="n">
        <v>0</v>
      </c>
      <c r="AW212" s="1" t="n">
        <v>0</v>
      </c>
      <c r="AX212" s="1" t="n">
        <v>0</v>
      </c>
      <c r="AY212" s="1" t="n">
        <v>0</v>
      </c>
      <c r="AZ212" s="1" t="n">
        <v>0</v>
      </c>
      <c r="BA212" s="1" t="n">
        <v>0</v>
      </c>
      <c r="BB212" s="1" t="n">
        <v>0</v>
      </c>
      <c r="BC212" s="1" t="n">
        <v>0</v>
      </c>
      <c r="BD212" s="1" t="n">
        <v>0</v>
      </c>
      <c r="BE212" s="1" t="n">
        <v>0</v>
      </c>
      <c r="BF212" s="1" t="n">
        <v>0</v>
      </c>
      <c r="BG212" s="1" t="n">
        <v>0</v>
      </c>
      <c r="BH212" s="1" t="n"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1" t="n">
        <v>0</v>
      </c>
      <c r="BN212" s="1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1" t="n">
        <v>0</v>
      </c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1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  <c r="DG212" s="1" t="n">
        <v>0</v>
      </c>
      <c r="DH212" s="1" t="n">
        <v>0</v>
      </c>
      <c r="DI212" s="1" t="n">
        <v>0</v>
      </c>
      <c r="DJ212" s="1" t="n">
        <v>0</v>
      </c>
      <c r="DK212" s="1" t="n">
        <v>0</v>
      </c>
      <c r="DL212" s="1" t="n">
        <v>0</v>
      </c>
      <c r="DM212" s="1" t="n">
        <v>0</v>
      </c>
      <c r="DN212" s="1" t="n">
        <v>0</v>
      </c>
      <c r="DO212" s="1" t="n">
        <v>0</v>
      </c>
      <c r="DP212" s="1" t="n">
        <v>0</v>
      </c>
      <c r="DQ212" s="1" t="n">
        <v>0</v>
      </c>
      <c r="DR212" s="1" t="n">
        <v>0</v>
      </c>
      <c r="DS212" s="1" t="n">
        <v>0</v>
      </c>
      <c r="DT212" s="1" t="n">
        <v>0</v>
      </c>
      <c r="DU212" s="1" t="n">
        <v>0</v>
      </c>
      <c r="DV212" s="1" t="n">
        <v>0</v>
      </c>
      <c r="DW212" s="1" t="n">
        <v>0</v>
      </c>
      <c r="DX212" s="1" t="n">
        <v>0</v>
      </c>
      <c r="DY212" s="1" t="n">
        <v>0</v>
      </c>
      <c r="DZ212" s="1" t="n">
        <v>0</v>
      </c>
      <c r="EA212" s="1" t="n">
        <v>0</v>
      </c>
      <c r="EC212" s="1" t="n">
        <v>0</v>
      </c>
      <c r="ED212" s="1" t="n">
        <v>0</v>
      </c>
      <c r="EE212" s="1" t="n">
        <v>0</v>
      </c>
      <c r="EF212" s="1" t="s">
        <v>525</v>
      </c>
    </row>
    <row r="213" customFormat="false" ht="14.5" hidden="false" customHeight="false" outlineLevel="0" collapsed="false">
      <c r="A213" s="2" t="s">
        <v>526</v>
      </c>
      <c r="EF213" s="1" t="s">
        <v>526</v>
      </c>
    </row>
    <row r="214" customFormat="false" ht="14.5" hidden="false" customHeight="false" outlineLevel="0" collapsed="false">
      <c r="A214" s="2" t="s">
        <v>527</v>
      </c>
      <c r="B214" s="1" t="n">
        <v>50</v>
      </c>
      <c r="C214" s="1" t="n">
        <v>50</v>
      </c>
      <c r="D214" s="1" t="n">
        <v>50</v>
      </c>
      <c r="E214" s="1" t="n">
        <v>50</v>
      </c>
      <c r="F214" s="1" t="n">
        <v>50</v>
      </c>
      <c r="G214" s="1" t="n">
        <v>50</v>
      </c>
      <c r="H214" s="1" t="n">
        <v>50</v>
      </c>
      <c r="I214" s="1" t="n">
        <v>50</v>
      </c>
      <c r="J214" s="1" t="n">
        <v>50</v>
      </c>
      <c r="K214" s="1" t="n">
        <v>50</v>
      </c>
      <c r="L214" s="1" t="n">
        <v>50</v>
      </c>
      <c r="M214" s="1" t="n">
        <v>50</v>
      </c>
      <c r="N214" s="1" t="n">
        <v>50</v>
      </c>
      <c r="O214" s="1" t="n">
        <v>50</v>
      </c>
      <c r="P214" s="1" t="n">
        <v>35</v>
      </c>
      <c r="Q214" s="1" t="n">
        <v>65</v>
      </c>
      <c r="R214" s="1" t="n">
        <v>45</v>
      </c>
      <c r="S214" s="1" t="n">
        <v>50</v>
      </c>
      <c r="T214" s="1" t="n">
        <v>50</v>
      </c>
      <c r="U214" s="1" t="n">
        <v>50</v>
      </c>
      <c r="V214" s="1" t="n">
        <v>45</v>
      </c>
      <c r="W214" s="1" t="n">
        <v>50</v>
      </c>
      <c r="X214" s="1" t="n">
        <v>30</v>
      </c>
      <c r="Y214" s="1" t="n">
        <v>50</v>
      </c>
      <c r="Z214" s="1" t="n">
        <v>65</v>
      </c>
      <c r="AA214" s="1" t="n">
        <v>65</v>
      </c>
      <c r="AB214" s="1" t="n">
        <v>65</v>
      </c>
      <c r="AC214" s="1" t="n">
        <v>65</v>
      </c>
      <c r="AD214" s="1" t="n">
        <v>35</v>
      </c>
      <c r="AE214" s="1" t="n">
        <v>65</v>
      </c>
      <c r="AF214" s="1" t="n">
        <v>65</v>
      </c>
      <c r="AG214" s="1" t="n">
        <v>65</v>
      </c>
      <c r="AH214" s="1" t="n">
        <v>65</v>
      </c>
      <c r="AI214" s="1" t="n">
        <v>75</v>
      </c>
      <c r="AJ214" s="1" t="n">
        <v>65</v>
      </c>
      <c r="AK214" s="1" t="n">
        <v>75</v>
      </c>
      <c r="AL214" s="1" t="n">
        <v>65</v>
      </c>
      <c r="AM214" s="1" t="n">
        <v>75</v>
      </c>
      <c r="AN214" s="1" t="n">
        <v>65</v>
      </c>
      <c r="AO214" s="1" t="n">
        <v>65</v>
      </c>
      <c r="AP214" s="1" t="n">
        <v>65</v>
      </c>
      <c r="AQ214" s="1" t="n">
        <v>45</v>
      </c>
      <c r="AR214" s="1" t="n">
        <v>45</v>
      </c>
      <c r="AS214" s="1" t="n">
        <v>65</v>
      </c>
      <c r="AT214" s="1" t="n">
        <v>120</v>
      </c>
      <c r="AU214" s="1" t="n">
        <v>120</v>
      </c>
      <c r="AV214" s="1" t="n">
        <v>120</v>
      </c>
      <c r="AW214" s="1" t="n">
        <v>120</v>
      </c>
      <c r="AX214" s="1" t="n">
        <v>120</v>
      </c>
      <c r="AY214" s="1" t="n">
        <v>20</v>
      </c>
      <c r="AZ214" s="1" t="n">
        <v>35</v>
      </c>
      <c r="BA214" s="1" t="n">
        <v>31</v>
      </c>
      <c r="BB214" s="1" t="n">
        <v>31</v>
      </c>
      <c r="BC214" s="1" t="n">
        <v>31</v>
      </c>
      <c r="BD214" s="1" t="n">
        <v>31</v>
      </c>
      <c r="BE214" s="1" t="n">
        <v>25</v>
      </c>
      <c r="BF214" s="1" t="n">
        <v>25</v>
      </c>
      <c r="BG214" s="1" t="n">
        <v>25</v>
      </c>
      <c r="BH214" s="1" t="n">
        <v>31</v>
      </c>
      <c r="BI214" s="1" t="n">
        <v>31</v>
      </c>
      <c r="BJ214" s="1" t="n">
        <v>31</v>
      </c>
      <c r="BK214" s="1" t="n">
        <v>31</v>
      </c>
      <c r="BL214" s="1" t="n">
        <v>31</v>
      </c>
      <c r="BM214" s="1" t="n">
        <v>25</v>
      </c>
      <c r="BN214" s="1" t="n">
        <v>31</v>
      </c>
      <c r="BO214" s="1" t="n">
        <v>31</v>
      </c>
      <c r="BP214" s="1" t="n">
        <v>31</v>
      </c>
      <c r="BQ214" s="1" t="n">
        <v>31</v>
      </c>
      <c r="BR214" s="1" t="n">
        <v>31</v>
      </c>
      <c r="BS214" s="1" t="n">
        <v>25</v>
      </c>
      <c r="BT214" s="1" t="n">
        <v>31</v>
      </c>
      <c r="BU214" s="1" t="n">
        <v>31</v>
      </c>
      <c r="BV214" s="1" t="n">
        <v>31</v>
      </c>
      <c r="BW214" s="1" t="n">
        <v>31</v>
      </c>
      <c r="BX214" s="1" t="n">
        <v>25</v>
      </c>
      <c r="BY214" s="1" t="n">
        <v>25</v>
      </c>
      <c r="BZ214" s="1" t="n">
        <v>90</v>
      </c>
      <c r="CA214" s="1" t="n">
        <v>90</v>
      </c>
      <c r="CB214" s="1" t="n">
        <v>90</v>
      </c>
      <c r="CC214" s="1" t="n">
        <v>90</v>
      </c>
      <c r="CD214" s="1" t="n">
        <v>120</v>
      </c>
      <c r="CE214" s="1" t="n">
        <v>120</v>
      </c>
      <c r="CF214" s="1" t="n">
        <v>25</v>
      </c>
      <c r="CG214" s="1" t="n">
        <v>25</v>
      </c>
      <c r="CH214" s="1" t="n">
        <v>120</v>
      </c>
      <c r="CI214" s="1" t="n">
        <v>120</v>
      </c>
      <c r="CJ214" s="1" t="n">
        <v>120</v>
      </c>
      <c r="CK214" s="1" t="n">
        <v>90</v>
      </c>
      <c r="CL214" s="1" t="n">
        <v>90</v>
      </c>
      <c r="CM214" s="1" t="n">
        <v>90</v>
      </c>
      <c r="CN214" s="1" t="n">
        <v>90</v>
      </c>
      <c r="CO214" s="1" t="n">
        <v>120</v>
      </c>
      <c r="CP214" s="1" t="n">
        <v>90</v>
      </c>
      <c r="CQ214" s="1" t="n">
        <v>90</v>
      </c>
      <c r="CR214" s="1" t="n">
        <v>90</v>
      </c>
      <c r="CS214" s="1" t="n">
        <v>120</v>
      </c>
      <c r="CT214" s="1" t="n">
        <v>90</v>
      </c>
      <c r="CU214" s="1" t="n">
        <v>90</v>
      </c>
      <c r="CV214" s="1" t="n">
        <v>45</v>
      </c>
      <c r="CW214" s="1" t="n">
        <v>45</v>
      </c>
      <c r="CX214" s="1" t="n">
        <v>45</v>
      </c>
      <c r="CY214" s="1" t="n">
        <v>120</v>
      </c>
      <c r="CZ214" s="1" t="n">
        <v>120</v>
      </c>
      <c r="DA214" s="1" t="n">
        <v>120</v>
      </c>
      <c r="DB214" s="1" t="n">
        <v>60</v>
      </c>
      <c r="DC214" s="1" t="n">
        <v>120</v>
      </c>
      <c r="DD214" s="1" t="n">
        <v>120</v>
      </c>
      <c r="DE214" s="1" t="n">
        <v>90</v>
      </c>
      <c r="DF214" s="1" t="n">
        <v>90</v>
      </c>
      <c r="DG214" s="1" t="n">
        <v>90</v>
      </c>
      <c r="DH214" s="1" t="n">
        <v>120</v>
      </c>
      <c r="DI214" s="1" t="n">
        <v>120</v>
      </c>
      <c r="DJ214" s="1" t="n">
        <v>120</v>
      </c>
      <c r="DK214" s="1" t="n">
        <v>120</v>
      </c>
      <c r="DL214" s="1" t="n">
        <v>90</v>
      </c>
      <c r="DM214" s="1" t="n">
        <v>120</v>
      </c>
      <c r="DN214" s="1" t="n">
        <v>90</v>
      </c>
      <c r="DO214" s="1" t="n">
        <v>90</v>
      </c>
      <c r="DP214" s="1" t="n">
        <v>120</v>
      </c>
      <c r="DQ214" s="1" t="n">
        <v>90</v>
      </c>
      <c r="DR214" s="1" t="n">
        <v>60</v>
      </c>
      <c r="DS214" s="1" t="n">
        <v>60</v>
      </c>
      <c r="DT214" s="1" t="n">
        <v>60</v>
      </c>
      <c r="DU214" s="1" t="n">
        <v>60</v>
      </c>
      <c r="DV214" s="1" t="n">
        <v>60</v>
      </c>
      <c r="DW214" s="1" t="n">
        <v>60</v>
      </c>
      <c r="DX214" s="1" t="n">
        <v>60</v>
      </c>
      <c r="EF214" s="1" t="s">
        <v>527</v>
      </c>
    </row>
    <row r="215" customFormat="false" ht="14.5" hidden="false" customHeight="false" outlineLevel="0" collapsed="false">
      <c r="A215" s="2" t="s">
        <v>528</v>
      </c>
      <c r="B215" s="1" t="n">
        <v>10</v>
      </c>
      <c r="C215" s="1" t="n">
        <v>10</v>
      </c>
      <c r="D215" s="1" t="n">
        <v>10</v>
      </c>
      <c r="E215" s="1" t="n">
        <v>10</v>
      </c>
      <c r="F215" s="1" t="n">
        <v>10</v>
      </c>
      <c r="G215" s="1" t="n">
        <v>10</v>
      </c>
      <c r="H215" s="1" t="n">
        <v>10</v>
      </c>
      <c r="I215" s="1" t="n">
        <v>10</v>
      </c>
      <c r="J215" s="1" t="n">
        <v>10</v>
      </c>
      <c r="K215" s="1" t="n">
        <v>10</v>
      </c>
      <c r="L215" s="1" t="n">
        <v>10</v>
      </c>
      <c r="M215" s="1" t="n">
        <v>10</v>
      </c>
      <c r="N215" s="1" t="n">
        <v>10</v>
      </c>
      <c r="O215" s="1" t="n">
        <v>10</v>
      </c>
      <c r="P215" s="1" t="n">
        <v>7</v>
      </c>
      <c r="Q215" s="1" t="n">
        <v>13</v>
      </c>
      <c r="R215" s="1" t="n">
        <v>10</v>
      </c>
      <c r="S215" s="1" t="n">
        <v>10</v>
      </c>
      <c r="T215" s="1" t="n">
        <v>10</v>
      </c>
      <c r="U215" s="1" t="n">
        <v>10</v>
      </c>
      <c r="V215" s="1" t="n">
        <v>10</v>
      </c>
      <c r="W215" s="1" t="n">
        <v>10</v>
      </c>
      <c r="X215" s="1" t="n">
        <v>3</v>
      </c>
      <c r="Y215" s="1" t="n">
        <v>10</v>
      </c>
      <c r="Z215" s="1" t="n">
        <v>13</v>
      </c>
      <c r="AA215" s="1" t="n">
        <v>13</v>
      </c>
      <c r="AB215" s="1" t="n">
        <v>13</v>
      </c>
      <c r="AC215" s="1" t="n">
        <v>13</v>
      </c>
      <c r="AD215" s="1" t="n">
        <v>7</v>
      </c>
      <c r="AE215" s="1" t="n">
        <v>13</v>
      </c>
      <c r="AF215" s="1" t="n">
        <v>13</v>
      </c>
      <c r="AG215" s="1" t="n">
        <v>13</v>
      </c>
      <c r="AH215" s="1" t="n">
        <v>13</v>
      </c>
      <c r="AI215" s="1" t="n">
        <v>15</v>
      </c>
      <c r="AJ215" s="1" t="n">
        <v>13</v>
      </c>
      <c r="AK215" s="1" t="n">
        <v>15</v>
      </c>
      <c r="AL215" s="1" t="n">
        <v>13</v>
      </c>
      <c r="AM215" s="1" t="n">
        <v>15</v>
      </c>
      <c r="AN215" s="1" t="n">
        <v>13</v>
      </c>
      <c r="AO215" s="1" t="n">
        <v>13</v>
      </c>
      <c r="AP215" s="1" t="n">
        <v>13</v>
      </c>
      <c r="AQ215" s="1" t="n">
        <v>10</v>
      </c>
      <c r="AR215" s="1" t="n">
        <v>10</v>
      </c>
      <c r="AS215" s="1" t="n">
        <v>13</v>
      </c>
      <c r="AT215" s="1" t="n">
        <v>24</v>
      </c>
      <c r="AU215" s="1" t="n">
        <v>24</v>
      </c>
      <c r="AV215" s="1" t="n">
        <v>24</v>
      </c>
      <c r="AW215" s="1" t="n">
        <v>24</v>
      </c>
      <c r="AX215" s="1" t="n">
        <v>24</v>
      </c>
      <c r="AY215" s="1" t="n">
        <v>4</v>
      </c>
      <c r="AZ215" s="1" t="n">
        <v>7</v>
      </c>
      <c r="BA215" s="1" t="n">
        <v>6</v>
      </c>
      <c r="BB215" s="1" t="n">
        <v>6</v>
      </c>
      <c r="BC215" s="1" t="n">
        <v>6</v>
      </c>
      <c r="BD215" s="1" t="n">
        <v>6</v>
      </c>
      <c r="BE215" s="1" t="n">
        <v>5</v>
      </c>
      <c r="BF215" s="1" t="n">
        <v>5</v>
      </c>
      <c r="BG215" s="1" t="n">
        <v>5</v>
      </c>
      <c r="BH215" s="1" t="n">
        <v>6</v>
      </c>
      <c r="BI215" s="1" t="n">
        <v>6</v>
      </c>
      <c r="BJ215" s="1" t="n">
        <v>6</v>
      </c>
      <c r="BK215" s="1" t="n">
        <v>6</v>
      </c>
      <c r="BL215" s="1" t="n">
        <v>6</v>
      </c>
      <c r="BM215" s="1" t="n">
        <v>3</v>
      </c>
      <c r="BN215" s="1" t="n">
        <v>6</v>
      </c>
      <c r="BO215" s="1" t="n">
        <v>6</v>
      </c>
      <c r="BP215" s="1" t="n">
        <v>6</v>
      </c>
      <c r="BQ215" s="1" t="n">
        <v>6</v>
      </c>
      <c r="BR215" s="1" t="n">
        <v>6</v>
      </c>
      <c r="BS215" s="1" t="n">
        <v>5</v>
      </c>
      <c r="BT215" s="1" t="n">
        <v>6</v>
      </c>
      <c r="BU215" s="1" t="n">
        <v>6</v>
      </c>
      <c r="BV215" s="1" t="n">
        <v>6</v>
      </c>
      <c r="BW215" s="1" t="n">
        <v>6</v>
      </c>
      <c r="BX215" s="1" t="n">
        <v>5</v>
      </c>
      <c r="BY215" s="1" t="n">
        <v>5</v>
      </c>
      <c r="BZ215" s="1" t="n">
        <v>18</v>
      </c>
      <c r="CA215" s="1" t="n">
        <v>18</v>
      </c>
      <c r="CB215" s="1" t="n">
        <v>18</v>
      </c>
      <c r="CC215" s="1" t="n">
        <v>18</v>
      </c>
      <c r="CD215" s="1" t="n">
        <v>24</v>
      </c>
      <c r="CE215" s="1" t="n">
        <v>24</v>
      </c>
      <c r="CF215" s="1" t="n">
        <v>3</v>
      </c>
      <c r="CG215" s="1" t="n">
        <v>3</v>
      </c>
      <c r="CH215" s="1" t="n">
        <v>24</v>
      </c>
      <c r="CI215" s="1" t="n">
        <v>24</v>
      </c>
      <c r="CJ215" s="1" t="n">
        <v>24</v>
      </c>
      <c r="CK215" s="1" t="n">
        <v>18</v>
      </c>
      <c r="CL215" s="1" t="n">
        <v>18</v>
      </c>
      <c r="CM215" s="1" t="n">
        <v>18</v>
      </c>
      <c r="CN215" s="1" t="n">
        <v>18</v>
      </c>
      <c r="CO215" s="1" t="n">
        <v>24</v>
      </c>
      <c r="CP215" s="1" t="n">
        <v>18</v>
      </c>
      <c r="CQ215" s="1" t="n">
        <v>18</v>
      </c>
      <c r="CR215" s="1" t="n">
        <v>18</v>
      </c>
      <c r="CS215" s="1" t="n">
        <v>24</v>
      </c>
      <c r="CT215" s="1" t="n">
        <v>18</v>
      </c>
      <c r="CU215" s="1" t="n">
        <v>18</v>
      </c>
      <c r="CV215" s="1" t="n">
        <v>10</v>
      </c>
      <c r="CW215" s="1" t="n">
        <v>10</v>
      </c>
      <c r="CX215" s="1" t="n">
        <v>10</v>
      </c>
      <c r="CY215" s="1" t="n">
        <v>24</v>
      </c>
      <c r="CZ215" s="1" t="n">
        <v>24</v>
      </c>
      <c r="DA215" s="1" t="n">
        <v>24</v>
      </c>
      <c r="DB215" s="1" t="n">
        <v>12</v>
      </c>
      <c r="DC215" s="1" t="n">
        <v>24</v>
      </c>
      <c r="DD215" s="1" t="n">
        <v>24</v>
      </c>
      <c r="DE215" s="1" t="n">
        <v>18</v>
      </c>
      <c r="DF215" s="1" t="n">
        <v>18</v>
      </c>
      <c r="DG215" s="1" t="n">
        <v>18</v>
      </c>
      <c r="DH215" s="1" t="n">
        <v>24</v>
      </c>
      <c r="DI215" s="1" t="n">
        <v>24</v>
      </c>
      <c r="DJ215" s="1" t="n">
        <v>24</v>
      </c>
      <c r="DK215" s="1" t="n">
        <v>24</v>
      </c>
      <c r="DL215" s="1" t="n">
        <v>18</v>
      </c>
      <c r="DM215" s="1" t="n">
        <v>24</v>
      </c>
      <c r="DN215" s="1" t="n">
        <v>18</v>
      </c>
      <c r="DO215" s="1" t="n">
        <v>18</v>
      </c>
      <c r="DP215" s="1" t="n">
        <v>24</v>
      </c>
      <c r="DQ215" s="1" t="n">
        <v>18</v>
      </c>
      <c r="DR215" s="1" t="n">
        <v>12</v>
      </c>
      <c r="DS215" s="1" t="n">
        <v>12</v>
      </c>
      <c r="DT215" s="1" t="n">
        <v>12</v>
      </c>
      <c r="DU215" s="1" t="n">
        <v>12</v>
      </c>
      <c r="DV215" s="1" t="n">
        <v>12</v>
      </c>
      <c r="DW215" s="1" t="n">
        <v>12</v>
      </c>
      <c r="DX215" s="1" t="n">
        <v>12</v>
      </c>
      <c r="DY215" s="1" t="n">
        <v>0</v>
      </c>
      <c r="DZ215" s="1" t="n">
        <v>0</v>
      </c>
      <c r="EA215" s="1" t="n">
        <v>0</v>
      </c>
      <c r="EC215" s="1" t="n">
        <v>0</v>
      </c>
      <c r="ED215" s="1" t="n">
        <v>0</v>
      </c>
      <c r="EF215" s="1" t="s">
        <v>528</v>
      </c>
    </row>
    <row r="216" customFormat="false" ht="14.5" hidden="false" customHeight="false" outlineLevel="0" collapsed="false">
      <c r="A216" s="2" t="s">
        <v>529</v>
      </c>
      <c r="B216" s="1" t="n">
        <v>2</v>
      </c>
      <c r="C216" s="1" t="n">
        <v>2</v>
      </c>
      <c r="D216" s="1" t="n">
        <v>2</v>
      </c>
      <c r="E216" s="1" t="n">
        <v>2</v>
      </c>
      <c r="F216" s="1" t="n">
        <v>2</v>
      </c>
      <c r="G216" s="1" t="n">
        <v>2</v>
      </c>
      <c r="H216" s="1" t="n">
        <v>2</v>
      </c>
      <c r="I216" s="1" t="n">
        <v>2</v>
      </c>
      <c r="J216" s="1" t="n">
        <v>2</v>
      </c>
      <c r="K216" s="1" t="n">
        <v>2</v>
      </c>
      <c r="L216" s="1" t="n">
        <v>2</v>
      </c>
      <c r="M216" s="1" t="n">
        <v>2</v>
      </c>
      <c r="N216" s="1" t="n">
        <v>2</v>
      </c>
      <c r="O216" s="1" t="n">
        <v>2</v>
      </c>
      <c r="P216" s="1" t="n">
        <v>2</v>
      </c>
      <c r="Q216" s="1" t="n">
        <v>4</v>
      </c>
      <c r="R216" s="1" t="n">
        <v>2</v>
      </c>
      <c r="S216" s="1" t="n">
        <v>2</v>
      </c>
      <c r="T216" s="1" t="n">
        <v>2</v>
      </c>
      <c r="U216" s="1" t="n">
        <v>2</v>
      </c>
      <c r="V216" s="1" t="n">
        <v>2</v>
      </c>
      <c r="W216" s="1" t="n">
        <v>2</v>
      </c>
      <c r="X216" s="1" t="n">
        <v>0</v>
      </c>
      <c r="Y216" s="1" t="n">
        <v>2</v>
      </c>
      <c r="Z216" s="1" t="n">
        <v>4</v>
      </c>
      <c r="AA216" s="1" t="n">
        <v>4</v>
      </c>
      <c r="AB216" s="1" t="n">
        <v>4</v>
      </c>
      <c r="AC216" s="1" t="n">
        <v>4</v>
      </c>
      <c r="AD216" s="1" t="n">
        <v>2</v>
      </c>
      <c r="AE216" s="1" t="n">
        <v>4</v>
      </c>
      <c r="AF216" s="1" t="n">
        <v>4</v>
      </c>
      <c r="AG216" s="1" t="n">
        <v>4</v>
      </c>
      <c r="AH216" s="1" t="n">
        <v>4</v>
      </c>
      <c r="AI216" s="1" t="n">
        <v>4</v>
      </c>
      <c r="AJ216" s="1" t="n">
        <v>4</v>
      </c>
      <c r="AK216" s="1" t="n">
        <v>4</v>
      </c>
      <c r="AL216" s="1" t="n">
        <v>4</v>
      </c>
      <c r="AM216" s="1" t="n">
        <v>4</v>
      </c>
      <c r="AN216" s="1" t="n">
        <v>4</v>
      </c>
      <c r="AO216" s="1" t="n">
        <v>4</v>
      </c>
      <c r="AP216" s="1" t="n">
        <v>4</v>
      </c>
      <c r="AQ216" s="1" t="n">
        <v>2</v>
      </c>
      <c r="AR216" s="1" t="n">
        <v>2</v>
      </c>
      <c r="AS216" s="1" t="n">
        <v>4</v>
      </c>
      <c r="AT216" s="1" t="n">
        <v>6</v>
      </c>
      <c r="AU216" s="1" t="n">
        <v>6</v>
      </c>
      <c r="AV216" s="1" t="n">
        <v>6</v>
      </c>
      <c r="AW216" s="1" t="n">
        <v>6</v>
      </c>
      <c r="AX216" s="1" t="n">
        <v>6</v>
      </c>
      <c r="AY216" s="1" t="n">
        <v>2</v>
      </c>
      <c r="AZ216" s="1" t="n">
        <v>2</v>
      </c>
      <c r="BA216" s="1" t="n">
        <v>0</v>
      </c>
      <c r="BB216" s="1" t="n">
        <v>0</v>
      </c>
      <c r="BC216" s="1" t="n">
        <v>0</v>
      </c>
      <c r="BD216" s="1" t="n">
        <v>0</v>
      </c>
      <c r="BE216" s="1" t="n">
        <v>0</v>
      </c>
      <c r="BF216" s="1" t="n">
        <v>0</v>
      </c>
      <c r="BG216" s="1" t="n">
        <v>0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6</v>
      </c>
      <c r="CA216" s="1" t="n">
        <v>6</v>
      </c>
      <c r="CB216" s="1" t="n">
        <v>6</v>
      </c>
      <c r="CC216" s="1" t="n">
        <v>6</v>
      </c>
      <c r="CD216" s="1" t="n">
        <v>9</v>
      </c>
      <c r="CE216" s="1" t="n">
        <v>9</v>
      </c>
      <c r="CF216" s="1" t="n">
        <v>0</v>
      </c>
      <c r="CG216" s="1" t="n">
        <v>0</v>
      </c>
      <c r="CH216" s="1" t="n">
        <v>6</v>
      </c>
      <c r="CI216" s="1" t="n">
        <v>6</v>
      </c>
      <c r="CJ216" s="1" t="n">
        <v>6</v>
      </c>
      <c r="CK216" s="1" t="n">
        <v>6</v>
      </c>
      <c r="CL216" s="1" t="n">
        <v>6</v>
      </c>
      <c r="CM216" s="1" t="n">
        <v>6</v>
      </c>
      <c r="CN216" s="1" t="n">
        <v>6</v>
      </c>
      <c r="CO216" s="1" t="n">
        <v>6</v>
      </c>
      <c r="CP216" s="1" t="n">
        <v>6</v>
      </c>
      <c r="CQ216" s="1" t="n">
        <v>6</v>
      </c>
      <c r="CR216" s="1" t="n">
        <v>6</v>
      </c>
      <c r="CS216" s="1" t="n">
        <v>6</v>
      </c>
      <c r="CT216" s="1" t="n">
        <v>6</v>
      </c>
      <c r="CU216" s="1" t="n">
        <v>6</v>
      </c>
      <c r="CV216" s="1" t="n">
        <v>2</v>
      </c>
      <c r="CW216" s="1" t="n">
        <v>2</v>
      </c>
      <c r="CX216" s="1" t="n">
        <v>2</v>
      </c>
      <c r="CY216" s="1" t="n">
        <v>6</v>
      </c>
      <c r="CZ216" s="1" t="n">
        <v>6</v>
      </c>
      <c r="DA216" s="1" t="n">
        <v>6</v>
      </c>
      <c r="DB216" s="1" t="n">
        <v>4</v>
      </c>
      <c r="DC216" s="1" t="n">
        <v>6</v>
      </c>
      <c r="DD216" s="1" t="n">
        <v>6</v>
      </c>
      <c r="DE216" s="1" t="n">
        <v>6</v>
      </c>
      <c r="DF216" s="1" t="n">
        <v>6</v>
      </c>
      <c r="DG216" s="1" t="n">
        <v>6</v>
      </c>
      <c r="DH216" s="1" t="n">
        <v>6</v>
      </c>
      <c r="DI216" s="1" t="n">
        <v>6</v>
      </c>
      <c r="DJ216" s="1" t="n">
        <v>6</v>
      </c>
      <c r="DK216" s="1" t="n">
        <v>6</v>
      </c>
      <c r="DL216" s="1" t="n">
        <v>6</v>
      </c>
      <c r="DM216" s="1" t="n">
        <v>6</v>
      </c>
      <c r="DN216" s="1" t="n">
        <v>6</v>
      </c>
      <c r="DO216" s="1" t="n">
        <v>6</v>
      </c>
      <c r="DP216" s="1" t="n">
        <v>6</v>
      </c>
      <c r="DQ216" s="1" t="n">
        <v>6</v>
      </c>
      <c r="DR216" s="1" t="n">
        <v>4</v>
      </c>
      <c r="DS216" s="1" t="n">
        <v>4</v>
      </c>
      <c r="DT216" s="1" t="n">
        <v>4</v>
      </c>
      <c r="DU216" s="1" t="n">
        <v>4</v>
      </c>
      <c r="DV216" s="1" t="n">
        <v>4</v>
      </c>
      <c r="DW216" s="1" t="n">
        <v>4</v>
      </c>
      <c r="DX216" s="1" t="n">
        <v>4</v>
      </c>
      <c r="DY216" s="1" t="n">
        <v>0</v>
      </c>
      <c r="DZ216" s="1" t="n">
        <v>0</v>
      </c>
      <c r="EA216" s="1" t="n">
        <v>0</v>
      </c>
      <c r="EC216" s="1" t="n">
        <v>0</v>
      </c>
      <c r="ED216" s="1" t="n">
        <v>0</v>
      </c>
      <c r="EF216" s="1" t="s">
        <v>529</v>
      </c>
    </row>
    <row r="217" customFormat="false" ht="14.5" hidden="false" customHeight="false" outlineLevel="0" collapsed="false">
      <c r="A217" s="2" t="s">
        <v>530</v>
      </c>
      <c r="EF217" s="1" t="s">
        <v>530</v>
      </c>
    </row>
    <row r="218" customFormat="false" ht="14.5" hidden="false" customHeight="false" outlineLevel="0" collapsed="false">
      <c r="A218" s="2" t="s">
        <v>531</v>
      </c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Q218" s="1" t="n">
        <v>0</v>
      </c>
      <c r="DR218" s="1" t="n">
        <v>0</v>
      </c>
      <c r="DS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Y218" s="1" t="n">
        <v>0</v>
      </c>
      <c r="DZ218" s="1" t="n">
        <v>0</v>
      </c>
      <c r="EA218" s="1" t="n">
        <v>0</v>
      </c>
      <c r="EC218" s="1" t="n">
        <v>0</v>
      </c>
      <c r="ED218" s="1" t="n">
        <v>0</v>
      </c>
      <c r="EF218" s="1" t="s">
        <v>531</v>
      </c>
    </row>
    <row r="219" customFormat="false" ht="14.5" hidden="false" customHeight="false" outlineLevel="0" collapsed="false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 t="n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 t="n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 t="n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 t="n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 t="n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 t="n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customFormat="false" ht="14.5" hidden="false" customHeight="false" outlineLevel="0" collapsed="false">
      <c r="A220" s="2"/>
    </row>
    <row r="221" customFormat="false" ht="14.5" hidden="false" customHeight="false" outlineLevel="0" collapsed="false">
      <c r="A221" s="2" t="s">
        <v>538</v>
      </c>
      <c r="B221" s="1" t="n">
        <v>961.504</v>
      </c>
      <c r="C221" s="1" t="n">
        <v>7.158</v>
      </c>
      <c r="D221" s="1" t="n">
        <v>154.61</v>
      </c>
      <c r="E221" s="1" t="n">
        <v>21.014</v>
      </c>
      <c r="F221" s="1" t="n">
        <v>802.9</v>
      </c>
      <c r="G221" s="1" t="n">
        <v>366</v>
      </c>
      <c r="H221" s="1" t="n">
        <v>0</v>
      </c>
      <c r="I221" s="1" t="n">
        <v>1.074</v>
      </c>
      <c r="J221" s="1" t="n">
        <v>38.08</v>
      </c>
      <c r="K221" s="1" t="n">
        <v>21.87</v>
      </c>
      <c r="L221" s="1" t="n">
        <v>1.948</v>
      </c>
      <c r="M221" s="1" t="n">
        <v>0</v>
      </c>
      <c r="N221" s="1" t="n">
        <v>76.22</v>
      </c>
      <c r="O221" s="1" t="n">
        <v>8.14</v>
      </c>
      <c r="P221" s="1" t="n">
        <v>45.51</v>
      </c>
      <c r="Q221" s="1" t="n">
        <v>338.24</v>
      </c>
      <c r="R221" s="1" t="n">
        <v>11.2</v>
      </c>
      <c r="S221" s="1" t="n">
        <v>1853.6</v>
      </c>
      <c r="T221" s="1" t="n">
        <v>145.4</v>
      </c>
      <c r="U221" s="1" t="n">
        <v>126.48</v>
      </c>
      <c r="V221" s="1" t="n">
        <v>6.36</v>
      </c>
      <c r="W221" s="1" t="n">
        <v>61.2</v>
      </c>
      <c r="X221" s="1" t="n">
        <v>468</v>
      </c>
      <c r="Y221" s="1" t="n">
        <v>537.24</v>
      </c>
      <c r="Z221" s="1" t="n">
        <v>0</v>
      </c>
      <c r="AA221" s="1" t="n">
        <v>412.62</v>
      </c>
      <c r="AB221" s="1" t="n">
        <v>55.44</v>
      </c>
      <c r="AC221" s="1" t="n">
        <v>11.08</v>
      </c>
      <c r="AD221" s="1" t="n">
        <v>2.4</v>
      </c>
      <c r="AE221" s="1" t="n">
        <v>42</v>
      </c>
      <c r="AF221" s="1" t="n">
        <v>60.48</v>
      </c>
      <c r="AG221" s="1" t="n">
        <v>315.56</v>
      </c>
      <c r="AH221" s="1" t="n">
        <v>208.88</v>
      </c>
      <c r="AI221" s="1" t="n">
        <v>1172.4</v>
      </c>
      <c r="AJ221" s="1" t="n">
        <v>45</v>
      </c>
      <c r="AK221" s="1" t="n">
        <v>540</v>
      </c>
      <c r="AL221" s="1" t="n">
        <v>0</v>
      </c>
      <c r="AM221" s="1" t="n">
        <v>0</v>
      </c>
      <c r="AN221" s="1" t="n">
        <v>156.4</v>
      </c>
      <c r="AO221" s="1" t="n">
        <v>447.8</v>
      </c>
      <c r="AP221" s="1" t="n">
        <v>12.6</v>
      </c>
      <c r="AQ221" s="1" t="n">
        <v>3</v>
      </c>
      <c r="AR221" s="1" t="n">
        <v>30.48</v>
      </c>
      <c r="AS221" s="1" t="n">
        <v>55.2</v>
      </c>
      <c r="AT221" s="1" t="n">
        <v>376.32</v>
      </c>
      <c r="AU221" s="1" t="n">
        <v>-9.18</v>
      </c>
      <c r="AV221" s="1" t="n">
        <v>9.733</v>
      </c>
      <c r="AW221" s="1" t="n">
        <v>2.823</v>
      </c>
      <c r="AX221" s="1" t="n">
        <v>0</v>
      </c>
      <c r="AY221" s="1" t="n">
        <v>0</v>
      </c>
      <c r="AZ221" s="1" t="n">
        <v>0</v>
      </c>
      <c r="BA221" s="1" t="n">
        <v>204.25</v>
      </c>
      <c r="BB221" s="1" t="n">
        <v>112.75</v>
      </c>
      <c r="BC221" s="1" t="n">
        <v>69.5</v>
      </c>
      <c r="BD221" s="1" t="n">
        <v>215.502</v>
      </c>
      <c r="BE221" s="1" t="n">
        <v>1.2</v>
      </c>
      <c r="BF221" s="1" t="n">
        <v>88.5</v>
      </c>
      <c r="BG221" s="1" t="n">
        <v>13.5</v>
      </c>
      <c r="BH221" s="1" t="n">
        <v>37.6</v>
      </c>
      <c r="BI221" s="1" t="n">
        <v>3.2</v>
      </c>
      <c r="BJ221" s="1" t="n">
        <v>33.2</v>
      </c>
      <c r="BK221" s="1" t="n">
        <v>23</v>
      </c>
      <c r="BL221" s="1" t="n">
        <v>0</v>
      </c>
      <c r="BM221" s="1" t="n">
        <v>0</v>
      </c>
      <c r="BN221" s="1" t="n">
        <v>16</v>
      </c>
      <c r="BO221" s="1" t="n">
        <v>130.875</v>
      </c>
      <c r="BP221" s="1" t="n">
        <v>37</v>
      </c>
      <c r="BQ221" s="1" t="n">
        <v>710</v>
      </c>
      <c r="BR221" s="1" t="n">
        <v>34.4</v>
      </c>
      <c r="BS221" s="1" t="n">
        <v>15</v>
      </c>
      <c r="BT221" s="1" t="n">
        <v>3.6</v>
      </c>
      <c r="BU221" s="1" t="n">
        <v>0</v>
      </c>
      <c r="BV221" s="1" t="n">
        <v>19</v>
      </c>
      <c r="BW221" s="1" t="n">
        <v>2.4</v>
      </c>
      <c r="BX221" s="1" t="n">
        <v>0</v>
      </c>
      <c r="BY221" s="1" t="n">
        <v>7.5</v>
      </c>
      <c r="BZ221" s="1" t="n">
        <v>459</v>
      </c>
      <c r="CA221" s="1" t="n">
        <v>164</v>
      </c>
      <c r="CB221" s="1" t="n">
        <v>363.6</v>
      </c>
      <c r="CC221" s="1" t="n">
        <v>0</v>
      </c>
      <c r="CD221" s="1" t="n">
        <v>9.9</v>
      </c>
      <c r="CE221" s="1" t="n">
        <v>18.62</v>
      </c>
      <c r="CF221" s="1" t="n">
        <v>31.8</v>
      </c>
      <c r="CG221" s="1" t="n">
        <v>0</v>
      </c>
      <c r="CH221" s="1" t="n">
        <v>21694.5</v>
      </c>
      <c r="CI221" s="1" t="n">
        <v>18821.6</v>
      </c>
      <c r="CJ221" s="1" t="n">
        <v>70.8</v>
      </c>
      <c r="CK221" s="1" t="n">
        <v>274.32</v>
      </c>
      <c r="CL221" s="1" t="n">
        <v>501</v>
      </c>
      <c r="CM221" s="1" t="n">
        <v>6</v>
      </c>
      <c r="CN221" s="1" t="n">
        <v>20.4</v>
      </c>
      <c r="CO221" s="1" t="n">
        <v>122.4</v>
      </c>
      <c r="CP221" s="1" t="n">
        <v>561.6</v>
      </c>
      <c r="CQ221" s="1" t="n">
        <v>282</v>
      </c>
      <c r="CR221" s="1" t="n">
        <v>119.6</v>
      </c>
      <c r="CS221" s="1" t="n">
        <v>0</v>
      </c>
      <c r="CT221" s="1" t="n">
        <v>57.6</v>
      </c>
      <c r="CU221" s="1" t="n">
        <v>244.5</v>
      </c>
      <c r="CV221" s="1" t="n">
        <v>230</v>
      </c>
      <c r="CW221" s="1" t="n">
        <v>15.75</v>
      </c>
      <c r="CX221" s="1" t="n">
        <v>58.5</v>
      </c>
      <c r="CY221" s="1" t="n">
        <v>149</v>
      </c>
      <c r="CZ221" s="1" t="n">
        <v>79.2</v>
      </c>
      <c r="DA221" s="1" t="n">
        <v>256.4</v>
      </c>
      <c r="DB221" s="1" t="n">
        <v>572.4</v>
      </c>
      <c r="DC221" s="1" t="n">
        <v>4.8</v>
      </c>
      <c r="DD221" s="1" t="n">
        <v>378</v>
      </c>
      <c r="DE221" s="1" t="n">
        <v>18.36</v>
      </c>
      <c r="DF221" s="1" t="n">
        <v>1.8</v>
      </c>
      <c r="DG221" s="1" t="n">
        <v>299.2</v>
      </c>
      <c r="DH221" s="1" t="n">
        <v>166.68</v>
      </c>
      <c r="DI221" s="1" t="n">
        <v>1154.75</v>
      </c>
      <c r="DJ221" s="1" t="n">
        <v>1781.75</v>
      </c>
      <c r="DK221" s="1" t="n">
        <v>2193</v>
      </c>
      <c r="DL221" s="1" t="n">
        <v>726</v>
      </c>
      <c r="DM221" s="1" t="n">
        <v>168</v>
      </c>
      <c r="DN221" s="1" t="n">
        <v>885</v>
      </c>
      <c r="DO221" s="1" t="n">
        <v>364.5</v>
      </c>
      <c r="DP221" s="1" t="n">
        <v>386</v>
      </c>
      <c r="DQ221" s="1" t="n">
        <v>19.8</v>
      </c>
      <c r="DR221" s="1" t="n">
        <v>3342</v>
      </c>
      <c r="DS221" s="1" t="n">
        <v>3120</v>
      </c>
      <c r="DT221" s="1" t="n">
        <v>540.5</v>
      </c>
      <c r="DU221" s="1" t="n">
        <v>642.5</v>
      </c>
      <c r="DV221" s="1" t="n">
        <v>10</v>
      </c>
      <c r="DW221" s="1" t="n">
        <v>670</v>
      </c>
      <c r="DX221" s="1" t="n">
        <v>898</v>
      </c>
      <c r="DY221" s="1" t="n">
        <v>0</v>
      </c>
      <c r="DZ221" s="1" t="n">
        <v>0</v>
      </c>
      <c r="EA221" s="1" t="n">
        <v>0</v>
      </c>
      <c r="EC221" s="1" t="n">
        <v>0</v>
      </c>
      <c r="ED221" s="1" t="n">
        <v>0</v>
      </c>
      <c r="EE221" s="1" t="n">
        <v>74737.891</v>
      </c>
      <c r="EF221" s="1" t="s">
        <v>538</v>
      </c>
    </row>
    <row r="222" customFormat="false" ht="14.5" hidden="false" customHeight="false" outlineLevel="0" collapsed="false">
      <c r="A222" s="2" t="s">
        <v>455</v>
      </c>
      <c r="B222" s="1" t="n">
        <v>961.51</v>
      </c>
      <c r="C222" s="1" t="n">
        <v>4.002</v>
      </c>
      <c r="D222" s="1" t="n">
        <v>148.224</v>
      </c>
      <c r="E222" s="1" t="n">
        <v>2.404</v>
      </c>
      <c r="F222" s="1" t="n">
        <v>782.18</v>
      </c>
      <c r="G222" s="1" t="n">
        <v>366</v>
      </c>
      <c r="I222" s="1" t="n">
        <v>-2.036</v>
      </c>
      <c r="J222" s="1" t="n">
        <v>22.4</v>
      </c>
      <c r="K222" s="1" t="n">
        <v>19.534</v>
      </c>
      <c r="L222" s="1" t="n">
        <v>1.948</v>
      </c>
      <c r="N222" s="1" t="n">
        <v>76.22</v>
      </c>
      <c r="O222" s="1" t="n">
        <v>5.18</v>
      </c>
      <c r="P222" s="1" t="n">
        <v>24.79</v>
      </c>
      <c r="Q222" s="1" t="n">
        <v>311.36</v>
      </c>
      <c r="R222" s="1" t="n">
        <v>11.2</v>
      </c>
      <c r="S222" s="1" t="n">
        <v>1575.84</v>
      </c>
      <c r="T222" s="1" t="n">
        <v>145.4</v>
      </c>
      <c r="U222" s="1" t="n">
        <v>54.84</v>
      </c>
      <c r="V222" s="1" t="n">
        <v>5.16</v>
      </c>
      <c r="W222" s="1" t="n">
        <v>60.36</v>
      </c>
      <c r="X222" s="1" t="n">
        <v>468</v>
      </c>
      <c r="Y222" s="1" t="n">
        <v>490.62</v>
      </c>
      <c r="AA222" s="1" t="n">
        <v>368.46</v>
      </c>
      <c r="AB222" s="1" t="n">
        <v>5.04</v>
      </c>
      <c r="AC222" s="1" t="n">
        <v>-6.92</v>
      </c>
      <c r="AD222" s="1" t="n">
        <v>2.4</v>
      </c>
      <c r="AE222" s="1" t="n">
        <v>42</v>
      </c>
      <c r="AF222" s="1" t="n">
        <v>60.48</v>
      </c>
      <c r="AG222" s="1" t="n">
        <v>295.4</v>
      </c>
      <c r="AH222" s="1" t="n">
        <v>204.4</v>
      </c>
      <c r="AI222" s="1" t="n">
        <v>1170</v>
      </c>
      <c r="AJ222" s="1" t="n">
        <v>27</v>
      </c>
      <c r="AK222" s="1" t="n">
        <v>540</v>
      </c>
      <c r="AN222" s="1" t="n">
        <v>134.32</v>
      </c>
      <c r="AO222" s="1" t="n">
        <v>428</v>
      </c>
      <c r="AP222" s="1" t="n">
        <v>12.6</v>
      </c>
      <c r="AQ222" s="1" t="n">
        <v>3</v>
      </c>
      <c r="AR222" s="1" t="n">
        <v>29.28</v>
      </c>
      <c r="AS222" s="1" t="n">
        <v>9.2</v>
      </c>
      <c r="AT222" s="1" t="n">
        <v>370.08</v>
      </c>
      <c r="AU222" s="1" t="n">
        <v>-7.48</v>
      </c>
      <c r="AV222" s="1" t="n">
        <v>9.733</v>
      </c>
      <c r="AW222" s="1" t="n">
        <v>2.821</v>
      </c>
      <c r="BA222" s="1" t="n">
        <v>118.25</v>
      </c>
      <c r="BB222" s="1" t="n">
        <v>26.75</v>
      </c>
      <c r="BC222" s="1" t="n">
        <v>51.5</v>
      </c>
      <c r="BD222" s="1" t="n">
        <v>82.302</v>
      </c>
      <c r="BE222" s="1" t="n">
        <v>1.2</v>
      </c>
      <c r="BF222" s="1" t="n">
        <v>88.5</v>
      </c>
      <c r="BH222" s="1" t="n">
        <v>37.6</v>
      </c>
      <c r="BI222" s="1" t="n">
        <v>3.2</v>
      </c>
      <c r="BJ222" s="1" t="n">
        <v>33.2</v>
      </c>
      <c r="BK222" s="1" t="n">
        <v>23</v>
      </c>
      <c r="BN222" s="1" t="n">
        <v>14.4</v>
      </c>
      <c r="BO222" s="1" t="n">
        <v>51.875</v>
      </c>
      <c r="BP222" s="1" t="n">
        <v>35</v>
      </c>
      <c r="BQ222" s="1" t="n">
        <v>669.6</v>
      </c>
      <c r="BR222" s="1" t="n">
        <v>7.2</v>
      </c>
      <c r="BT222" s="1" t="n">
        <v>3.6</v>
      </c>
      <c r="BV222" s="1" t="n">
        <v>11</v>
      </c>
      <c r="BW222" s="1" t="n">
        <v>2.4</v>
      </c>
      <c r="BY222" s="1" t="n">
        <v>7.5</v>
      </c>
      <c r="BZ222" s="1" t="n">
        <v>354</v>
      </c>
      <c r="CA222" s="1" t="n">
        <v>131</v>
      </c>
      <c r="CB222" s="1" t="n">
        <v>327.6</v>
      </c>
      <c r="CD222" s="1" t="n">
        <v>9.9</v>
      </c>
      <c r="CE222" s="1" t="n">
        <v>18.62</v>
      </c>
      <c r="CF222" s="1" t="n">
        <v>31.8</v>
      </c>
      <c r="CH222" s="1" t="n">
        <v>4150.5</v>
      </c>
      <c r="CI222" s="1" t="n">
        <v>3770</v>
      </c>
      <c r="CJ222" s="1" t="n">
        <v>70.8</v>
      </c>
      <c r="CK222" s="1" t="n">
        <v>274.32</v>
      </c>
      <c r="CL222" s="1" t="n">
        <v>501</v>
      </c>
      <c r="CM222" s="1" t="n">
        <v>6</v>
      </c>
      <c r="CN222" s="1" t="n">
        <v>20.4</v>
      </c>
      <c r="CO222" s="1" t="n">
        <v>122.4</v>
      </c>
      <c r="CP222" s="1" t="n">
        <v>555.6</v>
      </c>
      <c r="CQ222" s="1" t="n">
        <v>279.6</v>
      </c>
      <c r="CR222" s="1" t="n">
        <v>89.6</v>
      </c>
      <c r="CT222" s="1" t="n">
        <v>54</v>
      </c>
      <c r="CU222" s="1" t="n">
        <v>244.5</v>
      </c>
      <c r="CV222" s="1" t="n">
        <v>230</v>
      </c>
      <c r="CW222" s="1" t="n">
        <v>15.75</v>
      </c>
      <c r="CX222" s="1" t="n">
        <v>58.5</v>
      </c>
      <c r="CY222" s="1" t="n">
        <v>146</v>
      </c>
      <c r="CZ222" s="1" t="n">
        <v>79.2</v>
      </c>
      <c r="DA222" s="1" t="n">
        <v>198.8</v>
      </c>
      <c r="DB222" s="1" t="n">
        <v>572.4</v>
      </c>
      <c r="DC222" s="1" t="n">
        <v>4.8</v>
      </c>
      <c r="DD222" s="1" t="n">
        <v>371.52</v>
      </c>
      <c r="DE222" s="1" t="n">
        <v>18.36</v>
      </c>
      <c r="DF222" s="1" t="n">
        <v>1.8</v>
      </c>
      <c r="DG222" s="1" t="n">
        <v>298</v>
      </c>
      <c r="DH222" s="1" t="n">
        <v>166.68</v>
      </c>
      <c r="DI222" s="1" t="n">
        <v>1022.75</v>
      </c>
      <c r="DJ222" s="1" t="n">
        <v>1657</v>
      </c>
      <c r="DK222" s="1" t="n">
        <v>327</v>
      </c>
      <c r="DL222" s="1" t="n">
        <v>726</v>
      </c>
      <c r="DM222" s="1" t="n">
        <v>168</v>
      </c>
      <c r="DN222" s="1" t="n">
        <v>885</v>
      </c>
      <c r="DO222" s="1" t="n">
        <v>364.5</v>
      </c>
      <c r="DP222" s="1" t="n">
        <v>77</v>
      </c>
      <c r="DQ222" s="1" t="n">
        <v>13.8</v>
      </c>
      <c r="DR222" s="1" t="n">
        <v>3327</v>
      </c>
      <c r="DS222" s="1" t="n">
        <v>3120</v>
      </c>
      <c r="DT222" s="1" t="n">
        <v>540.5</v>
      </c>
      <c r="DU222" s="1" t="n">
        <v>642.5</v>
      </c>
      <c r="DV222" s="1" t="n">
        <v>10</v>
      </c>
      <c r="DW222" s="1" t="n">
        <v>670</v>
      </c>
      <c r="DX222" s="1" t="n">
        <v>898</v>
      </c>
      <c r="EE222" s="1" t="n">
        <v>38125.527</v>
      </c>
      <c r="EF222" s="1" t="s">
        <v>460</v>
      </c>
    </row>
    <row r="223" customFormat="false" ht="14.5" hidden="false" customHeight="false" outlineLevel="0" collapsed="false">
      <c r="A223" s="2" t="s">
        <v>456</v>
      </c>
      <c r="B223" s="1" t="n">
        <v>-0.006</v>
      </c>
      <c r="C223" s="1" t="n">
        <v>3.156</v>
      </c>
      <c r="D223" s="1" t="n">
        <v>6.386</v>
      </c>
      <c r="E223" s="1" t="n">
        <v>18.61</v>
      </c>
      <c r="F223" s="1" t="n">
        <v>20.72</v>
      </c>
      <c r="I223" s="1" t="n">
        <v>3.11</v>
      </c>
      <c r="J223" s="1" t="n">
        <v>15.68</v>
      </c>
      <c r="K223" s="1" t="n">
        <v>2.336</v>
      </c>
      <c r="O223" s="1" t="n">
        <v>2.96</v>
      </c>
      <c r="P223" s="1" t="n">
        <v>20.72</v>
      </c>
      <c r="Q223" s="1" t="n">
        <v>26.88</v>
      </c>
      <c r="S223" s="1" t="n">
        <v>277.76</v>
      </c>
      <c r="U223" s="1" t="n">
        <v>71.64</v>
      </c>
      <c r="V223" s="1" t="n">
        <v>1.2</v>
      </c>
      <c r="W223" s="1" t="n">
        <v>0.84</v>
      </c>
      <c r="Y223" s="1" t="n">
        <v>46.62</v>
      </c>
      <c r="AA223" s="1" t="n">
        <v>44.16</v>
      </c>
      <c r="AB223" s="1" t="n">
        <v>50.4</v>
      </c>
      <c r="AC223" s="1" t="n">
        <v>18</v>
      </c>
      <c r="AG223" s="1" t="n">
        <v>20.16</v>
      </c>
      <c r="AH223" s="1" t="n">
        <v>4.48</v>
      </c>
      <c r="AI223" s="1" t="n">
        <v>2.4</v>
      </c>
      <c r="AJ223" s="1" t="n">
        <v>18</v>
      </c>
      <c r="AN223" s="1" t="n">
        <v>22.08</v>
      </c>
      <c r="AO223" s="1" t="n">
        <v>19.8</v>
      </c>
      <c r="AR223" s="1" t="n">
        <v>1.2</v>
      </c>
      <c r="AS223" s="1" t="n">
        <v>46</v>
      </c>
      <c r="AT223" s="1" t="n">
        <v>6.24</v>
      </c>
      <c r="AU223" s="1" t="n">
        <v>-1.7</v>
      </c>
      <c r="AW223" s="1" t="n">
        <v>0.002</v>
      </c>
      <c r="BA223" s="1" t="n">
        <v>86</v>
      </c>
      <c r="BB223" s="1" t="n">
        <v>86</v>
      </c>
      <c r="BC223" s="1" t="n">
        <v>18</v>
      </c>
      <c r="BD223" s="1" t="n">
        <v>133.2</v>
      </c>
      <c r="BG223" s="1" t="n">
        <v>13.5</v>
      </c>
      <c r="BN223" s="1" t="n">
        <v>1.6</v>
      </c>
      <c r="BO223" s="1" t="n">
        <v>79</v>
      </c>
      <c r="BP223" s="1" t="n">
        <v>2</v>
      </c>
      <c r="BQ223" s="1" t="n">
        <v>40.4</v>
      </c>
      <c r="BR223" s="1" t="n">
        <v>27.2</v>
      </c>
      <c r="BS223" s="1" t="n">
        <v>15</v>
      </c>
      <c r="BV223" s="1" t="n">
        <v>8</v>
      </c>
      <c r="BZ223" s="1" t="n">
        <v>105</v>
      </c>
      <c r="CA223" s="1" t="n">
        <v>33</v>
      </c>
      <c r="CB223" s="1" t="n">
        <v>36</v>
      </c>
      <c r="CH223" s="1" t="n">
        <v>17544</v>
      </c>
      <c r="CI223" s="1" t="n">
        <v>15051.6</v>
      </c>
      <c r="CP223" s="1" t="n">
        <v>6</v>
      </c>
      <c r="CQ223" s="1" t="n">
        <v>2.4</v>
      </c>
      <c r="CR223" s="1" t="n">
        <v>30</v>
      </c>
      <c r="CT223" s="1" t="n">
        <v>3.6</v>
      </c>
      <c r="CY223" s="1" t="n">
        <v>3</v>
      </c>
      <c r="DA223" s="1" t="n">
        <v>57.6</v>
      </c>
      <c r="DD223" s="1" t="n">
        <v>6.48</v>
      </c>
      <c r="DG223" s="1" t="n">
        <v>1.2</v>
      </c>
      <c r="DI223" s="1" t="n">
        <v>132</v>
      </c>
      <c r="DJ223" s="1" t="n">
        <v>124.75</v>
      </c>
      <c r="DK223" s="1" t="n">
        <v>1866</v>
      </c>
      <c r="DP223" s="1" t="n">
        <v>309</v>
      </c>
      <c r="DQ223" s="1" t="n">
        <v>6</v>
      </c>
      <c r="DR223" s="1" t="n">
        <v>15</v>
      </c>
      <c r="EE223" s="1" t="n">
        <v>36612.364</v>
      </c>
      <c r="EF223" s="1" t="s">
        <v>461</v>
      </c>
    </row>
    <row r="224" customFormat="false" ht="14.5" hidden="false" customHeight="false" outlineLevel="0" collapsed="false">
      <c r="A224" s="2" t="n">
        <v>0</v>
      </c>
      <c r="Q224" s="1" t="n">
        <v>0</v>
      </c>
      <c r="Y224" s="1" t="n">
        <v>0</v>
      </c>
      <c r="EE224" s="1" t="n">
        <v>0</v>
      </c>
    </row>
    <row r="225" customFormat="false" ht="14.5" hidden="false" customHeight="false" outlineLevel="0" collapsed="false">
      <c r="A225" s="2" t="n">
        <v>0</v>
      </c>
      <c r="Q225" s="1" t="n">
        <v>0</v>
      </c>
      <c r="Y225" s="1" t="n">
        <v>0</v>
      </c>
      <c r="EE225" s="1" t="n">
        <v>0</v>
      </c>
    </row>
    <row r="226" customFormat="false" ht="14.5" hidden="false" customHeight="false" outlineLevel="0" collapsed="false">
      <c r="A226" s="2" t="s">
        <v>457</v>
      </c>
      <c r="Q226" s="1" t="n">
        <v>0</v>
      </c>
      <c r="Y226" s="1" t="n">
        <v>0</v>
      </c>
      <c r="EE226" s="1" t="n">
        <v>0</v>
      </c>
      <c r="EF226" s="1" t="s">
        <v>462</v>
      </c>
    </row>
    <row r="227" customFormat="false" ht="14.5" hidden="false" customHeight="false" outlineLevel="0" collapsed="false">
      <c r="A227" s="2" t="s">
        <v>458</v>
      </c>
      <c r="EE227" s="1" t="n">
        <v>0</v>
      </c>
      <c r="EF227" s="1" t="s">
        <v>463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539</v>
      </c>
      <c r="B229" s="1" t="n">
        <v>-144.046</v>
      </c>
      <c r="C229" s="1" t="n">
        <v>-7.158</v>
      </c>
      <c r="D229" s="1" t="n">
        <v>-10.61</v>
      </c>
      <c r="E229" s="1" t="n">
        <v>-21.014</v>
      </c>
      <c r="F229" s="1" t="n">
        <v>-21.4599999999999</v>
      </c>
      <c r="G229" s="1" t="n">
        <v>0</v>
      </c>
      <c r="H229" s="1" t="n">
        <v>0</v>
      </c>
      <c r="I229" s="1" t="n">
        <v>-1.074</v>
      </c>
      <c r="J229" s="1" t="n">
        <v>-15.68</v>
      </c>
      <c r="K229" s="1" t="n">
        <v>-12.91</v>
      </c>
      <c r="L229" s="1" t="n">
        <v>-1.948</v>
      </c>
      <c r="M229" s="1" t="n">
        <v>0</v>
      </c>
      <c r="N229" s="1" t="n">
        <v>0.739999999999995</v>
      </c>
      <c r="O229" s="1" t="n">
        <v>-8.14</v>
      </c>
      <c r="P229" s="1" t="n">
        <v>-21.83</v>
      </c>
      <c r="Q229" s="1" t="n">
        <v>844.88</v>
      </c>
      <c r="R229" s="1" t="n">
        <v>193.28</v>
      </c>
      <c r="S229" s="1" t="n">
        <v>3961.12</v>
      </c>
      <c r="T229" s="1" t="n">
        <v>398.6</v>
      </c>
      <c r="U229" s="1" t="n">
        <v>-54.48</v>
      </c>
      <c r="V229" s="1" t="n">
        <v>934.44</v>
      </c>
      <c r="W229" s="1" t="n">
        <v>-6.6</v>
      </c>
      <c r="X229" s="1" t="n">
        <v>-48</v>
      </c>
      <c r="Y229" s="1" t="n">
        <v>-44.4</v>
      </c>
      <c r="Z229" s="1" t="n">
        <v>0</v>
      </c>
      <c r="AA229" s="1" t="n">
        <v>794.34</v>
      </c>
      <c r="AB229" s="1" t="n">
        <v>148.96</v>
      </c>
      <c r="AC229" s="1" t="n">
        <v>2172.92</v>
      </c>
      <c r="AD229" s="1" t="n">
        <v>760</v>
      </c>
      <c r="AE229" s="1" t="n">
        <v>0</v>
      </c>
      <c r="AF229" s="1" t="n">
        <v>-13.44</v>
      </c>
      <c r="AG229" s="1" t="n">
        <v>-31.08</v>
      </c>
      <c r="AH229" s="1" t="n">
        <v>-7.28000000000001</v>
      </c>
      <c r="AI229" s="1" t="n">
        <v>-49.2</v>
      </c>
      <c r="AJ229" s="1" t="n">
        <v>115</v>
      </c>
      <c r="AK229" s="1" t="n">
        <v>-12</v>
      </c>
      <c r="AL229" s="1" t="n">
        <v>0</v>
      </c>
      <c r="AM229" s="1" t="n">
        <v>0</v>
      </c>
      <c r="AN229" s="1" t="n">
        <v>-64.4</v>
      </c>
      <c r="AO229" s="1" t="n">
        <v>648.2</v>
      </c>
      <c r="AP229" s="1" t="n">
        <v>0</v>
      </c>
      <c r="AQ229" s="1" t="n">
        <v>-3</v>
      </c>
      <c r="AR229" s="1" t="n">
        <v>-1.68</v>
      </c>
      <c r="AS229" s="1" t="n">
        <v>794.8</v>
      </c>
      <c r="AT229" s="1" t="n">
        <v>-3.51999999999997</v>
      </c>
      <c r="AU229" s="1" t="n">
        <v>9.18</v>
      </c>
      <c r="AV229" s="1" t="n">
        <v>-6.333</v>
      </c>
      <c r="AW229" s="1" t="n">
        <v>-2.823</v>
      </c>
      <c r="AX229" s="1" t="n">
        <v>0</v>
      </c>
      <c r="AY229" s="1" t="n">
        <v>0</v>
      </c>
      <c r="AZ229" s="1" t="n">
        <v>0</v>
      </c>
      <c r="BA229" s="1" t="n">
        <v>-137.25</v>
      </c>
      <c r="BB229" s="1" t="n">
        <v>-84.75</v>
      </c>
      <c r="BC229" s="1" t="n">
        <v>-67.5</v>
      </c>
      <c r="BD229" s="1" t="n">
        <v>26.098</v>
      </c>
      <c r="BE229" s="1" t="n">
        <v>0</v>
      </c>
      <c r="BF229" s="1" t="n">
        <v>-85.5</v>
      </c>
      <c r="BG229" s="1" t="n">
        <v>-13.5</v>
      </c>
      <c r="BH229" s="1" t="n">
        <v>-0.800000000000004</v>
      </c>
      <c r="BI229" s="1" t="n">
        <v>-1.6</v>
      </c>
      <c r="BJ229" s="1" t="n">
        <v>-33.2</v>
      </c>
      <c r="BK229" s="1" t="n">
        <v>-1</v>
      </c>
      <c r="BL229" s="1" t="n">
        <v>0</v>
      </c>
      <c r="BM229" s="1" t="n">
        <v>2</v>
      </c>
      <c r="BN229" s="1" t="n">
        <v>-4.8</v>
      </c>
      <c r="BO229" s="1" t="n">
        <v>-114.875</v>
      </c>
      <c r="BP229" s="1" t="n">
        <v>-27</v>
      </c>
      <c r="BQ229" s="1" t="n">
        <v>50</v>
      </c>
      <c r="BR229" s="1" t="n">
        <v>-27.2</v>
      </c>
      <c r="BS229" s="1" t="n">
        <v>-15</v>
      </c>
      <c r="BT229" s="1" t="n">
        <v>0</v>
      </c>
      <c r="BU229" s="1" t="n">
        <v>0</v>
      </c>
      <c r="BV229" s="1" t="n">
        <v>-4</v>
      </c>
      <c r="BW229" s="1" t="n">
        <v>0.8</v>
      </c>
      <c r="BX229" s="1" t="n">
        <v>0</v>
      </c>
      <c r="BY229" s="1" t="n">
        <v>-7.5</v>
      </c>
      <c r="BZ229" s="1" t="n">
        <v>532.5</v>
      </c>
      <c r="CA229" s="1" t="n">
        <v>229</v>
      </c>
      <c r="CB229" s="1" t="n">
        <v>-36</v>
      </c>
      <c r="CC229" s="1" t="n">
        <v>0</v>
      </c>
      <c r="CD229" s="1" t="n">
        <v>-9.9</v>
      </c>
      <c r="CE229" s="1" t="n">
        <v>1.54</v>
      </c>
      <c r="CF229" s="1" t="n">
        <v>-15.6</v>
      </c>
      <c r="CG229" s="1" t="n">
        <v>0</v>
      </c>
      <c r="CH229" s="1" t="n">
        <v>463.5</v>
      </c>
      <c r="CI229" s="1" t="n">
        <v>-9.40000000000055</v>
      </c>
      <c r="CJ229" s="1" t="n">
        <v>0</v>
      </c>
      <c r="CK229" s="1" t="n">
        <v>-12.96</v>
      </c>
      <c r="CL229" s="1" t="n">
        <v>-4.5</v>
      </c>
      <c r="CM229" s="1" t="n">
        <v>-4.8</v>
      </c>
      <c r="CN229" s="1" t="n">
        <v>0</v>
      </c>
      <c r="CO229" s="1" t="n">
        <v>0</v>
      </c>
      <c r="CP229" s="1" t="n">
        <v>9.60000000000002</v>
      </c>
      <c r="CQ229" s="1" t="n">
        <v>-9.60000000000005</v>
      </c>
      <c r="CR229" s="1" t="n">
        <v>-65.6</v>
      </c>
      <c r="CS229" s="1" t="n">
        <v>0</v>
      </c>
      <c r="CT229" s="1" t="n">
        <v>-22.8</v>
      </c>
      <c r="CU229" s="1" t="n">
        <v>0</v>
      </c>
      <c r="CV229" s="1" t="n">
        <v>-29</v>
      </c>
      <c r="CW229" s="1" t="n">
        <v>6.75</v>
      </c>
      <c r="CX229" s="1" t="n">
        <v>-1.5</v>
      </c>
      <c r="CY229" s="1" t="n">
        <v>-2</v>
      </c>
      <c r="CZ229" s="1" t="n">
        <v>-1.2</v>
      </c>
      <c r="DA229" s="1" t="n">
        <v>-54.8</v>
      </c>
      <c r="DB229" s="1" t="n">
        <v>-9.72000000000003</v>
      </c>
      <c r="DC229" s="1" t="n">
        <v>0</v>
      </c>
      <c r="DD229" s="1" t="n">
        <v>-25.02</v>
      </c>
      <c r="DE229" s="1" t="n">
        <v>0</v>
      </c>
      <c r="DF229" s="1" t="n">
        <v>-1.8</v>
      </c>
      <c r="DG229" s="1" t="n">
        <v>-4.00000000000001</v>
      </c>
      <c r="DH229" s="1" t="n">
        <v>0.539999999999992</v>
      </c>
      <c r="DI229" s="1" t="n">
        <v>-146.75</v>
      </c>
      <c r="DJ229" s="1" t="n">
        <v>2958.25</v>
      </c>
      <c r="DK229" s="1" t="n">
        <v>6</v>
      </c>
      <c r="DL229" s="1" t="n">
        <v>-45</v>
      </c>
      <c r="DM229" s="1" t="n">
        <v>-1.19999999999999</v>
      </c>
      <c r="DN229" s="1" t="n">
        <v>412.5</v>
      </c>
      <c r="DO229" s="1" t="n">
        <v>9</v>
      </c>
      <c r="DP229" s="1" t="n">
        <v>-329</v>
      </c>
      <c r="DQ229" s="1" t="n">
        <v>303</v>
      </c>
      <c r="DR229" s="1" t="n">
        <v>-24</v>
      </c>
      <c r="DS229" s="1" t="n">
        <v>102</v>
      </c>
      <c r="DT229" s="1" t="n">
        <v>-9.5</v>
      </c>
      <c r="DU229" s="1" t="n">
        <v>-27.5</v>
      </c>
      <c r="DV229" s="1" t="n">
        <v>-10</v>
      </c>
      <c r="DW229" s="1" t="n">
        <v>62</v>
      </c>
      <c r="DX229" s="1" t="n">
        <v>-82</v>
      </c>
      <c r="DY229" s="1" t="n">
        <v>0</v>
      </c>
      <c r="DZ229" s="1" t="n">
        <v>0</v>
      </c>
      <c r="ED229" s="1" t="n">
        <v>0</v>
      </c>
      <c r="EE229" s="1" t="n">
        <v>14716.807</v>
      </c>
      <c r="EF229" s="1" t="s">
        <v>539</v>
      </c>
    </row>
    <row r="230" customFormat="false" ht="14.5" hidden="false" customHeight="false" outlineLevel="0" collapsed="false">
      <c r="A230" s="2" t="s">
        <v>540</v>
      </c>
      <c r="B230" s="1" t="n">
        <v>-144.052</v>
      </c>
      <c r="C230" s="1" t="n">
        <v>-4.002</v>
      </c>
      <c r="D230" s="1" t="n">
        <v>-4.22399999999999</v>
      </c>
      <c r="E230" s="1" t="n">
        <v>-2.404</v>
      </c>
      <c r="F230" s="1" t="n">
        <v>-0.739999999999895</v>
      </c>
      <c r="G230" s="1" t="n">
        <v>0</v>
      </c>
      <c r="H230" s="1" t="n">
        <v>0</v>
      </c>
      <c r="I230" s="1" t="n">
        <v>2.036</v>
      </c>
      <c r="J230" s="1" t="n">
        <v>0</v>
      </c>
      <c r="K230" s="1" t="n">
        <v>-10.574</v>
      </c>
      <c r="L230" s="1" t="n">
        <v>-1.948</v>
      </c>
      <c r="M230" s="1" t="n">
        <v>0</v>
      </c>
      <c r="N230" s="1" t="n">
        <v>0.739999999999995</v>
      </c>
      <c r="O230" s="1" t="n">
        <v>-5.18</v>
      </c>
      <c r="P230" s="1" t="n">
        <v>-1.11</v>
      </c>
      <c r="Q230" s="1" t="n">
        <v>871.76</v>
      </c>
      <c r="R230" s="1" t="n">
        <v>193.28</v>
      </c>
      <c r="S230" s="1" t="n">
        <v>4238.88</v>
      </c>
      <c r="T230" s="1" t="n">
        <v>398.6</v>
      </c>
      <c r="U230" s="1" t="n">
        <v>17.16</v>
      </c>
      <c r="V230" s="1" t="n">
        <v>935.64</v>
      </c>
      <c r="W230" s="1" t="n">
        <v>-5.76</v>
      </c>
      <c r="X230" s="1" t="n">
        <v>-48</v>
      </c>
      <c r="Y230" s="1" t="n">
        <v>2.21999999999997</v>
      </c>
      <c r="Z230" s="1" t="n">
        <v>0</v>
      </c>
      <c r="AA230" s="1" t="n">
        <v>838.5</v>
      </c>
      <c r="AB230" s="1" t="n">
        <v>199.36</v>
      </c>
      <c r="AC230" s="1" t="n">
        <v>2190.92</v>
      </c>
      <c r="AD230" s="1" t="n">
        <v>760</v>
      </c>
      <c r="AE230" s="1" t="n">
        <v>0</v>
      </c>
      <c r="AF230" s="1" t="n">
        <v>-13.44</v>
      </c>
      <c r="AG230" s="1" t="n">
        <v>-10.92</v>
      </c>
      <c r="AH230" s="1" t="n">
        <v>-2.80000000000001</v>
      </c>
      <c r="AI230" s="1" t="n">
        <v>-46.7999999999999</v>
      </c>
      <c r="AJ230" s="1" t="n">
        <v>133</v>
      </c>
      <c r="AK230" s="1" t="n">
        <v>-12</v>
      </c>
      <c r="AL230" s="1" t="n">
        <v>0</v>
      </c>
      <c r="AM230" s="1" t="n">
        <v>0</v>
      </c>
      <c r="AN230" s="1" t="n">
        <v>-42.32</v>
      </c>
      <c r="AO230" s="1" t="n">
        <v>668</v>
      </c>
      <c r="AP230" s="1" t="n">
        <v>0</v>
      </c>
      <c r="AQ230" s="1" t="n">
        <v>-3</v>
      </c>
      <c r="AR230" s="1" t="n">
        <v>-0.48</v>
      </c>
      <c r="AS230" s="1" t="n">
        <v>840.8</v>
      </c>
      <c r="AT230" s="1" t="n">
        <v>2.72000000000003</v>
      </c>
      <c r="AU230" s="1" t="n">
        <v>7.48</v>
      </c>
      <c r="AV230" s="1" t="n">
        <v>-6.333</v>
      </c>
      <c r="AW230" s="1" t="n">
        <v>-2.821</v>
      </c>
      <c r="AX230" s="1" t="n">
        <v>0</v>
      </c>
      <c r="AY230" s="1" t="n">
        <v>0</v>
      </c>
      <c r="AZ230" s="1" t="n">
        <v>0</v>
      </c>
      <c r="BA230" s="1" t="n">
        <v>-51.25</v>
      </c>
      <c r="BB230" s="1" t="n">
        <v>1.25</v>
      </c>
      <c r="BC230" s="1" t="n">
        <v>-49.5</v>
      </c>
      <c r="BD230" s="1" t="n">
        <v>159.298</v>
      </c>
      <c r="BE230" s="1" t="n">
        <v>0</v>
      </c>
      <c r="BF230" s="1" t="n">
        <v>-85.5</v>
      </c>
      <c r="BG230" s="1" t="n">
        <v>0</v>
      </c>
      <c r="BH230" s="1" t="n">
        <v>-0.800000000000004</v>
      </c>
      <c r="BI230" s="1" t="n">
        <v>-1.6</v>
      </c>
      <c r="BJ230" s="1" t="n">
        <v>-33.2</v>
      </c>
      <c r="BK230" s="1" t="n">
        <v>-1</v>
      </c>
      <c r="BL230" s="1" t="n">
        <v>0</v>
      </c>
      <c r="BM230" s="1" t="n">
        <v>2</v>
      </c>
      <c r="BN230" s="1" t="n">
        <v>-3.2</v>
      </c>
      <c r="BO230" s="1" t="n">
        <v>-35.875</v>
      </c>
      <c r="BP230" s="1" t="n">
        <v>-25</v>
      </c>
      <c r="BQ230" s="1" t="n">
        <v>90.4</v>
      </c>
      <c r="BR230" s="1" t="n">
        <v>0</v>
      </c>
      <c r="BS230" s="1" t="n">
        <v>0</v>
      </c>
      <c r="BT230" s="1" t="n">
        <v>0</v>
      </c>
      <c r="BU230" s="1" t="n">
        <v>0</v>
      </c>
      <c r="BV230" s="1" t="n">
        <v>4</v>
      </c>
      <c r="BW230" s="1" t="n">
        <v>0.8</v>
      </c>
      <c r="BX230" s="1" t="n">
        <v>0</v>
      </c>
      <c r="BY230" s="1" t="n">
        <v>-7.5</v>
      </c>
      <c r="BZ230" s="1" t="n">
        <v>637.5</v>
      </c>
      <c r="CA230" s="1" t="n">
        <v>262</v>
      </c>
      <c r="CB230" s="1" t="n">
        <v>0</v>
      </c>
      <c r="CC230" s="1" t="n">
        <v>0</v>
      </c>
      <c r="CD230" s="1" t="n">
        <v>-9.9</v>
      </c>
      <c r="CE230" s="1" t="n">
        <v>1.54</v>
      </c>
      <c r="CF230" s="1" t="n">
        <v>-15.6</v>
      </c>
      <c r="CG230" s="1" t="n">
        <v>0</v>
      </c>
      <c r="CH230" s="1" t="n">
        <v>457.5</v>
      </c>
      <c r="CI230" s="1" t="n">
        <v>-245.8</v>
      </c>
      <c r="CJ230" s="1" t="n">
        <v>0</v>
      </c>
      <c r="CK230" s="1" t="n">
        <v>-12.96</v>
      </c>
      <c r="CL230" s="1" t="n">
        <v>-4.5</v>
      </c>
      <c r="CM230" s="1" t="n">
        <v>-4.8</v>
      </c>
      <c r="CN230" s="1" t="n">
        <v>0</v>
      </c>
      <c r="CO230" s="1" t="n">
        <v>0</v>
      </c>
      <c r="CP230" s="1" t="n">
        <v>15.6</v>
      </c>
      <c r="CQ230" s="1" t="n">
        <v>-7.20000000000004</v>
      </c>
      <c r="CR230" s="1" t="n">
        <v>-35.6</v>
      </c>
      <c r="CS230" s="1" t="n">
        <v>0</v>
      </c>
      <c r="CT230" s="1" t="n">
        <v>-19.2</v>
      </c>
      <c r="CU230" s="1" t="n">
        <v>0</v>
      </c>
      <c r="CV230" s="1" t="n">
        <v>-29</v>
      </c>
      <c r="CW230" s="1" t="n">
        <v>6.75</v>
      </c>
      <c r="CX230" s="1" t="n">
        <v>-1.5</v>
      </c>
      <c r="CY230" s="1" t="n">
        <v>1</v>
      </c>
      <c r="CZ230" s="1" t="n">
        <v>-1.2</v>
      </c>
      <c r="DA230" s="1" t="n">
        <v>2.79999999999998</v>
      </c>
      <c r="DB230" s="1" t="n">
        <v>-9.72000000000003</v>
      </c>
      <c r="DC230" s="1" t="n">
        <v>0</v>
      </c>
      <c r="DD230" s="1" t="n">
        <v>-18.54</v>
      </c>
      <c r="DE230" s="1" t="n">
        <v>0</v>
      </c>
      <c r="DF230" s="1" t="n">
        <v>-1.8</v>
      </c>
      <c r="DG230" s="1" t="n">
        <v>-2.80000000000001</v>
      </c>
      <c r="DH230" s="1" t="n">
        <v>0.539999999999992</v>
      </c>
      <c r="DI230" s="1" t="n">
        <v>-14.75</v>
      </c>
      <c r="DJ230" s="1" t="n">
        <v>3083</v>
      </c>
      <c r="DK230" s="1" t="n">
        <v>-3</v>
      </c>
      <c r="DL230" s="1" t="n">
        <v>-45</v>
      </c>
      <c r="DM230" s="1" t="n">
        <v>-1.19999999999999</v>
      </c>
      <c r="DN230" s="1" t="n">
        <v>412.5</v>
      </c>
      <c r="DO230" s="1" t="n">
        <v>9</v>
      </c>
      <c r="DP230" s="1" t="n">
        <v>-20</v>
      </c>
      <c r="DQ230" s="1" t="n">
        <v>309</v>
      </c>
      <c r="DR230" s="1" t="n">
        <v>-1260</v>
      </c>
      <c r="DS230" s="1" t="n">
        <v>-1710</v>
      </c>
      <c r="DT230" s="1" t="n">
        <v>-9.5</v>
      </c>
      <c r="DU230" s="1" t="n">
        <v>-27.5</v>
      </c>
      <c r="DV230" s="1" t="n">
        <v>-10</v>
      </c>
      <c r="DW230" s="1" t="n">
        <v>62</v>
      </c>
      <c r="DX230" s="1" t="n">
        <v>-82</v>
      </c>
      <c r="DY230" s="1" t="n">
        <v>0</v>
      </c>
      <c r="DZ230" s="1" t="n">
        <v>0</v>
      </c>
      <c r="EA230" s="1" t="n">
        <v>0</v>
      </c>
      <c r="EB230" s="1" t="n">
        <v>0</v>
      </c>
      <c r="EC230" s="1" t="n">
        <v>0</v>
      </c>
      <c r="ED230" s="1" t="n">
        <v>0</v>
      </c>
      <c r="EE230" s="1" t="n">
        <v>13553.171</v>
      </c>
      <c r="EF230" s="1" t="s">
        <v>540</v>
      </c>
    </row>
    <row r="231" customFormat="false" ht="14.5" hidden="false" customHeight="false" outlineLevel="0" collapsed="false">
      <c r="A231" s="2" t="s">
        <v>541</v>
      </c>
      <c r="B231" s="1" t="n">
        <v>0.006</v>
      </c>
      <c r="C231" s="1" t="n">
        <v>-3.156</v>
      </c>
      <c r="D231" s="1" t="n">
        <v>-6.386</v>
      </c>
      <c r="E231" s="1" t="n">
        <v>-18.61</v>
      </c>
      <c r="F231" s="1" t="n">
        <v>-20.72</v>
      </c>
      <c r="G231" s="1" t="n">
        <v>0</v>
      </c>
      <c r="H231" s="1" t="n">
        <v>0</v>
      </c>
      <c r="I231" s="1" t="n">
        <v>-3.11</v>
      </c>
      <c r="J231" s="1" t="n">
        <v>-15.68</v>
      </c>
      <c r="K231" s="1" t="n">
        <v>-2.336</v>
      </c>
      <c r="L231" s="1" t="n">
        <v>0</v>
      </c>
      <c r="M231" s="1" t="n">
        <v>0</v>
      </c>
      <c r="N231" s="1" t="n">
        <v>0</v>
      </c>
      <c r="O231" s="1" t="n">
        <v>-2.96</v>
      </c>
      <c r="P231" s="1" t="n">
        <v>-20.72</v>
      </c>
      <c r="Q231" s="1" t="n">
        <v>-26.88</v>
      </c>
      <c r="R231" s="1" t="n">
        <v>0</v>
      </c>
      <c r="S231" s="1" t="n">
        <v>-277.76</v>
      </c>
      <c r="T231" s="1" t="n">
        <v>0</v>
      </c>
      <c r="U231" s="1" t="n">
        <v>-71.64</v>
      </c>
      <c r="V231" s="1" t="n">
        <v>-1.2</v>
      </c>
      <c r="W231" s="1" t="n">
        <v>-0.84</v>
      </c>
      <c r="X231" s="1" t="n">
        <v>0</v>
      </c>
      <c r="Y231" s="1" t="n">
        <v>-46.62</v>
      </c>
      <c r="Z231" s="1" t="n">
        <v>0</v>
      </c>
      <c r="AA231" s="1" t="n">
        <v>-44.16</v>
      </c>
      <c r="AB231" s="1" t="n">
        <v>-50.4</v>
      </c>
      <c r="AC231" s="1" t="n">
        <v>-18</v>
      </c>
      <c r="AD231" s="1" t="n">
        <v>0</v>
      </c>
      <c r="AE231" s="1" t="n">
        <v>0</v>
      </c>
      <c r="AF231" s="1" t="n">
        <v>0</v>
      </c>
      <c r="AG231" s="1" t="n">
        <v>-20.16</v>
      </c>
      <c r="AH231" s="1" t="n">
        <v>-4.48</v>
      </c>
      <c r="AI231" s="1" t="n">
        <v>-2.4</v>
      </c>
      <c r="AJ231" s="1" t="n">
        <v>-18</v>
      </c>
      <c r="AK231" s="1" t="n">
        <v>0</v>
      </c>
      <c r="AL231" s="1" t="n">
        <v>0</v>
      </c>
      <c r="AM231" s="1" t="n">
        <v>0</v>
      </c>
      <c r="AN231" s="1" t="n">
        <v>-22.08</v>
      </c>
      <c r="AO231" s="1" t="n">
        <v>-19.8</v>
      </c>
      <c r="AP231" s="1" t="n">
        <v>0</v>
      </c>
      <c r="AQ231" s="1" t="n">
        <v>0</v>
      </c>
      <c r="AR231" s="1" t="n">
        <v>-1.2</v>
      </c>
      <c r="AS231" s="1" t="n">
        <v>-46</v>
      </c>
      <c r="AT231" s="1" t="n">
        <v>-6.24</v>
      </c>
      <c r="AU231" s="1" t="n">
        <v>1.7</v>
      </c>
      <c r="AV231" s="1" t="n">
        <v>0</v>
      </c>
      <c r="AW231" s="1" t="n">
        <v>-0.002</v>
      </c>
      <c r="AX231" s="1" t="n">
        <v>0</v>
      </c>
      <c r="AY231" s="1" t="n">
        <v>0</v>
      </c>
      <c r="AZ231" s="1" t="n">
        <v>0</v>
      </c>
      <c r="BA231" s="1" t="n">
        <v>-86</v>
      </c>
      <c r="BB231" s="1" t="n">
        <v>-86</v>
      </c>
      <c r="BC231" s="1" t="n">
        <v>-18</v>
      </c>
      <c r="BD231" s="1" t="n">
        <v>-133.2</v>
      </c>
      <c r="BE231" s="1" t="n">
        <v>0</v>
      </c>
      <c r="BF231" s="1" t="n">
        <v>0</v>
      </c>
      <c r="BG231" s="1" t="n">
        <v>-13.5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-1.6</v>
      </c>
      <c r="BO231" s="1" t="n">
        <v>-79</v>
      </c>
      <c r="BP231" s="1" t="n">
        <v>-2</v>
      </c>
      <c r="BQ231" s="1" t="n">
        <v>-40.4</v>
      </c>
      <c r="BR231" s="1" t="n">
        <v>-27.2</v>
      </c>
      <c r="BS231" s="1" t="n">
        <v>-15</v>
      </c>
      <c r="BT231" s="1" t="n">
        <v>0</v>
      </c>
      <c r="BU231" s="1" t="n">
        <v>0</v>
      </c>
      <c r="BV231" s="1" t="n">
        <v>-8</v>
      </c>
      <c r="BW231" s="1" t="n">
        <v>0</v>
      </c>
      <c r="BX231" s="1" t="n">
        <v>0</v>
      </c>
      <c r="BY231" s="1" t="n">
        <v>0</v>
      </c>
      <c r="BZ231" s="1" t="n">
        <v>-105</v>
      </c>
      <c r="CA231" s="1" t="n">
        <v>-33</v>
      </c>
      <c r="CB231" s="1" t="n">
        <v>-36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6</v>
      </c>
      <c r="CI231" s="1" t="n">
        <v>236.4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-6</v>
      </c>
      <c r="CQ231" s="1" t="n">
        <v>-2.4</v>
      </c>
      <c r="CR231" s="1" t="n">
        <v>-30</v>
      </c>
      <c r="CS231" s="1" t="n">
        <v>0</v>
      </c>
      <c r="CT231" s="1" t="n">
        <v>-3.6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-3</v>
      </c>
      <c r="CZ231" s="1" t="n">
        <v>0</v>
      </c>
      <c r="DA231" s="1" t="n">
        <v>-57.6</v>
      </c>
      <c r="DB231" s="1" t="n">
        <v>0</v>
      </c>
      <c r="DC231" s="1" t="n">
        <v>0</v>
      </c>
      <c r="DD231" s="1" t="n">
        <v>-6.48</v>
      </c>
      <c r="DE231" s="1" t="n">
        <v>0</v>
      </c>
      <c r="DF231" s="1" t="n">
        <v>0</v>
      </c>
      <c r="DG231" s="1" t="n">
        <v>-1.2</v>
      </c>
      <c r="DH231" s="1" t="n">
        <v>0</v>
      </c>
      <c r="DI231" s="1" t="n">
        <v>-132</v>
      </c>
      <c r="DJ231" s="1" t="n">
        <v>-124.75</v>
      </c>
      <c r="DK231" s="1" t="n">
        <v>9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-309</v>
      </c>
      <c r="DQ231" s="1" t="n">
        <v>-6</v>
      </c>
      <c r="DR231" s="1" t="n">
        <v>1236</v>
      </c>
      <c r="DS231" s="1" t="n">
        <v>1812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Y231" s="1" t="n">
        <v>0</v>
      </c>
      <c r="DZ231" s="1" t="n">
        <v>0</v>
      </c>
      <c r="EA231" s="1" t="n">
        <v>0</v>
      </c>
      <c r="EB231" s="1" t="n">
        <v>0</v>
      </c>
      <c r="EC231" s="1" t="n">
        <v>0</v>
      </c>
      <c r="ED231" s="1" t="n">
        <v>0</v>
      </c>
      <c r="EE231" s="1" t="n">
        <v>1163.636</v>
      </c>
      <c r="EF231" s="1" t="s">
        <v>541</v>
      </c>
    </row>
    <row r="232" customFormat="false" ht="14.5" hidden="false" customHeight="false" outlineLevel="0" collapsed="false">
      <c r="A232" s="2" t="s">
        <v>542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Y232" s="1" t="n">
        <v>0</v>
      </c>
      <c r="DZ232" s="1" t="n">
        <v>0</v>
      </c>
      <c r="ED232" s="1" t="n">
        <v>0</v>
      </c>
      <c r="EE232" s="1" t="n">
        <v>0</v>
      </c>
      <c r="EF232" s="1" t="s">
        <v>542</v>
      </c>
    </row>
    <row r="233" customFormat="false" ht="14.5" hidden="false" customHeight="false" outlineLevel="0" collapsed="false">
      <c r="A233" s="2" t="s">
        <v>543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Y233" s="1" t="n">
        <v>0</v>
      </c>
      <c r="DZ233" s="1" t="n">
        <v>0</v>
      </c>
      <c r="ED233" s="1" t="n">
        <v>0</v>
      </c>
      <c r="EE233" s="1" t="n">
        <v>0</v>
      </c>
      <c r="EF233" s="1" t="s">
        <v>543</v>
      </c>
    </row>
    <row r="234" customFormat="false" ht="14.5" hidden="false" customHeight="false" outlineLevel="0" collapsed="false">
      <c r="A234" s="2" t="s">
        <v>544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Y234" s="1" t="n">
        <v>0</v>
      </c>
      <c r="DZ234" s="1" t="n">
        <v>0</v>
      </c>
      <c r="ED234" s="1" t="n">
        <v>0</v>
      </c>
      <c r="EE234" s="1" t="n">
        <v>0</v>
      </c>
      <c r="EF234" s="1" t="s">
        <v>544</v>
      </c>
    </row>
    <row r="235" customFormat="false" ht="14.5" hidden="false" customHeight="false" outlineLevel="0" collapsed="false">
      <c r="A235" s="2" t="s">
        <v>545</v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0</v>
      </c>
      <c r="L235" s="1" t="n">
        <v>0</v>
      </c>
      <c r="M235" s="1" t="n">
        <v>0</v>
      </c>
      <c r="N235" s="1" t="n">
        <v>0</v>
      </c>
      <c r="O235" s="1" t="n">
        <v>0</v>
      </c>
      <c r="P235" s="1" t="n">
        <v>0</v>
      </c>
      <c r="Q235" s="1" t="n">
        <v>0</v>
      </c>
      <c r="R235" s="1" t="n">
        <v>0</v>
      </c>
      <c r="S235" s="1" t="n">
        <v>0</v>
      </c>
      <c r="T235" s="1" t="n">
        <v>0</v>
      </c>
      <c r="U235" s="1" t="n">
        <v>0</v>
      </c>
      <c r="V235" s="1" t="n">
        <v>0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0</v>
      </c>
      <c r="AC235" s="1" t="n">
        <v>0</v>
      </c>
      <c r="AD235" s="1" t="n">
        <v>0</v>
      </c>
      <c r="AE235" s="1" t="n">
        <v>0</v>
      </c>
      <c r="AF235" s="1" t="n">
        <v>0</v>
      </c>
      <c r="AG235" s="1" t="n">
        <v>0</v>
      </c>
      <c r="AH235" s="1" t="n">
        <v>0</v>
      </c>
      <c r="AI235" s="1" t="n">
        <v>0</v>
      </c>
      <c r="AJ235" s="1" t="n">
        <v>0</v>
      </c>
      <c r="AK235" s="1" t="n">
        <v>0</v>
      </c>
      <c r="AL235" s="1" t="n">
        <v>0</v>
      </c>
      <c r="AM235" s="1" t="n">
        <v>0</v>
      </c>
      <c r="AN235" s="1" t="n">
        <v>0</v>
      </c>
      <c r="AO235" s="1" t="n">
        <v>0</v>
      </c>
      <c r="AP235" s="1" t="n">
        <v>0</v>
      </c>
      <c r="AQ235" s="1" t="n">
        <v>0</v>
      </c>
      <c r="AR235" s="1" t="n">
        <v>0</v>
      </c>
      <c r="AS235" s="1" t="n">
        <v>0</v>
      </c>
      <c r="AT235" s="1" t="n">
        <v>0</v>
      </c>
      <c r="AU235" s="1" t="n">
        <v>0</v>
      </c>
      <c r="AV235" s="1" t="n">
        <v>0</v>
      </c>
      <c r="AW235" s="1" t="n">
        <v>0</v>
      </c>
      <c r="AX235" s="1" t="n">
        <v>0</v>
      </c>
      <c r="AY235" s="1" t="n">
        <v>0</v>
      </c>
      <c r="AZ235" s="1" t="n">
        <v>0</v>
      </c>
      <c r="BA235" s="1" t="n">
        <v>0</v>
      </c>
      <c r="BB235" s="1" t="n">
        <v>0</v>
      </c>
      <c r="BC235" s="1" t="n">
        <v>0</v>
      </c>
      <c r="BD235" s="1" t="n">
        <v>0</v>
      </c>
      <c r="BE235" s="1" t="n">
        <v>0</v>
      </c>
      <c r="BF235" s="1" t="n">
        <v>0</v>
      </c>
      <c r="BG235" s="1" t="n">
        <v>0</v>
      </c>
      <c r="BH235" s="1" t="n">
        <v>0</v>
      </c>
      <c r="BI235" s="1" t="n">
        <v>0</v>
      </c>
      <c r="BJ235" s="1" t="n">
        <v>0</v>
      </c>
      <c r="BK235" s="1" t="n">
        <v>0</v>
      </c>
      <c r="BL235" s="1" t="n">
        <v>0</v>
      </c>
      <c r="BM235" s="1" t="n">
        <v>0</v>
      </c>
      <c r="BN235" s="1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  <c r="BU235" s="1" t="n">
        <v>0</v>
      </c>
      <c r="BV235" s="1" t="n">
        <v>0</v>
      </c>
      <c r="BW235" s="1" t="n">
        <v>0</v>
      </c>
      <c r="BX235" s="1" t="n">
        <v>0</v>
      </c>
      <c r="BY235" s="1" t="n">
        <v>0</v>
      </c>
      <c r="BZ235" s="1" t="n">
        <v>0</v>
      </c>
      <c r="CA235" s="1" t="n">
        <v>0</v>
      </c>
      <c r="CB235" s="1" t="n">
        <v>0</v>
      </c>
      <c r="CC235" s="1" t="n">
        <v>0</v>
      </c>
      <c r="CD235" s="1" t="n">
        <v>0</v>
      </c>
      <c r="CE235" s="1" t="n">
        <v>0</v>
      </c>
      <c r="CF235" s="1" t="n">
        <v>0</v>
      </c>
      <c r="CG235" s="1" t="n">
        <v>0</v>
      </c>
      <c r="CH235" s="1" t="n">
        <v>0</v>
      </c>
      <c r="CI235" s="1" t="n">
        <v>0</v>
      </c>
      <c r="CJ235" s="1" t="n">
        <v>0</v>
      </c>
      <c r="CK235" s="1" t="n">
        <v>0</v>
      </c>
      <c r="CL235" s="1" t="n">
        <v>0</v>
      </c>
      <c r="CM235" s="1" t="n">
        <v>0</v>
      </c>
      <c r="CN235" s="1" t="n">
        <v>0</v>
      </c>
      <c r="CO235" s="1" t="n">
        <v>0</v>
      </c>
      <c r="CP235" s="1" t="n">
        <v>0</v>
      </c>
      <c r="CQ235" s="1" t="n">
        <v>0</v>
      </c>
      <c r="CR235" s="1" t="n">
        <v>0</v>
      </c>
      <c r="CS235" s="1" t="n">
        <v>0</v>
      </c>
      <c r="CT235" s="1" t="n">
        <v>0</v>
      </c>
      <c r="CU235" s="1" t="n">
        <v>0</v>
      </c>
      <c r="CV235" s="1" t="n">
        <v>0</v>
      </c>
      <c r="CW235" s="1" t="n">
        <v>0</v>
      </c>
      <c r="CX235" s="1" t="n">
        <v>0</v>
      </c>
      <c r="CY235" s="1" t="n">
        <v>0</v>
      </c>
      <c r="CZ235" s="1" t="n">
        <v>0</v>
      </c>
      <c r="DA235" s="1" t="n">
        <v>0</v>
      </c>
      <c r="DB235" s="1" t="n">
        <v>0</v>
      </c>
      <c r="DC235" s="1" t="n">
        <v>0</v>
      </c>
      <c r="DD235" s="1" t="n">
        <v>0</v>
      </c>
      <c r="DE235" s="1" t="n">
        <v>0</v>
      </c>
      <c r="DF235" s="1" t="n">
        <v>0</v>
      </c>
      <c r="DG235" s="1" t="n">
        <v>0</v>
      </c>
      <c r="DH235" s="1" t="n">
        <v>0</v>
      </c>
      <c r="DI235" s="1" t="n">
        <v>0</v>
      </c>
      <c r="DJ235" s="1" t="n">
        <v>0</v>
      </c>
      <c r="DK235" s="1" t="n">
        <v>0</v>
      </c>
      <c r="DL235" s="1" t="n">
        <v>0</v>
      </c>
      <c r="DM235" s="1" t="n">
        <v>0</v>
      </c>
      <c r="DN235" s="1" t="n">
        <v>0</v>
      </c>
      <c r="DO235" s="1" t="n">
        <v>0</v>
      </c>
      <c r="DP235" s="1" t="n">
        <v>0</v>
      </c>
      <c r="DQ235" s="1" t="n">
        <v>0</v>
      </c>
      <c r="DR235" s="1" t="n">
        <v>0</v>
      </c>
      <c r="DS235" s="1" t="n">
        <v>0</v>
      </c>
      <c r="DT235" s="1" t="n">
        <v>0</v>
      </c>
      <c r="DU235" s="1" t="n">
        <v>0</v>
      </c>
      <c r="DV235" s="1" t="n">
        <v>0</v>
      </c>
      <c r="DW235" s="1" t="n">
        <v>0</v>
      </c>
      <c r="DX235" s="1" t="n">
        <v>0</v>
      </c>
      <c r="DY235" s="1" t="n">
        <v>0</v>
      </c>
      <c r="DZ235" s="1" t="n">
        <v>0</v>
      </c>
      <c r="ED235" s="1" t="n">
        <v>0</v>
      </c>
      <c r="EE235" s="1" t="n">
        <v>0</v>
      </c>
      <c r="EF235" s="1" t="s">
        <v>545</v>
      </c>
    </row>
    <row r="236" customFormat="false" ht="14.5" hidden="false" customHeight="false" outlineLevel="0" collapsed="false">
      <c r="A236" s="2"/>
    </row>
    <row r="237" customFormat="false" ht="14.5" hidden="false" customHeight="false" outlineLevel="0" collapsed="false">
      <c r="A237" s="2" t="s">
        <v>546</v>
      </c>
    </row>
    <row r="238" customFormat="false" ht="14.5" hidden="false" customHeight="false" outlineLevel="0" collapsed="false">
      <c r="A238" s="2" t="s">
        <v>547</v>
      </c>
      <c r="B238" s="1" t="n">
        <v>2033.646</v>
      </c>
      <c r="C238" s="1" t="n">
        <v>108.629</v>
      </c>
      <c r="D238" s="1" t="n">
        <v>876.292</v>
      </c>
      <c r="E238" s="1" t="n">
        <v>163.48</v>
      </c>
      <c r="F238" s="1" t="n">
        <v>929.44</v>
      </c>
      <c r="G238" s="1" t="n">
        <v>108</v>
      </c>
      <c r="H238" s="1" t="n">
        <v>346.32</v>
      </c>
      <c r="I238" s="1" t="n">
        <v>160.392</v>
      </c>
      <c r="J238" s="1" t="n">
        <v>521.92</v>
      </c>
      <c r="K238" s="1" t="n">
        <v>184.868</v>
      </c>
      <c r="L238" s="1" t="n">
        <v>246.728</v>
      </c>
      <c r="M238" s="1" t="n">
        <v>0</v>
      </c>
      <c r="N238" s="1" t="n">
        <v>461.76</v>
      </c>
      <c r="O238" s="1" t="n">
        <v>242.72</v>
      </c>
      <c r="P238" s="1" t="n">
        <v>219.04</v>
      </c>
      <c r="Q238" s="1" t="n">
        <v>960.96</v>
      </c>
      <c r="R238" s="1" t="n">
        <v>0</v>
      </c>
      <c r="S238" s="1" t="n">
        <v>10450.72</v>
      </c>
      <c r="T238" s="1" t="n">
        <v>72.4</v>
      </c>
      <c r="U238" s="1" t="n">
        <v>534</v>
      </c>
      <c r="V238" s="1" t="n">
        <v>313.2</v>
      </c>
      <c r="W238" s="1" t="n">
        <v>49.2</v>
      </c>
      <c r="X238" s="1" t="n">
        <v>228</v>
      </c>
      <c r="Y238" s="1" t="n">
        <v>1578.42</v>
      </c>
      <c r="Z238" s="1" t="n">
        <v>99.9</v>
      </c>
      <c r="AA238" s="1" t="n">
        <v>1748</v>
      </c>
      <c r="AB238" s="1" t="n">
        <v>360.12</v>
      </c>
      <c r="AC238" s="1" t="n">
        <v>112.8</v>
      </c>
      <c r="AD238" s="1" t="n">
        <v>522</v>
      </c>
      <c r="AE238" s="1" t="n">
        <v>122.4</v>
      </c>
      <c r="AF238" s="1" t="n">
        <v>262.08</v>
      </c>
      <c r="AG238" s="1" t="n">
        <v>536.76</v>
      </c>
      <c r="AH238" s="1" t="n">
        <v>85.12</v>
      </c>
      <c r="AI238" s="1" t="n">
        <v>10588.8</v>
      </c>
      <c r="AJ238" s="1" t="n">
        <v>0</v>
      </c>
      <c r="AK238" s="1" t="n">
        <v>1152</v>
      </c>
      <c r="AN238" s="1" t="n">
        <v>426.88</v>
      </c>
      <c r="AO238" s="1" t="n">
        <v>2560.2</v>
      </c>
      <c r="AP238" s="1" t="n">
        <v>108</v>
      </c>
      <c r="AQ238" s="1" t="n">
        <v>4704</v>
      </c>
      <c r="AR238" s="1" t="n">
        <v>27.6</v>
      </c>
      <c r="AS238" s="1" t="n">
        <v>1048.8</v>
      </c>
      <c r="AT238" s="1" t="n">
        <v>330.46</v>
      </c>
      <c r="AU238" s="1" t="n">
        <v>86.75</v>
      </c>
      <c r="AV238" s="1" t="n">
        <v>51.255</v>
      </c>
      <c r="AW238" s="1" t="n">
        <v>22.13</v>
      </c>
      <c r="AX238" s="1" t="n">
        <v>0</v>
      </c>
      <c r="AY238" s="1" t="n">
        <v>0</v>
      </c>
      <c r="AZ238" s="1" t="n">
        <v>14</v>
      </c>
      <c r="BA238" s="1" t="n">
        <v>1390.875</v>
      </c>
      <c r="BB238" s="1" t="n">
        <v>414</v>
      </c>
      <c r="BC238" s="1" t="n">
        <v>521</v>
      </c>
      <c r="BD238" s="1" t="n">
        <v>900</v>
      </c>
      <c r="BE238" s="1" t="n">
        <v>72</v>
      </c>
      <c r="BF238" s="1" t="n">
        <v>474</v>
      </c>
      <c r="BG238" s="1" t="n">
        <v>135</v>
      </c>
      <c r="BH238" s="1" t="n">
        <v>33.6</v>
      </c>
      <c r="BI238" s="1" t="n">
        <v>115.2</v>
      </c>
      <c r="BJ238" s="1" t="n">
        <v>128.4</v>
      </c>
      <c r="BK238" s="1" t="n">
        <v>93</v>
      </c>
      <c r="BM238" s="1" t="n">
        <v>260</v>
      </c>
      <c r="BN238" s="1" t="n">
        <v>47.2</v>
      </c>
      <c r="BO238" s="1" t="n">
        <v>7155</v>
      </c>
      <c r="BP238" s="1" t="n">
        <v>101.875</v>
      </c>
      <c r="BQ238" s="1" t="n">
        <v>2332.8</v>
      </c>
      <c r="BR238" s="1" t="n">
        <v>137.6</v>
      </c>
      <c r="BS238" s="1" t="n">
        <v>129</v>
      </c>
      <c r="BT238" s="1" t="n">
        <v>129.6</v>
      </c>
      <c r="BV238" s="1" t="n">
        <v>39</v>
      </c>
      <c r="BW238" s="1" t="n">
        <v>288</v>
      </c>
      <c r="BX238" s="1" t="n">
        <v>272.4</v>
      </c>
      <c r="BY238" s="1" t="n">
        <v>522</v>
      </c>
      <c r="BZ238" s="1" t="n">
        <v>1810.25</v>
      </c>
      <c r="CA238" s="1" t="n">
        <v>759</v>
      </c>
      <c r="CB238" s="1" t="n">
        <v>128.4</v>
      </c>
      <c r="CD238" s="1" t="n">
        <v>110.16</v>
      </c>
      <c r="CE238" s="1" t="n">
        <v>84.84</v>
      </c>
      <c r="CF238" s="1" t="n">
        <v>95.4</v>
      </c>
      <c r="CG238" s="1" t="n">
        <v>0</v>
      </c>
      <c r="CH238" s="1" t="n">
        <v>9060</v>
      </c>
      <c r="CI238" s="1" t="n">
        <v>5958</v>
      </c>
      <c r="CJ238" s="1" t="n">
        <v>264</v>
      </c>
      <c r="CK238" s="1" t="n">
        <v>810</v>
      </c>
      <c r="CL238" s="1" t="n">
        <v>451.5</v>
      </c>
      <c r="CM238" s="1" t="n">
        <v>166.8</v>
      </c>
      <c r="CN238" s="1" t="n">
        <v>62.4</v>
      </c>
      <c r="CO238" s="1" t="n">
        <v>0</v>
      </c>
      <c r="CP238" s="1" t="n">
        <v>8414.8</v>
      </c>
      <c r="CQ238" s="1" t="n">
        <v>615.2</v>
      </c>
      <c r="CT238" s="1" t="n">
        <v>157.6</v>
      </c>
      <c r="CU238" s="1" t="n">
        <v>46.5</v>
      </c>
      <c r="CV238" s="1" t="n">
        <v>434</v>
      </c>
      <c r="CX238" s="1" t="n">
        <v>171</v>
      </c>
      <c r="CY238" s="1" t="n">
        <v>981</v>
      </c>
      <c r="CZ238" s="1" t="n">
        <v>66</v>
      </c>
      <c r="DA238" s="1" t="n">
        <v>573.2</v>
      </c>
      <c r="DB238" s="1" t="n">
        <v>928.8</v>
      </c>
      <c r="DC238" s="1" t="n">
        <v>384</v>
      </c>
      <c r="DD238" s="1" t="n">
        <v>1304.64</v>
      </c>
      <c r="DE238" s="1" t="n">
        <v>43.2</v>
      </c>
      <c r="DF238" s="1" t="n">
        <v>613.8</v>
      </c>
      <c r="DH238" s="1" t="n">
        <v>196.38</v>
      </c>
      <c r="DI238" s="1" t="n">
        <v>2983.75</v>
      </c>
      <c r="DJ238" s="1" t="n">
        <v>2974.5</v>
      </c>
      <c r="DK238" s="1" t="n">
        <v>4176</v>
      </c>
      <c r="DL238" s="1" t="n">
        <v>970.5</v>
      </c>
      <c r="DM238" s="1" t="n">
        <v>145.2</v>
      </c>
      <c r="DN238" s="1" t="n">
        <v>1035</v>
      </c>
      <c r="DO238" s="1" t="n">
        <v>36</v>
      </c>
      <c r="DP238" s="1" t="n">
        <v>1188</v>
      </c>
      <c r="DQ238" s="1" t="n">
        <v>880</v>
      </c>
      <c r="DR238" s="1" t="n">
        <v>889</v>
      </c>
      <c r="DS238" s="1" t="n">
        <v>1116</v>
      </c>
      <c r="DT238" s="1" t="n">
        <v>304</v>
      </c>
      <c r="DU238" s="1" t="n">
        <v>215</v>
      </c>
      <c r="DV238" s="1" t="n">
        <v>339</v>
      </c>
      <c r="DW238" s="1" t="n">
        <v>396</v>
      </c>
      <c r="DX238" s="1" t="n">
        <v>672</v>
      </c>
      <c r="EE238" s="1" t="n">
        <v>114462.56</v>
      </c>
      <c r="EF238" s="1" t="s">
        <v>547</v>
      </c>
    </row>
    <row r="239" customFormat="false" ht="14.5" hidden="false" customHeight="false" outlineLevel="0" collapsed="false">
      <c r="A239" s="2" t="s">
        <v>548</v>
      </c>
      <c r="B239" s="1" t="n">
        <v>1644.438</v>
      </c>
      <c r="C239" s="1" t="n">
        <v>187.634</v>
      </c>
      <c r="D239" s="1" t="n">
        <v>1645.622</v>
      </c>
      <c r="E239" s="1" t="n">
        <v>201.744</v>
      </c>
      <c r="F239" s="1" t="n">
        <v>1098.16</v>
      </c>
      <c r="G239" s="1" t="n">
        <v>48</v>
      </c>
      <c r="H239" s="1" t="n">
        <v>642.32</v>
      </c>
      <c r="I239" s="1" t="n">
        <v>41.65</v>
      </c>
      <c r="J239" s="1" t="n">
        <v>904.96</v>
      </c>
      <c r="K239" s="1" t="n">
        <v>24.286</v>
      </c>
      <c r="L239" s="1" t="n">
        <v>163.554</v>
      </c>
      <c r="M239" s="1" t="n">
        <v>0</v>
      </c>
      <c r="N239" s="1" t="n">
        <v>837.68</v>
      </c>
      <c r="O239" s="1" t="n">
        <v>257.52</v>
      </c>
      <c r="P239" s="1" t="n">
        <v>444</v>
      </c>
      <c r="Q239" s="1" t="n">
        <v>300.16</v>
      </c>
      <c r="R239" s="1" t="n">
        <v>408</v>
      </c>
      <c r="S239" s="1" t="n">
        <v>24572.8</v>
      </c>
      <c r="T239" s="1" t="n">
        <v>246.6</v>
      </c>
      <c r="U239" s="1" t="n">
        <v>3339.6</v>
      </c>
      <c r="V239" s="1" t="n">
        <v>357.6</v>
      </c>
      <c r="W239" s="1" t="n">
        <v>147.6</v>
      </c>
      <c r="X239" s="1" t="n">
        <v>540</v>
      </c>
      <c r="Y239" s="1" t="n">
        <v>1514.04</v>
      </c>
      <c r="Z239" s="1" t="n">
        <v>31.08</v>
      </c>
      <c r="AA239" s="1" t="n">
        <v>2439.84</v>
      </c>
      <c r="AB239" s="1" t="n">
        <v>1422.48</v>
      </c>
      <c r="AC239" s="1" t="n">
        <v>128.4</v>
      </c>
      <c r="AD239" s="1" t="n">
        <v>1168.8</v>
      </c>
      <c r="AE239" s="1" t="n">
        <v>205.2</v>
      </c>
      <c r="AF239" s="1" t="n">
        <v>589.12</v>
      </c>
      <c r="AG239" s="1" t="n">
        <v>1340.64</v>
      </c>
      <c r="AH239" s="1" t="n">
        <v>183.68</v>
      </c>
      <c r="AI239" s="1" t="n">
        <v>1315.2</v>
      </c>
      <c r="AJ239" s="1" t="n">
        <v>0</v>
      </c>
      <c r="AK239" s="1" t="n">
        <v>710.4</v>
      </c>
      <c r="AN239" s="1" t="n">
        <v>463.68</v>
      </c>
      <c r="AO239" s="1" t="n">
        <v>9955.6</v>
      </c>
      <c r="AP239" s="1" t="n">
        <v>216</v>
      </c>
      <c r="AQ239" s="1" t="n">
        <v>660</v>
      </c>
      <c r="AR239" s="1" t="n">
        <v>42</v>
      </c>
      <c r="AS239" s="1" t="n">
        <v>846.4</v>
      </c>
      <c r="AT239" s="1" t="n">
        <v>365.04</v>
      </c>
      <c r="AU239" s="1" t="n">
        <v>71.165</v>
      </c>
      <c r="AV239" s="1" t="n">
        <v>108.97</v>
      </c>
      <c r="AW239" s="1" t="n">
        <v>28.518</v>
      </c>
      <c r="AX239" s="1" t="n">
        <v>0</v>
      </c>
      <c r="AY239" s="1" t="n">
        <v>0</v>
      </c>
      <c r="AZ239" s="1" t="n">
        <v>0</v>
      </c>
      <c r="BA239" s="1" t="n">
        <v>2213.5</v>
      </c>
      <c r="BB239" s="1" t="n">
        <v>686</v>
      </c>
      <c r="BC239" s="1" t="n">
        <v>644</v>
      </c>
      <c r="BD239" s="1" t="n">
        <v>1240</v>
      </c>
      <c r="BE239" s="1" t="n">
        <v>252</v>
      </c>
      <c r="BF239" s="1" t="n">
        <v>898.5</v>
      </c>
      <c r="BG239" s="1" t="n">
        <v>154.5</v>
      </c>
      <c r="BH239" s="1" t="n">
        <v>37.6</v>
      </c>
      <c r="BI239" s="1" t="n">
        <v>634.4</v>
      </c>
      <c r="BJ239" s="1" t="n">
        <v>501.6</v>
      </c>
      <c r="BK239" s="1" t="n">
        <v>227</v>
      </c>
      <c r="BM239" s="1" t="n">
        <v>842</v>
      </c>
      <c r="BN239" s="1" t="n">
        <v>155.2</v>
      </c>
      <c r="BO239" s="1" t="n">
        <v>5575</v>
      </c>
      <c r="BP239" s="1" t="n">
        <v>244.5</v>
      </c>
      <c r="BQ239" s="1" t="n">
        <v>4327.2</v>
      </c>
      <c r="BR239" s="1" t="n">
        <v>720</v>
      </c>
      <c r="BS239" s="1" t="n">
        <v>181.5</v>
      </c>
      <c r="BT239" s="1" t="n">
        <v>680.4</v>
      </c>
      <c r="BV239" s="1" t="n">
        <v>246</v>
      </c>
      <c r="BW239" s="1" t="n">
        <v>1132</v>
      </c>
      <c r="BX239" s="1" t="n">
        <v>596.4</v>
      </c>
      <c r="BY239" s="1" t="n">
        <v>1072.5</v>
      </c>
      <c r="BZ239" s="1" t="n">
        <v>1844.5</v>
      </c>
      <c r="CA239" s="1" t="n">
        <v>432</v>
      </c>
      <c r="CB239" s="1" t="n">
        <v>657.6</v>
      </c>
      <c r="CD239" s="1" t="n">
        <v>178.2</v>
      </c>
      <c r="CE239" s="1" t="n">
        <v>69.72</v>
      </c>
      <c r="CF239" s="1" t="n">
        <v>232.2</v>
      </c>
      <c r="CG239" s="1" t="n">
        <v>0</v>
      </c>
      <c r="CH239" s="1" t="n">
        <v>11319</v>
      </c>
      <c r="CI239" s="1" t="n">
        <v>8599.2</v>
      </c>
      <c r="CJ239" s="1" t="n">
        <v>0</v>
      </c>
      <c r="CK239" s="1" t="n">
        <v>2412.72</v>
      </c>
      <c r="CL239" s="1" t="n">
        <v>1248</v>
      </c>
      <c r="CM239" s="1" t="n">
        <v>301.2</v>
      </c>
      <c r="CN239" s="1" t="n">
        <v>294</v>
      </c>
      <c r="CO239" s="1" t="n">
        <v>276</v>
      </c>
      <c r="CP239" s="1" t="n">
        <v>15789.6</v>
      </c>
      <c r="CQ239" s="1" t="n">
        <v>500.4</v>
      </c>
      <c r="CT239" s="1" t="n">
        <v>162</v>
      </c>
      <c r="CU239" s="1" t="n">
        <v>67.5</v>
      </c>
      <c r="CV239" s="1" t="n">
        <v>369</v>
      </c>
      <c r="CX239" s="1" t="n">
        <v>142.5</v>
      </c>
      <c r="CY239" s="1" t="n">
        <v>2155</v>
      </c>
      <c r="CZ239" s="1" t="n">
        <v>244.8</v>
      </c>
      <c r="DA239" s="1" t="n">
        <v>3010.8</v>
      </c>
      <c r="DB239" s="1" t="n">
        <v>2511</v>
      </c>
      <c r="DC239" s="1" t="n">
        <v>0</v>
      </c>
      <c r="DD239" s="1" t="n">
        <v>941.76</v>
      </c>
      <c r="DE239" s="1" t="n">
        <v>86.4</v>
      </c>
      <c r="DF239" s="1" t="n">
        <v>988.2</v>
      </c>
      <c r="DH239" s="1" t="n">
        <v>461.88</v>
      </c>
      <c r="DI239" s="1" t="n">
        <v>1501</v>
      </c>
      <c r="DJ239" s="1" t="n">
        <v>7584</v>
      </c>
      <c r="DK239" s="1" t="n">
        <v>4077</v>
      </c>
      <c r="DL239" s="1" t="n">
        <v>1809</v>
      </c>
      <c r="DM239" s="1" t="n">
        <v>326.4</v>
      </c>
      <c r="DN239" s="1" t="n">
        <v>1417.5</v>
      </c>
      <c r="DO239" s="1" t="n">
        <v>57</v>
      </c>
      <c r="DP239" s="1" t="n">
        <v>2130</v>
      </c>
      <c r="DQ239" s="1" t="n">
        <v>728.4</v>
      </c>
      <c r="DR239" s="1" t="n">
        <v>917.5</v>
      </c>
      <c r="DS239" s="1" t="n">
        <v>874</v>
      </c>
      <c r="DT239" s="1" t="n">
        <v>285</v>
      </c>
      <c r="DU239" s="1" t="n">
        <v>129</v>
      </c>
      <c r="DV239" s="1" t="n">
        <v>60</v>
      </c>
      <c r="DW239" s="1" t="n">
        <v>48</v>
      </c>
      <c r="DX239" s="1" t="n">
        <v>606</v>
      </c>
      <c r="EE239" s="1" t="n">
        <v>162966.961</v>
      </c>
      <c r="EF239" s="1" t="s">
        <v>548</v>
      </c>
    </row>
    <row r="240" customFormat="false" ht="14.5" hidden="false" customHeight="false" outlineLevel="0" collapsed="false">
      <c r="A240" s="2" t="s">
        <v>549</v>
      </c>
      <c r="B240" s="1" t="n">
        <v>1744.134</v>
      </c>
      <c r="C240" s="1" t="n">
        <v>106.45</v>
      </c>
      <c r="D240" s="1" t="n">
        <v>1970.707</v>
      </c>
      <c r="E240" s="1" t="n">
        <v>319.862</v>
      </c>
      <c r="F240" s="1" t="n">
        <v>1435.6</v>
      </c>
      <c r="G240" s="1" t="n">
        <v>72</v>
      </c>
      <c r="H240" s="1" t="n">
        <v>358.16</v>
      </c>
      <c r="I240" s="1" t="n">
        <v>389.342</v>
      </c>
      <c r="J240" s="1" t="n">
        <v>1989.4</v>
      </c>
      <c r="K240" s="1" t="n">
        <v>211.312</v>
      </c>
      <c r="L240" s="1" t="n">
        <v>385.998</v>
      </c>
      <c r="M240" s="1" t="n">
        <v>0</v>
      </c>
      <c r="N240" s="1" t="n">
        <v>953.12</v>
      </c>
      <c r="O240" s="1" t="n">
        <v>287.12</v>
      </c>
      <c r="P240" s="1" t="n">
        <v>544.64</v>
      </c>
      <c r="Q240" s="1" t="n">
        <v>638.4</v>
      </c>
      <c r="R240" s="1" t="n">
        <v>407.84</v>
      </c>
      <c r="S240" s="1" t="n">
        <v>19313.56</v>
      </c>
      <c r="T240" s="1" t="n">
        <v>225</v>
      </c>
      <c r="U240" s="1" t="n">
        <v>1502.4</v>
      </c>
      <c r="V240" s="1" t="n">
        <v>1020</v>
      </c>
      <c r="W240" s="1" t="n">
        <v>56.4</v>
      </c>
      <c r="X240" s="1" t="n">
        <v>816</v>
      </c>
      <c r="Y240" s="1" t="n">
        <v>2044.62</v>
      </c>
      <c r="Z240" s="1" t="n">
        <v>15.54</v>
      </c>
      <c r="AA240" s="1" t="n">
        <v>2325.76</v>
      </c>
      <c r="AB240" s="1" t="n">
        <v>413.76</v>
      </c>
      <c r="AC240" s="1" t="n">
        <v>206.28</v>
      </c>
      <c r="AD240" s="1" t="n">
        <v>1596</v>
      </c>
      <c r="AE240" s="1" t="n">
        <v>93.6</v>
      </c>
      <c r="AF240" s="1" t="n">
        <v>418.88</v>
      </c>
      <c r="AG240" s="1" t="n">
        <v>2764.16</v>
      </c>
      <c r="AH240" s="1" t="n">
        <v>239.68</v>
      </c>
      <c r="AI240" s="1" t="n">
        <v>3302.4</v>
      </c>
      <c r="AJ240" s="1" t="n">
        <v>0</v>
      </c>
      <c r="AK240" s="1" t="n">
        <v>768</v>
      </c>
      <c r="AN240" s="1" t="n">
        <v>515.2</v>
      </c>
      <c r="AO240" s="1" t="n">
        <v>8688.8</v>
      </c>
      <c r="AP240" s="1" t="n">
        <v>0</v>
      </c>
      <c r="AQ240" s="1" t="n">
        <v>756</v>
      </c>
      <c r="AR240" s="1" t="n">
        <v>68.4</v>
      </c>
      <c r="AS240" s="1" t="n">
        <v>1260.4</v>
      </c>
      <c r="AT240" s="1" t="n">
        <v>509.6</v>
      </c>
      <c r="AU240" s="1" t="n">
        <v>58.72</v>
      </c>
      <c r="AV240" s="1" t="n">
        <v>70.635</v>
      </c>
      <c r="AW240" s="1" t="n">
        <v>29.535</v>
      </c>
      <c r="AX240" s="1" t="n">
        <v>0</v>
      </c>
      <c r="AY240" s="1" t="n">
        <v>0</v>
      </c>
      <c r="AZ240" s="1" t="n">
        <v>0</v>
      </c>
      <c r="BA240" s="1" t="n">
        <v>2330</v>
      </c>
      <c r="BB240" s="1" t="n">
        <v>679</v>
      </c>
      <c r="BC240" s="1" t="n">
        <v>999</v>
      </c>
      <c r="BD240" s="1" t="n">
        <v>2853.6</v>
      </c>
      <c r="BE240" s="1" t="n">
        <v>192</v>
      </c>
      <c r="BF240" s="1" t="n">
        <v>798</v>
      </c>
      <c r="BG240" s="1" t="n">
        <v>204</v>
      </c>
      <c r="BH240" s="1" t="n">
        <v>319.2</v>
      </c>
      <c r="BI240" s="1" t="n">
        <v>288</v>
      </c>
      <c r="BJ240" s="1" t="n">
        <v>274.8</v>
      </c>
      <c r="BK240" s="1" t="n">
        <v>131</v>
      </c>
      <c r="BM240" s="1" t="n">
        <v>1030</v>
      </c>
      <c r="BN240" s="1" t="n">
        <v>139.4</v>
      </c>
      <c r="BO240" s="1" t="n">
        <v>5328</v>
      </c>
      <c r="BP240" s="1" t="n">
        <v>161</v>
      </c>
      <c r="BQ240" s="1" t="n">
        <v>5728</v>
      </c>
      <c r="BR240" s="1" t="n">
        <v>125.6</v>
      </c>
      <c r="BS240" s="1" t="n">
        <v>192</v>
      </c>
      <c r="BT240" s="1" t="n">
        <v>391.2</v>
      </c>
      <c r="BV240" s="1" t="n">
        <v>123</v>
      </c>
      <c r="BW240" s="1" t="n">
        <v>384</v>
      </c>
      <c r="BX240" s="1" t="n">
        <v>277.2</v>
      </c>
      <c r="BY240" s="1" t="n">
        <v>652.5</v>
      </c>
      <c r="BZ240" s="1" t="n">
        <v>1961.25</v>
      </c>
      <c r="CA240" s="1" t="n">
        <v>354</v>
      </c>
      <c r="CB240" s="1" t="n">
        <v>770.4</v>
      </c>
      <c r="CD240" s="1" t="n">
        <v>243</v>
      </c>
      <c r="CE240" s="1" t="n">
        <v>152.88</v>
      </c>
      <c r="CF240" s="1" t="n">
        <v>133.2</v>
      </c>
      <c r="CG240" s="1" t="n">
        <v>0</v>
      </c>
      <c r="CH240" s="1" t="n">
        <v>13143</v>
      </c>
      <c r="CI240" s="1" t="n">
        <v>7220.4</v>
      </c>
      <c r="CJ240" s="1" t="n">
        <v>192</v>
      </c>
      <c r="CK240" s="1" t="n">
        <v>3234.6</v>
      </c>
      <c r="CL240" s="1" t="n">
        <v>733.5</v>
      </c>
      <c r="CM240" s="1" t="n">
        <v>142.8</v>
      </c>
      <c r="CN240" s="1" t="n">
        <v>120</v>
      </c>
      <c r="CO240" s="1" t="n">
        <v>288</v>
      </c>
      <c r="CP240" s="1" t="n">
        <v>12616.6</v>
      </c>
      <c r="CQ240" s="1" t="n">
        <v>459</v>
      </c>
      <c r="CT240" s="1" t="n">
        <v>255</v>
      </c>
      <c r="CU240" s="1" t="n">
        <v>16.5</v>
      </c>
      <c r="CV240" s="1" t="n">
        <v>429</v>
      </c>
      <c r="CX240" s="1" t="n">
        <v>111</v>
      </c>
      <c r="CY240" s="1" t="n">
        <v>3219</v>
      </c>
      <c r="CZ240" s="1" t="n">
        <v>165.6</v>
      </c>
      <c r="DA240" s="1" t="n">
        <v>237.8</v>
      </c>
      <c r="DB240" s="1" t="n">
        <v>3164.4</v>
      </c>
      <c r="DC240" s="1" t="n">
        <v>0</v>
      </c>
      <c r="DD240" s="1" t="n">
        <v>1422.36</v>
      </c>
      <c r="DE240" s="1" t="n">
        <v>0</v>
      </c>
      <c r="DF240" s="1" t="n">
        <v>706.32</v>
      </c>
      <c r="DH240" s="1" t="n">
        <v>284.4</v>
      </c>
      <c r="DI240" s="1" t="n">
        <v>2036</v>
      </c>
      <c r="DJ240" s="1" t="n">
        <v>6696</v>
      </c>
      <c r="DK240" s="1" t="n">
        <v>3597</v>
      </c>
      <c r="DL240" s="1" t="n">
        <v>1255.5</v>
      </c>
      <c r="DM240" s="1" t="n">
        <v>145.2</v>
      </c>
      <c r="DN240" s="1" t="n">
        <v>2512.5</v>
      </c>
      <c r="DO240" s="1" t="n">
        <v>18</v>
      </c>
      <c r="DP240" s="1" t="n">
        <v>3738</v>
      </c>
      <c r="DQ240" s="1" t="n">
        <v>939</v>
      </c>
      <c r="DR240" s="1" t="n">
        <v>747</v>
      </c>
      <c r="DS240" s="1" t="n">
        <v>744</v>
      </c>
      <c r="DT240" s="1" t="n">
        <v>210</v>
      </c>
      <c r="DU240" s="1" t="n">
        <v>111.5</v>
      </c>
      <c r="DV240" s="1" t="n">
        <v>90</v>
      </c>
      <c r="DW240" s="1" t="n">
        <v>78</v>
      </c>
      <c r="DX240" s="1" t="n">
        <v>522</v>
      </c>
      <c r="EE240" s="1" t="n">
        <v>159709.625</v>
      </c>
      <c r="EF240" s="1" t="s">
        <v>549</v>
      </c>
    </row>
    <row r="241" customFormat="false" ht="14.5" hidden="false" customHeight="false" outlineLevel="0" collapsed="false">
      <c r="A241" s="2" t="s">
        <v>550</v>
      </c>
      <c r="B241" s="1" t="n">
        <v>3515.996</v>
      </c>
      <c r="C241" s="1" t="n">
        <v>137.522</v>
      </c>
      <c r="D241" s="1" t="n">
        <v>2055.192</v>
      </c>
      <c r="E241" s="1" t="n">
        <v>209.42</v>
      </c>
      <c r="F241" s="1" t="n">
        <v>1681.65</v>
      </c>
      <c r="G241" s="1" t="n">
        <v>78</v>
      </c>
      <c r="H241" s="1" t="n">
        <v>408.48</v>
      </c>
      <c r="I241" s="1" t="n">
        <v>960.394</v>
      </c>
      <c r="J241" s="1" t="n">
        <v>1973.44</v>
      </c>
      <c r="K241" s="1" t="n">
        <v>40.246</v>
      </c>
      <c r="L241" s="1" t="n">
        <v>187.614</v>
      </c>
      <c r="M241" s="1" t="n">
        <v>0</v>
      </c>
      <c r="N241" s="1" t="n">
        <v>1024.16</v>
      </c>
      <c r="O241" s="1" t="n">
        <v>266.4</v>
      </c>
      <c r="P241" s="1" t="n">
        <v>456.58</v>
      </c>
      <c r="Q241" s="1" t="n">
        <v>1657.6</v>
      </c>
      <c r="R241" s="1" t="n">
        <v>612</v>
      </c>
      <c r="S241" s="1" t="n">
        <v>29958.6</v>
      </c>
      <c r="T241" s="1" t="n">
        <v>556.2</v>
      </c>
      <c r="U241" s="1" t="n">
        <v>1855.2</v>
      </c>
      <c r="V241" s="1" t="n">
        <v>1083.6</v>
      </c>
      <c r="W241" s="1" t="n">
        <v>72</v>
      </c>
      <c r="X241" s="1" t="n">
        <v>1254</v>
      </c>
      <c r="Y241" s="1" t="n">
        <v>4003.03</v>
      </c>
      <c r="Z241" s="1" t="n">
        <v>0</v>
      </c>
      <c r="AA241" s="1" t="n">
        <v>3433.9</v>
      </c>
      <c r="AB241" s="1" t="n">
        <v>524.76</v>
      </c>
      <c r="AC241" s="1" t="n">
        <v>284.28</v>
      </c>
      <c r="AD241" s="1" t="n">
        <v>1792.8</v>
      </c>
      <c r="AE241" s="1" t="n">
        <v>102</v>
      </c>
      <c r="AF241" s="1" t="n">
        <v>448</v>
      </c>
      <c r="AG241" s="1" t="n">
        <v>2076.76</v>
      </c>
      <c r="AH241" s="1" t="n">
        <v>225.12</v>
      </c>
      <c r="AI241" s="1" t="n">
        <v>1497.6</v>
      </c>
      <c r="AJ241" s="1" t="n">
        <v>1.8</v>
      </c>
      <c r="AK241" s="1" t="n">
        <v>528</v>
      </c>
      <c r="AN241" s="1" t="n">
        <v>621.92</v>
      </c>
      <c r="AO241" s="1" t="n">
        <v>11496.6</v>
      </c>
      <c r="AP241" s="1" t="n">
        <v>216</v>
      </c>
      <c r="AQ241" s="1" t="n">
        <v>2661</v>
      </c>
      <c r="AR241" s="1" t="n">
        <v>61.2</v>
      </c>
      <c r="AS241" s="1" t="n">
        <v>1094.8</v>
      </c>
      <c r="AT241" s="1" t="n">
        <v>209.04</v>
      </c>
      <c r="AU241" s="1" t="n">
        <v>32.48</v>
      </c>
      <c r="AV241" s="1" t="n">
        <v>89.525</v>
      </c>
      <c r="AW241" s="1" t="n">
        <v>26.625</v>
      </c>
      <c r="AX241" s="1" t="n">
        <v>0</v>
      </c>
      <c r="AY241" s="1" t="n">
        <v>0</v>
      </c>
      <c r="AZ241" s="1" t="n">
        <v>4998</v>
      </c>
      <c r="BA241" s="1" t="n">
        <v>3599</v>
      </c>
      <c r="BB241" s="1" t="n">
        <v>671</v>
      </c>
      <c r="BC241" s="1" t="n">
        <v>840</v>
      </c>
      <c r="BD241" s="1" t="n">
        <v>1430.4</v>
      </c>
      <c r="BE241" s="1" t="n">
        <v>489.6</v>
      </c>
      <c r="BF241" s="1" t="n">
        <v>721.5</v>
      </c>
      <c r="BG241" s="1" t="n">
        <v>168</v>
      </c>
      <c r="BH241" s="1" t="n">
        <v>1191.2</v>
      </c>
      <c r="BI241" s="1" t="n">
        <v>460.8</v>
      </c>
      <c r="BJ241" s="1" t="n">
        <v>343.2</v>
      </c>
      <c r="BK241" s="1" t="n">
        <v>113</v>
      </c>
      <c r="BM241" s="1" t="n">
        <v>970</v>
      </c>
      <c r="BN241" s="1" t="n">
        <v>183.2</v>
      </c>
      <c r="BO241" s="1" t="n">
        <v>2049.75</v>
      </c>
      <c r="BP241" s="1" t="n">
        <v>139.5</v>
      </c>
      <c r="BQ241" s="1" t="n">
        <v>4435.2</v>
      </c>
      <c r="BR241" s="1" t="n">
        <v>300.8</v>
      </c>
      <c r="BS241" s="1" t="n">
        <v>162</v>
      </c>
      <c r="BT241" s="1" t="n">
        <v>547.2</v>
      </c>
      <c r="BV241" s="1" t="n">
        <v>101</v>
      </c>
      <c r="BW241" s="1" t="n">
        <v>675.2</v>
      </c>
      <c r="BX241" s="1" t="n">
        <v>824.4</v>
      </c>
      <c r="BY241" s="1" t="n">
        <v>624</v>
      </c>
      <c r="BZ241" s="1" t="n">
        <v>2595.25</v>
      </c>
      <c r="CA241" s="1" t="n">
        <v>317</v>
      </c>
      <c r="CB241" s="1" t="n">
        <v>1010.4</v>
      </c>
      <c r="CD241" s="1" t="n">
        <v>215.64</v>
      </c>
      <c r="CE241" s="1" t="n">
        <v>105.84</v>
      </c>
      <c r="CF241" s="1" t="n">
        <v>131.4</v>
      </c>
      <c r="CG241" s="1" t="n">
        <v>0</v>
      </c>
      <c r="CH241" s="1" t="n">
        <v>5052</v>
      </c>
      <c r="CI241" s="1" t="n">
        <v>15076.8</v>
      </c>
      <c r="CJ241" s="1" t="n">
        <v>374.4</v>
      </c>
      <c r="CK241" s="1" t="n">
        <v>4044.6</v>
      </c>
      <c r="CL241" s="1" t="n">
        <v>790.5</v>
      </c>
      <c r="CM241" s="1" t="n">
        <v>102</v>
      </c>
      <c r="CN241" s="1" t="n">
        <v>120</v>
      </c>
      <c r="CO241" s="1" t="n">
        <v>768</v>
      </c>
      <c r="CP241" s="1" t="n">
        <v>11053.6</v>
      </c>
      <c r="CQ241" s="1" t="n">
        <v>320.4</v>
      </c>
      <c r="CT241" s="1" t="n">
        <v>314.4</v>
      </c>
      <c r="CU241" s="1" t="n">
        <v>46.5</v>
      </c>
      <c r="CV241" s="1" t="n">
        <v>320.5</v>
      </c>
      <c r="CX241" s="1" t="n">
        <v>127.5</v>
      </c>
      <c r="CY241" s="1" t="n">
        <v>2822.5</v>
      </c>
      <c r="CZ241" s="1" t="n">
        <v>181.2</v>
      </c>
      <c r="DA241" s="1" t="n">
        <v>852</v>
      </c>
      <c r="DB241" s="1" t="n">
        <v>1938.6</v>
      </c>
      <c r="DC241" s="1" t="n">
        <v>0</v>
      </c>
      <c r="DD241" s="1" t="n">
        <v>2015.28</v>
      </c>
      <c r="DE241" s="1" t="n">
        <v>136.08</v>
      </c>
      <c r="DF241" s="1" t="n">
        <v>801</v>
      </c>
      <c r="DH241" s="1" t="n">
        <v>414.9</v>
      </c>
      <c r="DI241" s="1" t="n">
        <v>1752.5</v>
      </c>
      <c r="DJ241" s="1" t="n">
        <v>9406.5</v>
      </c>
      <c r="DK241" s="1" t="n">
        <v>4500</v>
      </c>
      <c r="DL241" s="1" t="n">
        <v>1101</v>
      </c>
      <c r="DM241" s="1" t="n">
        <v>165.6</v>
      </c>
      <c r="DN241" s="1" t="n">
        <v>2482.5</v>
      </c>
      <c r="DO241" s="1" t="n">
        <v>21</v>
      </c>
      <c r="DP241" s="1" t="n">
        <v>2975</v>
      </c>
      <c r="DQ241" s="1" t="n">
        <v>1122.2</v>
      </c>
      <c r="DR241" s="1" t="n">
        <v>993.5</v>
      </c>
      <c r="DS241" s="1" t="n">
        <v>806</v>
      </c>
      <c r="DT241" s="1" t="n">
        <v>210</v>
      </c>
      <c r="DU241" s="1" t="n">
        <v>113.5</v>
      </c>
      <c r="DV241" s="1" t="n">
        <v>42</v>
      </c>
      <c r="DW241" s="1" t="n">
        <v>432</v>
      </c>
      <c r="DX241" s="1" t="n">
        <v>372</v>
      </c>
      <c r="EE241" s="1" t="n">
        <v>186053.074</v>
      </c>
      <c r="EF241" s="1" t="s">
        <v>550</v>
      </c>
    </row>
    <row r="242" customFormat="false" ht="14.5" hidden="false" customHeight="false" outlineLevel="0" collapsed="false">
      <c r="A242" s="2" t="s">
        <v>551</v>
      </c>
      <c r="B242" s="1" t="n">
        <v>3465.022</v>
      </c>
      <c r="C242" s="1" t="n">
        <v>214.66</v>
      </c>
      <c r="D242" s="1" t="n">
        <v>3604.712</v>
      </c>
      <c r="E242" s="1" t="n">
        <v>298.902</v>
      </c>
      <c r="F242" s="1" t="n">
        <v>2789.32</v>
      </c>
      <c r="G242" s="1" t="n">
        <v>84</v>
      </c>
      <c r="H242" s="1" t="n">
        <v>290.08</v>
      </c>
      <c r="I242" s="1" t="n">
        <v>647.208</v>
      </c>
      <c r="J242" s="1" t="n">
        <v>2116.8</v>
      </c>
      <c r="K242" s="1" t="n">
        <v>26.886</v>
      </c>
      <c r="L242" s="1" t="n">
        <v>2112.266</v>
      </c>
      <c r="M242" s="1" t="n">
        <v>0</v>
      </c>
      <c r="N242" s="1" t="n">
        <v>1491.84</v>
      </c>
      <c r="O242" s="1" t="n">
        <v>325.6</v>
      </c>
      <c r="P242" s="1" t="n">
        <v>905.76</v>
      </c>
      <c r="Q242" s="1" t="n">
        <v>4518.08</v>
      </c>
      <c r="R242" s="1" t="n">
        <v>408</v>
      </c>
      <c r="S242" s="1" t="n">
        <v>32499.6</v>
      </c>
      <c r="T242" s="1" t="n">
        <v>562.2</v>
      </c>
      <c r="U242" s="1" t="n">
        <v>1713.84</v>
      </c>
      <c r="V242" s="1" t="n">
        <v>1185.6</v>
      </c>
      <c r="W242" s="1" t="n">
        <v>58.8</v>
      </c>
      <c r="X242" s="1" t="n">
        <v>906</v>
      </c>
      <c r="Y242" s="1" t="n">
        <v>5514.48</v>
      </c>
      <c r="Z242" s="1" t="n">
        <v>0</v>
      </c>
      <c r="AA242" s="1" t="n">
        <v>3834.56</v>
      </c>
      <c r="AB242" s="1" t="n">
        <v>1105.68</v>
      </c>
      <c r="AC242" s="1" t="n">
        <v>252.72</v>
      </c>
      <c r="AD242" s="1" t="n">
        <v>2028</v>
      </c>
      <c r="AE242" s="1" t="n">
        <v>70.8</v>
      </c>
      <c r="AF242" s="1" t="n">
        <v>273.28</v>
      </c>
      <c r="AG242" s="1" t="n">
        <v>2273.04</v>
      </c>
      <c r="AH242" s="1" t="n">
        <v>268.24</v>
      </c>
      <c r="AI242" s="1" t="n">
        <v>4617.6</v>
      </c>
      <c r="AJ242" s="1" t="n">
        <v>1314</v>
      </c>
      <c r="AK242" s="1" t="n">
        <v>2256</v>
      </c>
      <c r="AN242" s="1" t="n">
        <v>673.44</v>
      </c>
      <c r="AO242" s="1" t="n">
        <v>8954.6</v>
      </c>
      <c r="AP242" s="1" t="n">
        <v>216</v>
      </c>
      <c r="AQ242" s="1" t="n">
        <v>3966</v>
      </c>
      <c r="AR242" s="1" t="n">
        <v>45.6</v>
      </c>
      <c r="AS242" s="1" t="n">
        <v>1168.4</v>
      </c>
      <c r="AT242" s="1" t="n">
        <v>282.88</v>
      </c>
      <c r="AU242" s="1" t="n">
        <v>94.635</v>
      </c>
      <c r="AV242" s="1" t="n">
        <v>68</v>
      </c>
      <c r="AW242" s="1" t="n">
        <v>18.11</v>
      </c>
      <c r="AX242" s="1" t="n">
        <v>0</v>
      </c>
      <c r="AY242" s="1" t="n">
        <v>0</v>
      </c>
      <c r="AZ242" s="1" t="n">
        <v>0</v>
      </c>
      <c r="BA242" s="1" t="n">
        <v>3089.25</v>
      </c>
      <c r="BB242" s="1" t="n">
        <v>461.5</v>
      </c>
      <c r="BC242" s="1" t="n">
        <v>1356</v>
      </c>
      <c r="BD242" s="1" t="n">
        <v>1451.4</v>
      </c>
      <c r="BE242" s="1" t="n">
        <v>264</v>
      </c>
      <c r="BF242" s="1" t="n">
        <v>799.5</v>
      </c>
      <c r="BG242" s="1" t="n">
        <v>148.5</v>
      </c>
      <c r="BH242" s="1" t="n">
        <v>141.6</v>
      </c>
      <c r="BI242" s="1" t="n">
        <v>345.6</v>
      </c>
      <c r="BJ242" s="1" t="n">
        <v>282</v>
      </c>
      <c r="BK242" s="1" t="n">
        <v>151</v>
      </c>
      <c r="BM242" s="1" t="n">
        <v>1160</v>
      </c>
      <c r="BN242" s="1" t="n">
        <v>148.4</v>
      </c>
      <c r="BO242" s="1" t="n">
        <v>1713</v>
      </c>
      <c r="BP242" s="1" t="n">
        <v>167.5</v>
      </c>
      <c r="BQ242" s="1" t="n">
        <v>5300</v>
      </c>
      <c r="BR242" s="1" t="n">
        <v>850.4</v>
      </c>
      <c r="BS242" s="1" t="n">
        <v>94.5</v>
      </c>
      <c r="BT242" s="1" t="n">
        <v>432</v>
      </c>
      <c r="BV242" s="1" t="n">
        <v>122</v>
      </c>
      <c r="BW242" s="1" t="n">
        <v>541.6</v>
      </c>
      <c r="BX242" s="1" t="n">
        <v>519.6</v>
      </c>
      <c r="BY242" s="1" t="n">
        <v>574.5</v>
      </c>
      <c r="BZ242" s="1" t="n">
        <v>2158.5</v>
      </c>
      <c r="CA242" s="1" t="n">
        <v>261</v>
      </c>
      <c r="CB242" s="1" t="n">
        <v>570</v>
      </c>
      <c r="CD242" s="1" t="n">
        <v>211.68</v>
      </c>
      <c r="CE242" s="1" t="n">
        <v>113.4</v>
      </c>
      <c r="CF242" s="1" t="n">
        <v>207</v>
      </c>
      <c r="CG242" s="1" t="n">
        <v>0</v>
      </c>
      <c r="CH242" s="1" t="n">
        <v>11913</v>
      </c>
      <c r="CI242" s="1" t="n">
        <v>8733.6</v>
      </c>
      <c r="CJ242" s="1" t="n">
        <v>288</v>
      </c>
      <c r="CK242" s="1" t="n">
        <v>2916</v>
      </c>
      <c r="CL242" s="1" t="n">
        <v>639</v>
      </c>
      <c r="CM242" s="1" t="n">
        <v>51.6</v>
      </c>
      <c r="CN242" s="1" t="n">
        <v>79.2</v>
      </c>
      <c r="CO242" s="1" t="n">
        <v>960</v>
      </c>
      <c r="CP242" s="1" t="n">
        <v>2865.2</v>
      </c>
      <c r="CQ242" s="1" t="n">
        <v>644</v>
      </c>
      <c r="CT242" s="1" t="n">
        <v>582.4</v>
      </c>
      <c r="CU242" s="1" t="n">
        <v>30</v>
      </c>
      <c r="CV242" s="1" t="n">
        <v>427</v>
      </c>
      <c r="CX242" s="1" t="n">
        <v>81</v>
      </c>
      <c r="CY242" s="1" t="n">
        <v>3144</v>
      </c>
      <c r="CZ242" s="1" t="n">
        <v>75.6</v>
      </c>
      <c r="DA242" s="1" t="n">
        <v>1317.2</v>
      </c>
      <c r="DB242" s="1" t="n">
        <v>2143.8</v>
      </c>
      <c r="DC242" s="1" t="n">
        <v>0</v>
      </c>
      <c r="DD242" s="1" t="n">
        <v>1458</v>
      </c>
      <c r="DE242" s="1" t="n">
        <v>86.4</v>
      </c>
      <c r="DF242" s="1" t="n">
        <v>798.12</v>
      </c>
      <c r="DH242" s="1" t="n">
        <v>541.44</v>
      </c>
      <c r="DI242" s="1" t="n">
        <v>2319</v>
      </c>
      <c r="DJ242" s="1" t="n">
        <v>5871.5</v>
      </c>
      <c r="DK242" s="1" t="n">
        <v>4665</v>
      </c>
      <c r="DL242" s="1" t="n">
        <v>816</v>
      </c>
      <c r="DM242" s="1" t="n">
        <v>93.6</v>
      </c>
      <c r="DN242" s="1" t="n">
        <v>1246.5</v>
      </c>
      <c r="DO242" s="1" t="n">
        <v>12</v>
      </c>
      <c r="DP242" s="1" t="n">
        <v>4026</v>
      </c>
      <c r="DQ242" s="1" t="n">
        <v>804.4</v>
      </c>
      <c r="DR242" s="1" t="n">
        <v>1185</v>
      </c>
      <c r="DS242" s="1" t="n">
        <v>1524</v>
      </c>
      <c r="DT242" s="1" t="n">
        <v>151</v>
      </c>
      <c r="DU242" s="1" t="n">
        <v>200</v>
      </c>
      <c r="DV242" s="1" t="n">
        <v>48</v>
      </c>
      <c r="DW242" s="1" t="n">
        <v>250</v>
      </c>
      <c r="DX242" s="1" t="n">
        <v>786</v>
      </c>
      <c r="EE242" s="1" t="n">
        <v>186929.231</v>
      </c>
      <c r="EF242" s="1" t="s">
        <v>551</v>
      </c>
    </row>
    <row r="243" customFormat="false" ht="14.5" hidden="false" customHeight="false" outlineLevel="0" collapsed="false">
      <c r="A243" s="2" t="s">
        <v>552</v>
      </c>
      <c r="B243" s="1" t="n">
        <v>3269.522</v>
      </c>
      <c r="C243" s="1" t="n">
        <v>173.816</v>
      </c>
      <c r="D243" s="1" t="n">
        <v>1977.014</v>
      </c>
      <c r="E243" s="1" t="n">
        <v>407.792</v>
      </c>
      <c r="F243" s="1" t="n">
        <v>2556.7</v>
      </c>
      <c r="G243" s="1" t="n">
        <v>54</v>
      </c>
      <c r="H243" s="1" t="n">
        <v>213.12</v>
      </c>
      <c r="I243" s="1" t="n">
        <v>570.232</v>
      </c>
      <c r="J243" s="1" t="n">
        <v>1611.68</v>
      </c>
      <c r="K243" s="1" t="n">
        <v>215.352</v>
      </c>
      <c r="L243" s="1" t="n">
        <v>0</v>
      </c>
      <c r="M243" s="1" t="n">
        <v>0</v>
      </c>
      <c r="N243" s="1" t="n">
        <v>973.1</v>
      </c>
      <c r="O243" s="1" t="n">
        <v>372.96</v>
      </c>
      <c r="P243" s="1" t="n">
        <v>615.68</v>
      </c>
      <c r="Q243" s="1" t="n">
        <v>2067.52</v>
      </c>
      <c r="R243" s="1" t="n">
        <v>204</v>
      </c>
      <c r="S243" s="1" t="n">
        <v>15167.32</v>
      </c>
      <c r="T243" s="1" t="n">
        <v>581.4</v>
      </c>
      <c r="U243" s="1" t="n">
        <v>2150.76</v>
      </c>
      <c r="V243" s="1" t="n">
        <v>2031.72</v>
      </c>
      <c r="W243" s="1" t="n">
        <v>117.6</v>
      </c>
      <c r="X243" s="1" t="n">
        <v>798</v>
      </c>
      <c r="Y243" s="1" t="n">
        <v>1725.68</v>
      </c>
      <c r="Z243" s="1" t="n">
        <v>0</v>
      </c>
      <c r="AA243" s="1" t="n">
        <v>1957.76</v>
      </c>
      <c r="AB243" s="1" t="n">
        <v>1080.36</v>
      </c>
      <c r="AC243" s="1" t="n">
        <v>205.44</v>
      </c>
      <c r="AD243" s="1" t="n">
        <v>1372.8</v>
      </c>
      <c r="AE243" s="1" t="n">
        <v>74.4</v>
      </c>
      <c r="AF243" s="1" t="n">
        <v>259.84</v>
      </c>
      <c r="AG243" s="1" t="n">
        <v>1471.96</v>
      </c>
      <c r="AH243" s="1" t="n">
        <v>186.48</v>
      </c>
      <c r="AI243" s="1" t="n">
        <v>2424</v>
      </c>
      <c r="AJ243" s="1" t="n">
        <v>432</v>
      </c>
      <c r="AK243" s="1" t="n">
        <v>1075.2</v>
      </c>
      <c r="AN243" s="1" t="n">
        <v>638.02</v>
      </c>
      <c r="AO243" s="1" t="n">
        <v>8154.4</v>
      </c>
      <c r="AP243" s="1" t="n">
        <v>216</v>
      </c>
      <c r="AQ243" s="1" t="n">
        <v>2442</v>
      </c>
      <c r="AR243" s="1" t="n">
        <v>28.8</v>
      </c>
      <c r="AS243" s="1" t="n">
        <v>938.4</v>
      </c>
      <c r="AT243" s="1" t="n">
        <v>291.2</v>
      </c>
      <c r="AU243" s="1" t="n">
        <v>69.884</v>
      </c>
      <c r="AV243" s="1" t="n">
        <v>62.9</v>
      </c>
      <c r="AW243" s="1" t="n">
        <v>13.237</v>
      </c>
      <c r="AX243" s="1" t="n">
        <v>0</v>
      </c>
      <c r="AY243" s="1" t="n">
        <v>0</v>
      </c>
      <c r="AZ243" s="1" t="n">
        <v>0</v>
      </c>
      <c r="BA243" s="1" t="n">
        <v>2433.5</v>
      </c>
      <c r="BB243" s="1" t="n">
        <v>503.125</v>
      </c>
      <c r="BC243" s="1" t="n">
        <v>875</v>
      </c>
      <c r="BD243" s="1" t="n">
        <v>1061.1</v>
      </c>
      <c r="BE243" s="1" t="n">
        <v>265.2</v>
      </c>
      <c r="BF243" s="1" t="n">
        <v>894</v>
      </c>
      <c r="BG243" s="1" t="n">
        <v>181.5</v>
      </c>
      <c r="BH243" s="1" t="n">
        <v>286.4</v>
      </c>
      <c r="BI243" s="1" t="n">
        <v>288</v>
      </c>
      <c r="BJ243" s="1" t="n">
        <v>349.2</v>
      </c>
      <c r="BK243" s="1" t="n">
        <v>93</v>
      </c>
      <c r="BM243" s="1" t="n">
        <v>900</v>
      </c>
      <c r="BN243" s="1" t="n">
        <v>160.6</v>
      </c>
      <c r="BO243" s="1" t="n">
        <v>5116.625</v>
      </c>
      <c r="BP243" s="1" t="n">
        <v>247</v>
      </c>
      <c r="BQ243" s="1" t="n">
        <v>4526.9</v>
      </c>
      <c r="BR243" s="1" t="n">
        <v>129.6</v>
      </c>
      <c r="BS243" s="1" t="n">
        <v>168</v>
      </c>
      <c r="BT243" s="1" t="n">
        <v>516</v>
      </c>
      <c r="BV243" s="1" t="n">
        <v>103</v>
      </c>
      <c r="BW243" s="1" t="n">
        <v>518.4</v>
      </c>
      <c r="BX243" s="1" t="n">
        <v>570</v>
      </c>
      <c r="BY243" s="1" t="n">
        <v>634.5</v>
      </c>
      <c r="BZ243" s="1" t="n">
        <v>2507.25</v>
      </c>
      <c r="CA243" s="1" t="n">
        <v>157</v>
      </c>
      <c r="CB243" s="1" t="n">
        <v>1333.2</v>
      </c>
      <c r="CD243" s="1" t="n">
        <v>213.84</v>
      </c>
      <c r="CE243" s="1" t="n">
        <v>73.92</v>
      </c>
      <c r="CF243" s="1" t="n">
        <v>234.3</v>
      </c>
      <c r="CG243" s="1" t="n">
        <v>0</v>
      </c>
      <c r="CH243" s="1" t="n">
        <v>2619</v>
      </c>
      <c r="CI243" s="1" t="n">
        <v>16225.2</v>
      </c>
      <c r="CJ243" s="1" t="n">
        <v>288</v>
      </c>
      <c r="CK243" s="1" t="n">
        <v>2106</v>
      </c>
      <c r="CL243" s="1" t="n">
        <v>630</v>
      </c>
      <c r="CM243" s="1" t="n">
        <v>49.2</v>
      </c>
      <c r="CN243" s="1" t="n">
        <v>75.6</v>
      </c>
      <c r="CO243" s="1" t="n">
        <v>516</v>
      </c>
      <c r="CP243" s="1" t="n">
        <v>274.6</v>
      </c>
      <c r="CQ243" s="1" t="n">
        <v>435</v>
      </c>
      <c r="CT243" s="1" t="n">
        <v>372.6</v>
      </c>
      <c r="CU243" s="1" t="n">
        <v>27</v>
      </c>
      <c r="CV243" s="1" t="n">
        <v>367</v>
      </c>
      <c r="CX243" s="1" t="n">
        <v>120</v>
      </c>
      <c r="CY243" s="1" t="n">
        <v>2622</v>
      </c>
      <c r="CZ243" s="1" t="n">
        <v>154.8</v>
      </c>
      <c r="DA243" s="1" t="n">
        <v>1099.8</v>
      </c>
      <c r="DB243" s="1" t="n">
        <v>1490.4</v>
      </c>
      <c r="DC243" s="1" t="n">
        <v>96</v>
      </c>
      <c r="DD243" s="1" t="n">
        <v>1405.08</v>
      </c>
      <c r="DE243" s="1" t="n">
        <v>86.4</v>
      </c>
      <c r="DF243" s="1" t="n">
        <v>1170.72</v>
      </c>
      <c r="DH243" s="1" t="n">
        <v>214.02</v>
      </c>
      <c r="DI243" s="1" t="n">
        <v>1987.5</v>
      </c>
      <c r="DJ243" s="1" t="n">
        <v>3601.5</v>
      </c>
      <c r="DK243" s="1" t="n">
        <v>3684</v>
      </c>
      <c r="DL243" s="1" t="n">
        <v>981</v>
      </c>
      <c r="DM243" s="1" t="n">
        <v>78</v>
      </c>
      <c r="DN243" s="1" t="n">
        <v>1147.5</v>
      </c>
      <c r="DO243" s="1" t="n">
        <v>13.5</v>
      </c>
      <c r="DP243" s="1" t="n">
        <v>2727</v>
      </c>
      <c r="DQ243" s="1" t="n">
        <v>517.4</v>
      </c>
      <c r="DR243" s="1" t="n">
        <v>1173</v>
      </c>
      <c r="DS243" s="1" t="n">
        <v>1000</v>
      </c>
      <c r="DT243" s="1" t="n">
        <v>197</v>
      </c>
      <c r="DU243" s="1" t="n">
        <v>115.5</v>
      </c>
      <c r="DV243" s="1" t="n">
        <v>45</v>
      </c>
      <c r="DW243" s="1" t="n">
        <v>312</v>
      </c>
      <c r="DX243" s="1" t="n">
        <v>774</v>
      </c>
      <c r="EE243" s="1" t="n">
        <v>137388.529</v>
      </c>
      <c r="EF243" s="1" t="s">
        <v>552</v>
      </c>
    </row>
    <row r="244" customFormat="false" ht="14.5" hidden="false" customHeight="false" outlineLevel="0" collapsed="false">
      <c r="A244" s="2"/>
    </row>
    <row r="245" customFormat="false" ht="14.5" hidden="false" customHeight="false" outlineLevel="0" collapsed="false">
      <c r="A245" s="2"/>
    </row>
    <row r="246" customFormat="false" ht="14.5" hidden="false" customHeight="false" outlineLevel="0" collapsed="false">
      <c r="A246" s="2"/>
    </row>
    <row r="247" customFormat="false" ht="14.5" hidden="false" customHeight="false" outlineLevel="0" collapsed="false">
      <c r="A247" s="2" t="s">
        <v>553</v>
      </c>
      <c r="B247" s="1" t="n">
        <v>1606.344</v>
      </c>
      <c r="C247" s="1" t="n">
        <v>255.01</v>
      </c>
      <c r="D247" s="1" t="n">
        <v>2933.152</v>
      </c>
      <c r="E247" s="1" t="n">
        <v>331.308</v>
      </c>
      <c r="F247" s="1" t="n">
        <v>2772.78</v>
      </c>
      <c r="G247" s="1" t="n">
        <v>162</v>
      </c>
      <c r="I247" s="1" t="n">
        <v>1028.323</v>
      </c>
      <c r="J247" s="1" t="n">
        <v>3386.88</v>
      </c>
      <c r="K247" s="1" t="n">
        <v>310.186</v>
      </c>
      <c r="L247" s="1" t="n">
        <v>0</v>
      </c>
      <c r="M247" s="1" t="n">
        <v>3947.68</v>
      </c>
      <c r="N247" s="1" t="n">
        <v>1989.12</v>
      </c>
      <c r="O247" s="1" t="n">
        <v>6674.8</v>
      </c>
      <c r="P247" s="1" t="n">
        <v>631.59</v>
      </c>
      <c r="Q247" s="1" t="n">
        <v>3727.36</v>
      </c>
      <c r="S247" s="1" t="n">
        <v>11181.52</v>
      </c>
      <c r="T247" s="1" t="n">
        <v>208.8</v>
      </c>
      <c r="U247" s="1" t="n">
        <v>3318</v>
      </c>
      <c r="V247" s="1" t="n">
        <v>416.4</v>
      </c>
      <c r="Y247" s="1" t="n">
        <v>2999.96</v>
      </c>
      <c r="Z247" s="1" t="n">
        <v>0</v>
      </c>
      <c r="AA247" s="1" t="n">
        <v>3334.08</v>
      </c>
      <c r="AB247" s="1" t="n">
        <v>439.08</v>
      </c>
      <c r="AD247" s="1" t="n">
        <v>1317.6</v>
      </c>
      <c r="AG247" s="1" t="n">
        <v>1955.24</v>
      </c>
      <c r="AN247" s="1" t="n">
        <v>1151.84</v>
      </c>
      <c r="AO247" s="1" t="n">
        <v>11571</v>
      </c>
      <c r="AQ247" s="1" t="n">
        <v>534</v>
      </c>
      <c r="AR247" s="1" t="n">
        <v>135.6</v>
      </c>
      <c r="AS247" s="1" t="n">
        <v>809.6</v>
      </c>
      <c r="AT247" s="1" t="n">
        <v>173.94</v>
      </c>
      <c r="AU247" s="1" t="n">
        <v>34.45</v>
      </c>
      <c r="AW247" s="1" t="n">
        <v>24.708</v>
      </c>
      <c r="AX247" s="1" t="n">
        <v>11.382</v>
      </c>
      <c r="AY247" s="1" t="n">
        <v>0</v>
      </c>
      <c r="AZ247" s="1" t="n">
        <v>0</v>
      </c>
      <c r="BA247" s="1" t="n">
        <v>1740</v>
      </c>
      <c r="BB247" s="1" t="n">
        <v>334</v>
      </c>
      <c r="BC247" s="1" t="n">
        <v>297</v>
      </c>
      <c r="BD247" s="1" t="n">
        <v>1488.2</v>
      </c>
      <c r="BE247" s="1" t="n">
        <v>423.6</v>
      </c>
      <c r="BF247" s="1" t="n">
        <v>930</v>
      </c>
      <c r="BG247" s="1" t="n">
        <v>190.5</v>
      </c>
      <c r="BN247" s="1" t="n">
        <v>4.2</v>
      </c>
      <c r="BO247" s="1" t="n">
        <v>1419</v>
      </c>
      <c r="BQ247" s="1" t="n">
        <v>1857.2</v>
      </c>
      <c r="BS247" s="1" t="n">
        <v>157.5</v>
      </c>
      <c r="BX247" s="1" t="n">
        <v>618</v>
      </c>
      <c r="BY247" s="1" t="n">
        <v>864</v>
      </c>
      <c r="BZ247" s="1" t="n">
        <v>3481.75</v>
      </c>
      <c r="CA247" s="1" t="n">
        <v>42</v>
      </c>
      <c r="CD247" s="1" t="n">
        <v>1553.22</v>
      </c>
      <c r="CE247" s="1" t="n">
        <v>0</v>
      </c>
      <c r="CH247" s="1" t="n">
        <v>26034</v>
      </c>
      <c r="CI247" s="1" t="n">
        <v>16494</v>
      </c>
      <c r="CK247" s="1" t="n">
        <v>3153.6</v>
      </c>
      <c r="CO247" s="1" t="n">
        <v>240</v>
      </c>
      <c r="CU247" s="1" t="n">
        <v>61.5</v>
      </c>
      <c r="CV247" s="1" t="n">
        <v>425</v>
      </c>
      <c r="CY247" s="1" t="n">
        <v>204</v>
      </c>
      <c r="DA247" s="1" t="n">
        <v>385.2</v>
      </c>
      <c r="DB247" s="1" t="n">
        <v>2035.8</v>
      </c>
      <c r="DD247" s="1" t="n">
        <v>1184.76</v>
      </c>
      <c r="DF247" s="1" t="n">
        <v>636.66</v>
      </c>
      <c r="DH247" s="1" t="n">
        <v>421.56</v>
      </c>
      <c r="DI247" s="1" t="n">
        <v>2380.75</v>
      </c>
      <c r="DJ247" s="1" t="n">
        <v>7995</v>
      </c>
      <c r="DK247" s="1" t="n">
        <v>3060</v>
      </c>
      <c r="DN247" s="1" t="n">
        <v>1852.5</v>
      </c>
      <c r="DO247" s="1" t="n">
        <v>25.5</v>
      </c>
      <c r="DP247" s="1" t="n">
        <v>924</v>
      </c>
      <c r="DR247" s="1" t="n">
        <v>1225</v>
      </c>
      <c r="DS247" s="1" t="n">
        <v>604</v>
      </c>
      <c r="DW247" s="1" t="n">
        <v>144</v>
      </c>
      <c r="DX247" s="1" t="n">
        <v>438</v>
      </c>
      <c r="EE247" s="1" t="n">
        <v>185876.263</v>
      </c>
      <c r="EF247" s="1" t="s">
        <v>553</v>
      </c>
    </row>
    <row r="248" customFormat="false" ht="14.5" hidden="false" customHeight="false" outlineLevel="0" collapsed="false">
      <c r="A248" s="2" t="s">
        <v>554</v>
      </c>
    </row>
    <row r="249" customFormat="false" ht="14.5" hidden="false" customHeight="false" outlineLevel="0" collapsed="false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customFormat="false" ht="14.5" hidden="false" customHeight="false" outlineLevel="0" collapsed="false">
      <c r="A250" s="2"/>
      <c r="E250" s="1" t="n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 t="n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 t="n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 t="n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customFormat="false" ht="14.5" hidden="false" customHeight="false" outlineLevel="0" collapsed="false">
      <c r="A251" s="2" t="s">
        <v>159</v>
      </c>
      <c r="B251" s="1" t="n">
        <v>157659.8281</v>
      </c>
      <c r="F251" s="1" t="n">
        <v>222</v>
      </c>
      <c r="G251" s="1" t="n">
        <v>260.356</v>
      </c>
      <c r="J251" s="1" t="n">
        <v>817.366</v>
      </c>
      <c r="L251" s="1" t="n">
        <v>2805.27</v>
      </c>
      <c r="M251" s="1" t="n">
        <v>2481.858</v>
      </c>
      <c r="N251" s="1" t="n">
        <v>193.202</v>
      </c>
      <c r="O251" s="1" t="n">
        <v>12.758</v>
      </c>
      <c r="P251" s="1" t="n">
        <v>276.64</v>
      </c>
      <c r="Q251" s="1" t="n">
        <v>28.1131</v>
      </c>
      <c r="S251" s="1" t="n">
        <v>18.2</v>
      </c>
      <c r="T251" s="1" t="n">
        <v>5526.32</v>
      </c>
      <c r="U251" s="1" t="n">
        <v>421.2</v>
      </c>
      <c r="V251" s="1" t="n">
        <v>1280.88</v>
      </c>
      <c r="Y251" s="1" t="n">
        <v>243</v>
      </c>
      <c r="Z251" s="1" t="n">
        <v>4023</v>
      </c>
      <c r="AA251" s="1" t="n">
        <v>2164.75</v>
      </c>
      <c r="AB251" s="1" t="n">
        <v>240</v>
      </c>
      <c r="AD251" s="1" t="n">
        <v>1381.5</v>
      </c>
      <c r="AG251" s="1" t="n">
        <v>49.5</v>
      </c>
      <c r="AN251" s="1" t="n">
        <v>543</v>
      </c>
      <c r="AO251" s="1" t="n">
        <v>50</v>
      </c>
      <c r="AQ251" s="1" t="n">
        <v>219</v>
      </c>
      <c r="AR251" s="1" t="n">
        <v>564</v>
      </c>
      <c r="AS251" s="1" t="n">
        <v>600</v>
      </c>
      <c r="AT251" s="1" t="n">
        <v>162</v>
      </c>
      <c r="AU251" s="1" t="n">
        <v>5559.8</v>
      </c>
      <c r="AV251" s="1" t="n">
        <v>184</v>
      </c>
      <c r="AW251" s="1" t="n">
        <v>184</v>
      </c>
      <c r="AX251" s="1" t="n">
        <v>4140</v>
      </c>
      <c r="AZ251" s="1" t="n">
        <v>110.4</v>
      </c>
      <c r="BA251" s="1" t="n">
        <v>942</v>
      </c>
      <c r="BC251" s="1" t="n">
        <v>631.125</v>
      </c>
      <c r="BD251" s="1" t="n">
        <v>1.6</v>
      </c>
      <c r="BE251" s="1" t="n">
        <v>173.9</v>
      </c>
      <c r="BF251" s="1" t="n">
        <v>1078.24</v>
      </c>
      <c r="BG251" s="1" t="n">
        <v>8.28</v>
      </c>
      <c r="BN251" s="1" t="n">
        <v>1536.92</v>
      </c>
      <c r="BO251" s="1" t="n">
        <v>462.24</v>
      </c>
      <c r="BQ251" s="1" t="n">
        <v>1198.8</v>
      </c>
      <c r="BS251" s="1" t="n">
        <v>209</v>
      </c>
      <c r="BX251" s="1" t="n">
        <v>169.5</v>
      </c>
      <c r="BY251" s="1" t="n">
        <v>1839.3</v>
      </c>
      <c r="BZ251" s="1" t="n">
        <v>12.6</v>
      </c>
      <c r="CD251" s="1" t="n">
        <v>3175.5</v>
      </c>
      <c r="CE251" s="1" t="n">
        <v>9</v>
      </c>
      <c r="CH251" s="1" t="n">
        <v>963</v>
      </c>
      <c r="CI251" s="1" t="n">
        <v>120</v>
      </c>
      <c r="CK251" s="1" t="n">
        <v>4170.2</v>
      </c>
      <c r="CL251" s="1" t="n">
        <v>259</v>
      </c>
      <c r="CO251" s="1" t="n">
        <v>33.75</v>
      </c>
      <c r="CU251" s="1" t="n">
        <v>842.4</v>
      </c>
      <c r="CV251" s="1" t="n">
        <v>1352.4</v>
      </c>
      <c r="CY251" s="1" t="n">
        <v>48</v>
      </c>
      <c r="DA251" s="1" t="n">
        <v>713.36</v>
      </c>
      <c r="DB251" s="1" t="n">
        <v>60</v>
      </c>
      <c r="DD251" s="1" t="n">
        <v>8436.4</v>
      </c>
      <c r="DF251" s="1" t="n">
        <v>27823</v>
      </c>
      <c r="DH251" s="1" t="n">
        <v>309</v>
      </c>
      <c r="DI251" s="1" t="n">
        <v>2090.75</v>
      </c>
      <c r="DJ251" s="1" t="n">
        <v>84</v>
      </c>
      <c r="DK251" s="1" t="n">
        <v>91.5</v>
      </c>
      <c r="DL251" s="1" t="n">
        <v>2949.48</v>
      </c>
      <c r="DN251" s="1" t="n">
        <v>381</v>
      </c>
      <c r="DO251" s="1" t="n">
        <v>9.24</v>
      </c>
      <c r="DP251" s="1" t="n">
        <v>1200.78</v>
      </c>
      <c r="DR251" s="1" t="n">
        <v>451.62</v>
      </c>
      <c r="DS251" s="1" t="n">
        <v>444</v>
      </c>
      <c r="DW251" s="1" t="n">
        <v>484</v>
      </c>
      <c r="DX251" s="1" t="n">
        <v>348</v>
      </c>
      <c r="DY251" s="1" t="n">
        <v>313.2</v>
      </c>
      <c r="DZ251" s="1" t="n">
        <v>470.96</v>
      </c>
      <c r="EA251" s="1" t="n">
        <v>19722.64</v>
      </c>
      <c r="EB251" s="1" t="n">
        <v>3.7</v>
      </c>
      <c r="EC251" s="1" t="n">
        <v>606.96</v>
      </c>
      <c r="ED251" s="1" t="n">
        <v>2421.72</v>
      </c>
      <c r="EE251" s="1" t="n">
        <v>41.83</v>
      </c>
      <c r="EF251" s="1" t="n">
        <v>1639.68</v>
      </c>
      <c r="EG251" s="1" t="n">
        <v>207.884</v>
      </c>
      <c r="EH251" s="1" t="n">
        <v>814.5</v>
      </c>
    </row>
    <row r="252" customFormat="false" ht="14.5" hidden="false" customHeight="false" outlineLevel="0" collapsed="false">
      <c r="A252" s="2"/>
    </row>
    <row r="253" customFormat="false" ht="14.5" hidden="false" customHeight="false" outlineLevel="0" collapsed="false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 t="n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 t="n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 t="n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customFormat="false" ht="14.5" hidden="false" customHeight="false" outlineLevel="0" collapsed="false">
      <c r="A254" s="2"/>
    </row>
    <row r="255" customFormat="false" ht="14.5" hidden="false" customHeight="false" outlineLevel="0" collapsed="false">
      <c r="A255" s="2"/>
    </row>
    <row r="256" customFormat="false" ht="14.5" hidden="false" customHeight="false" outlineLevel="0" collapsed="false">
      <c r="A256" s="2"/>
    </row>
    <row r="257" customFormat="false" ht="14.5" hidden="false" customHeight="false" outlineLevel="0" collapsed="false">
      <c r="A257" s="2"/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/>
    </row>
    <row r="260" customFormat="false" ht="14.5" hidden="false" customHeight="false" outlineLevel="0" collapsed="false">
      <c r="A260" s="2"/>
    </row>
    <row r="261" customFormat="false" ht="14.5" hidden="false" customHeight="false" outlineLevel="0" collapsed="false">
      <c r="A261" s="2"/>
    </row>
    <row r="262" customFormat="false" ht="14.5" hidden="false" customHeight="false" outlineLevel="0" collapsed="false">
      <c r="A262" s="2"/>
    </row>
    <row r="263" customFormat="false" ht="14.5" hidden="false" customHeight="false" outlineLevel="0" collapsed="false">
      <c r="A263" s="2"/>
    </row>
    <row r="264" customFormat="false" ht="14.5" hidden="false" customHeight="false" outlineLevel="0" collapsed="false">
      <c r="A264" s="2"/>
    </row>
    <row r="265" customFormat="false" ht="14.5" hidden="false" customHeight="false" outlineLevel="0" collapsed="false">
      <c r="A265" s="2"/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/>
    </row>
    <row r="270" customFormat="false" ht="14.5" hidden="false" customHeight="false" outlineLevel="0" collapsed="false">
      <c r="A270" s="2"/>
    </row>
    <row r="271" customFormat="false" ht="14.5" hidden="false" customHeight="false" outlineLevel="0" collapsed="false">
      <c r="A271" s="2"/>
    </row>
    <row r="272" customFormat="false" ht="14.5" hidden="false" customHeight="false" outlineLevel="0" collapsed="false">
      <c r="A272" s="2"/>
    </row>
    <row r="273" customFormat="false" ht="14.5" hidden="false" customHeight="false" outlineLevel="0" collapsed="false">
      <c r="A273" s="2"/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customFormat="false" ht="14.5" hidden="false" customHeight="false" outlineLevel="0" collapsed="false">
      <c r="A287" s="2" t="s">
        <v>647</v>
      </c>
      <c r="B287" s="1" t="n">
        <v>6</v>
      </c>
      <c r="C287" s="1" t="n">
        <v>70.7</v>
      </c>
      <c r="D287" s="1" t="n">
        <v>7.768</v>
      </c>
      <c r="E287" s="1" t="n">
        <v>82.017</v>
      </c>
      <c r="F287" s="1" t="n">
        <v>344.1</v>
      </c>
      <c r="I287" s="1" t="n">
        <v>849.68</v>
      </c>
      <c r="N287" s="1" t="n">
        <v>130.4</v>
      </c>
      <c r="P287" s="1" t="n">
        <v>571.85</v>
      </c>
      <c r="Q287" s="1" t="n">
        <v>551</v>
      </c>
      <c r="Y287" s="1" t="n">
        <v>12</v>
      </c>
      <c r="Z287" s="1" t="n">
        <v>1013.66</v>
      </c>
      <c r="AA287" s="1" t="n">
        <v>319.5</v>
      </c>
      <c r="AN287" s="1" t="n">
        <v>392</v>
      </c>
      <c r="AS287" s="1" t="n">
        <v>12</v>
      </c>
      <c r="AT287" s="1" t="n">
        <v>40</v>
      </c>
      <c r="AZ287" s="1" t="n">
        <v>2</v>
      </c>
      <c r="BA287" s="1" t="n">
        <v>25.9</v>
      </c>
      <c r="BC287" s="1" t="n">
        <v>83.72</v>
      </c>
      <c r="BD287" s="1" t="n">
        <v>929.2</v>
      </c>
      <c r="BE287" s="1" t="n">
        <v>432.4</v>
      </c>
      <c r="BN287" s="1" t="n">
        <v>42</v>
      </c>
      <c r="BO287" s="1" t="n">
        <v>42</v>
      </c>
      <c r="BQ287" s="1" t="n">
        <v>-1.5</v>
      </c>
      <c r="BS287" s="1" t="n">
        <v>2.1</v>
      </c>
      <c r="BX287" s="1" t="n">
        <v>3</v>
      </c>
      <c r="CD287" s="1" t="n">
        <v>241.5</v>
      </c>
      <c r="CE287" s="1" t="n">
        <v>241.5</v>
      </c>
      <c r="CH287" s="1" t="n">
        <v>-45</v>
      </c>
      <c r="CI287" s="1" t="n">
        <v>168</v>
      </c>
      <c r="CU287" s="1" t="n">
        <v>-4.07</v>
      </c>
      <c r="CY287" s="1" t="n">
        <v>2776</v>
      </c>
      <c r="DA287" s="1" t="n">
        <v>157.25</v>
      </c>
      <c r="DD287" s="1" t="n">
        <v>660.298</v>
      </c>
      <c r="DF287" s="1" t="n">
        <v>429</v>
      </c>
      <c r="DH287" s="1" t="n">
        <v>5152</v>
      </c>
      <c r="DI287" s="1" t="n">
        <v>7.5</v>
      </c>
      <c r="DJ287" s="1" t="n">
        <v>954.5</v>
      </c>
      <c r="DK287" s="1" t="n">
        <v>16.84</v>
      </c>
      <c r="DO287" s="1" t="n">
        <v>439.02</v>
      </c>
      <c r="DP287" s="1" t="n">
        <v>-4.25</v>
      </c>
      <c r="DR287" s="1" t="n">
        <v>409.28</v>
      </c>
      <c r="DS287" s="1" t="n">
        <v>120.96</v>
      </c>
      <c r="DX287" s="1" t="n">
        <v>70.4</v>
      </c>
      <c r="DY287" s="1" t="n">
        <v>136.6</v>
      </c>
      <c r="DZ287" s="1" t="n">
        <v>121.41</v>
      </c>
      <c r="ED287" s="1" t="n">
        <v>429.405</v>
      </c>
      <c r="EE287" s="1" t="n">
        <v>46756.085</v>
      </c>
      <c r="EF287" s="1" t="n">
        <v>-8630.558</v>
      </c>
    </row>
    <row r="288" customFormat="false" ht="14.5" hidden="false" customHeight="false" outlineLevel="0" collapsed="false">
      <c r="A288" s="2" t="s">
        <v>648</v>
      </c>
      <c r="B288" s="1" t="n">
        <v>6</v>
      </c>
      <c r="D288" s="1" t="n">
        <v>1.946</v>
      </c>
      <c r="E288" s="1" t="n">
        <v>0.002</v>
      </c>
      <c r="F288" s="1" t="n">
        <v>11.84</v>
      </c>
      <c r="I288" s="1" t="n">
        <v>5.2</v>
      </c>
      <c r="P288" s="1" t="n">
        <v>1.08</v>
      </c>
      <c r="Z288" s="1" t="n">
        <v>4.32</v>
      </c>
      <c r="AA288" s="1" t="n">
        <v>3</v>
      </c>
      <c r="AS288" s="1" t="n">
        <v>4</v>
      </c>
      <c r="AZ288" s="1" t="n">
        <v>0.75</v>
      </c>
      <c r="BA288" s="1" t="n">
        <v>3.7</v>
      </c>
      <c r="BC288" s="1" t="n">
        <v>5.52</v>
      </c>
      <c r="BG288" s="1" t="n">
        <v>1.5</v>
      </c>
      <c r="BQ288" s="1" t="n">
        <v>3</v>
      </c>
      <c r="BX288" s="1" t="n">
        <v>1.5</v>
      </c>
      <c r="CD288" s="1" t="n">
        <v>111</v>
      </c>
      <c r="CE288" s="1" t="n">
        <v>111</v>
      </c>
      <c r="CU288" s="1" t="n">
        <v>2.96</v>
      </c>
      <c r="CY288" s="1" t="n">
        <v>1.2</v>
      </c>
      <c r="DD288" s="1" t="n">
        <v>3</v>
      </c>
      <c r="DF288" s="1" t="n">
        <v>6</v>
      </c>
      <c r="DH288" s="1" t="n">
        <v>3</v>
      </c>
      <c r="DJ288" s="1" t="n">
        <v>132</v>
      </c>
      <c r="DO288" s="1" t="n">
        <v>3.06</v>
      </c>
      <c r="DR288" s="1" t="n">
        <v>110.88</v>
      </c>
      <c r="DZ288" s="1" t="n">
        <v>2.28</v>
      </c>
      <c r="ED288" s="1" t="n">
        <v>2.22</v>
      </c>
      <c r="EE288" s="1" t="n">
        <v>1521.784</v>
      </c>
      <c r="EF288" s="1" t="n">
        <v>35090.58</v>
      </c>
    </row>
    <row r="289" customFormat="false" ht="14.5" hidden="false" customHeight="false" outlineLevel="0" collapsed="false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649</v>
      </c>
      <c r="B1" s="7" t="s">
        <v>650</v>
      </c>
      <c r="C1" s="7" t="s">
        <v>171</v>
      </c>
      <c r="D1" s="7" t="s">
        <v>651</v>
      </c>
      <c r="E1" s="7" t="s">
        <v>652</v>
      </c>
      <c r="F1" s="8" t="s">
        <v>653</v>
      </c>
      <c r="G1" s="8" t="s">
        <v>654</v>
      </c>
      <c r="H1" s="7" t="s">
        <v>655</v>
      </c>
      <c r="I1" s="7"/>
      <c r="J1" s="7" t="s">
        <v>656</v>
      </c>
      <c r="K1" s="8" t="s">
        <v>657</v>
      </c>
      <c r="L1" s="9" t="s">
        <v>658</v>
      </c>
      <c r="M1" s="7" t="s">
        <v>659</v>
      </c>
      <c r="O1" s="11" t="s">
        <v>474</v>
      </c>
    </row>
    <row r="2" customFormat="false" ht="14.5" hidden="false" customHeight="true" outlineLevel="0" collapsed="false">
      <c r="A2" s="12" t="s">
        <v>660</v>
      </c>
      <c r="B2" s="13" t="s">
        <v>151</v>
      </c>
      <c r="C2" s="14" t="s">
        <v>175</v>
      </c>
      <c r="D2" s="14" t="s">
        <v>267</v>
      </c>
      <c r="E2" s="14" t="n">
        <f aca="false">IFERROR(INDEX('файл остатки'!$A$5:$DK$265,MATCH($O$1,'файл остатки'!$A$5:$A$228,0),MATCH(D2,'файл остатки'!$A$5:$DK$5,0)), 0)</f>
        <v>28.5</v>
      </c>
      <c r="F2" s="14" t="n">
        <f aca="false">IFERROR(INDEX('файл остатки'!$A$5:$DK$265,MATCH($O$2,'файл остатки'!$A$5:$A$228,0),MATCH(D2,'файл остатки'!$A$5:$DK$5,0)), 0)</f>
        <v>1839.57142857143</v>
      </c>
      <c r="G2" s="14" t="n">
        <f aca="false">MIN(E2, 0)</f>
        <v>0</v>
      </c>
      <c r="H2" s="14" t="n">
        <v>0</v>
      </c>
      <c r="J2" s="15" t="n">
        <v>300</v>
      </c>
      <c r="K2" s="15" t="n">
        <f aca="false">-(G2 + G3) / J2</f>
        <v>-0</v>
      </c>
      <c r="L2" s="15" t="n">
        <f aca="false">ROUND(K2, 0)</f>
        <v>-0</v>
      </c>
      <c r="O2" s="16" t="s">
        <v>467</v>
      </c>
      <c r="R2" s="15" t="s">
        <v>661</v>
      </c>
      <c r="S2" s="15" t="n">
        <v>9</v>
      </c>
    </row>
    <row r="3" customFormat="false" ht="14.5" hidden="false" customHeight="false" outlineLevel="0" collapsed="false">
      <c r="A3" s="12"/>
      <c r="B3" s="12"/>
      <c r="C3" s="14" t="s">
        <v>175</v>
      </c>
      <c r="D3" s="14" t="s">
        <v>268</v>
      </c>
      <c r="E3" s="14" t="n">
        <f aca="false">IFERROR(INDEX('файл остатки'!$A$5:$DK$265,MATCH($O$1,'файл остатки'!$A$5:$A$228,0),MATCH(D3,'файл остатки'!$A$5:$DK$5,0)), 0)</f>
        <v>75</v>
      </c>
      <c r="F3" s="14" t="n">
        <f aca="false">IFERROR(INDEX('файл остатки'!$A$5:$DK$265,MATCH($O$2,'файл остатки'!$A$5:$A$228,0),MATCH(D3,'файл остатки'!$A$5:$DK$5,0)), 0)</f>
        <v>325.714285714286</v>
      </c>
      <c r="G3" s="14" t="n">
        <f aca="false">MIN(E3, 0)</f>
        <v>0</v>
      </c>
      <c r="H3" s="14" t="n">
        <v>0</v>
      </c>
    </row>
    <row r="6" customFormat="false" ht="14.5" hidden="false" customHeight="true" outlineLevel="0" collapsed="false">
      <c r="A6" s="12" t="s">
        <v>662</v>
      </c>
      <c r="B6" s="13" t="s">
        <v>151</v>
      </c>
      <c r="C6" s="14" t="s">
        <v>180</v>
      </c>
      <c r="D6" s="14" t="s">
        <v>269</v>
      </c>
      <c r="E6" s="14" t="n">
        <f aca="false">IFERROR(INDEX('файл остатки'!$A$5:$DK$265,MATCH($O$1,'файл остатки'!$A$5:$A$228,0),MATCH(D6,'файл остатки'!$A$5:$DK$5,0)), 0)</f>
        <v>192</v>
      </c>
      <c r="F6" s="14" t="n">
        <f aca="false">IFERROR(INDEX('файл остатки'!$A$5:$DK$265,MATCH($O$2,'файл остатки'!$A$5:$A$228,0),MATCH(D6,'файл остатки'!$A$5:$DK$5,0)), 0)</f>
        <v>638.571428571429</v>
      </c>
      <c r="G6" s="14" t="n">
        <f aca="false">MIN(E6, 0)</f>
        <v>0</v>
      </c>
      <c r="H6" s="14" t="n">
        <v>0</v>
      </c>
      <c r="J6" s="15" t="n">
        <v>400</v>
      </c>
      <c r="K6" s="15" t="n">
        <f aca="false">-(G6 + G7 + G8 + G9 + G10 + G11 + G12) / J6</f>
        <v>1.888225</v>
      </c>
      <c r="L6" s="15" t="n">
        <f aca="false">ROUND(K6, 0)</f>
        <v>2</v>
      </c>
      <c r="R6" s="15" t="s">
        <v>663</v>
      </c>
      <c r="S6" s="15" t="n">
        <v>10</v>
      </c>
    </row>
    <row r="7" customFormat="false" ht="14.5" hidden="false" customHeight="false" outlineLevel="0" collapsed="false">
      <c r="A7" s="12"/>
      <c r="B7" s="12"/>
      <c r="C7" s="14" t="s">
        <v>176</v>
      </c>
      <c r="D7" s="14" t="s">
        <v>275</v>
      </c>
      <c r="E7" s="14" t="n">
        <f aca="false">IFERROR(INDEX('файл остатки'!$A$5:$DK$265,MATCH($O$1,'файл остатки'!$A$5:$A$228,0),MATCH(D7,'файл остатки'!$A$5:$DK$5,0)), 0)</f>
        <v>16473</v>
      </c>
      <c r="F7" s="14" t="n">
        <f aca="false">IFERROR(INDEX('файл остатки'!$A$5:$DK$265,MATCH($O$2,'файл остатки'!$A$5:$A$228,0),MATCH(D7,'файл остатки'!$A$5:$DK$5,0)), 0)</f>
        <v>7586.57142857143</v>
      </c>
      <c r="G7" s="14" t="n">
        <f aca="false">MIN(E7, 0)</f>
        <v>0</v>
      </c>
      <c r="H7" s="14" t="n">
        <v>0</v>
      </c>
    </row>
    <row r="8" customFormat="false" ht="14.5" hidden="false" customHeight="false" outlineLevel="0" collapsed="false">
      <c r="A8" s="12"/>
      <c r="B8" s="12"/>
      <c r="C8" s="14" t="s">
        <v>176</v>
      </c>
      <c r="D8" s="14" t="s">
        <v>276</v>
      </c>
      <c r="E8" s="14" t="n">
        <f aca="false">IFERROR(INDEX('файл остатки'!$A$5:$DK$265,MATCH($O$1,'файл остатки'!$A$5:$A$228,0),MATCH(D8,'файл остатки'!$A$5:$DK$5,0)), 0)</f>
        <v>14864.2</v>
      </c>
      <c r="F8" s="14" t="n">
        <f aca="false">IFERROR(INDEX('файл остатки'!$A$5:$DK$265,MATCH($O$2,'файл остатки'!$A$5:$A$228,0),MATCH(D8,'файл остатки'!$A$5:$DK$5,0)), 0)</f>
        <v>8830.45714285714</v>
      </c>
      <c r="G8" s="14" t="n">
        <f aca="false">MIN(E8, 0)</f>
        <v>0</v>
      </c>
      <c r="H8" s="14" t="n">
        <v>0</v>
      </c>
    </row>
    <row r="9" customFormat="false" ht="14.5" hidden="false" customHeight="false" outlineLevel="0" collapsed="false">
      <c r="A9" s="12"/>
      <c r="B9" s="12"/>
      <c r="C9" s="14" t="s">
        <v>182</v>
      </c>
      <c r="D9" s="14" t="s">
        <v>277</v>
      </c>
      <c r="E9" s="14" t="n">
        <f aca="false">IFERROR(INDEX('файл остатки'!$A$5:$DK$265,MATCH($O$1,'файл остатки'!$A$5:$A$228,0),MATCH(D9,'файл остатки'!$A$5:$DK$5,0)), 0)</f>
        <v>-25.2</v>
      </c>
      <c r="F9" s="14" t="n">
        <f aca="false">IFERROR(INDEX('файл остатки'!$A$5:$DK$265,MATCH($O$2,'файл остатки'!$A$5:$A$228,0),MATCH(D9,'файл остатки'!$A$5:$DK$5,0)), 0)</f>
        <v>200.914285714286</v>
      </c>
      <c r="G9" s="14" t="n">
        <f aca="false">MIN(E9, 0)</f>
        <v>-25.2</v>
      </c>
      <c r="H9" s="14" t="n">
        <v>0</v>
      </c>
    </row>
    <row r="10" customFormat="false" ht="14.5" hidden="false" customHeight="false" outlineLevel="0" collapsed="false">
      <c r="A10" s="12"/>
      <c r="B10" s="12"/>
      <c r="C10" s="14" t="s">
        <v>177</v>
      </c>
      <c r="D10" s="14" t="s">
        <v>278</v>
      </c>
      <c r="E10" s="14" t="n">
        <f aca="false">IFERROR(INDEX('файл остатки'!$A$5:$DK$265,MATCH($O$1,'файл остатки'!$A$5:$A$228,0),MATCH(D10,'файл остатки'!$A$5:$DK$5,0)), 0)</f>
        <v>-726.84</v>
      </c>
      <c r="F10" s="14" t="n">
        <f aca="false">IFERROR(INDEX('файл остатки'!$A$5:$DK$265,MATCH($O$2,'файл остатки'!$A$5:$A$228,0),MATCH(D10,'файл остатки'!$A$5:$DK$5,0)), 0)</f>
        <v>2217.70285714286</v>
      </c>
      <c r="G10" s="14" t="n">
        <f aca="false">MIN(E10, 0)</f>
        <v>-726.84</v>
      </c>
      <c r="H10" s="14" t="n">
        <v>0</v>
      </c>
    </row>
    <row r="11" customFormat="false" ht="14.5" hidden="false" customHeight="false" outlineLevel="0" collapsed="false">
      <c r="A11" s="12"/>
      <c r="B11" s="12"/>
      <c r="C11" s="14" t="s">
        <v>181</v>
      </c>
      <c r="D11" s="14" t="s">
        <v>286</v>
      </c>
      <c r="E11" s="14" t="n">
        <f aca="false">IFERROR(INDEX('файл остатки'!$A$5:$DK$265,MATCH($O$1,'файл остатки'!$A$5:$A$228,0),MATCH(D11,'файл остатки'!$A$5:$DK$5,0)), 0)</f>
        <v>-3.25</v>
      </c>
      <c r="F11" s="14" t="n">
        <f aca="false">IFERROR(INDEX('файл остатки'!$A$5:$DK$265,MATCH($O$2,'файл остатки'!$A$5:$A$228,0),MATCH(D11,'файл остатки'!$A$5:$DK$5,0)), 0)</f>
        <v>0</v>
      </c>
      <c r="G11" s="14" t="n">
        <f aca="false">MIN(E11, 0)</f>
        <v>-3.25</v>
      </c>
      <c r="H11" s="14" t="n">
        <v>0</v>
      </c>
    </row>
    <row r="12" customFormat="false" ht="14.5" hidden="false" customHeight="false" outlineLevel="0" collapsed="false">
      <c r="A12" s="12"/>
      <c r="B12" s="12"/>
      <c r="C12" s="14" t="s">
        <v>173</v>
      </c>
      <c r="D12" s="14" t="s">
        <v>288</v>
      </c>
      <c r="E12" s="14" t="n">
        <f aca="false">IFERROR(INDEX('файл остатки'!$A$5:$DK$265,MATCH($O$1,'файл остатки'!$A$5:$A$228,0),MATCH(D12,'файл остатки'!$A$5:$DK$5,0)), 0)</f>
        <v>220.5</v>
      </c>
      <c r="F12" s="14" t="n">
        <f aca="false">IFERROR(INDEX('файл остатки'!$A$5:$DK$265,MATCH($O$2,'файл остатки'!$A$5:$A$228,0),MATCH(D12,'файл остатки'!$A$5:$DK$5,0)), 0)</f>
        <v>33.4285714285714</v>
      </c>
      <c r="G12" s="14" t="n">
        <f aca="false">MIN(E12, 0)</f>
        <v>0</v>
      </c>
      <c r="H12" s="14" t="n">
        <v>0</v>
      </c>
    </row>
    <row r="15" customFormat="false" ht="14.5" hidden="false" customHeight="true" outlineLevel="0" collapsed="false">
      <c r="A15" s="12" t="s">
        <v>664</v>
      </c>
      <c r="B15" s="13" t="s">
        <v>151</v>
      </c>
      <c r="C15" s="14" t="s">
        <v>174</v>
      </c>
      <c r="D15" s="14" t="s">
        <v>279</v>
      </c>
      <c r="E15" s="14" t="n">
        <f aca="false">IFERROR(INDEX('файл остатки'!$A$5:$DK$265,MATCH($O$1,'файл остатки'!$A$5:$A$228,0),MATCH(D15,'файл остатки'!$A$5:$DK$5,0)), 0)</f>
        <v>243</v>
      </c>
      <c r="F15" s="14" t="n">
        <f aca="false">IFERROR(INDEX('файл остатки'!$A$5:$DK$265,MATCH($O$2,'файл остатки'!$A$5:$A$228,0),MATCH(D15,'файл остатки'!$A$5:$DK$5,0)), 0)</f>
        <v>641.785714285714</v>
      </c>
      <c r="G15" s="14" t="n">
        <f aca="false">MIN(E15, 0)</f>
        <v>0</v>
      </c>
      <c r="H15" s="14" t="n">
        <v>0</v>
      </c>
      <c r="J15" s="15" t="n">
        <v>200</v>
      </c>
      <c r="K15" s="15" t="n">
        <f aca="false">-(G15 + G16) / J15</f>
        <v>0.768</v>
      </c>
      <c r="L15" s="15" t="n">
        <f aca="false">ROUND(K15, 0)</f>
        <v>1</v>
      </c>
      <c r="R15" s="15" t="s">
        <v>665</v>
      </c>
      <c r="S15" s="15" t="n">
        <v>11</v>
      </c>
    </row>
    <row r="16" customFormat="false" ht="14.5" hidden="false" customHeight="false" outlineLevel="0" collapsed="false">
      <c r="A16" s="12"/>
      <c r="B16" s="12"/>
      <c r="C16" s="14" t="s">
        <v>187</v>
      </c>
      <c r="D16" s="14" t="s">
        <v>282</v>
      </c>
      <c r="E16" s="14" t="n">
        <f aca="false">IFERROR(INDEX('файл остатки'!$A$5:$DK$265,MATCH($O$1,'файл остатки'!$A$5:$A$228,0),MATCH(D16,'файл остатки'!$A$5:$DK$5,0)), 0)</f>
        <v>-153.6</v>
      </c>
      <c r="F16" s="14" t="n">
        <f aca="false">IFERROR(INDEX('файл остатки'!$A$5:$DK$265,MATCH($O$2,'файл остатки'!$A$5:$A$228,0),MATCH(D16,'файл остатки'!$A$5:$DK$5,0)), 0)</f>
        <v>401.142857142857</v>
      </c>
      <c r="G16" s="14" t="n">
        <f aca="false">MIN(E16, 0)</f>
        <v>-153.6</v>
      </c>
      <c r="H16" s="14" t="n">
        <v>0</v>
      </c>
    </row>
    <row r="19" customFormat="false" ht="14.5" hidden="false" customHeight="true" outlineLevel="0" collapsed="false">
      <c r="A19" s="12" t="s">
        <v>666</v>
      </c>
      <c r="B19" s="13" t="s">
        <v>151</v>
      </c>
      <c r="C19" s="14" t="s">
        <v>174</v>
      </c>
      <c r="D19" s="14" t="s">
        <v>280</v>
      </c>
      <c r="E19" s="14" t="n">
        <f aca="false">IFERROR(INDEX('файл остатки'!$A$5:$DK$265,MATCH($O$1,'файл остатки'!$A$5:$A$228,0),MATCH(D19,'файл остатки'!$A$5:$DK$5,0)), 0)</f>
        <v>-25.2</v>
      </c>
      <c r="F19" s="14" t="n">
        <f aca="false">IFERROR(INDEX('файл остатки'!$A$5:$DK$265,MATCH($O$2,'файл остатки'!$A$5:$A$228,0),MATCH(D19,'файл остатки'!$A$5:$DK$5,0)), 0)</f>
        <v>116.228571428571</v>
      </c>
      <c r="G19" s="14" t="n">
        <f aca="false">MIN(E19, 0)</f>
        <v>-25.2</v>
      </c>
      <c r="H19" s="14" t="n">
        <v>0</v>
      </c>
      <c r="J19" s="15" t="n">
        <v>250</v>
      </c>
      <c r="K19" s="15" t="n">
        <f aca="false">-(G19 + G20) / J19</f>
        <v>0.9864</v>
      </c>
      <c r="L19" s="15" t="n">
        <f aca="false">ROUND(K19, 0)</f>
        <v>1</v>
      </c>
      <c r="R19" s="15" t="s">
        <v>667</v>
      </c>
      <c r="S19" s="15" t="n">
        <v>12</v>
      </c>
    </row>
    <row r="20" customFormat="false" ht="14.5" hidden="false" customHeight="false" outlineLevel="0" collapsed="false">
      <c r="A20" s="12"/>
      <c r="B20" s="12"/>
      <c r="C20" s="14" t="s">
        <v>179</v>
      </c>
      <c r="D20" s="14" t="s">
        <v>283</v>
      </c>
      <c r="E20" s="14" t="n">
        <f aca="false">IFERROR(INDEX('файл остатки'!$A$5:$DK$265,MATCH($O$1,'файл остатки'!$A$5:$A$228,0),MATCH(D20,'файл остатки'!$A$5:$DK$5,0)), 0)</f>
        <v>-221.4</v>
      </c>
      <c r="F20" s="14" t="n">
        <f aca="false">IFERROR(INDEX('файл остатки'!$A$5:$DK$265,MATCH($O$2,'файл остатки'!$A$5:$A$228,0),MATCH(D20,'файл остатки'!$A$5:$DK$5,0)), 0)</f>
        <v>7287.77142857143</v>
      </c>
      <c r="G20" s="14" t="n">
        <f aca="false">MIN(E20, 0)</f>
        <v>-221.4</v>
      </c>
      <c r="H20" s="14" t="n">
        <v>0</v>
      </c>
    </row>
    <row r="23" customFormat="false" ht="14.5" hidden="false" customHeight="true" outlineLevel="0" collapsed="false">
      <c r="A23" s="12" t="s">
        <v>668</v>
      </c>
      <c r="B23" s="13" t="s">
        <v>151</v>
      </c>
      <c r="C23" s="14" t="s">
        <v>174</v>
      </c>
      <c r="D23" s="14" t="s">
        <v>281</v>
      </c>
      <c r="E23" s="14" t="n">
        <f aca="false">IFERROR(INDEX('файл остатки'!$A$5:$DK$265,MATCH($O$1,'файл остатки'!$A$5:$A$228,0),MATCH(D23,'файл остатки'!$A$5:$DK$5,0)), 0)</f>
        <v>-21.6</v>
      </c>
      <c r="F23" s="14" t="n">
        <f aca="false">IFERROR(INDEX('файл остатки'!$A$5:$DK$265,MATCH($O$2,'файл остатки'!$A$5:$A$228,0),MATCH(D23,'файл остатки'!$A$5:$DK$5,0)), 0)</f>
        <v>107.314285714286</v>
      </c>
      <c r="G23" s="14" t="n">
        <f aca="false">MIN(E23, 0)</f>
        <v>-21.6</v>
      </c>
      <c r="H23" s="14" t="n">
        <v>0</v>
      </c>
      <c r="J23" s="15" t="n">
        <v>350</v>
      </c>
      <c r="K23" s="15" t="n">
        <f aca="false">-(G23 + G24) / J23</f>
        <v>0.262285714285714</v>
      </c>
      <c r="L23" s="15" t="n">
        <f aca="false">ROUND(K23, 0)</f>
        <v>0</v>
      </c>
      <c r="R23" s="15" t="s">
        <v>669</v>
      </c>
      <c r="S23" s="15" t="n">
        <v>13</v>
      </c>
    </row>
    <row r="24" customFormat="false" ht="14.5" hidden="false" customHeight="false" outlineLevel="0" collapsed="false">
      <c r="A24" s="12"/>
      <c r="B24" s="12"/>
      <c r="C24" s="14" t="s">
        <v>179</v>
      </c>
      <c r="D24" s="14" t="s">
        <v>287</v>
      </c>
      <c r="E24" s="14" t="n">
        <f aca="false">IFERROR(INDEX('файл остатки'!$A$5:$DK$265,MATCH($O$1,'файл остатки'!$A$5:$A$228,0),MATCH(D24,'файл остатки'!$A$5:$DK$5,0)), 0)</f>
        <v>-70.2</v>
      </c>
      <c r="F24" s="14" t="n">
        <f aca="false">IFERROR(INDEX('файл остатки'!$A$5:$DK$265,MATCH($O$2,'файл остатки'!$A$5:$A$228,0),MATCH(D24,'файл остатки'!$A$5:$DK$5,0)), 0)</f>
        <v>263.428571428571</v>
      </c>
      <c r="G24" s="14" t="n">
        <f aca="false">MIN(E24, 0)</f>
        <v>-70.2</v>
      </c>
      <c r="H24" s="14" t="n">
        <v>0</v>
      </c>
    </row>
    <row r="27" customFormat="false" ht="14.5" hidden="false" customHeight="false" outlineLevel="0" collapsed="false">
      <c r="A27" s="12" t="s">
        <v>670</v>
      </c>
      <c r="B27" s="13" t="s">
        <v>151</v>
      </c>
      <c r="C27" s="14" t="s">
        <v>179</v>
      </c>
      <c r="D27" s="14" t="s">
        <v>284</v>
      </c>
      <c r="E27" s="14" t="n">
        <f aca="false">IFERROR(INDEX('файл остатки'!$A$5:$DK$265,MATCH($O$1,'файл остатки'!$A$5:$A$228,0),MATCH(D27,'файл остатки'!$A$5:$DK$5,0)), 0)</f>
        <v>-70.6</v>
      </c>
      <c r="F27" s="14" t="n">
        <f aca="false">IFERROR(INDEX('файл остатки'!$A$5:$DK$265,MATCH($O$2,'файл остатки'!$A$5:$A$228,0),MATCH(D27,'файл остатки'!$A$5:$DK$5,0)), 0)</f>
        <v>424.857142857143</v>
      </c>
      <c r="G27" s="14" t="n">
        <f aca="false">MIN(E27, 0)</f>
        <v>-70.6</v>
      </c>
      <c r="H27" s="14" t="n">
        <v>0</v>
      </c>
      <c r="J27" s="15" t="n">
        <v>300</v>
      </c>
      <c r="K27" s="15" t="n">
        <f aca="false">-(G27) / J27</f>
        <v>0.235333333333333</v>
      </c>
      <c r="L27" s="15" t="n">
        <f aca="false">ROUND(K27, 0)</f>
        <v>0</v>
      </c>
      <c r="R27" s="15" t="s">
        <v>671</v>
      </c>
      <c r="S27" s="15" t="n">
        <v>14</v>
      </c>
    </row>
    <row r="30" customFormat="false" ht="14.5" hidden="false" customHeight="false" outlineLevel="0" collapsed="false">
      <c r="A30" s="12" t="s">
        <v>672</v>
      </c>
      <c r="B30" s="13" t="s">
        <v>151</v>
      </c>
      <c r="C30" s="14" t="s">
        <v>179</v>
      </c>
      <c r="D30" s="14" t="s">
        <v>285</v>
      </c>
      <c r="E30" s="14" t="n">
        <f aca="false">IFERROR(INDEX('файл остатки'!$A$5:$DK$265,MATCH($O$1,'файл остатки'!$A$5:$A$228,0),MATCH(D30,'файл остатки'!$A$5:$DK$5,0)), 0)</f>
        <v>22.4</v>
      </c>
      <c r="F30" s="14" t="n">
        <f aca="false">IFERROR(INDEX('файл остатки'!$A$5:$DK$265,MATCH($O$2,'файл остатки'!$A$5:$A$228,0),MATCH(D30,'файл остатки'!$A$5:$DK$5,0)), 0)</f>
        <v>0</v>
      </c>
      <c r="G30" s="14" t="n">
        <f aca="false">MIN(E30, 0)</f>
        <v>0</v>
      </c>
      <c r="H30" s="14" t="n">
        <v>0</v>
      </c>
      <c r="J30" s="15" t="n">
        <v>250</v>
      </c>
      <c r="K30" s="15" t="n">
        <f aca="false">-(G30) / J30</f>
        <v>-0</v>
      </c>
      <c r="L30" s="15" t="n">
        <f aca="false">ROUND(K30, 0)</f>
        <v>-0</v>
      </c>
      <c r="R30" s="15" t="s">
        <v>673</v>
      </c>
      <c r="S30" s="15" t="n">
        <v>15</v>
      </c>
    </row>
  </sheetData>
  <mergeCells count="10">
    <mergeCell ref="A2:A3"/>
    <mergeCell ref="B2:B3"/>
    <mergeCell ref="A6:A12"/>
    <mergeCell ref="B6:B12"/>
    <mergeCell ref="A15:A16"/>
    <mergeCell ref="B15:B16"/>
    <mergeCell ref="A19:A20"/>
    <mergeCell ref="B19:B20"/>
    <mergeCell ref="A23:A24"/>
    <mergeCell ref="B23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S23" activeCellId="0" sqref="S23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1" width="10.27"/>
    <col collapsed="false" customWidth="true" hidden="false" outlineLevel="0" max="7" min="7" style="1" width="8.72"/>
    <col collapsed="false" customWidth="true" hidden="false" outlineLevel="0" max="9" min="8" style="17" width="8.72"/>
    <col collapsed="false" customWidth="true" hidden="true" outlineLevel="0" max="10" min="10" style="1" width="3"/>
    <col collapsed="false" customWidth="true" hidden="true" outlineLevel="0" max="11" min="11" style="1" width="5"/>
    <col collapsed="false" customWidth="true" hidden="true" outlineLevel="0" max="12" min="12" style="1" width="4"/>
    <col collapsed="false" customWidth="true" hidden="true" outlineLevel="0" max="13" min="13" style="1" width="3.82"/>
    <col collapsed="false" customWidth="true" hidden="true" outlineLevel="0" max="14" min="14" style="1" width="8.27"/>
    <col collapsed="false" customWidth="true" hidden="true" outlineLevel="0" max="16" min="15" style="1" width="8.54"/>
    <col collapsed="false" customWidth="true" hidden="false" outlineLevel="0" max="18" min="17" style="1" width="8.54"/>
    <col collapsed="false" customWidth="true" hidden="false" outlineLevel="0" max="19" min="19" style="1" width="8.82"/>
    <col collapsed="false" customWidth="true" hidden="false" outlineLevel="0" max="20" min="20" style="1" width="17.15"/>
    <col collapsed="false" customWidth="true" hidden="false" outlineLevel="0" max="21" min="21" style="1" width="16.89"/>
    <col collapsed="false" customWidth="true" hidden="false" outlineLevel="0" max="22" min="22" style="1" width="17.02"/>
    <col collapsed="false" customWidth="true" hidden="false" outlineLevel="0" max="1016" min="23" style="1" width="8.54"/>
    <col collapsed="false" customWidth="true" hidden="false" outlineLevel="0" max="1025" min="1017" style="1" width="9.14"/>
  </cols>
  <sheetData>
    <row r="1" customFormat="false" ht="34.15" hidden="false" customHeight="true" outlineLevel="0" collapsed="false">
      <c r="A1" s="18" t="s">
        <v>674</v>
      </c>
      <c r="B1" s="19" t="s">
        <v>649</v>
      </c>
      <c r="C1" s="19" t="s">
        <v>675</v>
      </c>
      <c r="D1" s="19" t="s">
        <v>676</v>
      </c>
      <c r="E1" s="19" t="s">
        <v>677</v>
      </c>
      <c r="F1" s="19" t="s">
        <v>678</v>
      </c>
      <c r="G1" s="19" t="s">
        <v>679</v>
      </c>
      <c r="H1" s="20" t="s">
        <v>680</v>
      </c>
      <c r="I1" s="20" t="s">
        <v>681</v>
      </c>
      <c r="J1" s="21"/>
      <c r="L1" s="21"/>
      <c r="M1" s="21"/>
      <c r="N1" s="21"/>
      <c r="Q1" s="22" t="s">
        <v>682</v>
      </c>
      <c r="R1" s="22" t="s">
        <v>683</v>
      </c>
      <c r="S1" s="22" t="s">
        <v>684</v>
      </c>
      <c r="T1" s="23" t="s">
        <v>685</v>
      </c>
      <c r="U1" s="24" t="s">
        <v>686</v>
      </c>
      <c r="V1" s="25" t="s">
        <v>687</v>
      </c>
    </row>
    <row r="2" customFormat="false" ht="29.15" hidden="false" customHeight="true" outlineLevel="0" collapsed="false">
      <c r="A2" s="18"/>
      <c r="B2" s="18"/>
      <c r="C2" s="18"/>
      <c r="D2" s="18"/>
      <c r="E2" s="18"/>
      <c r="F2" s="18"/>
      <c r="G2" s="19"/>
      <c r="H2" s="20"/>
      <c r="I2" s="20"/>
      <c r="J2" s="21" t="s">
        <v>688</v>
      </c>
      <c r="L2" s="21" t="s">
        <v>689</v>
      </c>
      <c r="M2" s="21" t="s">
        <v>690</v>
      </c>
      <c r="N2" s="21" t="n">
        <v>0</v>
      </c>
      <c r="Q2" s="22"/>
      <c r="R2" s="22"/>
      <c r="S2" s="22"/>
      <c r="T2" s="26" t="n">
        <v>124740</v>
      </c>
      <c r="U2" s="27" t="n">
        <f aca="false">SUMPRODUCT(H3:H122, R3:R122)</f>
        <v>120960</v>
      </c>
      <c r="V2" s="28" t="n">
        <f aca="false">T2-U2</f>
        <v>3780</v>
      </c>
    </row>
    <row r="3" customFormat="false" ht="13.8" hidden="false" customHeight="true" outlineLevel="0" collapsed="false">
      <c r="A3" s="29" t="n">
        <f aca="true">IF(J3="-", "", 1 + SUM(INDIRECT(ADDRESS(2,COLUMN(M3)) &amp; ":" &amp; ADDRESS(ROW(),COLUMN(M3)))))</f>
        <v>1</v>
      </c>
      <c r="B3" s="30" t="s">
        <v>664</v>
      </c>
      <c r="C3" s="31" t="n">
        <f aca="false">IF(E3="","",VLOOKUP(E3,SKU!$A$1:$C$150,3,0))</f>
        <v>200</v>
      </c>
      <c r="D3" s="31" t="n">
        <f aca="false">IF(E3="","",VLOOKUP(E3,SKU!$A$1:$D$150,4,0))</f>
        <v>3</v>
      </c>
      <c r="E3" s="29" t="s">
        <v>282</v>
      </c>
      <c r="F3" s="29" t="n">
        <v>133</v>
      </c>
      <c r="G3" s="32" t="str">
        <f aca="false">IF(H3="", IF(J3="","",#REF!+(INDIRECT("N" &amp; ROW() - 1) - N3)),IF(J3="", "", INDIRECT("N" &amp; ROW() - 1) - N3))</f>
        <v/>
      </c>
      <c r="H3" s="33" t="str">
        <f aca="true">IF(J3 = "-", INDIRECT("D" &amp; ROW() - 1) * 1890,"")</f>
        <v/>
      </c>
      <c r="I3" s="33" t="str">
        <f aca="true">IF(J3 = "-", INDIRECT("C" &amp; ROW() - 1) ,"")</f>
        <v/>
      </c>
      <c r="K3" s="1" t="n">
        <f aca="true">IF(J3 = "-", -INDIRECT("C" &amp; ROW() - 1)*R3,F3)</f>
        <v>133</v>
      </c>
      <c r="L3" s="1" t="n">
        <f aca="true">IF(J3 = "-", SUM(INDIRECT(ADDRESS(2,COLUMN(K3)) &amp; ":" &amp; ADDRESS(ROW(),COLUMN(K3)))), 0)</f>
        <v>0</v>
      </c>
      <c r="M3" s="1" t="n">
        <f aca="false">IF(J3="-",1,0)</f>
        <v>0</v>
      </c>
      <c r="N3" s="1" t="n">
        <f aca="true">IF(L3 = 0, INDIRECT("N" &amp; ROW() - 1), L3)</f>
        <v>0</v>
      </c>
      <c r="R3" s="34" t="str">
        <f aca="true">IF(Q3 = "", "", Q3 / INDIRECT("D" &amp; ROW() - 1) )</f>
        <v/>
      </c>
      <c r="S3" s="34" t="str">
        <f aca="true">IF(J3="-",IF(ISNUMBER(SEARCH(",", INDIRECT("B" &amp; ROW() - 1) )),1,""), "")</f>
        <v/>
      </c>
    </row>
    <row r="4" customFormat="false" ht="13.8" hidden="false" customHeight="true" outlineLevel="0" collapsed="false">
      <c r="A4" s="35" t="str">
        <f aca="true">IF(J4="-", "", 1 + SUM(INDIRECT(ADDRESS(2,COLUMN(M4)) &amp; ":" &amp; ADDRESS(ROW(),COLUMN(M4)))))</f>
        <v/>
      </c>
      <c r="B4" s="34" t="str">
        <f aca="false">IF(E4="","",VLOOKUP(E4,SKU!$A$1:$B$150,2,0))</f>
        <v>-</v>
      </c>
      <c r="C4" s="34" t="str">
        <f aca="false">IF(E4="","",VLOOKUP(E4,SKU!$A$1:$C$150,3,0))</f>
        <v>-</v>
      </c>
      <c r="D4" s="34" t="str">
        <f aca="false">IF(E4="","",VLOOKUP(E4,SKU!$A$1:$D$150,4,0))</f>
        <v>-</v>
      </c>
      <c r="E4" s="35" t="s">
        <v>691</v>
      </c>
      <c r="G4" s="32" t="n">
        <f aca="false">IF(H4="", IF(J4="","",#REF!+(INDIRECT("N" &amp; ROW() - 1) - N4)),IF(J4="", "", INDIRECT("N" &amp; ROW() - 1) - N4))</f>
        <v>0.333333333333314</v>
      </c>
      <c r="H4" s="33" t="n">
        <f aca="true">IF(J4 = "-", INDIRECT("D" &amp; ROW() - 1) * 1890,"")</f>
        <v>5670</v>
      </c>
      <c r="I4" s="33" t="n">
        <f aca="true">IF(J4 = "-", INDIRECT("C" &amp; ROW() - 1) ,"")</f>
        <v>200</v>
      </c>
      <c r="J4" s="35" t="s">
        <v>691</v>
      </c>
      <c r="K4" s="1" t="n">
        <f aca="true">IF(J4 = "-", -INDIRECT("C" &amp; ROW() - 1)*R4,F4)</f>
        <v>-133.333333333333</v>
      </c>
      <c r="L4" s="1" t="n">
        <f aca="true">IF(J4 = "-", SUM(INDIRECT(ADDRESS(2,COLUMN(K4)) &amp; ":" &amp; ADDRESS(ROW(),COLUMN(K4)))), 0)</f>
        <v>-0.333333333333314</v>
      </c>
      <c r="M4" s="1" t="n">
        <f aca="false">IF(J4="-",1,0)</f>
        <v>1</v>
      </c>
      <c r="N4" s="1" t="n">
        <f aca="true">IF(L4 = 0, INDIRECT("N" &amp; ROW() - 1), L4)</f>
        <v>-0.333333333333314</v>
      </c>
      <c r="Q4" s="35" t="n">
        <v>2</v>
      </c>
      <c r="R4" s="34" t="n">
        <f aca="true">IF(Q4 = "", "", Q4 / INDIRECT("D" &amp; ROW() - 1) )</f>
        <v>0.666666666666667</v>
      </c>
      <c r="S4" s="34" t="str">
        <f aca="true">IF(J4="-",IF(ISNUMBER(SEARCH(",", INDIRECT("B" &amp; ROW() - 1) )),1,""), "")</f>
        <v/>
      </c>
    </row>
    <row r="5" customFormat="false" ht="13.8" hidden="false" customHeight="true" outlineLevel="0" collapsed="false">
      <c r="A5" s="29" t="n">
        <f aca="true">IF(J5="-", "", 1 + SUM(INDIRECT(ADDRESS(2,COLUMN(M5)) &amp; ":" &amp; ADDRESS(ROW(),COLUMN(M5)))))</f>
        <v>2</v>
      </c>
      <c r="B5" s="30" t="s">
        <v>662</v>
      </c>
      <c r="C5" s="31" t="n">
        <f aca="false">IF(E5="","",VLOOKUP(E5,SKU!$A$1:$C$150,3,0))</f>
        <v>300</v>
      </c>
      <c r="D5" s="31" t="n">
        <f aca="false">IF(E5="","",VLOOKUP(E5,SKU!$A$1:$D$150,4,0))</f>
        <v>3</v>
      </c>
      <c r="E5" s="29" t="s">
        <v>286</v>
      </c>
      <c r="F5" s="29" t="n">
        <v>200</v>
      </c>
      <c r="G5" s="32" t="str">
        <f aca="false">IF(H5="", IF(J5="","",#REF!+(INDIRECT("N" &amp; ROW() - 1) - N5)),IF(J5="", "", INDIRECT("N" &amp; ROW() - 1) - N5))</f>
        <v/>
      </c>
      <c r="H5" s="33" t="str">
        <f aca="true">IF(J5 = "-", INDIRECT("D" &amp; ROW() - 1) * 1890,"")</f>
        <v/>
      </c>
      <c r="I5" s="33" t="str">
        <f aca="true">IF(J5 = "-", INDIRECT("C" &amp; ROW() - 1) ,"")</f>
        <v/>
      </c>
      <c r="K5" s="1" t="n">
        <f aca="true">IF(J5 = "-", -INDIRECT("C" &amp; ROW() - 1)*R5,F5)</f>
        <v>200</v>
      </c>
      <c r="L5" s="1" t="n">
        <f aca="true">IF(J5 = "-", SUM(INDIRECT(ADDRESS(2,COLUMN(K5)) &amp; ":" &amp; ADDRESS(ROW(),COLUMN(K5)))), 0)</f>
        <v>0</v>
      </c>
      <c r="M5" s="1" t="n">
        <f aca="false">IF(J5="-",1,0)</f>
        <v>0</v>
      </c>
      <c r="N5" s="1" t="n">
        <f aca="true">IF(L5 = 0, INDIRECT("N" &amp; ROW() - 1), L5)</f>
        <v>-0.333333333333314</v>
      </c>
      <c r="R5" s="34" t="str">
        <f aca="true">IF(Q5 = "", "", Q5 / INDIRECT("D" &amp; ROW() - 1) )</f>
        <v/>
      </c>
      <c r="S5" s="34" t="str">
        <f aca="true">IF(J5="-",IF(ISNUMBER(SEARCH(",", INDIRECT("B" &amp; ROW() - 1) )),1,""), "")</f>
        <v/>
      </c>
    </row>
    <row r="6" customFormat="false" ht="13.8" hidden="false" customHeight="true" outlineLevel="0" collapsed="false">
      <c r="A6" s="35" t="str">
        <f aca="true">IF(J6="-", "", 1 + SUM(INDIRECT(ADDRESS(2,COLUMN(M6)) &amp; ":" &amp; ADDRESS(ROW(),COLUMN(M6)))))</f>
        <v/>
      </c>
      <c r="B6" s="34" t="str">
        <f aca="false">IF(E6="","",VLOOKUP(E6,SKU!$A$1:$B$150,2,0))</f>
        <v>-</v>
      </c>
      <c r="C6" s="34" t="str">
        <f aca="false">IF(E6="","",VLOOKUP(E6,SKU!$A$1:$C$150,3,0))</f>
        <v>-</v>
      </c>
      <c r="D6" s="34" t="str">
        <f aca="false">IF(E6="","",VLOOKUP(E6,SKU!$A$1:$D$150,4,0))</f>
        <v>-</v>
      </c>
      <c r="E6" s="35" t="s">
        <v>691</v>
      </c>
      <c r="G6" s="32" t="n">
        <f aca="false">IF(H6="", IF(J6="","",#REF!+(INDIRECT("N" &amp; ROW() - 1) - N6)),IF(J6="", "", INDIRECT("N" &amp; ROW() - 1) - N6))</f>
        <v>0</v>
      </c>
      <c r="H6" s="33" t="n">
        <f aca="true">IF(J6 = "-", INDIRECT("D" &amp; ROW() - 1) * 1890,"")</f>
        <v>5670</v>
      </c>
      <c r="I6" s="33" t="n">
        <f aca="true">IF(J6 = "-", INDIRECT("C" &amp; ROW() - 1) ,"")</f>
        <v>300</v>
      </c>
      <c r="J6" s="35" t="s">
        <v>691</v>
      </c>
      <c r="K6" s="1" t="n">
        <f aca="true">IF(J6 = "-", -INDIRECT("C" &amp; ROW() - 1)*R6,F6)</f>
        <v>-200</v>
      </c>
      <c r="L6" s="1" t="n">
        <f aca="true">IF(J6 = "-", SUM(INDIRECT(ADDRESS(2,COLUMN(K6)) &amp; ":" &amp; ADDRESS(ROW(),COLUMN(K6)))), 0)</f>
        <v>-0.333333333333314</v>
      </c>
      <c r="M6" s="1" t="n">
        <f aca="false">IF(J6="-",1,0)</f>
        <v>1</v>
      </c>
      <c r="N6" s="1" t="n">
        <f aca="true">IF(L6 = 0, INDIRECT("N" &amp; ROW() - 1), L6)</f>
        <v>-0.333333333333314</v>
      </c>
      <c r="Q6" s="35" t="n">
        <v>2</v>
      </c>
      <c r="R6" s="34" t="n">
        <f aca="true">IF(Q6 = "", "", Q6 / INDIRECT("D" &amp; ROW() - 1) )</f>
        <v>0.666666666666667</v>
      </c>
      <c r="S6" s="34" t="str">
        <f aca="true">IF(J6="-",IF(ISNUMBER(SEARCH(",", INDIRECT("B" &amp; ROW() - 1) )),1,""), "")</f>
        <v/>
      </c>
    </row>
    <row r="7" customFormat="false" ht="13.8" hidden="false" customHeight="true" outlineLevel="0" collapsed="false">
      <c r="A7" s="29" t="n">
        <f aca="true">IF(J7="-", "", 1 + SUM(INDIRECT(ADDRESS(2,COLUMN(M7)) &amp; ":" &amp; ADDRESS(ROW(),COLUMN(M7)))))</f>
        <v>3</v>
      </c>
      <c r="B7" s="30" t="s">
        <v>662</v>
      </c>
      <c r="C7" s="31" t="n">
        <f aca="false">IF(E7="","",VLOOKUP(E7,SKU!$A$1:$C$150,3,0))</f>
        <v>400</v>
      </c>
      <c r="D7" s="31" t="n">
        <f aca="false">IF(E7="","",VLOOKUP(E7,SKU!$A$1:$D$150,4,0))</f>
        <v>3</v>
      </c>
      <c r="E7" s="29" t="s">
        <v>277</v>
      </c>
      <c r="F7" s="29" t="n">
        <v>25</v>
      </c>
      <c r="G7" s="32" t="str">
        <f aca="false">IF(H7="", IF(J7="","",#REF!+(INDIRECT("N" &amp; ROW() - 1) - N7)),IF(J7="", "", INDIRECT("N" &amp; ROW() - 1) - N7))</f>
        <v/>
      </c>
      <c r="H7" s="33" t="str">
        <f aca="true">IF(J7 = "-", INDIRECT("D" &amp; ROW() - 1) * 1890,"")</f>
        <v/>
      </c>
      <c r="I7" s="33" t="str">
        <f aca="true">IF(J7 = "-", INDIRECT("C" &amp; ROW() - 1) ,"")</f>
        <v/>
      </c>
      <c r="K7" s="1" t="n">
        <f aca="true">IF(J7 = "-", -INDIRECT("C" &amp; ROW() - 1)*R7,F7)</f>
        <v>25</v>
      </c>
      <c r="L7" s="1" t="n">
        <f aca="true">IF(J7 = "-", SUM(INDIRECT(ADDRESS(2,COLUMN(K7)) &amp; ":" &amp; ADDRESS(ROW(),COLUMN(K7)))), 0)</f>
        <v>0</v>
      </c>
      <c r="M7" s="1" t="n">
        <f aca="false">IF(J7="-",1,0)</f>
        <v>0</v>
      </c>
      <c r="N7" s="1" t="n">
        <f aca="true">IF(L7 = 0, INDIRECT("N" &amp; ROW() - 1), L7)</f>
        <v>-0.333333333333314</v>
      </c>
      <c r="R7" s="34" t="str">
        <f aca="true">IF(Q7 = "", "", Q7 / INDIRECT("D" &amp; ROW() - 1) )</f>
        <v/>
      </c>
      <c r="S7" s="34" t="str">
        <f aca="true">IF(J7="-",IF(ISNUMBER(SEARCH(",", INDIRECT("B" &amp; ROW() - 1) )),1,""), "")</f>
        <v/>
      </c>
    </row>
    <row r="8" customFormat="false" ht="13.8" hidden="false" customHeight="true" outlineLevel="0" collapsed="false">
      <c r="A8" s="29" t="n">
        <f aca="true">IF(J8="-", "", 1 + SUM(INDIRECT(ADDRESS(2,COLUMN(M8)) &amp; ":" &amp; ADDRESS(ROW(),COLUMN(M8)))))</f>
        <v>3</v>
      </c>
      <c r="B8" s="30" t="s">
        <v>662</v>
      </c>
      <c r="C8" s="31" t="n">
        <f aca="false">IF(E8="","",VLOOKUP(E8,SKU!$A$1:$C$150,3,0))</f>
        <v>400</v>
      </c>
      <c r="D8" s="31" t="n">
        <f aca="false">IF(E8="","",VLOOKUP(E8,SKU!$A$1:$D$150,4,0))</f>
        <v>3</v>
      </c>
      <c r="E8" s="29" t="s">
        <v>278</v>
      </c>
      <c r="F8" s="29" t="n">
        <v>375</v>
      </c>
      <c r="G8" s="32" t="str">
        <f aca="false">IF(H8="", IF(J8="","",#REF!+(INDIRECT("N" &amp; ROW() - 1) - N8)),IF(J8="", "", INDIRECT("N" &amp; ROW() - 1) - N8))</f>
        <v/>
      </c>
      <c r="H8" s="33" t="str">
        <f aca="true">IF(J8 = "-", INDIRECT("D" &amp; ROW() - 1) * 1890,"")</f>
        <v/>
      </c>
      <c r="I8" s="33" t="str">
        <f aca="true">IF(J8 = "-", INDIRECT("C" &amp; ROW() - 1) ,"")</f>
        <v/>
      </c>
      <c r="K8" s="1" t="n">
        <f aca="true">IF(J8 = "-", -INDIRECT("C" &amp; ROW() - 1)*R8,F8)</f>
        <v>375</v>
      </c>
      <c r="L8" s="1" t="n">
        <f aca="true">IF(J8 = "-", SUM(INDIRECT(ADDRESS(2,COLUMN(K8)) &amp; ":" &amp; ADDRESS(ROW(),COLUMN(K8)))), 0)</f>
        <v>0</v>
      </c>
      <c r="M8" s="1" t="n">
        <f aca="false">IF(J8="-",1,0)</f>
        <v>0</v>
      </c>
      <c r="N8" s="1" t="n">
        <f aca="true">IF(L8 = 0, INDIRECT("N" &amp; ROW() - 1), L8)</f>
        <v>-0.333333333333314</v>
      </c>
      <c r="R8" s="34" t="str">
        <f aca="true">IF(Q8 = "", "", Q8 / INDIRECT("D" &amp; ROW() - 1) )</f>
        <v/>
      </c>
      <c r="S8" s="34" t="str">
        <f aca="true">IF(J8="-",IF(ISNUMBER(SEARCH(",", INDIRECT("B" &amp; ROW() - 1) )),1,""), "")</f>
        <v/>
      </c>
    </row>
    <row r="9" customFormat="false" ht="13.8" hidden="false" customHeight="true" outlineLevel="0" collapsed="false">
      <c r="A9" s="35" t="str">
        <f aca="true">IF(J9="-", "", 1 + SUM(INDIRECT(ADDRESS(2,COLUMN(M9)) &amp; ":" &amp; ADDRESS(ROW(),COLUMN(M9)))))</f>
        <v/>
      </c>
      <c r="B9" s="34" t="str">
        <f aca="false">IF(E9="","",VLOOKUP(E9,SKU!$A$1:$B$150,2,0))</f>
        <v>-</v>
      </c>
      <c r="C9" s="34" t="str">
        <f aca="false">IF(E9="","",VLOOKUP(E9,SKU!$A$1:$C$150,3,0))</f>
        <v>-</v>
      </c>
      <c r="D9" s="34" t="str">
        <f aca="false">IF(E9="","",VLOOKUP(E9,SKU!$A$1:$D$150,4,0))</f>
        <v>-</v>
      </c>
      <c r="E9" s="35" t="s">
        <v>691</v>
      </c>
      <c r="G9" s="32" t="n">
        <f aca="false">IF(H9="", IF(J9="","",#REF!+(INDIRECT("N" &amp; ROW() - 1) - N9)),IF(J9="", "", INDIRECT("N" &amp; ROW() - 1) - N9))</f>
        <v>0</v>
      </c>
      <c r="H9" s="33" t="n">
        <f aca="true">IF(J9 = "-", INDIRECT("D" &amp; ROW() - 1) * 1890,"")</f>
        <v>5670</v>
      </c>
      <c r="I9" s="33" t="n">
        <f aca="true">IF(J9 = "-", INDIRECT("C" &amp; ROW() - 1) ,"")</f>
        <v>400</v>
      </c>
      <c r="J9" s="35" t="s">
        <v>691</v>
      </c>
      <c r="K9" s="1" t="n">
        <f aca="true">IF(J9 = "-", -INDIRECT("C" &amp; ROW() - 1)*R9,F9)</f>
        <v>-400</v>
      </c>
      <c r="L9" s="1" t="n">
        <f aca="true">IF(J9 = "-", SUM(INDIRECT(ADDRESS(2,COLUMN(K9)) &amp; ":" &amp; ADDRESS(ROW(),COLUMN(K9)))), 0)</f>
        <v>-0.333333333333314</v>
      </c>
      <c r="M9" s="1" t="n">
        <f aca="false">IF(J9="-",1,0)</f>
        <v>1</v>
      </c>
      <c r="N9" s="1" t="n">
        <f aca="true">IF(L9 = 0, INDIRECT("N" &amp; ROW() - 1), L9)</f>
        <v>-0.333333333333314</v>
      </c>
      <c r="Q9" s="35" t="n">
        <v>3</v>
      </c>
      <c r="R9" s="34" t="n">
        <f aca="true">IF(Q9 = "", "", Q9 / INDIRECT("D" &amp; ROW() - 1) )</f>
        <v>1</v>
      </c>
      <c r="S9" s="34" t="str">
        <f aca="true">IF(J9="-",IF(ISNUMBER(SEARCH(",", INDIRECT("B" &amp; ROW() - 1) )),1,""), "")</f>
        <v/>
      </c>
    </row>
    <row r="10" customFormat="false" ht="13.8" hidden="false" customHeight="true" outlineLevel="0" collapsed="false">
      <c r="A10" s="29" t="n">
        <f aca="true">IF(J10="-", "", 1 + SUM(INDIRECT(ADDRESS(2,COLUMN(M10)) &amp; ":" &amp; ADDRESS(ROW(),COLUMN(M10)))))</f>
        <v>4</v>
      </c>
      <c r="B10" s="30" t="s">
        <v>662</v>
      </c>
      <c r="C10" s="31" t="n">
        <f aca="false">IF(E10="","",VLOOKUP(E10,SKU!$A$1:$C$150,3,0))</f>
        <v>400</v>
      </c>
      <c r="D10" s="31" t="n">
        <f aca="false">IF(E10="","",VLOOKUP(E10,SKU!$A$1:$D$150,4,0))</f>
        <v>3</v>
      </c>
      <c r="E10" s="29" t="s">
        <v>278</v>
      </c>
      <c r="F10" s="29" t="n">
        <v>400</v>
      </c>
      <c r="G10" s="32" t="str">
        <f aca="false">IF(H10="", IF(J10="","",#REF!+(INDIRECT("N" &amp; ROW() - 1) - N10)),IF(J10="", "", INDIRECT("N" &amp; ROW() - 1) - N10))</f>
        <v/>
      </c>
      <c r="H10" s="33" t="str">
        <f aca="true">IF(J10 = "-", INDIRECT("D" &amp; ROW() - 1) * 1890,"")</f>
        <v/>
      </c>
      <c r="I10" s="33" t="str">
        <f aca="true">IF(J10 = "-", INDIRECT("C" &amp; ROW() - 1) ,"")</f>
        <v/>
      </c>
      <c r="K10" s="1" t="n">
        <f aca="true">IF(J10 = "-", -INDIRECT("C" &amp; ROW() - 1)*R10,F10)</f>
        <v>400</v>
      </c>
      <c r="L10" s="1" t="n">
        <f aca="true">IF(J10 = "-", SUM(INDIRECT(ADDRESS(2,COLUMN(K10)) &amp; ":" &amp; ADDRESS(ROW(),COLUMN(K10)))), 0)</f>
        <v>0</v>
      </c>
      <c r="M10" s="1" t="n">
        <f aca="false">IF(J10="-",1,0)</f>
        <v>0</v>
      </c>
      <c r="N10" s="1" t="n">
        <f aca="true">IF(L10 = 0, INDIRECT("N" &amp; ROW() - 1), L10)</f>
        <v>-0.333333333333314</v>
      </c>
      <c r="R10" s="34" t="str">
        <f aca="true">IF(Q10 = "", "", Q10 / INDIRECT("D" &amp; ROW() - 1) )</f>
        <v/>
      </c>
      <c r="S10" s="34" t="str">
        <f aca="true">IF(J10="-",IF(ISNUMBER(SEARCH(",", INDIRECT("B" &amp; ROW() - 1) )),1,""), "")</f>
        <v/>
      </c>
    </row>
    <row r="11" customFormat="false" ht="13.8" hidden="false" customHeight="true" outlineLevel="0" collapsed="false">
      <c r="A11" s="35" t="str">
        <f aca="true">IF(J11="-", "", 1 + SUM(INDIRECT(ADDRESS(2,COLUMN(M11)) &amp; ":" &amp; ADDRESS(ROW(),COLUMN(M11)))))</f>
        <v/>
      </c>
      <c r="B11" s="34" t="str">
        <f aca="false">IF(E11="","",VLOOKUP(E11,SKU!$A$1:$B$150,2,0))</f>
        <v>-</v>
      </c>
      <c r="C11" s="34" t="str">
        <f aca="false">IF(E11="","",VLOOKUP(E11,SKU!$A$1:$C$150,3,0))</f>
        <v>-</v>
      </c>
      <c r="D11" s="34" t="str">
        <f aca="false">IF(E11="","",VLOOKUP(E11,SKU!$A$1:$D$150,4,0))</f>
        <v>-</v>
      </c>
      <c r="E11" s="35" t="s">
        <v>691</v>
      </c>
      <c r="G11" s="32" t="n">
        <f aca="false">IF(H11="", IF(J11="","",#REF!+(INDIRECT("N" &amp; ROW() - 1) - N11)),IF(J11="", "", INDIRECT("N" &amp; ROW() - 1) - N11))</f>
        <v>0</v>
      </c>
      <c r="H11" s="33" t="n">
        <f aca="true">IF(J11 = "-", INDIRECT("D" &amp; ROW() - 1) * 1890,"")</f>
        <v>5670</v>
      </c>
      <c r="I11" s="33" t="n">
        <f aca="true">IF(J11 = "-", INDIRECT("C" &amp; ROW() - 1) ,"")</f>
        <v>400</v>
      </c>
      <c r="J11" s="35" t="s">
        <v>691</v>
      </c>
      <c r="K11" s="1" t="n">
        <f aca="true">IF(J11 = "-", -INDIRECT("C" &amp; ROW() - 1)*R11,F11)</f>
        <v>-400</v>
      </c>
      <c r="L11" s="1" t="n">
        <f aca="true">IF(J11 = "-", SUM(INDIRECT(ADDRESS(2,COLUMN(K11)) &amp; ":" &amp; ADDRESS(ROW(),COLUMN(K11)))), 0)</f>
        <v>-0.333333333333314</v>
      </c>
      <c r="M11" s="1" t="n">
        <f aca="false">IF(J11="-",1,0)</f>
        <v>1</v>
      </c>
      <c r="N11" s="1" t="n">
        <f aca="true">IF(L11 = 0, INDIRECT("N" &amp; ROW() - 1), L11)</f>
        <v>-0.333333333333314</v>
      </c>
      <c r="Q11" s="35" t="n">
        <v>3</v>
      </c>
      <c r="R11" s="34" t="n">
        <f aca="true">IF(Q11 = "", "", Q11 / INDIRECT("D" &amp; ROW() - 1) )</f>
        <v>1</v>
      </c>
      <c r="S11" s="34" t="str">
        <f aca="true">IF(J11="-",IF(ISNUMBER(SEARCH(",", INDIRECT("B" &amp; ROW() - 1) )),1,""), "")</f>
        <v/>
      </c>
    </row>
    <row r="12" customFormat="false" ht="13.8" hidden="false" customHeight="true" outlineLevel="0" collapsed="false">
      <c r="A12" s="29" t="n">
        <f aca="true">IF(J12="-", "", 1 + SUM(INDIRECT(ADDRESS(2,COLUMN(M12)) &amp; ":" &amp; ADDRESS(ROW(),COLUMN(M12)))))</f>
        <v>5</v>
      </c>
      <c r="B12" s="30" t="s">
        <v>662</v>
      </c>
      <c r="C12" s="31" t="n">
        <f aca="false">IF(E12="","",VLOOKUP(E12,SKU!$A$1:$C$150,3,0))</f>
        <v>400</v>
      </c>
      <c r="D12" s="31" t="n">
        <f aca="false">IF(E12="","",VLOOKUP(E12,SKU!$A$1:$D$150,4,0))</f>
        <v>3</v>
      </c>
      <c r="E12" s="29" t="s">
        <v>275</v>
      </c>
      <c r="F12" s="29" t="n">
        <v>3200</v>
      </c>
      <c r="G12" s="32" t="str">
        <f aca="false">IF(H12="", IF(J12="","",#REF!+(INDIRECT("N" &amp; ROW() - 1) - N12)),IF(J12="", "", INDIRECT("N" &amp; ROW() - 1) - N12))</f>
        <v/>
      </c>
      <c r="H12" s="33" t="str">
        <f aca="true">IF(J12 = "-", INDIRECT("D" &amp; ROW() - 1) * 1890,"")</f>
        <v/>
      </c>
      <c r="I12" s="33" t="str">
        <f aca="true">IF(J12 = "-", INDIRECT("C" &amp; ROW() - 1) ,"")</f>
        <v/>
      </c>
      <c r="K12" s="1" t="n">
        <f aca="true">IF(J12 = "-", -INDIRECT("C" &amp; ROW() - 1)*R12,F12)</f>
        <v>3200</v>
      </c>
      <c r="L12" s="1" t="n">
        <f aca="true">IF(J12 = "-", SUM(INDIRECT(ADDRESS(2,COLUMN(K12)) &amp; ":" &amp; ADDRESS(ROW(),COLUMN(K12)))), 0)</f>
        <v>0</v>
      </c>
      <c r="M12" s="1" t="n">
        <f aca="false">IF(J12="-",1,0)</f>
        <v>0</v>
      </c>
      <c r="N12" s="1" t="n">
        <f aca="true">IF(L12 = 0, INDIRECT("N" &amp; ROW() - 1), L12)</f>
        <v>-0.333333333333314</v>
      </c>
      <c r="R12" s="34" t="str">
        <f aca="true">IF(Q12 = "", "", Q12 / INDIRECT("D" &amp; ROW() - 1) )</f>
        <v/>
      </c>
      <c r="S12" s="34" t="str">
        <f aca="true">IF(J12="-",IF(ISNUMBER(SEARCH(",", INDIRECT("B" &amp; ROW() - 1) )),1,""), "")</f>
        <v/>
      </c>
    </row>
    <row r="13" customFormat="false" ht="13.8" hidden="false" customHeight="true" outlineLevel="0" collapsed="false">
      <c r="A13" s="35" t="str">
        <f aca="true">IF(J13="-", "", 1 + SUM(INDIRECT(ADDRESS(2,COLUMN(M13)) &amp; ":" &amp; ADDRESS(ROW(),COLUMN(M13)))))</f>
        <v/>
      </c>
      <c r="B13" s="34" t="str">
        <f aca="false">IF(E13="","",VLOOKUP(E13,SKU!$A$1:$B$150,2,0))</f>
        <v>-</v>
      </c>
      <c r="C13" s="34" t="str">
        <f aca="false">IF(E13="","",VLOOKUP(E13,SKU!$A$1:$C$150,3,0))</f>
        <v>-</v>
      </c>
      <c r="D13" s="34" t="str">
        <f aca="false">IF(E13="","",VLOOKUP(E13,SKU!$A$1:$D$150,4,0))</f>
        <v>-</v>
      </c>
      <c r="E13" s="35" t="s">
        <v>691</v>
      </c>
      <c r="G13" s="32" t="n">
        <f aca="false">IF(H13="", IF(J13="","",#REF!+(INDIRECT("N" &amp; ROW() - 1) - N13)),IF(J13="", "", INDIRECT("N" &amp; ROW() - 1) - N13))</f>
        <v>1.70530256582424E-013</v>
      </c>
      <c r="H13" s="33" t="n">
        <f aca="true">IF(J13 = "-", INDIRECT("D" &amp; ROW() - 1) * 1890,"")</f>
        <v>5670</v>
      </c>
      <c r="I13" s="33" t="n">
        <f aca="true">IF(J13 = "-", INDIRECT("C" &amp; ROW() - 1) ,"")</f>
        <v>400</v>
      </c>
      <c r="J13" s="35" t="s">
        <v>691</v>
      </c>
      <c r="K13" s="1" t="n">
        <f aca="true">IF(J13 = "-", -INDIRECT("C" &amp; ROW() - 1)*R13,F13)</f>
        <v>-3200</v>
      </c>
      <c r="L13" s="1" t="n">
        <f aca="true">IF(J13 = "-", SUM(INDIRECT(ADDRESS(2,COLUMN(K13)) &amp; ":" &amp; ADDRESS(ROW(),COLUMN(K13)))), 0)</f>
        <v>-0.333333333333485</v>
      </c>
      <c r="M13" s="1" t="n">
        <f aca="false">IF(J13="-",1,0)</f>
        <v>1</v>
      </c>
      <c r="N13" s="1" t="n">
        <f aca="true">IF(L13 = 0, INDIRECT("N" &amp; ROW() - 1), L13)</f>
        <v>-0.333333333333485</v>
      </c>
      <c r="Q13" s="35" t="n">
        <v>24</v>
      </c>
      <c r="R13" s="34" t="n">
        <f aca="true">IF(Q13 = "", "", Q13 / INDIRECT("D" &amp; ROW() - 1) )</f>
        <v>8</v>
      </c>
      <c r="S13" s="34" t="str">
        <f aca="true">IF(J13="-",IF(ISNUMBER(SEARCH(",", INDIRECT("B" &amp; ROW() - 1) )),1,""), "")</f>
        <v/>
      </c>
    </row>
    <row r="14" customFormat="false" ht="13.8" hidden="false" customHeight="true" outlineLevel="0" collapsed="false">
      <c r="A14" s="29" t="n">
        <f aca="true">IF(J14="-", "", 1 + SUM(INDIRECT(ADDRESS(2,COLUMN(M14)) &amp; ":" &amp; ADDRESS(ROW(),COLUMN(M14)))))</f>
        <v>6</v>
      </c>
      <c r="B14" s="30" t="s">
        <v>662</v>
      </c>
      <c r="C14" s="31" t="n">
        <f aca="false">IF(E14="","",VLOOKUP(E14,SKU!$A$1:$C$150,3,0))</f>
        <v>400</v>
      </c>
      <c r="D14" s="31" t="n">
        <f aca="false">IF(E14="","",VLOOKUP(E14,SKU!$A$1:$D$150,4,0))</f>
        <v>3</v>
      </c>
      <c r="E14" s="29" t="s">
        <v>276</v>
      </c>
      <c r="F14" s="29" t="n">
        <v>3200</v>
      </c>
      <c r="G14" s="32" t="str">
        <f aca="false">IF(H14="", IF(J14="","",#REF!+(INDIRECT("N" &amp; ROW() - 1) - N14)),IF(J14="", "", INDIRECT("N" &amp; ROW() - 1) - N14))</f>
        <v/>
      </c>
      <c r="H14" s="33" t="str">
        <f aca="true">IF(J14 = "-", INDIRECT("D" &amp; ROW() - 1) * 1890,"")</f>
        <v/>
      </c>
      <c r="I14" s="33" t="str">
        <f aca="true">IF(J14 = "-", INDIRECT("C" &amp; ROW() - 1) ,"")</f>
        <v/>
      </c>
      <c r="K14" s="1" t="n">
        <f aca="true">IF(J14 = "-", -INDIRECT("C" &amp; ROW() - 1)*R14,F14)</f>
        <v>3200</v>
      </c>
      <c r="L14" s="1" t="n">
        <f aca="true">IF(J14 = "-", SUM(INDIRECT(ADDRESS(2,COLUMN(K14)) &amp; ":" &amp; ADDRESS(ROW(),COLUMN(K14)))), 0)</f>
        <v>0</v>
      </c>
      <c r="M14" s="1" t="n">
        <f aca="false">IF(J14="-",1,0)</f>
        <v>0</v>
      </c>
      <c r="N14" s="1" t="n">
        <f aca="true">IF(L14 = 0, INDIRECT("N" &amp; ROW() - 1), L14)</f>
        <v>-0.333333333333485</v>
      </c>
      <c r="R14" s="34" t="str">
        <f aca="true">IF(Q14 = "", "", Q14 / INDIRECT("D" &amp; ROW() - 1) )</f>
        <v/>
      </c>
      <c r="S14" s="34" t="str">
        <f aca="true">IF(J14="-",IF(ISNUMBER(SEARCH(",", INDIRECT("B" &amp; ROW() - 1) )),1,""), "")</f>
        <v/>
      </c>
    </row>
    <row r="15" customFormat="false" ht="13.8" hidden="false" customHeight="true" outlineLevel="0" collapsed="false">
      <c r="A15" s="35" t="str">
        <f aca="true">IF(J15="-", "", 1 + SUM(INDIRECT(ADDRESS(2,COLUMN(M15)) &amp; ":" &amp; ADDRESS(ROW(),COLUMN(M15)))))</f>
        <v/>
      </c>
      <c r="B15" s="34" t="str">
        <f aca="false">IF(E15="","",VLOOKUP(E15,SKU!$A$1:$B$150,2,0))</f>
        <v>-</v>
      </c>
      <c r="C15" s="34" t="str">
        <f aca="false">IF(E15="","",VLOOKUP(E15,SKU!$A$1:$C$150,3,0))</f>
        <v>-</v>
      </c>
      <c r="D15" s="34" t="str">
        <f aca="false">IF(E15="","",VLOOKUP(E15,SKU!$A$1:$D$150,4,0))</f>
        <v>-</v>
      </c>
      <c r="E15" s="35" t="s">
        <v>691</v>
      </c>
      <c r="G15" s="32" t="n">
        <f aca="false">IF(H15="", IF(J15="","",#REF!+(INDIRECT("N" &amp; ROW() - 1) - N15)),IF(J15="", "", INDIRECT("N" &amp; ROW() - 1) - N15))</f>
        <v>0</v>
      </c>
      <c r="H15" s="33" t="n">
        <f aca="true">IF(J15 = "-", INDIRECT("D" &amp; ROW() - 1) * 1890,"")</f>
        <v>5670</v>
      </c>
      <c r="I15" s="33" t="n">
        <f aca="true">IF(J15 = "-", INDIRECT("C" &amp; ROW() - 1) ,"")</f>
        <v>400</v>
      </c>
      <c r="J15" s="35" t="s">
        <v>691</v>
      </c>
      <c r="K15" s="1" t="n">
        <f aca="true">IF(J15 = "-", -INDIRECT("C" &amp; ROW() - 1)*R15,F15)</f>
        <v>-3200</v>
      </c>
      <c r="L15" s="1" t="n">
        <f aca="true">IF(J15 = "-", SUM(INDIRECT(ADDRESS(2,COLUMN(K15)) &amp; ":" &amp; ADDRESS(ROW(),COLUMN(K15)))), 0)</f>
        <v>-0.333333333333485</v>
      </c>
      <c r="M15" s="1" t="n">
        <f aca="false">IF(J15="-",1,0)</f>
        <v>1</v>
      </c>
      <c r="N15" s="1" t="n">
        <f aca="true">IF(L15 = 0, INDIRECT("N" &amp; ROW() - 1), L15)</f>
        <v>-0.333333333333485</v>
      </c>
      <c r="Q15" s="35" t="n">
        <v>24</v>
      </c>
      <c r="R15" s="34" t="n">
        <f aca="true">IF(Q15 = "", "", Q15 / INDIRECT("D" &amp; ROW() - 1) )</f>
        <v>8</v>
      </c>
      <c r="S15" s="34" t="str">
        <f aca="true">IF(J15="-",IF(ISNUMBER(SEARCH(",", INDIRECT("B" &amp; ROW() - 1) )),1,""), "")</f>
        <v/>
      </c>
    </row>
    <row r="16" customFormat="false" ht="13.8" hidden="false" customHeight="true" outlineLevel="0" collapsed="false">
      <c r="A16" s="29" t="n">
        <f aca="true">IF(J16="-", "", 1 + SUM(INDIRECT(ADDRESS(2,COLUMN(M16)) &amp; ":" &amp; ADDRESS(ROW(),COLUMN(M16)))))</f>
        <v>7</v>
      </c>
      <c r="B16" s="30" t="s">
        <v>666</v>
      </c>
      <c r="C16" s="31" t="n">
        <f aca="false">IF(E16="","",VLOOKUP(E16,SKU!$A$1:$C$150,3,0))</f>
        <v>250</v>
      </c>
      <c r="D16" s="31" t="n">
        <f aca="false">IF(E16="","",VLOOKUP(E16,SKU!$A$1:$D$150,4,0))</f>
        <v>2</v>
      </c>
      <c r="E16" s="29" t="s">
        <v>280</v>
      </c>
      <c r="F16" s="29" t="n">
        <v>25</v>
      </c>
      <c r="G16" s="32" t="str">
        <f aca="false">IF(H16="", IF(J16="","",#REF!+(INDIRECT("N" &amp; ROW() - 1) - N16)),IF(J16="", "", INDIRECT("N" &amp; ROW() - 1) - N16))</f>
        <v/>
      </c>
      <c r="H16" s="33" t="str">
        <f aca="true">IF(J16 = "-", INDIRECT("D" &amp; ROW() - 1) * 1890,"")</f>
        <v/>
      </c>
      <c r="I16" s="33" t="str">
        <f aca="true">IF(J16 = "-", INDIRECT("C" &amp; ROW() - 1) ,"")</f>
        <v/>
      </c>
      <c r="K16" s="1" t="n">
        <f aca="true">IF(J16 = "-", -INDIRECT("C" &amp; ROW() - 1)*R16,F16)</f>
        <v>25</v>
      </c>
      <c r="L16" s="1" t="n">
        <f aca="true">IF(J16 = "-", SUM(INDIRECT(ADDRESS(2,COLUMN(K16)) &amp; ":" &amp; ADDRESS(ROW(),COLUMN(K16)))), 0)</f>
        <v>0</v>
      </c>
      <c r="M16" s="1" t="n">
        <f aca="false">IF(J16="-",1,0)</f>
        <v>0</v>
      </c>
      <c r="N16" s="1" t="n">
        <f aca="true">IF(L16 = 0, INDIRECT("N" &amp; ROW() - 1), L16)</f>
        <v>-0.333333333333485</v>
      </c>
      <c r="R16" s="34" t="str">
        <f aca="true">IF(Q16 = "", "", Q16 / INDIRECT("D" &amp; ROW() - 1) )</f>
        <v/>
      </c>
      <c r="S16" s="34" t="str">
        <f aca="true">IF(J16="-",IF(ISNUMBER(SEARCH(",", INDIRECT("B" &amp; ROW() - 1) )),1,""), "")</f>
        <v/>
      </c>
    </row>
    <row r="17" customFormat="false" ht="13.8" hidden="false" customHeight="true" outlineLevel="0" collapsed="false">
      <c r="A17" s="29" t="n">
        <f aca="true">IF(J17="-", "", 1 + SUM(INDIRECT(ADDRESS(2,COLUMN(M17)) &amp; ":" &amp; ADDRESS(ROW(),COLUMN(M17)))))</f>
        <v>7</v>
      </c>
      <c r="B17" s="30" t="s">
        <v>666</v>
      </c>
      <c r="C17" s="31" t="n">
        <f aca="false">IF(E17="","",VLOOKUP(E17,SKU!$A$1:$C$150,3,0))</f>
        <v>250</v>
      </c>
      <c r="D17" s="31" t="n">
        <f aca="false">IF(E17="","",VLOOKUP(E17,SKU!$A$1:$D$150,4,0))</f>
        <v>2</v>
      </c>
      <c r="E17" s="29" t="s">
        <v>283</v>
      </c>
      <c r="F17" s="29" t="n">
        <v>221</v>
      </c>
      <c r="G17" s="32" t="str">
        <f aca="false">IF(H17="", IF(J17="","",#REF!+(INDIRECT("N" &amp; ROW() - 1) - N17)),IF(J17="", "", INDIRECT("N" &amp; ROW() - 1) - N17))</f>
        <v/>
      </c>
      <c r="H17" s="33" t="str">
        <f aca="true">IF(J17 = "-", INDIRECT("D" &amp; ROW() - 1) * 1890,"")</f>
        <v/>
      </c>
      <c r="I17" s="33" t="str">
        <f aca="true">IF(J17 = "-", INDIRECT("C" &amp; ROW() - 1) ,"")</f>
        <v/>
      </c>
      <c r="K17" s="1" t="n">
        <f aca="true">IF(J17 = "-", -INDIRECT("C" &amp; ROW() - 1)*R17,F17)</f>
        <v>221</v>
      </c>
      <c r="L17" s="1" t="n">
        <f aca="true">IF(J17 = "-", SUM(INDIRECT(ADDRESS(2,COLUMN(K17)) &amp; ":" &amp; ADDRESS(ROW(),COLUMN(K17)))), 0)</f>
        <v>0</v>
      </c>
      <c r="M17" s="1" t="n">
        <f aca="false">IF(J17="-",1,0)</f>
        <v>0</v>
      </c>
      <c r="N17" s="1" t="n">
        <f aca="true">IF(L17 = 0, INDIRECT("N" &amp; ROW() - 1), L17)</f>
        <v>-0.333333333333485</v>
      </c>
      <c r="R17" s="34" t="str">
        <f aca="true">IF(Q17 = "", "", Q17 / INDIRECT("D" &amp; ROW() - 1) )</f>
        <v/>
      </c>
      <c r="S17" s="34" t="str">
        <f aca="true">IF(J17="-",IF(ISNUMBER(SEARCH(",", INDIRECT("B" &amp; ROW() - 1) )),1,""), "")</f>
        <v/>
      </c>
    </row>
    <row r="18" customFormat="false" ht="13.8" hidden="false" customHeight="true" outlineLevel="0" collapsed="false">
      <c r="A18" s="35" t="str">
        <f aca="true">IF(J18="-", "", 1 + SUM(INDIRECT(ADDRESS(2,COLUMN(M18)) &amp; ":" &amp; ADDRESS(ROW(),COLUMN(M18)))))</f>
        <v/>
      </c>
      <c r="B18" s="34" t="str">
        <f aca="false">IF(E18="","",VLOOKUP(E18,SKU!$A$1:$B$150,2,0))</f>
        <v>-</v>
      </c>
      <c r="C18" s="34" t="str">
        <f aca="false">IF(E18="","",VLOOKUP(E18,SKU!$A$1:$C$150,3,0))</f>
        <v>-</v>
      </c>
      <c r="D18" s="34" t="str">
        <f aca="false">IF(E18="","",VLOOKUP(E18,SKU!$A$1:$D$150,4,0))</f>
        <v>-</v>
      </c>
      <c r="E18" s="35" t="s">
        <v>691</v>
      </c>
      <c r="G18" s="32" t="n">
        <f aca="false">IF(H18="", IF(J18="","",#REF!+(INDIRECT("N" &amp; ROW() - 1) - N18)),IF(J18="", "", INDIRECT("N" &amp; ROW() - 1) - N18))</f>
        <v>4</v>
      </c>
      <c r="H18" s="33" t="n">
        <f aca="true">IF(J18 = "-", INDIRECT("D" &amp; ROW() - 1) * 1890,"")</f>
        <v>3780</v>
      </c>
      <c r="I18" s="33" t="n">
        <f aca="true">IF(J18 = "-", INDIRECT("C" &amp; ROW() - 1) ,"")</f>
        <v>250</v>
      </c>
      <c r="J18" s="35" t="s">
        <v>691</v>
      </c>
      <c r="K18" s="1" t="n">
        <f aca="true">IF(J18 = "-", -INDIRECT("C" &amp; ROW() - 1)*R18,F18)</f>
        <v>-250</v>
      </c>
      <c r="L18" s="1" t="n">
        <f aca="true">IF(J18 = "-", SUM(INDIRECT(ADDRESS(2,COLUMN(K18)) &amp; ":" &amp; ADDRESS(ROW(),COLUMN(K18)))), 0)</f>
        <v>-4.33333333333349</v>
      </c>
      <c r="M18" s="1" t="n">
        <f aca="false">IF(J18="-",1,0)</f>
        <v>1</v>
      </c>
      <c r="N18" s="1" t="n">
        <f aca="true">IF(L18 = 0, INDIRECT("N" &amp; ROW() - 1), L18)</f>
        <v>-4.33333333333349</v>
      </c>
      <c r="Q18" s="35" t="n">
        <v>2</v>
      </c>
      <c r="R18" s="34" t="n">
        <f aca="true">IF(Q18 = "", "", Q18 / INDIRECT("D" &amp; ROW() - 1) )</f>
        <v>1</v>
      </c>
      <c r="S18" s="34" t="n">
        <f aca="true">IF(J18="-",IF(ISNUMBER(SEARCH(",", INDIRECT("B" &amp; ROW() - 1) )),1,""), "")</f>
        <v>1</v>
      </c>
    </row>
    <row r="19" customFormat="false" ht="13.8" hidden="false" customHeight="true" outlineLevel="0" collapsed="false">
      <c r="A19" s="29" t="n">
        <f aca="true">IF(J19="-", "", 1 + SUM(INDIRECT(ADDRESS(2,COLUMN(M19)) &amp; ":" &amp; ADDRESS(ROW(),COLUMN(M19)))))</f>
        <v>8</v>
      </c>
      <c r="B19" s="30" t="s">
        <v>670</v>
      </c>
      <c r="C19" s="31" t="n">
        <f aca="false">IF(E19="","",VLOOKUP(E19,SKU!$A$1:$C$150,3,0))</f>
        <v>300</v>
      </c>
      <c r="D19" s="31" t="n">
        <f aca="false">IF(E19="","",VLOOKUP(E19,SKU!$A$1:$D$150,4,0))</f>
        <v>2</v>
      </c>
      <c r="E19" s="29" t="s">
        <v>284</v>
      </c>
      <c r="F19" s="29" t="n">
        <v>300</v>
      </c>
      <c r="G19" s="32" t="str">
        <f aca="false">IF(H19="", IF(J19="","",#REF!+(INDIRECT("N" &amp; ROW() - 1) - N19)),IF(J19="", "", INDIRECT("N" &amp; ROW() - 1) - N19))</f>
        <v/>
      </c>
      <c r="H19" s="33" t="str">
        <f aca="true">IF(J19 = "-", INDIRECT("D" &amp; ROW() - 1) * 1890,"")</f>
        <v/>
      </c>
      <c r="I19" s="33" t="str">
        <f aca="true">IF(J19 = "-", INDIRECT("C" &amp; ROW() - 1) ,"")</f>
        <v/>
      </c>
      <c r="K19" s="1" t="n">
        <f aca="true">IF(J19 = "-", -INDIRECT("C" &amp; ROW() - 1)*R19,F19)</f>
        <v>300</v>
      </c>
      <c r="L19" s="1" t="n">
        <f aca="true">IF(J19 = "-", SUM(INDIRECT(ADDRESS(2,COLUMN(K19)) &amp; ":" &amp; ADDRESS(ROW(),COLUMN(K19)))), 0)</f>
        <v>0</v>
      </c>
      <c r="M19" s="1" t="n">
        <f aca="false">IF(J19="-",1,0)</f>
        <v>0</v>
      </c>
      <c r="N19" s="1" t="n">
        <f aca="true">IF(L19 = 0, INDIRECT("N" &amp; ROW() - 1), L19)</f>
        <v>-4.33333333333349</v>
      </c>
      <c r="R19" s="34" t="str">
        <f aca="true">IF(Q19 = "", "", Q19 / INDIRECT("D" &amp; ROW() - 1) )</f>
        <v/>
      </c>
      <c r="S19" s="34" t="str">
        <f aca="true">IF(J19="-",IF(ISNUMBER(SEARCH(",", INDIRECT("B" &amp; ROW() - 1) )),1,""), "")</f>
        <v/>
      </c>
    </row>
    <row r="20" customFormat="false" ht="13.8" hidden="false" customHeight="true" outlineLevel="0" collapsed="false">
      <c r="A20" s="35" t="str">
        <f aca="true">IF(J20="-", "", 1 + SUM(INDIRECT(ADDRESS(2,COLUMN(M20)) &amp; ":" &amp; ADDRESS(ROW(),COLUMN(M20)))))</f>
        <v/>
      </c>
      <c r="B20" s="34" t="str">
        <f aca="false">IF(E20="","",VLOOKUP(E20,SKU!$A$1:$B$150,2,0))</f>
        <v>-</v>
      </c>
      <c r="C20" s="34" t="str">
        <f aca="false">IF(E20="","",VLOOKUP(E20,SKU!$A$1:$C$150,3,0))</f>
        <v>-</v>
      </c>
      <c r="D20" s="34" t="str">
        <f aca="false">IF(E20="","",VLOOKUP(E20,SKU!$A$1:$D$150,4,0))</f>
        <v>-</v>
      </c>
      <c r="E20" s="35" t="s">
        <v>691</v>
      </c>
      <c r="G20" s="32" t="n">
        <f aca="false">IF(H20="", IF(J20="","",#REF!+(INDIRECT("N" &amp; ROW() - 1) - N20)),IF(J20="", "", INDIRECT("N" &amp; ROW() - 1) - N20))</f>
        <v>0</v>
      </c>
      <c r="H20" s="33" t="n">
        <f aca="true">IF(J20 = "-", INDIRECT("D" &amp; ROW() - 1) * 1890,"")</f>
        <v>3780</v>
      </c>
      <c r="I20" s="33" t="n">
        <f aca="true">IF(J20 = "-", INDIRECT("C" &amp; ROW() - 1) ,"")</f>
        <v>300</v>
      </c>
      <c r="J20" s="35" t="s">
        <v>691</v>
      </c>
      <c r="K20" s="1" t="n">
        <f aca="true">IF(J20 = "-", -INDIRECT("C" &amp; ROW() - 1)*R20,F20)</f>
        <v>-300</v>
      </c>
      <c r="L20" s="1" t="n">
        <f aca="true">IF(J20 = "-", SUM(INDIRECT(ADDRESS(2,COLUMN(K20)) &amp; ":" &amp; ADDRESS(ROW(),COLUMN(K20)))), 0)</f>
        <v>-4.33333333333349</v>
      </c>
      <c r="M20" s="1" t="n">
        <f aca="false">IF(J20="-",1,0)</f>
        <v>1</v>
      </c>
      <c r="N20" s="1" t="n">
        <f aca="true">IF(L20 = 0, INDIRECT("N" &amp; ROW() - 1), L20)</f>
        <v>-4.33333333333349</v>
      </c>
      <c r="Q20" s="35" t="n">
        <v>2</v>
      </c>
      <c r="R20" s="34" t="n">
        <f aca="true">IF(Q20 = "", "", Q20 / INDIRECT("D" &amp; ROW() - 1) )</f>
        <v>1</v>
      </c>
      <c r="S20" s="34" t="n">
        <f aca="true">IF(J20="-",IF(ISNUMBER(SEARCH(",", INDIRECT("B" &amp; ROW() - 1) )),1,""), "")</f>
        <v>1</v>
      </c>
    </row>
    <row r="21" customFormat="false" ht="13.8" hidden="false" customHeight="true" outlineLevel="0" collapsed="false">
      <c r="A21" s="29" t="n">
        <f aca="true">IF(J21="-", "", 1 + SUM(INDIRECT(ADDRESS(2,COLUMN(M21)) &amp; ":" &amp; ADDRESS(ROW(),COLUMN(M21)))))</f>
        <v>9</v>
      </c>
      <c r="B21" s="30" t="s">
        <v>668</v>
      </c>
      <c r="C21" s="31" t="n">
        <f aca="false">IF(E21="","",VLOOKUP(E21,SKU!$A$1:$C$150,3,0))</f>
        <v>350</v>
      </c>
      <c r="D21" s="31" t="n">
        <f aca="false">IF(E21="","",VLOOKUP(E21,SKU!$A$1:$D$150,4,0))</f>
        <v>2</v>
      </c>
      <c r="E21" s="29" t="s">
        <v>281</v>
      </c>
      <c r="F21" s="29" t="n">
        <v>22</v>
      </c>
      <c r="G21" s="32" t="str">
        <f aca="false">IF(H21="", IF(J21="","",#REF!+(INDIRECT("N" &amp; ROW() - 1) - N21)),IF(J21="", "", INDIRECT("N" &amp; ROW() - 1) - N21))</f>
        <v/>
      </c>
      <c r="H21" s="33" t="str">
        <f aca="true">IF(J21 = "-", INDIRECT("D" &amp; ROW() - 1) * 1890,"")</f>
        <v/>
      </c>
      <c r="I21" s="33" t="str">
        <f aca="true">IF(J21 = "-", INDIRECT("C" &amp; ROW() - 1) ,"")</f>
        <v/>
      </c>
      <c r="K21" s="1" t="n">
        <f aca="true">IF(J21 = "-", -INDIRECT("C" &amp; ROW() - 1)*R21,F21)</f>
        <v>22</v>
      </c>
      <c r="L21" s="1" t="n">
        <f aca="true">IF(J21 = "-", SUM(INDIRECT(ADDRESS(2,COLUMN(K21)) &amp; ":" &amp; ADDRESS(ROW(),COLUMN(K21)))), 0)</f>
        <v>0</v>
      </c>
      <c r="M21" s="1" t="n">
        <f aca="false">IF(J21="-",1,0)</f>
        <v>0</v>
      </c>
      <c r="N21" s="1" t="n">
        <f aca="true">IF(L21 = 0, INDIRECT("N" &amp; ROW() - 1), L21)</f>
        <v>-4.33333333333349</v>
      </c>
      <c r="R21" s="34" t="str">
        <f aca="true">IF(Q21 = "", "", Q21 / INDIRECT("D" &amp; ROW() - 1) )</f>
        <v/>
      </c>
      <c r="S21" s="34" t="str">
        <f aca="true">IF(J21="-",IF(ISNUMBER(SEARCH(",", INDIRECT("B" &amp; ROW() - 1) )),1,""), "")</f>
        <v/>
      </c>
    </row>
    <row r="22" customFormat="false" ht="13.8" hidden="false" customHeight="true" outlineLevel="0" collapsed="false">
      <c r="A22" s="29" t="n">
        <f aca="true">IF(J22="-", "", 1 + SUM(INDIRECT(ADDRESS(2,COLUMN(M22)) &amp; ":" &amp; ADDRESS(ROW(),COLUMN(M22)))))</f>
        <v>9</v>
      </c>
      <c r="B22" s="30" t="s">
        <v>668</v>
      </c>
      <c r="C22" s="31" t="n">
        <f aca="false">IF(E22="","",VLOOKUP(E22,SKU!$A$1:$C$150,3,0))</f>
        <v>350</v>
      </c>
      <c r="D22" s="31" t="n">
        <f aca="false">IF(E22="","",VLOOKUP(E22,SKU!$A$1:$D$150,4,0))</f>
        <v>2</v>
      </c>
      <c r="E22" s="29" t="s">
        <v>287</v>
      </c>
      <c r="F22" s="29" t="n">
        <v>328</v>
      </c>
      <c r="G22" s="32" t="str">
        <f aca="false">IF(H22="", IF(J22="","",#REF!+(INDIRECT("N" &amp; ROW() - 1) - N22)),IF(J22="", "", INDIRECT("N" &amp; ROW() - 1) - N22))</f>
        <v/>
      </c>
      <c r="H22" s="33" t="str">
        <f aca="true">IF(J22 = "-", INDIRECT("D" &amp; ROW() - 1) * 1890,"")</f>
        <v/>
      </c>
      <c r="I22" s="33" t="str">
        <f aca="true">IF(J22 = "-", INDIRECT("C" &amp; ROW() - 1) ,"")</f>
        <v/>
      </c>
      <c r="K22" s="1" t="n">
        <f aca="true">IF(J22 = "-", -INDIRECT("C" &amp; ROW() - 1)*R22,F22)</f>
        <v>328</v>
      </c>
      <c r="L22" s="1" t="n">
        <f aca="true">IF(J22 = "-", SUM(INDIRECT(ADDRESS(2,COLUMN(K22)) &amp; ":" &amp; ADDRESS(ROW(),COLUMN(K22)))), 0)</f>
        <v>0</v>
      </c>
      <c r="M22" s="1" t="n">
        <f aca="false">IF(J22="-",1,0)</f>
        <v>0</v>
      </c>
      <c r="N22" s="1" t="n">
        <f aca="true">IF(L22 = 0, INDIRECT("N" &amp; ROW() - 1), L22)</f>
        <v>-4.33333333333349</v>
      </c>
      <c r="R22" s="34" t="str">
        <f aca="true">IF(Q22 = "", "", Q22 / INDIRECT("D" &amp; ROW() - 1) )</f>
        <v/>
      </c>
      <c r="S22" s="34" t="str">
        <f aca="true">IF(J22="-",IF(ISNUMBER(SEARCH(",", INDIRECT("B" &amp; ROW() - 1) )),1,""), "")</f>
        <v/>
      </c>
    </row>
    <row r="23" customFormat="false" ht="13.8" hidden="false" customHeight="true" outlineLevel="0" collapsed="false">
      <c r="A23" s="35" t="str">
        <f aca="true">IF(J23="-", "", 1 + SUM(INDIRECT(ADDRESS(2,COLUMN(M23)) &amp; ":" &amp; ADDRESS(ROW(),COLUMN(M23)))))</f>
        <v/>
      </c>
      <c r="B23" s="34" t="str">
        <f aca="false">IF(E23="","",VLOOKUP(E23,SKU!$A$1:$B$150,2,0))</f>
        <v>-</v>
      </c>
      <c r="C23" s="34" t="str">
        <f aca="false">IF(E23="","",VLOOKUP(E23,SKU!$A$1:$C$150,3,0))</f>
        <v>-</v>
      </c>
      <c r="D23" s="34" t="str">
        <f aca="false">IF(E23="","",VLOOKUP(E23,SKU!$A$1:$D$150,4,0))</f>
        <v>-</v>
      </c>
      <c r="E23" s="35" t="s">
        <v>691</v>
      </c>
      <c r="G23" s="32" t="n">
        <f aca="false">IF(H23="", IF(J23="","",#REF!+(INDIRECT("N" &amp; ROW() - 1) - N23)),IF(J23="", "", INDIRECT("N" &amp; ROW() - 1) - N23))</f>
        <v>0</v>
      </c>
      <c r="H23" s="33" t="n">
        <f aca="true">IF(J23 = "-", INDIRECT("D" &amp; ROW() - 1) * 1890,"")</f>
        <v>3780</v>
      </c>
      <c r="I23" s="33" t="n">
        <f aca="true">IF(J23 = "-", INDIRECT("C" &amp; ROW() - 1) ,"")</f>
        <v>350</v>
      </c>
      <c r="J23" s="35" t="s">
        <v>691</v>
      </c>
      <c r="K23" s="1" t="n">
        <f aca="true">IF(J23 = "-", -INDIRECT("C" &amp; ROW() - 1)*R23,F23)</f>
        <v>-350</v>
      </c>
      <c r="L23" s="1" t="n">
        <f aca="true">IF(J23 = "-", SUM(INDIRECT(ADDRESS(2,COLUMN(K23)) &amp; ":" &amp; ADDRESS(ROW(),COLUMN(K23)))), 0)</f>
        <v>-4.33333333333349</v>
      </c>
      <c r="M23" s="1" t="n">
        <f aca="false">IF(J23="-",1,0)</f>
        <v>1</v>
      </c>
      <c r="N23" s="1" t="n">
        <f aca="true">IF(L23 = 0, INDIRECT("N" &amp; ROW() - 1), L23)</f>
        <v>-4.33333333333349</v>
      </c>
      <c r="Q23" s="35" t="n">
        <v>2</v>
      </c>
      <c r="R23" s="34" t="n">
        <f aca="true">IF(Q23 = "", "", Q23 / INDIRECT("D" &amp; ROW() - 1) )</f>
        <v>1</v>
      </c>
      <c r="S23" s="34" t="n">
        <f aca="true">IF(J23="-",IF(ISNUMBER(SEARCH(",", INDIRECT("B" &amp; ROW() - 1) )),1,""), "")</f>
        <v>1</v>
      </c>
    </row>
    <row r="24" customFormat="false" ht="13.8" hidden="false" customHeight="true" outlineLevel="0" collapsed="false">
      <c r="B24" s="34" t="str">
        <f aca="false">IF(E24="","",VLOOKUP(E24,SKU!$A$1:$B$150,2,0))</f>
        <v/>
      </c>
      <c r="C24" s="34" t="str">
        <f aca="false">IF(E24="","",VLOOKUP(E24,SKU!$A$1:$C$150,3,0))</f>
        <v/>
      </c>
      <c r="D24" s="34" t="str">
        <f aca="false">IF(E24="","",VLOOKUP(E24,SKU!$A$1:$D$150,4,0))</f>
        <v/>
      </c>
      <c r="G24" s="32" t="str">
        <f aca="false">IF(H24="", IF(J24="","",#REF!+(INDIRECT("N" &amp; ROW() - 1) - N24)),IF(J24="", "", INDIRECT("N" &amp; ROW() - 1) - N24))</f>
        <v/>
      </c>
      <c r="H24" s="33" t="str">
        <f aca="true">IF(J24 = "-", INDIRECT("D" &amp; ROW() - 1) * 1890,"")</f>
        <v/>
      </c>
      <c r="I24" s="33" t="str">
        <f aca="true">IF(J24 = "-", INDIRECT("C" &amp; ROW() - 1) ,"")</f>
        <v/>
      </c>
      <c r="K24" s="1" t="n">
        <f aca="true">IF(J24 = "-", -INDIRECT("C" &amp; ROW() - 1)*R24,F24)</f>
        <v>0</v>
      </c>
      <c r="L24" s="1" t="n">
        <f aca="true">IF(J24 = "-", SUM(INDIRECT(ADDRESS(2,COLUMN(K24)) &amp; ":" &amp; ADDRESS(ROW(),COLUMN(K24)))), 0)</f>
        <v>0</v>
      </c>
      <c r="M24" s="1" t="n">
        <f aca="false">IF(J24="-",1,0)</f>
        <v>0</v>
      </c>
      <c r="N24" s="1" t="n">
        <f aca="true">IF(L24 = 0, INDIRECT("N" &amp; ROW() - 1), L24)</f>
        <v>-4.33333333333349</v>
      </c>
      <c r="R24" s="34" t="str">
        <f aca="true">IF(Q24 = "", "", Q24 / INDIRECT("D" &amp; ROW() - 1) )</f>
        <v/>
      </c>
      <c r="S24" s="34" t="str">
        <f aca="true">IF(J24="-",IF(ISNUMBER(SEARCH(",", INDIRECT("B" &amp; ROW() - 1) )),1,""), "")</f>
        <v/>
      </c>
    </row>
    <row r="25" customFormat="false" ht="13.8" hidden="false" customHeight="true" outlineLevel="0" collapsed="false">
      <c r="B25" s="34" t="str">
        <f aca="false">IF(E25="","",VLOOKUP(E25,SKU!$A$1:$B$150,2,0))</f>
        <v/>
      </c>
      <c r="C25" s="34" t="str">
        <f aca="false">IF(E25="","",VLOOKUP(E25,SKU!$A$1:$C$150,3,0))</f>
        <v/>
      </c>
      <c r="D25" s="34" t="str">
        <f aca="false">IF(E25="","",VLOOKUP(E25,SKU!$A$1:$D$150,4,0))</f>
        <v/>
      </c>
      <c r="G25" s="32" t="str">
        <f aca="false">IF(H25="", IF(J25="","",#REF!+(INDIRECT("N" &amp; ROW() - 1) - N25)),IF(J25="", "", INDIRECT("N" &amp; ROW() - 1) - N25))</f>
        <v/>
      </c>
      <c r="H25" s="33" t="str">
        <f aca="true">IF(J25 = "-", INDIRECT("D" &amp; ROW() - 1) * 1890,"")</f>
        <v/>
      </c>
      <c r="I25" s="33" t="str">
        <f aca="true">IF(J25 = "-", INDIRECT("C" &amp; ROW() - 1) ,"")</f>
        <v/>
      </c>
      <c r="K25" s="1" t="n">
        <f aca="true">IF(J25 = "-", -INDIRECT("C" &amp; ROW() - 1)*R25,F25)</f>
        <v>0</v>
      </c>
      <c r="L25" s="1" t="n">
        <f aca="true">IF(J25 = "-", SUM(INDIRECT(ADDRESS(2,COLUMN(K25)) &amp; ":" &amp; ADDRESS(ROW(),COLUMN(K25)))), 0)</f>
        <v>0</v>
      </c>
      <c r="M25" s="1" t="n">
        <f aca="false">IF(J25="-",1,0)</f>
        <v>0</v>
      </c>
      <c r="N25" s="1" t="n">
        <f aca="true">IF(L25 = 0, INDIRECT("N" &amp; ROW() - 1), L25)</f>
        <v>-4.33333333333349</v>
      </c>
      <c r="R25" s="34" t="str">
        <f aca="true">IF(Q25 = "", "", Q25 / INDIRECT("D" &amp; ROW() - 1) )</f>
        <v/>
      </c>
      <c r="S25" s="34" t="str">
        <f aca="true">IF(J25="-",IF(ISNUMBER(SEARCH(",", INDIRECT("B" &amp; ROW() - 1) )),1,""), "")</f>
        <v/>
      </c>
    </row>
    <row r="26" customFormat="false" ht="13.8" hidden="false" customHeight="true" outlineLevel="0" collapsed="false">
      <c r="B26" s="34" t="str">
        <f aca="false">IF(E26="","",VLOOKUP(E26,SKU!$A$1:$B$150,2,0))</f>
        <v/>
      </c>
      <c r="C26" s="34" t="str">
        <f aca="false">IF(E26="","",VLOOKUP(E26,SKU!$A$1:$C$150,3,0))</f>
        <v/>
      </c>
      <c r="D26" s="34" t="str">
        <f aca="false">IF(E26="","",VLOOKUP(E26,SKU!$A$1:$D$150,4,0))</f>
        <v/>
      </c>
      <c r="G26" s="32" t="str">
        <f aca="false">IF(H26="", IF(J26="","",#REF!+(INDIRECT("N" &amp; ROW() - 1) - N26)),IF(J26="", "", INDIRECT("N" &amp; ROW() - 1) - N26))</f>
        <v/>
      </c>
      <c r="H26" s="33" t="str">
        <f aca="true">IF(J26 = "-", INDIRECT("D" &amp; ROW() - 1) * 1890,"")</f>
        <v/>
      </c>
      <c r="I26" s="33" t="str">
        <f aca="true">IF(J26 = "-", INDIRECT("C" &amp; ROW() - 1) ,"")</f>
        <v/>
      </c>
      <c r="K26" s="1" t="n">
        <f aca="true">IF(J26 = "-", -INDIRECT("C" &amp; ROW() - 1)*R26,F26)</f>
        <v>0</v>
      </c>
      <c r="L26" s="1" t="n">
        <f aca="true">IF(J26 = "-", SUM(INDIRECT(ADDRESS(2,COLUMN(K26)) &amp; ":" &amp; ADDRESS(ROW(),COLUMN(K26)))), 0)</f>
        <v>0</v>
      </c>
      <c r="M26" s="1" t="n">
        <f aca="false">IF(J26="-",1,0)</f>
        <v>0</v>
      </c>
      <c r="N26" s="1" t="n">
        <f aca="true">IF(L26 = 0, INDIRECT("N" &amp; ROW() - 1), L26)</f>
        <v>-4.33333333333349</v>
      </c>
      <c r="R26" s="34" t="str">
        <f aca="true">IF(Q26 = "", "", Q26 / INDIRECT("D" &amp; ROW() - 1) )</f>
        <v/>
      </c>
      <c r="S26" s="34" t="str">
        <f aca="true">IF(J26="-",IF(ISNUMBER(SEARCH(",", INDIRECT("B" &amp; ROW() - 1) )),1,""), "")</f>
        <v/>
      </c>
    </row>
    <row r="27" customFormat="false" ht="13.8" hidden="false" customHeight="true" outlineLevel="0" collapsed="false">
      <c r="B27" s="34" t="str">
        <f aca="false">IF(E27="","",VLOOKUP(E27,SKU!$A$1:$B$150,2,0))</f>
        <v/>
      </c>
      <c r="C27" s="34" t="str">
        <f aca="false">IF(E27="","",VLOOKUP(E27,SKU!$A$1:$C$150,3,0))</f>
        <v/>
      </c>
      <c r="D27" s="34" t="str">
        <f aca="false">IF(E27="","",VLOOKUP(E27,SKU!$A$1:$D$150,4,0))</f>
        <v/>
      </c>
      <c r="G27" s="32" t="str">
        <f aca="false">IF(H27="", IF(J27="","",#REF!+(INDIRECT("N" &amp; ROW() - 1) - N27)),IF(J27="", "", INDIRECT("N" &amp; ROW() - 1) - N27))</f>
        <v/>
      </c>
      <c r="H27" s="33" t="str">
        <f aca="true">IF(J27 = "-", INDIRECT("D" &amp; ROW() - 1) * 1890,"")</f>
        <v/>
      </c>
      <c r="I27" s="33" t="str">
        <f aca="true">IF(J27 = "-", INDIRECT("C" &amp; ROW() - 1) ,"")</f>
        <v/>
      </c>
      <c r="K27" s="1" t="n">
        <f aca="true">IF(J27 = "-", -INDIRECT("C" &amp; ROW() - 1)*R27,F27)</f>
        <v>0</v>
      </c>
      <c r="L27" s="1" t="n">
        <f aca="true">IF(J27 = "-", SUM(INDIRECT(ADDRESS(2,COLUMN(K27)) &amp; ":" &amp; ADDRESS(ROW(),COLUMN(K27)))), 0)</f>
        <v>0</v>
      </c>
      <c r="M27" s="1" t="n">
        <f aca="false">IF(J27="-",1,0)</f>
        <v>0</v>
      </c>
      <c r="N27" s="1" t="n">
        <f aca="true">IF(L27 = 0, INDIRECT("N" &amp; ROW() - 1), L27)</f>
        <v>-4.33333333333349</v>
      </c>
      <c r="R27" s="34" t="str">
        <f aca="true">IF(Q27 = "", "", Q27 / INDIRECT("D" &amp; ROW() - 1) )</f>
        <v/>
      </c>
      <c r="S27" s="34" t="str">
        <f aca="true">IF(J27="-",IF(ISNUMBER(SEARCH(",", INDIRECT("B" &amp; ROW() - 1) )),1,""), "")</f>
        <v/>
      </c>
    </row>
    <row r="28" customFormat="false" ht="13.8" hidden="false" customHeight="true" outlineLevel="0" collapsed="false">
      <c r="B28" s="34" t="str">
        <f aca="false">IF(E28="","",VLOOKUP(E28,SKU!$A$1:$B$150,2,0))</f>
        <v/>
      </c>
      <c r="C28" s="34" t="str">
        <f aca="false">IF(E28="","",VLOOKUP(E28,SKU!$A$1:$C$150,3,0))</f>
        <v/>
      </c>
      <c r="D28" s="34" t="str">
        <f aca="false">IF(E28="","",VLOOKUP(E28,SKU!$A$1:$D$150,4,0))</f>
        <v/>
      </c>
      <c r="G28" s="32" t="str">
        <f aca="false">IF(H28="", IF(J28="","",#REF!+(INDIRECT("N" &amp; ROW() - 1) - N28)),IF(J28="", "", INDIRECT("N" &amp; ROW() - 1) - N28))</f>
        <v/>
      </c>
      <c r="H28" s="33" t="str">
        <f aca="true">IF(J28 = "-", INDIRECT("D" &amp; ROW() - 1) * 1890,"")</f>
        <v/>
      </c>
      <c r="I28" s="33" t="str">
        <f aca="true">IF(J28 = "-", INDIRECT("C" &amp; ROW() - 1) ,"")</f>
        <v/>
      </c>
      <c r="K28" s="1" t="n">
        <f aca="true">IF(J28 = "-", -INDIRECT("C" &amp; ROW() - 1)*R28,F28)</f>
        <v>0</v>
      </c>
      <c r="L28" s="1" t="n">
        <f aca="true">IF(J28 = "-", SUM(INDIRECT(ADDRESS(2,COLUMN(K28)) &amp; ":" &amp; ADDRESS(ROW(),COLUMN(K28)))), 0)</f>
        <v>0</v>
      </c>
      <c r="M28" s="1" t="n">
        <f aca="false">IF(J28="-",1,0)</f>
        <v>0</v>
      </c>
      <c r="N28" s="1" t="n">
        <f aca="true">IF(L28 = 0, INDIRECT("N" &amp; ROW() - 1), L28)</f>
        <v>-4.33333333333349</v>
      </c>
      <c r="R28" s="34" t="str">
        <f aca="true">IF(Q28 = "", "", Q28 / INDIRECT("D" &amp; ROW() - 1) )</f>
        <v/>
      </c>
      <c r="S28" s="34" t="str">
        <f aca="true">IF(J28="-",IF(ISNUMBER(SEARCH(",", INDIRECT("B" &amp; ROW() - 1) )),1,""), "")</f>
        <v/>
      </c>
    </row>
    <row r="29" customFormat="false" ht="13.8" hidden="false" customHeight="true" outlineLevel="0" collapsed="false">
      <c r="B29" s="34" t="str">
        <f aca="false">IF(E29="","",VLOOKUP(E29,SKU!$A$1:$B$150,2,0))</f>
        <v/>
      </c>
      <c r="C29" s="34" t="str">
        <f aca="false">IF(E29="","",VLOOKUP(E29,SKU!$A$1:$C$150,3,0))</f>
        <v/>
      </c>
      <c r="D29" s="34" t="str">
        <f aca="false">IF(E29="","",VLOOKUP(E29,SKU!$A$1:$D$150,4,0))</f>
        <v/>
      </c>
      <c r="G29" s="32" t="str">
        <f aca="false">IF(H29="", IF(J29="","",#REF!+(INDIRECT("N" &amp; ROW() - 1) - N29)),IF(J29="", "", INDIRECT("N" &amp; ROW() - 1) - N29))</f>
        <v/>
      </c>
      <c r="H29" s="33" t="str">
        <f aca="true">IF(J29 = "-", INDIRECT("D" &amp; ROW() - 1) * 1890,"")</f>
        <v/>
      </c>
      <c r="I29" s="33" t="str">
        <f aca="true">IF(J29 = "-", INDIRECT("C" &amp; ROW() - 1) ,"")</f>
        <v/>
      </c>
      <c r="K29" s="1" t="n">
        <f aca="true">IF(J29 = "-", -INDIRECT("C" &amp; ROW() - 1)*R29,F29)</f>
        <v>0</v>
      </c>
      <c r="L29" s="1" t="n">
        <f aca="true">IF(J29 = "-", SUM(INDIRECT(ADDRESS(2,COLUMN(K29)) &amp; ":" &amp; ADDRESS(ROW(),COLUMN(K29)))), 0)</f>
        <v>0</v>
      </c>
      <c r="M29" s="1" t="n">
        <f aca="false">IF(J29="-",1,0)</f>
        <v>0</v>
      </c>
      <c r="N29" s="1" t="n">
        <f aca="true">IF(L29 = 0, INDIRECT("N" &amp; ROW() - 1), L29)</f>
        <v>-4.33333333333349</v>
      </c>
      <c r="R29" s="34" t="str">
        <f aca="true">IF(Q29 = "", "", Q29 / INDIRECT("D" &amp; ROW() - 1) )</f>
        <v/>
      </c>
      <c r="S29" s="34" t="str">
        <f aca="true">IF(J29="-",IF(ISNUMBER(SEARCH(",", INDIRECT("B" &amp; ROW() - 1) )),1,""), "")</f>
        <v/>
      </c>
    </row>
    <row r="30" customFormat="false" ht="13.8" hidden="false" customHeight="true" outlineLevel="0" collapsed="false">
      <c r="B30" s="34" t="str">
        <f aca="false">IF(E30="","",VLOOKUP(E30,SKU!$A$1:$B$150,2,0))</f>
        <v/>
      </c>
      <c r="C30" s="34" t="str">
        <f aca="false">IF(E30="","",VLOOKUP(E30,SKU!$A$1:$C$150,3,0))</f>
        <v/>
      </c>
      <c r="D30" s="34" t="str">
        <f aca="false">IF(E30="","",VLOOKUP(E30,SKU!$A$1:$D$150,4,0))</f>
        <v/>
      </c>
      <c r="G30" s="32" t="str">
        <f aca="false">IF(H30="", IF(J30="","",#REF!+(INDIRECT("N" &amp; ROW() - 1) - N30)),IF(J30="", "", INDIRECT("N" &amp; ROW() - 1) - N30))</f>
        <v/>
      </c>
      <c r="H30" s="33" t="str">
        <f aca="true">IF(J30 = "-", INDIRECT("D" &amp; ROW() - 1) * 1890,"")</f>
        <v/>
      </c>
      <c r="I30" s="33" t="str">
        <f aca="true">IF(J30 = "-", INDIRECT("C" &amp; ROW() - 1) ,"")</f>
        <v/>
      </c>
      <c r="K30" s="1" t="n">
        <f aca="true">IF(J30 = "-", -INDIRECT("C" &amp; ROW() - 1)*R30,F30)</f>
        <v>0</v>
      </c>
      <c r="L30" s="1" t="n">
        <f aca="true">IF(J30 = "-", SUM(INDIRECT(ADDRESS(2,COLUMN(K30)) &amp; ":" &amp; ADDRESS(ROW(),COLUMN(K30)))), 0)</f>
        <v>0</v>
      </c>
      <c r="M30" s="1" t="n">
        <f aca="false">IF(J30="-",1,0)</f>
        <v>0</v>
      </c>
      <c r="N30" s="1" t="n">
        <f aca="true">IF(L30 = 0, INDIRECT("N" &amp; ROW() - 1), L30)</f>
        <v>-4.33333333333349</v>
      </c>
      <c r="R30" s="34" t="str">
        <f aca="true">IF(Q30 = "", "", Q30 / INDIRECT("D" &amp; ROW() - 1) )</f>
        <v/>
      </c>
      <c r="S30" s="34" t="str">
        <f aca="true">IF(J30="-",IF(ISNUMBER(SEARCH(",", INDIRECT("B" &amp; ROW() - 1) )),1,""), "")</f>
        <v/>
      </c>
    </row>
    <row r="31" customFormat="false" ht="13.8" hidden="false" customHeight="true" outlineLevel="0" collapsed="false">
      <c r="B31" s="34" t="str">
        <f aca="false">IF(E31="","",VLOOKUP(E31,SKU!$A$1:$B$150,2,0))</f>
        <v/>
      </c>
      <c r="C31" s="34" t="str">
        <f aca="false">IF(E31="","",VLOOKUP(E31,SKU!$A$1:$C$150,3,0))</f>
        <v/>
      </c>
      <c r="D31" s="34" t="str">
        <f aca="false">IF(E31="","",VLOOKUP(E31,SKU!$A$1:$D$150,4,0))</f>
        <v/>
      </c>
      <c r="G31" s="32" t="str">
        <f aca="false">IF(H31="", IF(J31="","",#REF!+(INDIRECT("N" &amp; ROW() - 1) - N31)),IF(J31="", "", INDIRECT("N" &amp; ROW() - 1) - N31))</f>
        <v/>
      </c>
      <c r="H31" s="33" t="str">
        <f aca="true">IF(J31 = "-", INDIRECT("D" &amp; ROW() - 1) * 1890,"")</f>
        <v/>
      </c>
      <c r="I31" s="33" t="str">
        <f aca="true">IF(J31 = "-", INDIRECT("C" &amp; ROW() - 1) ,"")</f>
        <v/>
      </c>
      <c r="K31" s="1" t="n">
        <f aca="true">IF(J31 = "-", -INDIRECT("C" &amp; ROW() - 1)*R31,F31)</f>
        <v>0</v>
      </c>
      <c r="L31" s="1" t="n">
        <f aca="true">IF(J31 = "-", SUM(INDIRECT(ADDRESS(2,COLUMN(K31)) &amp; ":" &amp; ADDRESS(ROW(),COLUMN(K31)))), 0)</f>
        <v>0</v>
      </c>
      <c r="M31" s="1" t="n">
        <f aca="false">IF(J31="-",1,0)</f>
        <v>0</v>
      </c>
      <c r="N31" s="1" t="n">
        <f aca="true">IF(L31 = 0, INDIRECT("N" &amp; ROW() - 1), L31)</f>
        <v>-4.33333333333349</v>
      </c>
      <c r="R31" s="34" t="str">
        <f aca="true">IF(Q31 = "", "", Q31 / INDIRECT("D" &amp; ROW() - 1) )</f>
        <v/>
      </c>
      <c r="S31" s="34" t="str">
        <f aca="true">IF(J31="-",IF(ISNUMBER(SEARCH(",", INDIRECT("B" &amp; ROW() - 1) )),1,""), "")</f>
        <v/>
      </c>
    </row>
    <row r="32" customFormat="false" ht="13.8" hidden="false" customHeight="true" outlineLevel="0" collapsed="false">
      <c r="B32" s="34" t="str">
        <f aca="false">IF(E32="","",VLOOKUP(E32,SKU!$A$1:$B$150,2,0))</f>
        <v/>
      </c>
      <c r="C32" s="34" t="str">
        <f aca="false">IF(E32="","",VLOOKUP(E32,SKU!$A$1:$C$150,3,0))</f>
        <v/>
      </c>
      <c r="D32" s="34" t="str">
        <f aca="false">IF(E32="","",VLOOKUP(E32,SKU!$A$1:$D$150,4,0))</f>
        <v/>
      </c>
      <c r="G32" s="32" t="str">
        <f aca="false">IF(H32="", IF(J32="","",#REF!+(INDIRECT("N" &amp; ROW() - 1) - N32)),IF(J32="", "", INDIRECT("N" &amp; ROW() - 1) - N32))</f>
        <v/>
      </c>
      <c r="H32" s="33" t="str">
        <f aca="true">IF(J32 = "-", INDIRECT("D" &amp; ROW() - 1) * 1890,"")</f>
        <v/>
      </c>
      <c r="I32" s="33" t="str">
        <f aca="true">IF(J32 = "-", INDIRECT("C" &amp; ROW() - 1) ,"")</f>
        <v/>
      </c>
      <c r="K32" s="1" t="n">
        <f aca="true">IF(J32 = "-", -INDIRECT("C" &amp; ROW() - 1)*R32,F32)</f>
        <v>0</v>
      </c>
      <c r="L32" s="1" t="n">
        <f aca="true">IF(J32 = "-", SUM(INDIRECT(ADDRESS(2,COLUMN(K32)) &amp; ":" &amp; ADDRESS(ROW(),COLUMN(K32)))), 0)</f>
        <v>0</v>
      </c>
      <c r="M32" s="1" t="n">
        <f aca="false">IF(J32="-",1,0)</f>
        <v>0</v>
      </c>
      <c r="N32" s="1" t="n">
        <f aca="true">IF(L32 = 0, INDIRECT("N" &amp; ROW() - 1), L32)</f>
        <v>-4.33333333333349</v>
      </c>
      <c r="R32" s="34" t="str">
        <f aca="true">IF(Q32 = "", "", Q32 / INDIRECT("D" &amp; ROW() - 1) )</f>
        <v/>
      </c>
      <c r="S32" s="34" t="str">
        <f aca="true">IF(J32="-",IF(ISNUMBER(SEARCH(",", INDIRECT("B" &amp; ROW() - 1) )),1,""), "")</f>
        <v/>
      </c>
    </row>
    <row r="33" customFormat="false" ht="13.8" hidden="false" customHeight="true" outlineLevel="0" collapsed="false">
      <c r="B33" s="34" t="str">
        <f aca="false">IF(E33="","",VLOOKUP(E33,SKU!$A$1:$B$150,2,0))</f>
        <v/>
      </c>
      <c r="C33" s="34" t="str">
        <f aca="false">IF(E33="","",VLOOKUP(E33,SKU!$A$1:$C$150,3,0))</f>
        <v/>
      </c>
      <c r="D33" s="34" t="str">
        <f aca="false">IF(E33="","",VLOOKUP(E33,SKU!$A$1:$D$150,4,0))</f>
        <v/>
      </c>
      <c r="G33" s="32" t="str">
        <f aca="false">IF(H33="", IF(J33="","",#REF!+(INDIRECT("N" &amp; ROW() - 1) - N33)),IF(J33="", "", INDIRECT("N" &amp; ROW() - 1) - N33))</f>
        <v/>
      </c>
      <c r="H33" s="33" t="str">
        <f aca="true">IF(J33 = "-", INDIRECT("D" &amp; ROW() - 1) * 1890,"")</f>
        <v/>
      </c>
      <c r="I33" s="33" t="str">
        <f aca="true">IF(J33 = "-", INDIRECT("C" &amp; ROW() - 1) ,"")</f>
        <v/>
      </c>
      <c r="K33" s="1" t="n">
        <f aca="true">IF(J33 = "-", -INDIRECT("C" &amp; ROW() - 1)*R33,F33)</f>
        <v>0</v>
      </c>
      <c r="L33" s="1" t="n">
        <f aca="true">IF(J33 = "-", SUM(INDIRECT(ADDRESS(2,COLUMN(K33)) &amp; ":" &amp; ADDRESS(ROW(),COLUMN(K33)))), 0)</f>
        <v>0</v>
      </c>
      <c r="M33" s="1" t="n">
        <f aca="false">IF(J33="-",1,0)</f>
        <v>0</v>
      </c>
      <c r="N33" s="1" t="n">
        <f aca="true">IF(L33 = 0, INDIRECT("N" &amp; ROW() - 1), L33)</f>
        <v>-4.33333333333349</v>
      </c>
      <c r="R33" s="34" t="str">
        <f aca="true">IF(Q33 = "", "", Q33 / INDIRECT("D" &amp; ROW() - 1) )</f>
        <v/>
      </c>
      <c r="S33" s="34" t="str">
        <f aca="true">IF(J33="-",IF(ISNUMBER(SEARCH(",", INDIRECT("B" &amp; ROW() - 1) )),1,""), "")</f>
        <v/>
      </c>
    </row>
    <row r="34" customFormat="false" ht="13.8" hidden="false" customHeight="true" outlineLevel="0" collapsed="false">
      <c r="B34" s="34" t="str">
        <f aca="false">IF(E34="","",VLOOKUP(E34,SKU!$A$1:$B$150,2,0))</f>
        <v/>
      </c>
      <c r="C34" s="34" t="str">
        <f aca="false">IF(E34="","",VLOOKUP(E34,SKU!$A$1:$C$150,3,0))</f>
        <v/>
      </c>
      <c r="D34" s="34" t="str">
        <f aca="false">IF(E34="","",VLOOKUP(E34,SKU!$A$1:$D$150,4,0))</f>
        <v/>
      </c>
      <c r="G34" s="32" t="str">
        <f aca="false">IF(H34="", IF(J34="","",#REF!+(INDIRECT("N" &amp; ROW() - 1) - N34)),IF(J34="", "", INDIRECT("N" &amp; ROW() - 1) - N34))</f>
        <v/>
      </c>
      <c r="H34" s="33" t="str">
        <f aca="true">IF(J34 = "-", INDIRECT("D" &amp; ROW() - 1) * 1890,"")</f>
        <v/>
      </c>
      <c r="I34" s="33" t="str">
        <f aca="true">IF(J34 = "-", INDIRECT("C" &amp; ROW() - 1) ,"")</f>
        <v/>
      </c>
      <c r="K34" s="1" t="n">
        <f aca="true">IF(J34 = "-", -INDIRECT("C" &amp; ROW() - 1)*R34,F34)</f>
        <v>0</v>
      </c>
      <c r="L34" s="1" t="n">
        <f aca="true">IF(J34 = "-", SUM(INDIRECT(ADDRESS(2,COLUMN(K34)) &amp; ":" &amp; ADDRESS(ROW(),COLUMN(K34)))), 0)</f>
        <v>0</v>
      </c>
      <c r="M34" s="1" t="n">
        <f aca="false">IF(J34="-",1,0)</f>
        <v>0</v>
      </c>
      <c r="N34" s="1" t="n">
        <f aca="true">IF(L34 = 0, INDIRECT("N" &amp; ROW() - 1), L34)</f>
        <v>-4.33333333333349</v>
      </c>
      <c r="R34" s="34" t="str">
        <f aca="true">IF(Q34 = "", "", Q34 / INDIRECT("D" &amp; ROW() - 1) )</f>
        <v/>
      </c>
      <c r="S34" s="34" t="str">
        <f aca="true">IF(J34="-",IF(ISNUMBER(SEARCH(",", INDIRECT("B" &amp; ROW() - 1) )),1,""), "")</f>
        <v/>
      </c>
    </row>
    <row r="35" customFormat="false" ht="13.8" hidden="false" customHeight="true" outlineLevel="0" collapsed="false">
      <c r="B35" s="34" t="str">
        <f aca="false">IF(E35="","",VLOOKUP(E35,SKU!$A$1:$B$150,2,0))</f>
        <v/>
      </c>
      <c r="C35" s="34" t="str">
        <f aca="false">IF(E35="","",VLOOKUP(E35,SKU!$A$1:$C$150,3,0))</f>
        <v/>
      </c>
      <c r="D35" s="34" t="str">
        <f aca="false">IF(E35="","",VLOOKUP(E35,SKU!$A$1:$D$150,4,0))</f>
        <v/>
      </c>
      <c r="G35" s="32" t="str">
        <f aca="false">IF(H35="", IF(J35="","",#REF!+(INDIRECT("N" &amp; ROW() - 1) - N35)),IF(J35="", "", INDIRECT("N" &amp; ROW() - 1) - N35))</f>
        <v/>
      </c>
      <c r="H35" s="33" t="str">
        <f aca="true">IF(J35 = "-", INDIRECT("D" &amp; ROW() - 1) * 1890,"")</f>
        <v/>
      </c>
      <c r="I35" s="33" t="str">
        <f aca="true">IF(J35 = "-", INDIRECT("C" &amp; ROW() - 1) ,"")</f>
        <v/>
      </c>
      <c r="K35" s="1" t="n">
        <f aca="true">IF(J35 = "-", -INDIRECT("C" &amp; ROW() - 1)*R35,F35)</f>
        <v>0</v>
      </c>
      <c r="L35" s="1" t="n">
        <f aca="true">IF(J35 = "-", SUM(INDIRECT(ADDRESS(2,COLUMN(K35)) &amp; ":" &amp; ADDRESS(ROW(),COLUMN(K35)))), 0)</f>
        <v>0</v>
      </c>
      <c r="M35" s="1" t="n">
        <f aca="false">IF(J35="-",1,0)</f>
        <v>0</v>
      </c>
      <c r="N35" s="1" t="n">
        <f aca="true">IF(L35 = 0, INDIRECT("N" &amp; ROW() - 1), L35)</f>
        <v>-4.33333333333349</v>
      </c>
      <c r="R35" s="34" t="str">
        <f aca="true">IF(Q35 = "", "", Q35 / INDIRECT("D" &amp; ROW() - 1) )</f>
        <v/>
      </c>
      <c r="S35" s="34" t="str">
        <f aca="true">IF(J35="-",IF(ISNUMBER(SEARCH(",", INDIRECT("B" &amp; ROW() - 1) )),1,""), "")</f>
        <v/>
      </c>
    </row>
    <row r="36" customFormat="false" ht="13.8" hidden="false" customHeight="true" outlineLevel="0" collapsed="false">
      <c r="B36" s="34" t="str">
        <f aca="false">IF(E36="","",VLOOKUP(E36,SKU!$A$1:$B$150,2,0))</f>
        <v/>
      </c>
      <c r="C36" s="34" t="str">
        <f aca="false">IF(E36="","",VLOOKUP(E36,SKU!$A$1:$C$150,3,0))</f>
        <v/>
      </c>
      <c r="D36" s="34" t="str">
        <f aca="false">IF(E36="","",VLOOKUP(E36,SKU!$A$1:$D$150,4,0))</f>
        <v/>
      </c>
      <c r="G36" s="32" t="str">
        <f aca="false">IF(H36="", IF(J36="","",#REF!+(INDIRECT("N" &amp; ROW() - 1) - N36)),IF(J36="", "", INDIRECT("N" &amp; ROW() - 1) - N36))</f>
        <v/>
      </c>
      <c r="H36" s="33" t="str">
        <f aca="true">IF(J36 = "-", INDIRECT("D" &amp; ROW() - 1) * 1890,"")</f>
        <v/>
      </c>
      <c r="I36" s="33" t="str">
        <f aca="true">IF(J36 = "-", INDIRECT("C" &amp; ROW() - 1) ,"")</f>
        <v/>
      </c>
      <c r="K36" s="1" t="n">
        <f aca="true">IF(J36 = "-", -INDIRECT("C" &amp; ROW() - 1)*R36,F36)</f>
        <v>0</v>
      </c>
      <c r="L36" s="1" t="n">
        <f aca="true">IF(J36 = "-", SUM(INDIRECT(ADDRESS(2,COLUMN(K36)) &amp; ":" &amp; ADDRESS(ROW(),COLUMN(K36)))), 0)</f>
        <v>0</v>
      </c>
      <c r="M36" s="1" t="n">
        <f aca="false">IF(J36="-",1,0)</f>
        <v>0</v>
      </c>
      <c r="N36" s="1" t="n">
        <f aca="true">IF(L36 = 0, INDIRECT("N" &amp; ROW() - 1), L36)</f>
        <v>-4.33333333333349</v>
      </c>
      <c r="R36" s="34" t="str">
        <f aca="true">IF(Q36 = "", "", Q36 / INDIRECT("D" &amp; ROW() - 1) )</f>
        <v/>
      </c>
      <c r="S36" s="34" t="str">
        <f aca="true">IF(J36="-",IF(ISNUMBER(SEARCH(",", INDIRECT("B" &amp; ROW() - 1) )),1,""), "")</f>
        <v/>
      </c>
    </row>
    <row r="37" customFormat="false" ht="13.8" hidden="false" customHeight="true" outlineLevel="0" collapsed="false">
      <c r="B37" s="34" t="str">
        <f aca="false">IF(E37="","",VLOOKUP(E37,SKU!$A$1:$B$150,2,0))</f>
        <v/>
      </c>
      <c r="C37" s="34" t="str">
        <f aca="false">IF(E37="","",VLOOKUP(E37,SKU!$A$1:$C$150,3,0))</f>
        <v/>
      </c>
      <c r="D37" s="34" t="str">
        <f aca="false">IF(E37="","",VLOOKUP(E37,SKU!$A$1:$D$150,4,0))</f>
        <v/>
      </c>
      <c r="G37" s="32" t="str">
        <f aca="false">IF(H37="", IF(J37="","",#REF!+(INDIRECT("N" &amp; ROW() - 1) - N37)),IF(J37="", "", INDIRECT("N" &amp; ROW() - 1) - N37))</f>
        <v/>
      </c>
      <c r="H37" s="33" t="str">
        <f aca="true">IF(J37 = "-", INDIRECT("D" &amp; ROW() - 1) * 1890,"")</f>
        <v/>
      </c>
      <c r="I37" s="33" t="str">
        <f aca="true">IF(J37 = "-", INDIRECT("C" &amp; ROW() - 1) ,"")</f>
        <v/>
      </c>
      <c r="K37" s="1" t="n">
        <f aca="true">IF(J37 = "-", -INDIRECT("C" &amp; ROW() - 1)*R37,F37)</f>
        <v>0</v>
      </c>
      <c r="L37" s="1" t="n">
        <f aca="true">IF(J37 = "-", SUM(INDIRECT(ADDRESS(2,COLUMN(K37)) &amp; ":" &amp; ADDRESS(ROW(),COLUMN(K37)))), 0)</f>
        <v>0</v>
      </c>
      <c r="M37" s="1" t="n">
        <f aca="false">IF(J37="-",1,0)</f>
        <v>0</v>
      </c>
      <c r="N37" s="1" t="n">
        <f aca="true">IF(L37 = 0, INDIRECT("N" &amp; ROW() - 1), L37)</f>
        <v>-4.33333333333349</v>
      </c>
      <c r="R37" s="34" t="str">
        <f aca="true">IF(Q37 = "", "", Q37 / INDIRECT("D" &amp; ROW() - 1) )</f>
        <v/>
      </c>
      <c r="S37" s="34" t="str">
        <f aca="true">IF(J37="-",IF(ISNUMBER(SEARCH(",", INDIRECT("B" &amp; ROW() - 1) )),1,""), "")</f>
        <v/>
      </c>
    </row>
    <row r="38" customFormat="false" ht="13.8" hidden="false" customHeight="true" outlineLevel="0" collapsed="false">
      <c r="B38" s="34" t="str">
        <f aca="false">IF(E38="","",VLOOKUP(E38,SKU!$A$1:$B$150,2,0))</f>
        <v/>
      </c>
      <c r="C38" s="34" t="str">
        <f aca="false">IF(E38="","",VLOOKUP(E38,SKU!$A$1:$C$150,3,0))</f>
        <v/>
      </c>
      <c r="D38" s="34" t="str">
        <f aca="false">IF(E38="","",VLOOKUP(E38,SKU!$A$1:$D$150,4,0))</f>
        <v/>
      </c>
      <c r="G38" s="32" t="str">
        <f aca="false">IF(H38="", IF(J38="","",#REF!+(INDIRECT("N" &amp; ROW() - 1) - N38)),IF(J38="", "", INDIRECT("N" &amp; ROW() - 1) - N38))</f>
        <v/>
      </c>
      <c r="H38" s="33" t="str">
        <f aca="true">IF(J38 = "-", INDIRECT("D" &amp; ROW() - 1) * 1890,"")</f>
        <v/>
      </c>
      <c r="I38" s="33" t="str">
        <f aca="true">IF(J38 = "-", INDIRECT("C" &amp; ROW() - 1) ,"")</f>
        <v/>
      </c>
      <c r="K38" s="1" t="n">
        <f aca="true">IF(J38 = "-", -INDIRECT("C" &amp; ROW() - 1)*R38,F38)</f>
        <v>0</v>
      </c>
      <c r="L38" s="1" t="n">
        <f aca="true">IF(J38 = "-", SUM(INDIRECT(ADDRESS(2,COLUMN(K38)) &amp; ":" &amp; ADDRESS(ROW(),COLUMN(K38)))), 0)</f>
        <v>0</v>
      </c>
      <c r="M38" s="1" t="n">
        <f aca="false">IF(J38="-",1,0)</f>
        <v>0</v>
      </c>
      <c r="N38" s="1" t="n">
        <f aca="true">IF(L38 = 0, INDIRECT("N" &amp; ROW() - 1), L38)</f>
        <v>-4.33333333333349</v>
      </c>
      <c r="R38" s="34" t="str">
        <f aca="true">IF(Q38 = "", "", Q38 / INDIRECT("D" &amp; ROW() - 1) )</f>
        <v/>
      </c>
      <c r="S38" s="34" t="str">
        <f aca="true">IF(J38="-",IF(ISNUMBER(SEARCH(",", INDIRECT("B" &amp; ROW() - 1) )),1,""), "")</f>
        <v/>
      </c>
    </row>
    <row r="39" customFormat="false" ht="13.8" hidden="false" customHeight="true" outlineLevel="0" collapsed="false">
      <c r="B39" s="34" t="str">
        <f aca="false">IF(E39="","",VLOOKUP(E39,SKU!$A$1:$B$150,2,0))</f>
        <v/>
      </c>
      <c r="C39" s="34" t="str">
        <f aca="false">IF(E39="","",VLOOKUP(E39,SKU!$A$1:$C$150,3,0))</f>
        <v/>
      </c>
      <c r="D39" s="34" t="str">
        <f aca="false">IF(E39="","",VLOOKUP(E39,SKU!$A$1:$D$150,4,0))</f>
        <v/>
      </c>
      <c r="G39" s="32" t="str">
        <f aca="false">IF(H39="", IF(J39="","",#REF!+(INDIRECT("N" &amp; ROW() - 1) - N39)),IF(J39="", "", INDIRECT("N" &amp; ROW() - 1) - N39))</f>
        <v/>
      </c>
      <c r="H39" s="33" t="str">
        <f aca="true">IF(J39 = "-", INDIRECT("D" &amp; ROW() - 1) * 1890,"")</f>
        <v/>
      </c>
      <c r="I39" s="33" t="str">
        <f aca="true">IF(J39 = "-", INDIRECT("C" &amp; ROW() - 1) ,"")</f>
        <v/>
      </c>
      <c r="K39" s="1" t="n">
        <f aca="true">IF(J39 = "-", -INDIRECT("C" &amp; ROW() - 1)*R39,F39)</f>
        <v>0</v>
      </c>
      <c r="L39" s="1" t="n">
        <f aca="true">IF(J39 = "-", SUM(INDIRECT(ADDRESS(2,COLUMN(K39)) &amp; ":" &amp; ADDRESS(ROW(),COLUMN(K39)))), 0)</f>
        <v>0</v>
      </c>
      <c r="M39" s="1" t="n">
        <f aca="false">IF(J39="-",1,0)</f>
        <v>0</v>
      </c>
      <c r="N39" s="1" t="n">
        <f aca="true">IF(L39 = 0, INDIRECT("N" &amp; ROW() - 1), L39)</f>
        <v>-4.33333333333349</v>
      </c>
      <c r="R39" s="34" t="str">
        <f aca="true">IF(Q39 = "", "", Q39 / INDIRECT("D" &amp; ROW() - 1) )</f>
        <v/>
      </c>
      <c r="S39" s="34" t="str">
        <f aca="true">IF(J39="-",IF(ISNUMBER(SEARCH(",", INDIRECT("B" &amp; ROW() - 1) )),1,""), "")</f>
        <v/>
      </c>
    </row>
    <row r="40" customFormat="false" ht="13.8" hidden="false" customHeight="true" outlineLevel="0" collapsed="false">
      <c r="B40" s="34" t="str">
        <f aca="false">IF(E40="","",VLOOKUP(E40,SKU!$A$1:$B$150,2,0))</f>
        <v/>
      </c>
      <c r="C40" s="34" t="str">
        <f aca="false">IF(E40="","",VLOOKUP(E40,SKU!$A$1:$C$150,3,0))</f>
        <v/>
      </c>
      <c r="D40" s="34" t="str">
        <f aca="false">IF(E40="","",VLOOKUP(E40,SKU!$A$1:$D$150,4,0))</f>
        <v/>
      </c>
      <c r="G40" s="32" t="str">
        <f aca="false">IF(H40="", IF(J40="","",#REF!+(INDIRECT("N" &amp; ROW() - 1) - N40)),IF(J40="", "", INDIRECT("N" &amp; ROW() - 1) - N40))</f>
        <v/>
      </c>
      <c r="H40" s="33" t="str">
        <f aca="true">IF(J40 = "-", INDIRECT("D" &amp; ROW() - 1) * 1890,"")</f>
        <v/>
      </c>
      <c r="I40" s="33" t="str">
        <f aca="true">IF(J40 = "-", INDIRECT("C" &amp; ROW() - 1) ,"")</f>
        <v/>
      </c>
      <c r="K40" s="1" t="n">
        <f aca="true">IF(J40 = "-", -INDIRECT("C" &amp; ROW() - 1)*R40,F40)</f>
        <v>0</v>
      </c>
      <c r="L40" s="1" t="n">
        <f aca="true">IF(J40 = "-", SUM(INDIRECT(ADDRESS(2,COLUMN(K40)) &amp; ":" &amp; ADDRESS(ROW(),COLUMN(K40)))), 0)</f>
        <v>0</v>
      </c>
      <c r="M40" s="1" t="n">
        <f aca="false">IF(J40="-",1,0)</f>
        <v>0</v>
      </c>
      <c r="N40" s="1" t="n">
        <f aca="true">IF(L40 = 0, INDIRECT("N" &amp; ROW() - 1), L40)</f>
        <v>-4.33333333333349</v>
      </c>
      <c r="R40" s="34" t="str">
        <f aca="true">IF(Q40 = "", "", Q40 / INDIRECT("D" &amp; ROW() - 1) )</f>
        <v/>
      </c>
      <c r="S40" s="34" t="str">
        <f aca="true">IF(J40="-",IF(ISNUMBER(SEARCH(",", INDIRECT("B" &amp; ROW() - 1) )),1,""), "")</f>
        <v/>
      </c>
    </row>
    <row r="41" customFormat="false" ht="13.8" hidden="false" customHeight="true" outlineLevel="0" collapsed="false">
      <c r="B41" s="34" t="str">
        <f aca="false">IF(E41="","",VLOOKUP(E41,SKU!$A$1:$B$150,2,0))</f>
        <v/>
      </c>
      <c r="C41" s="34" t="str">
        <f aca="false">IF(E41="","",VLOOKUP(E41,SKU!$A$1:$C$150,3,0))</f>
        <v/>
      </c>
      <c r="D41" s="34" t="str">
        <f aca="false">IF(E41="","",VLOOKUP(E41,SKU!$A$1:$D$150,4,0))</f>
        <v/>
      </c>
      <c r="G41" s="32" t="str">
        <f aca="false">IF(H41="", IF(J41="","",#REF!+(INDIRECT("N" &amp; ROW() - 1) - N41)),IF(J41="", "", INDIRECT("N" &amp; ROW() - 1) - N41))</f>
        <v/>
      </c>
      <c r="H41" s="33" t="str">
        <f aca="true">IF(J41 = "-", INDIRECT("D" &amp; ROW() - 1) * 1890,"")</f>
        <v/>
      </c>
      <c r="I41" s="33" t="str">
        <f aca="true">IF(J41 = "-", INDIRECT("C" &amp; ROW() - 1) ,"")</f>
        <v/>
      </c>
      <c r="K41" s="1" t="n">
        <f aca="true">IF(J41 = "-", -INDIRECT("C" &amp; ROW() - 1)*R41,F41)</f>
        <v>0</v>
      </c>
      <c r="L41" s="1" t="n">
        <f aca="true">IF(J41 = "-", SUM(INDIRECT(ADDRESS(2,COLUMN(K41)) &amp; ":" &amp; ADDRESS(ROW(),COLUMN(K41)))), 0)</f>
        <v>0</v>
      </c>
      <c r="M41" s="1" t="n">
        <f aca="false">IF(J41="-",1,0)</f>
        <v>0</v>
      </c>
      <c r="N41" s="1" t="n">
        <f aca="true">IF(L41 = 0, INDIRECT("N" &amp; ROW() - 1), L41)</f>
        <v>-4.33333333333349</v>
      </c>
      <c r="R41" s="34" t="str">
        <f aca="true">IF(Q41 = "", "", Q41 / INDIRECT("D" &amp; ROW() - 1) )</f>
        <v/>
      </c>
      <c r="S41" s="34" t="str">
        <f aca="true">IF(J41="-",IF(ISNUMBER(SEARCH(",", INDIRECT("B" &amp; ROW() - 1) )),1,""), "")</f>
        <v/>
      </c>
    </row>
    <row r="42" customFormat="false" ht="13.8" hidden="false" customHeight="true" outlineLevel="0" collapsed="false">
      <c r="B42" s="34" t="str">
        <f aca="false">IF(E42="","",VLOOKUP(E42,SKU!$A$1:$B$150,2,0))</f>
        <v/>
      </c>
      <c r="C42" s="34" t="str">
        <f aca="false">IF(E42="","",VLOOKUP(E42,SKU!$A$1:$C$150,3,0))</f>
        <v/>
      </c>
      <c r="D42" s="34" t="str">
        <f aca="false">IF(E42="","",VLOOKUP(E42,SKU!$A$1:$D$150,4,0))</f>
        <v/>
      </c>
      <c r="G42" s="32" t="str">
        <f aca="false">IF(H42="", IF(J42="","",#REF!+(INDIRECT("N" &amp; ROW() - 1) - N42)),IF(J42="", "", INDIRECT("N" &amp; ROW() - 1) - N42))</f>
        <v/>
      </c>
      <c r="H42" s="33" t="str">
        <f aca="true">IF(J42 = "-", INDIRECT("D" &amp; ROW() - 1) * 1890,"")</f>
        <v/>
      </c>
      <c r="I42" s="33" t="str">
        <f aca="true">IF(J42 = "-", INDIRECT("C" &amp; ROW() - 1) ,"")</f>
        <v/>
      </c>
      <c r="K42" s="1" t="n">
        <f aca="true">IF(J42 = "-", -INDIRECT("C" &amp; ROW() - 1)*R42,F42)</f>
        <v>0</v>
      </c>
      <c r="L42" s="1" t="n">
        <f aca="true">IF(J42 = "-", SUM(INDIRECT(ADDRESS(2,COLUMN(K42)) &amp; ":" &amp; ADDRESS(ROW(),COLUMN(K42)))), 0)</f>
        <v>0</v>
      </c>
      <c r="M42" s="1" t="n">
        <f aca="false">IF(J42="-",1,0)</f>
        <v>0</v>
      </c>
      <c r="N42" s="1" t="n">
        <f aca="true">IF(L42 = 0, INDIRECT("N" &amp; ROW() - 1), L42)</f>
        <v>-4.33333333333349</v>
      </c>
      <c r="R42" s="34" t="str">
        <f aca="true">IF(Q42 = "", "", Q42 / INDIRECT("D" &amp; ROW() - 1) )</f>
        <v/>
      </c>
      <c r="S42" s="34" t="str">
        <f aca="true">IF(J42="-",IF(ISNUMBER(SEARCH(",", INDIRECT("B" &amp; ROW() - 1) )),1,""), "")</f>
        <v/>
      </c>
    </row>
    <row r="43" customFormat="false" ht="13.8" hidden="false" customHeight="true" outlineLevel="0" collapsed="false">
      <c r="B43" s="34" t="str">
        <f aca="false">IF(E43="","",VLOOKUP(E43,SKU!$A$1:$B$150,2,0))</f>
        <v/>
      </c>
      <c r="C43" s="34" t="str">
        <f aca="false">IF(E43="","",VLOOKUP(E43,SKU!$A$1:$C$150,3,0))</f>
        <v/>
      </c>
      <c r="D43" s="34" t="str">
        <f aca="false">IF(E43="","",VLOOKUP(E43,SKU!$A$1:$D$150,4,0))</f>
        <v/>
      </c>
      <c r="G43" s="32" t="str">
        <f aca="false">IF(H43="", IF(J43="","",#REF!+(INDIRECT("N" &amp; ROW() - 1) - N43)),IF(J43="", "", INDIRECT("N" &amp; ROW() - 1) - N43))</f>
        <v/>
      </c>
      <c r="H43" s="33" t="str">
        <f aca="true">IF(J43 = "-", INDIRECT("D" &amp; ROW() - 1) * 1890,"")</f>
        <v/>
      </c>
      <c r="I43" s="33" t="str">
        <f aca="true">IF(J43 = "-", INDIRECT("C" &amp; ROW() - 1) ,"")</f>
        <v/>
      </c>
      <c r="K43" s="1" t="n">
        <f aca="true">IF(J43 = "-", -INDIRECT("C" &amp; ROW() - 1)*R43,F43)</f>
        <v>0</v>
      </c>
      <c r="L43" s="1" t="n">
        <f aca="true">IF(J43 = "-", SUM(INDIRECT(ADDRESS(2,COLUMN(K43)) &amp; ":" &amp; ADDRESS(ROW(),COLUMN(K43)))), 0)</f>
        <v>0</v>
      </c>
      <c r="M43" s="1" t="n">
        <f aca="false">IF(J43="-",1,0)</f>
        <v>0</v>
      </c>
      <c r="N43" s="1" t="n">
        <f aca="true">IF(L43 = 0, INDIRECT("N" &amp; ROW() - 1), L43)</f>
        <v>-4.33333333333349</v>
      </c>
      <c r="R43" s="34" t="str">
        <f aca="true">IF(Q43 = "", "", Q43 / INDIRECT("D" &amp; ROW() - 1) )</f>
        <v/>
      </c>
      <c r="S43" s="34" t="str">
        <f aca="true">IF(J43="-",IF(ISNUMBER(SEARCH(",", INDIRECT("B" &amp; ROW() - 1) )),1,""), "")</f>
        <v/>
      </c>
    </row>
    <row r="44" customFormat="false" ht="13.8" hidden="false" customHeight="true" outlineLevel="0" collapsed="false">
      <c r="B44" s="34" t="str">
        <f aca="false">IF(E44="","",VLOOKUP(E44,SKU!$A$1:$B$150,2,0))</f>
        <v/>
      </c>
      <c r="C44" s="34" t="str">
        <f aca="false">IF(E44="","",VLOOKUP(E44,SKU!$A$1:$C$150,3,0))</f>
        <v/>
      </c>
      <c r="D44" s="34" t="str">
        <f aca="false">IF(E44="","",VLOOKUP(E44,SKU!$A$1:$D$150,4,0))</f>
        <v/>
      </c>
      <c r="G44" s="32" t="str">
        <f aca="false">IF(H44="", IF(J44="","",#REF!+(INDIRECT("N" &amp; ROW() - 1) - N44)),IF(J44="", "", INDIRECT("N" &amp; ROW() - 1) - N44))</f>
        <v/>
      </c>
      <c r="H44" s="33" t="str">
        <f aca="true">IF(J44 = "-", INDIRECT("D" &amp; ROW() - 1) * 1890,"")</f>
        <v/>
      </c>
      <c r="I44" s="33" t="str">
        <f aca="true">IF(J44 = "-", INDIRECT("C" &amp; ROW() - 1) ,"")</f>
        <v/>
      </c>
      <c r="K44" s="1" t="n">
        <f aca="true">IF(J44 = "-", -INDIRECT("C" &amp; ROW() - 1)*R44,F44)</f>
        <v>0</v>
      </c>
      <c r="L44" s="1" t="n">
        <f aca="true">IF(J44 = "-", SUM(INDIRECT(ADDRESS(2,COLUMN(K44)) &amp; ":" &amp; ADDRESS(ROW(),COLUMN(K44)))), 0)</f>
        <v>0</v>
      </c>
      <c r="M44" s="1" t="n">
        <f aca="false">IF(J44="-",1,0)</f>
        <v>0</v>
      </c>
      <c r="N44" s="1" t="n">
        <f aca="true">IF(L44 = 0, INDIRECT("N" &amp; ROW() - 1), L44)</f>
        <v>-4.33333333333349</v>
      </c>
      <c r="R44" s="34" t="str">
        <f aca="true">IF(Q44 = "", "", Q44 / INDIRECT("D" &amp; ROW() - 1) )</f>
        <v/>
      </c>
      <c r="S44" s="34" t="str">
        <f aca="true">IF(J44="-",IF(ISNUMBER(SEARCH(",", INDIRECT("B" &amp; ROW() - 1) )),1,""), "")</f>
        <v/>
      </c>
    </row>
    <row r="45" customFormat="false" ht="13.8" hidden="false" customHeight="true" outlineLevel="0" collapsed="false">
      <c r="B45" s="34" t="str">
        <f aca="false">IF(E45="","",VLOOKUP(E45,SKU!$A$1:$B$150,2,0))</f>
        <v/>
      </c>
      <c r="C45" s="34" t="str">
        <f aca="false">IF(E45="","",VLOOKUP(E45,SKU!$A$1:$C$150,3,0))</f>
        <v/>
      </c>
      <c r="D45" s="34" t="str">
        <f aca="false">IF(E45="","",VLOOKUP(E45,SKU!$A$1:$D$150,4,0))</f>
        <v/>
      </c>
      <c r="G45" s="32" t="str">
        <f aca="false">IF(H45="", IF(J45="","",#REF!+(INDIRECT("N" &amp; ROW() - 1) - N45)),IF(J45="", "", INDIRECT("N" &amp; ROW() - 1) - N45))</f>
        <v/>
      </c>
      <c r="H45" s="33" t="str">
        <f aca="true">IF(J45 = "-", INDIRECT("D" &amp; ROW() - 1) * 1890,"")</f>
        <v/>
      </c>
      <c r="I45" s="33" t="str">
        <f aca="true">IF(J45 = "-", INDIRECT("C" &amp; ROW() - 1) ,"")</f>
        <v/>
      </c>
      <c r="K45" s="1" t="n">
        <f aca="true">IF(J45 = "-", -INDIRECT("C" &amp; ROW() - 1)*R45,F45)</f>
        <v>0</v>
      </c>
      <c r="L45" s="1" t="n">
        <f aca="true">IF(J45 = "-", SUM(INDIRECT(ADDRESS(2,COLUMN(K45)) &amp; ":" &amp; ADDRESS(ROW(),COLUMN(K45)))), 0)</f>
        <v>0</v>
      </c>
      <c r="M45" s="1" t="n">
        <f aca="false">IF(J45="-",1,0)</f>
        <v>0</v>
      </c>
      <c r="N45" s="1" t="n">
        <f aca="true">IF(L45 = 0, INDIRECT("N" &amp; ROW() - 1), L45)</f>
        <v>-4.33333333333349</v>
      </c>
      <c r="R45" s="34" t="str">
        <f aca="true">IF(Q45 = "", "", Q45 / INDIRECT("D" &amp; ROW() - 1) )</f>
        <v/>
      </c>
      <c r="S45" s="34" t="str">
        <f aca="true">IF(J45="-",IF(ISNUMBER(SEARCH(",", INDIRECT("B" &amp; ROW() - 1) )),1,""), "")</f>
        <v/>
      </c>
    </row>
    <row r="46" customFormat="false" ht="13.8" hidden="false" customHeight="true" outlineLevel="0" collapsed="false">
      <c r="B46" s="34" t="str">
        <f aca="false">IF(E46="","",VLOOKUP(E46,SKU!$A$1:$B$150,2,0))</f>
        <v/>
      </c>
      <c r="C46" s="34" t="str">
        <f aca="false">IF(E46="","",VLOOKUP(E46,SKU!$A$1:$C$150,3,0))</f>
        <v/>
      </c>
      <c r="D46" s="34" t="str">
        <f aca="false">IF(E46="","",VLOOKUP(E46,SKU!$A$1:$D$150,4,0))</f>
        <v/>
      </c>
      <c r="G46" s="32" t="str">
        <f aca="false">IF(H46="", IF(J46="","",#REF!+(INDIRECT("N" &amp; ROW() - 1) - N46)),IF(J46="", "", INDIRECT("N" &amp; ROW() - 1) - N46))</f>
        <v/>
      </c>
      <c r="H46" s="33" t="str">
        <f aca="true">IF(J46 = "-", INDIRECT("D" &amp; ROW() - 1) * 1890,"")</f>
        <v/>
      </c>
      <c r="I46" s="33" t="str">
        <f aca="true">IF(J46 = "-", INDIRECT("C" &amp; ROW() - 1) ,"")</f>
        <v/>
      </c>
      <c r="K46" s="1" t="n">
        <f aca="true">IF(J46 = "-", -INDIRECT("C" &amp; ROW() - 1)*R46,F46)</f>
        <v>0</v>
      </c>
      <c r="L46" s="1" t="n">
        <f aca="true">IF(J46 = "-", SUM(INDIRECT(ADDRESS(2,COLUMN(K46)) &amp; ":" &amp; ADDRESS(ROW(),COLUMN(K46)))), 0)</f>
        <v>0</v>
      </c>
      <c r="M46" s="1" t="n">
        <f aca="false">IF(J46="-",1,0)</f>
        <v>0</v>
      </c>
      <c r="N46" s="1" t="n">
        <f aca="true">IF(L46 = 0, INDIRECT("N" &amp; ROW() - 1), L46)</f>
        <v>-4.33333333333349</v>
      </c>
      <c r="R46" s="34" t="str">
        <f aca="true">IF(Q46 = "", "", Q46 / INDIRECT("D" &amp; ROW() - 1) )</f>
        <v/>
      </c>
      <c r="S46" s="34" t="str">
        <f aca="true">IF(J46="-",IF(ISNUMBER(SEARCH(",", INDIRECT("B" &amp; ROW() - 1) )),1,""), "")</f>
        <v/>
      </c>
    </row>
    <row r="47" customFormat="false" ht="13.8" hidden="false" customHeight="true" outlineLevel="0" collapsed="false">
      <c r="B47" s="34" t="str">
        <f aca="false">IF(E47="","",VLOOKUP(E47,SKU!$A$1:$B$150,2,0))</f>
        <v/>
      </c>
      <c r="C47" s="34" t="str">
        <f aca="false">IF(E47="","",VLOOKUP(E47,SKU!$A$1:$C$150,3,0))</f>
        <v/>
      </c>
      <c r="D47" s="34" t="str">
        <f aca="false">IF(E47="","",VLOOKUP(E47,SKU!$A$1:$D$150,4,0))</f>
        <v/>
      </c>
      <c r="G47" s="32" t="str">
        <f aca="false">IF(H47="", IF(J47="","",#REF!+(INDIRECT("N" &amp; ROW() - 1) - N47)),IF(J47="", "", INDIRECT("N" &amp; ROW() - 1) - N47))</f>
        <v/>
      </c>
      <c r="H47" s="33" t="str">
        <f aca="true">IF(J47 = "-", INDIRECT("D" &amp; ROW() - 1) * 1890,"")</f>
        <v/>
      </c>
      <c r="I47" s="33" t="str">
        <f aca="true">IF(J47 = "-", INDIRECT("C" &amp; ROW() - 1) ,"")</f>
        <v/>
      </c>
      <c r="K47" s="1" t="n">
        <f aca="true">IF(J47 = "-", -INDIRECT("C" &amp; ROW() - 1)*R47,F47)</f>
        <v>0</v>
      </c>
      <c r="L47" s="1" t="n">
        <f aca="true">IF(J47 = "-", SUM(INDIRECT(ADDRESS(2,COLUMN(K47)) &amp; ":" &amp; ADDRESS(ROW(),COLUMN(K47)))), 0)</f>
        <v>0</v>
      </c>
      <c r="M47" s="1" t="n">
        <f aca="false">IF(J47="-",1,0)</f>
        <v>0</v>
      </c>
      <c r="N47" s="1" t="n">
        <f aca="true">IF(L47 = 0, INDIRECT("N" &amp; ROW() - 1), L47)</f>
        <v>-4.33333333333349</v>
      </c>
      <c r="R47" s="34" t="str">
        <f aca="true">IF(Q47 = "", "", Q47 / INDIRECT("D" &amp; ROW() - 1) )</f>
        <v/>
      </c>
      <c r="S47" s="34" t="str">
        <f aca="true">IF(J47="-",IF(ISNUMBER(SEARCH(",", INDIRECT("B" &amp; ROW() - 1) )),1,""), "")</f>
        <v/>
      </c>
    </row>
    <row r="48" customFormat="false" ht="13.8" hidden="false" customHeight="true" outlineLevel="0" collapsed="false">
      <c r="B48" s="34" t="str">
        <f aca="false">IF(E48="","",VLOOKUP(E48,SKU!$A$1:$B$150,2,0))</f>
        <v/>
      </c>
      <c r="C48" s="34" t="str">
        <f aca="false">IF(E48="","",VLOOKUP(E48,SKU!$A$1:$C$150,3,0))</f>
        <v/>
      </c>
      <c r="D48" s="34" t="str">
        <f aca="false">IF(E48="","",VLOOKUP(E48,SKU!$A$1:$D$150,4,0))</f>
        <v/>
      </c>
      <c r="G48" s="32" t="str">
        <f aca="false">IF(H48="", IF(J48="","",#REF!+(INDIRECT("N" &amp; ROW() - 1) - N48)),IF(J48="", "", INDIRECT("N" &amp; ROW() - 1) - N48))</f>
        <v/>
      </c>
      <c r="H48" s="33" t="str">
        <f aca="true">IF(J48 = "-", INDIRECT("D" &amp; ROW() - 1) * 1890,"")</f>
        <v/>
      </c>
      <c r="I48" s="33" t="str">
        <f aca="true">IF(J48 = "-", INDIRECT("C" &amp; ROW() - 1) ,"")</f>
        <v/>
      </c>
      <c r="K48" s="1" t="n">
        <f aca="true">IF(J48 = "-", -INDIRECT("C" &amp; ROW() - 1)*R48,F48)</f>
        <v>0</v>
      </c>
      <c r="L48" s="1" t="n">
        <f aca="true">IF(J48 = "-", SUM(INDIRECT(ADDRESS(2,COLUMN(K48)) &amp; ":" &amp; ADDRESS(ROW(),COLUMN(K48)))), 0)</f>
        <v>0</v>
      </c>
      <c r="M48" s="1" t="n">
        <f aca="false">IF(J48="-",1,0)</f>
        <v>0</v>
      </c>
      <c r="N48" s="1" t="n">
        <f aca="true">IF(L48 = 0, INDIRECT("N" &amp; ROW() - 1), L48)</f>
        <v>-4.33333333333349</v>
      </c>
      <c r="R48" s="34" t="str">
        <f aca="true">IF(Q48 = "", "", Q48 / INDIRECT("D" &amp; ROW() - 1) )</f>
        <v/>
      </c>
      <c r="S48" s="34" t="str">
        <f aca="true">IF(J48="-",IF(ISNUMBER(SEARCH(",", INDIRECT("B" &amp; ROW() - 1) )),1,""), "")</f>
        <v/>
      </c>
    </row>
    <row r="49" customFormat="false" ht="13.8" hidden="false" customHeight="true" outlineLevel="0" collapsed="false">
      <c r="B49" s="34" t="str">
        <f aca="false">IF(E49="","",VLOOKUP(E49,SKU!$A$1:$B$150,2,0))</f>
        <v/>
      </c>
      <c r="C49" s="34" t="str">
        <f aca="false">IF(E49="","",VLOOKUP(E49,SKU!$A$1:$C$150,3,0))</f>
        <v/>
      </c>
      <c r="D49" s="34" t="str">
        <f aca="false">IF(E49="","",VLOOKUP(E49,SKU!$A$1:$D$150,4,0))</f>
        <v/>
      </c>
      <c r="G49" s="32" t="str">
        <f aca="false">IF(H49="", IF(J49="","",#REF!+(INDIRECT("N" &amp; ROW() - 1) - N49)),IF(J49="", "", INDIRECT("N" &amp; ROW() - 1) - N49))</f>
        <v/>
      </c>
      <c r="H49" s="33" t="str">
        <f aca="true">IF(J49 = "-", INDIRECT("D" &amp; ROW() - 1) * 1890,"")</f>
        <v/>
      </c>
      <c r="I49" s="33" t="str">
        <f aca="true">IF(J49 = "-", INDIRECT("C" &amp; ROW() - 1) ,"")</f>
        <v/>
      </c>
      <c r="K49" s="1" t="n">
        <f aca="true">IF(J49 = "-", -INDIRECT("C" &amp; ROW() - 1)*R49,F49)</f>
        <v>0</v>
      </c>
      <c r="L49" s="1" t="n">
        <f aca="true">IF(J49 = "-", SUM(INDIRECT(ADDRESS(2,COLUMN(K49)) &amp; ":" &amp; ADDRESS(ROW(),COLUMN(K49)))), 0)</f>
        <v>0</v>
      </c>
      <c r="M49" s="1" t="n">
        <f aca="false">IF(J49="-",1,0)</f>
        <v>0</v>
      </c>
      <c r="N49" s="1" t="n">
        <f aca="true">IF(L49 = 0, INDIRECT("N" &amp; ROW() - 1), L49)</f>
        <v>-4.33333333333349</v>
      </c>
      <c r="R49" s="34" t="str">
        <f aca="true">IF(Q49 = "", "", Q49 / INDIRECT("D" &amp; ROW() - 1) )</f>
        <v/>
      </c>
      <c r="S49" s="34" t="str">
        <f aca="true">IF(J49="-",IF(ISNUMBER(SEARCH(",", INDIRECT("B" &amp; ROW() - 1) )),1,""), "")</f>
        <v/>
      </c>
    </row>
    <row r="50" customFormat="false" ht="13.8" hidden="false" customHeight="true" outlineLevel="0" collapsed="false">
      <c r="B50" s="34" t="str">
        <f aca="false">IF(E50="","",VLOOKUP(E50,SKU!$A$1:$B$150,2,0))</f>
        <v/>
      </c>
      <c r="C50" s="34" t="str">
        <f aca="false">IF(E50="","",VLOOKUP(E50,SKU!$A$1:$C$150,3,0))</f>
        <v/>
      </c>
      <c r="D50" s="34" t="str">
        <f aca="false">IF(E50="","",VLOOKUP(E50,SKU!$A$1:$D$150,4,0))</f>
        <v/>
      </c>
      <c r="G50" s="32" t="str">
        <f aca="false">IF(H50="", IF(J50="","",#REF!+(INDIRECT("N" &amp; ROW() - 1) - N50)),IF(J50="", "", INDIRECT("N" &amp; ROW() - 1) - N50))</f>
        <v/>
      </c>
      <c r="H50" s="33" t="str">
        <f aca="true">IF(J50 = "-", INDIRECT("D" &amp; ROW() - 1) * 1890,"")</f>
        <v/>
      </c>
      <c r="I50" s="33" t="str">
        <f aca="true">IF(J50 = "-", INDIRECT("C" &amp; ROW() - 1) ,"")</f>
        <v/>
      </c>
      <c r="K50" s="1" t="n">
        <f aca="true">IF(J50 = "-", -INDIRECT("C" &amp; ROW() - 1)*R50,F50)</f>
        <v>0</v>
      </c>
      <c r="L50" s="1" t="n">
        <f aca="true">IF(J50 = "-", SUM(INDIRECT(ADDRESS(2,COLUMN(K50)) &amp; ":" &amp; ADDRESS(ROW(),COLUMN(K50)))), 0)</f>
        <v>0</v>
      </c>
      <c r="M50" s="1" t="n">
        <f aca="false">IF(J50="-",1,0)</f>
        <v>0</v>
      </c>
      <c r="N50" s="1" t="n">
        <f aca="true">IF(L50 = 0, INDIRECT("N" &amp; ROW() - 1), L50)</f>
        <v>-4.33333333333349</v>
      </c>
      <c r="R50" s="34" t="str">
        <f aca="true">IF(Q50 = "", "", Q50 / INDIRECT("D" &amp; ROW() - 1) )</f>
        <v/>
      </c>
      <c r="S50" s="34" t="str">
        <f aca="true">IF(J50="-",IF(ISNUMBER(SEARCH(",", INDIRECT("B" &amp; ROW() - 1) )),1,""), "")</f>
        <v/>
      </c>
    </row>
    <row r="51" customFormat="false" ht="13.8" hidden="false" customHeight="true" outlineLevel="0" collapsed="false">
      <c r="B51" s="34" t="str">
        <f aca="false">IF(E51="","",VLOOKUP(E51,SKU!$A$1:$B$150,2,0))</f>
        <v/>
      </c>
      <c r="C51" s="34" t="str">
        <f aca="false">IF(E51="","",VLOOKUP(E51,SKU!$A$1:$C$150,3,0))</f>
        <v/>
      </c>
      <c r="D51" s="34" t="str">
        <f aca="false">IF(E51="","",VLOOKUP(E51,SKU!$A$1:$D$150,4,0))</f>
        <v/>
      </c>
      <c r="G51" s="32" t="str">
        <f aca="false">IF(H51="", IF(J51="","",#REF!+(INDIRECT("N" &amp; ROW() - 1) - N51)),IF(J51="", "", INDIRECT("N" &amp; ROW() - 1) - N51))</f>
        <v/>
      </c>
      <c r="H51" s="33" t="str">
        <f aca="true">IF(J51 = "-", INDIRECT("D" &amp; ROW() - 1) * 1890,"")</f>
        <v/>
      </c>
      <c r="I51" s="33" t="str">
        <f aca="true">IF(J51 = "-", INDIRECT("C" &amp; ROW() - 1) ,"")</f>
        <v/>
      </c>
      <c r="K51" s="1" t="n">
        <f aca="true">IF(J51 = "-", -INDIRECT("C" &amp; ROW() - 1)*R51,F51)</f>
        <v>0</v>
      </c>
      <c r="L51" s="1" t="n">
        <f aca="true">IF(J51 = "-", SUM(INDIRECT(ADDRESS(2,COLUMN(K51)) &amp; ":" &amp; ADDRESS(ROW(),COLUMN(K51)))), 0)</f>
        <v>0</v>
      </c>
      <c r="M51" s="1" t="n">
        <f aca="false">IF(J51="-",1,0)</f>
        <v>0</v>
      </c>
      <c r="N51" s="1" t="n">
        <f aca="true">IF(L51 = 0, INDIRECT("N" &amp; ROW() - 1), L51)</f>
        <v>-4.33333333333349</v>
      </c>
      <c r="R51" s="34" t="str">
        <f aca="true">IF(Q51 = "", "", Q51 / INDIRECT("D" &amp; ROW() - 1) )</f>
        <v/>
      </c>
      <c r="S51" s="34" t="str">
        <f aca="true">IF(J51="-",IF(ISNUMBER(SEARCH(",", INDIRECT("B" &amp; ROW() - 1) )),1,""), "")</f>
        <v/>
      </c>
    </row>
    <row r="52" customFormat="false" ht="13.8" hidden="false" customHeight="true" outlineLevel="0" collapsed="false">
      <c r="B52" s="34" t="str">
        <f aca="false">IF(E52="","",VLOOKUP(E52,SKU!$A$1:$B$150,2,0))</f>
        <v/>
      </c>
      <c r="C52" s="34" t="str">
        <f aca="false">IF(E52="","",VLOOKUP(E52,SKU!$A$1:$C$150,3,0))</f>
        <v/>
      </c>
      <c r="D52" s="34" t="str">
        <f aca="false">IF(E52="","",VLOOKUP(E52,SKU!$A$1:$D$150,4,0))</f>
        <v/>
      </c>
      <c r="G52" s="32" t="str">
        <f aca="false">IF(H52="", IF(J52="","",#REF!+(INDIRECT("N" &amp; ROW() - 1) - N52)),IF(J52="", "", INDIRECT("N" &amp; ROW() - 1) - N52))</f>
        <v/>
      </c>
      <c r="H52" s="33" t="str">
        <f aca="true">IF(J52 = "-", INDIRECT("D" &amp; ROW() - 1) * 1890,"")</f>
        <v/>
      </c>
      <c r="I52" s="33" t="str">
        <f aca="true">IF(J52 = "-", INDIRECT("C" &amp; ROW() - 1) ,"")</f>
        <v/>
      </c>
      <c r="K52" s="1" t="n">
        <f aca="true">IF(J52 = "-", -INDIRECT("C" &amp; ROW() - 1)*R52,F52)</f>
        <v>0</v>
      </c>
      <c r="L52" s="1" t="n">
        <f aca="true">IF(J52 = "-", SUM(INDIRECT(ADDRESS(2,COLUMN(K52)) &amp; ":" &amp; ADDRESS(ROW(),COLUMN(K52)))), 0)</f>
        <v>0</v>
      </c>
      <c r="M52" s="1" t="n">
        <f aca="false">IF(J52="-",1,0)</f>
        <v>0</v>
      </c>
      <c r="N52" s="1" t="n">
        <f aca="true">IF(L52 = 0, INDIRECT("N" &amp; ROW() - 1), L52)</f>
        <v>-4.33333333333349</v>
      </c>
      <c r="R52" s="34" t="str">
        <f aca="true">IF(Q52 = "", "", Q52 / INDIRECT("D" &amp; ROW() - 1) )</f>
        <v/>
      </c>
      <c r="S52" s="34" t="str">
        <f aca="true">IF(J52="-",IF(ISNUMBER(SEARCH(",", INDIRECT("B" &amp; ROW() - 1) )),1,""), "")</f>
        <v/>
      </c>
    </row>
    <row r="53" customFormat="false" ht="13.8" hidden="false" customHeight="true" outlineLevel="0" collapsed="false">
      <c r="B53" s="34" t="str">
        <f aca="false">IF(E53="","",VLOOKUP(E53,SKU!$A$1:$B$150,2,0))</f>
        <v/>
      </c>
      <c r="C53" s="34" t="str">
        <f aca="false">IF(E53="","",VLOOKUP(E53,SKU!$A$1:$C$150,3,0))</f>
        <v/>
      </c>
      <c r="D53" s="34" t="str">
        <f aca="false">IF(E53="","",VLOOKUP(E53,SKU!$A$1:$D$150,4,0))</f>
        <v/>
      </c>
      <c r="G53" s="32" t="str">
        <f aca="false">IF(H53="", IF(J53="","",#REF!+(INDIRECT("N" &amp; ROW() - 1) - N53)),IF(J53="", "", INDIRECT("N" &amp; ROW() - 1) - N53))</f>
        <v/>
      </c>
      <c r="H53" s="33" t="str">
        <f aca="true">IF(J53 = "-", INDIRECT("D" &amp; ROW() - 1) * 1890,"")</f>
        <v/>
      </c>
      <c r="I53" s="33" t="str">
        <f aca="true">IF(J53 = "-", INDIRECT("C" &amp; ROW() - 1) ,"")</f>
        <v/>
      </c>
      <c r="K53" s="1" t="n">
        <f aca="true">IF(J53 = "-", -INDIRECT("C" &amp; ROW() - 1)*R53,F53)</f>
        <v>0</v>
      </c>
      <c r="L53" s="1" t="n">
        <f aca="true">IF(J53 = "-", SUM(INDIRECT(ADDRESS(2,COLUMN(K53)) &amp; ":" &amp; ADDRESS(ROW(),COLUMN(K53)))), 0)</f>
        <v>0</v>
      </c>
      <c r="M53" s="1" t="n">
        <f aca="false">IF(J53="-",1,0)</f>
        <v>0</v>
      </c>
      <c r="N53" s="1" t="n">
        <f aca="true">IF(L53 = 0, INDIRECT("N" &amp; ROW() - 1), L53)</f>
        <v>-4.33333333333349</v>
      </c>
      <c r="R53" s="34" t="str">
        <f aca="true">IF(Q53 = "", "", Q53 / INDIRECT("D" &amp; ROW() - 1) )</f>
        <v/>
      </c>
      <c r="S53" s="34" t="str">
        <f aca="true">IF(J53="-",IF(ISNUMBER(SEARCH(",", INDIRECT("B" &amp; ROW() - 1) )),1,""), "")</f>
        <v/>
      </c>
    </row>
    <row r="54" customFormat="false" ht="13.8" hidden="false" customHeight="true" outlineLevel="0" collapsed="false">
      <c r="B54" s="34" t="str">
        <f aca="false">IF(E54="","",VLOOKUP(E54,SKU!$A$1:$B$150,2,0))</f>
        <v/>
      </c>
      <c r="C54" s="34" t="str">
        <f aca="false">IF(E54="","",VLOOKUP(E54,SKU!$A$1:$C$150,3,0))</f>
        <v/>
      </c>
      <c r="D54" s="34" t="str">
        <f aca="false">IF(E54="","",VLOOKUP(E54,SKU!$A$1:$D$150,4,0))</f>
        <v/>
      </c>
      <c r="G54" s="32" t="str">
        <f aca="false">IF(H54="", IF(J54="","",#REF!+(INDIRECT("N" &amp; ROW() - 1) - N54)),IF(J54="", "", INDIRECT("N" &amp; ROW() - 1) - N54))</f>
        <v/>
      </c>
      <c r="H54" s="33" t="str">
        <f aca="true">IF(J54 = "-", INDIRECT("D" &amp; ROW() - 1) * 1890,"")</f>
        <v/>
      </c>
      <c r="I54" s="33" t="str">
        <f aca="true">IF(J54 = "-", INDIRECT("C" &amp; ROW() - 1) ,"")</f>
        <v/>
      </c>
      <c r="K54" s="1" t="n">
        <f aca="true">IF(J54 = "-", -INDIRECT("C" &amp; ROW() - 1)*R54,F54)</f>
        <v>0</v>
      </c>
      <c r="L54" s="1" t="n">
        <f aca="true">IF(J54 = "-", SUM(INDIRECT(ADDRESS(2,COLUMN(K54)) &amp; ":" &amp; ADDRESS(ROW(),COLUMN(K54)))), 0)</f>
        <v>0</v>
      </c>
      <c r="M54" s="1" t="n">
        <f aca="false">IF(J54="-",1,0)</f>
        <v>0</v>
      </c>
      <c r="N54" s="1" t="n">
        <f aca="true">IF(L54 = 0, INDIRECT("N" &amp; ROW() - 1), L54)</f>
        <v>-4.33333333333349</v>
      </c>
      <c r="R54" s="34" t="str">
        <f aca="true">IF(Q54 = "", "", Q54 / INDIRECT("D" &amp; ROW() - 1) )</f>
        <v/>
      </c>
      <c r="S54" s="34" t="str">
        <f aca="true">IF(J54="-",IF(ISNUMBER(SEARCH(",", INDIRECT("B" &amp; ROW() - 1) )),1,""), "")</f>
        <v/>
      </c>
    </row>
    <row r="55" customFormat="false" ht="13.8" hidden="false" customHeight="true" outlineLevel="0" collapsed="false">
      <c r="B55" s="34" t="str">
        <f aca="false">IF(E55="","",VLOOKUP(E55,SKU!$A$1:$B$150,2,0))</f>
        <v/>
      </c>
      <c r="C55" s="34" t="str">
        <f aca="false">IF(E55="","",VLOOKUP(E55,SKU!$A$1:$C$150,3,0))</f>
        <v/>
      </c>
      <c r="D55" s="34" t="str">
        <f aca="false">IF(E55="","",VLOOKUP(E55,SKU!$A$1:$D$150,4,0))</f>
        <v/>
      </c>
      <c r="G55" s="32" t="str">
        <f aca="false">IF(H55="", IF(J55="","",#REF!+(INDIRECT("N" &amp; ROW() - 1) - N55)),IF(J55="", "", INDIRECT("N" &amp; ROW() - 1) - N55))</f>
        <v/>
      </c>
      <c r="H55" s="33" t="str">
        <f aca="true">IF(J55 = "-", INDIRECT("D" &amp; ROW() - 1) * 1890,"")</f>
        <v/>
      </c>
      <c r="I55" s="33" t="str">
        <f aca="true">IF(J55 = "-", INDIRECT("C" &amp; ROW() - 1) ,"")</f>
        <v/>
      </c>
      <c r="K55" s="1" t="n">
        <f aca="true">IF(J55 = "-", -INDIRECT("C" &amp; ROW() - 1)*R55,F55)</f>
        <v>0</v>
      </c>
      <c r="L55" s="1" t="n">
        <f aca="true">IF(J55 = "-", SUM(INDIRECT(ADDRESS(2,COLUMN(K55)) &amp; ":" &amp; ADDRESS(ROW(),COLUMN(K55)))), 0)</f>
        <v>0</v>
      </c>
      <c r="M55" s="1" t="n">
        <f aca="false">IF(J55="-",1,0)</f>
        <v>0</v>
      </c>
      <c r="N55" s="1" t="n">
        <f aca="true">IF(L55 = 0, INDIRECT("N" &amp; ROW() - 1), L55)</f>
        <v>-4.33333333333349</v>
      </c>
      <c r="R55" s="34" t="str">
        <f aca="true">IF(Q55 = "", "", Q55 / INDIRECT("D" &amp; ROW() - 1) )</f>
        <v/>
      </c>
      <c r="S55" s="34" t="str">
        <f aca="true">IF(J55="-",IF(ISNUMBER(SEARCH(",", INDIRECT("B" &amp; ROW() - 1) )),1,""), "")</f>
        <v/>
      </c>
    </row>
    <row r="56" customFormat="false" ht="13.8" hidden="false" customHeight="true" outlineLevel="0" collapsed="false">
      <c r="B56" s="34" t="str">
        <f aca="false">IF(E56="","",VLOOKUP(E56,SKU!$A$1:$B$150,2,0))</f>
        <v/>
      </c>
      <c r="C56" s="34" t="str">
        <f aca="false">IF(E56="","",VLOOKUP(E56,SKU!$A$1:$C$150,3,0))</f>
        <v/>
      </c>
      <c r="D56" s="34" t="str">
        <f aca="false">IF(E56="","",VLOOKUP(E56,SKU!$A$1:$D$150,4,0))</f>
        <v/>
      </c>
      <c r="G56" s="32" t="str">
        <f aca="false">IF(H56="", IF(J56="","",#REF!+(INDIRECT("N" &amp; ROW() - 1) - N56)),IF(J56="", "", INDIRECT("N" &amp; ROW() - 1) - N56))</f>
        <v/>
      </c>
      <c r="H56" s="33" t="str">
        <f aca="true">IF(J56 = "-", INDIRECT("D" &amp; ROW() - 1) * 1890,"")</f>
        <v/>
      </c>
      <c r="I56" s="33" t="str">
        <f aca="true">IF(J56 = "-", INDIRECT("C" &amp; ROW() - 1) ,"")</f>
        <v/>
      </c>
      <c r="K56" s="1" t="n">
        <f aca="true">IF(J56 = "-", -INDIRECT("C" &amp; ROW() - 1)*R56,F56)</f>
        <v>0</v>
      </c>
      <c r="L56" s="1" t="n">
        <f aca="true">IF(J56 = "-", SUM(INDIRECT(ADDRESS(2,COLUMN(K56)) &amp; ":" &amp; ADDRESS(ROW(),COLUMN(K56)))), 0)</f>
        <v>0</v>
      </c>
      <c r="M56" s="1" t="n">
        <f aca="false">IF(J56="-",1,0)</f>
        <v>0</v>
      </c>
      <c r="N56" s="1" t="n">
        <f aca="true">IF(L56 = 0, INDIRECT("N" &amp; ROW() - 1), L56)</f>
        <v>-4.33333333333349</v>
      </c>
      <c r="R56" s="34" t="str">
        <f aca="true">IF(Q56 = "", "", Q56 / INDIRECT("D" &amp; ROW() - 1) )</f>
        <v/>
      </c>
      <c r="S56" s="34" t="str">
        <f aca="true">IF(J56="-",IF(ISNUMBER(SEARCH(",", INDIRECT("B" &amp; ROW() - 1) )),1,""), "")</f>
        <v/>
      </c>
    </row>
    <row r="57" customFormat="false" ht="13.8" hidden="false" customHeight="true" outlineLevel="0" collapsed="false">
      <c r="B57" s="34" t="str">
        <f aca="false">IF(E57="","",VLOOKUP(E57,SKU!$A$1:$B$150,2,0))</f>
        <v/>
      </c>
      <c r="C57" s="34" t="str">
        <f aca="false">IF(E57="","",VLOOKUP(E57,SKU!$A$1:$C$150,3,0))</f>
        <v/>
      </c>
      <c r="D57" s="34" t="str">
        <f aca="false">IF(E57="","",VLOOKUP(E57,SKU!$A$1:$D$150,4,0))</f>
        <v/>
      </c>
      <c r="G57" s="32" t="str">
        <f aca="false">IF(H57="", IF(J57="","",#REF!+(INDIRECT("N" &amp; ROW() - 1) - N57)),IF(J57="", "", INDIRECT("N" &amp; ROW() - 1) - N57))</f>
        <v/>
      </c>
      <c r="H57" s="33" t="str">
        <f aca="true">IF(J57 = "-", INDIRECT("D" &amp; ROW() - 1) * 1890,"")</f>
        <v/>
      </c>
      <c r="I57" s="33" t="str">
        <f aca="true">IF(J57 = "-", INDIRECT("C" &amp; ROW() - 1) ,"")</f>
        <v/>
      </c>
      <c r="K57" s="1" t="n">
        <f aca="true">IF(J57 = "-", -INDIRECT("C" &amp; ROW() - 1)*R57,F57)</f>
        <v>0</v>
      </c>
      <c r="L57" s="1" t="n">
        <f aca="true">IF(J57 = "-", SUM(INDIRECT(ADDRESS(2,COLUMN(K57)) &amp; ":" &amp; ADDRESS(ROW(),COLUMN(K57)))), 0)</f>
        <v>0</v>
      </c>
      <c r="M57" s="1" t="n">
        <f aca="false">IF(J57="-",1,0)</f>
        <v>0</v>
      </c>
      <c r="N57" s="1" t="n">
        <f aca="true">IF(L57 = 0, INDIRECT("N" &amp; ROW() - 1), L57)</f>
        <v>-4.33333333333349</v>
      </c>
      <c r="R57" s="34" t="str">
        <f aca="true">IF(Q57 = "", "", Q57 / INDIRECT("D" &amp; ROW() - 1) )</f>
        <v/>
      </c>
      <c r="S57" s="34" t="str">
        <f aca="true">IF(J57="-",IF(ISNUMBER(SEARCH(",", INDIRECT("B" &amp; ROW() - 1) )),1,""), "")</f>
        <v/>
      </c>
    </row>
    <row r="58" customFormat="false" ht="13.8" hidden="false" customHeight="true" outlineLevel="0" collapsed="false">
      <c r="B58" s="34" t="str">
        <f aca="false">IF(E58="","",VLOOKUP(E58,SKU!$A$1:$B$150,2,0))</f>
        <v/>
      </c>
      <c r="C58" s="34" t="str">
        <f aca="false">IF(E58="","",VLOOKUP(E58,SKU!$A$1:$C$150,3,0))</f>
        <v/>
      </c>
      <c r="D58" s="34" t="str">
        <f aca="false">IF(E58="","",VLOOKUP(E58,SKU!$A$1:$D$150,4,0))</f>
        <v/>
      </c>
      <c r="G58" s="32" t="str">
        <f aca="false">IF(H58="", IF(J58="","",#REF!+(INDIRECT("N" &amp; ROW() - 1) - N58)),IF(J58="", "", INDIRECT("N" &amp; ROW() - 1) - N58))</f>
        <v/>
      </c>
      <c r="H58" s="33" t="str">
        <f aca="true">IF(J58 = "-", INDIRECT("D" &amp; ROW() - 1) * 1890,"")</f>
        <v/>
      </c>
      <c r="I58" s="33" t="str">
        <f aca="true">IF(J58 = "-", INDIRECT("C" &amp; ROW() - 1) ,"")</f>
        <v/>
      </c>
      <c r="K58" s="1" t="n">
        <f aca="true">IF(J58 = "-", -INDIRECT("C" &amp; ROW() - 1)*R58,F58)</f>
        <v>0</v>
      </c>
      <c r="L58" s="1" t="n">
        <f aca="true">IF(J58 = "-", SUM(INDIRECT(ADDRESS(2,COLUMN(K58)) &amp; ":" &amp; ADDRESS(ROW(),COLUMN(K58)))), 0)</f>
        <v>0</v>
      </c>
      <c r="M58" s="1" t="n">
        <f aca="false">IF(J58="-",1,0)</f>
        <v>0</v>
      </c>
      <c r="N58" s="1" t="n">
        <f aca="true">IF(L58 = 0, INDIRECT("N" &amp; ROW() - 1), L58)</f>
        <v>-4.33333333333349</v>
      </c>
      <c r="R58" s="34" t="str">
        <f aca="true">IF(Q58 = "", "", Q58 / INDIRECT("D" &amp; ROW() - 1) )</f>
        <v/>
      </c>
      <c r="S58" s="34" t="str">
        <f aca="true">IF(J58="-",IF(ISNUMBER(SEARCH(",", INDIRECT("B" &amp; ROW() - 1) )),1,""), "")</f>
        <v/>
      </c>
    </row>
    <row r="59" customFormat="false" ht="13.8" hidden="false" customHeight="true" outlineLevel="0" collapsed="false">
      <c r="B59" s="34" t="str">
        <f aca="false">IF(E59="","",VLOOKUP(E59,SKU!$A$1:$B$150,2,0))</f>
        <v/>
      </c>
      <c r="C59" s="34" t="str">
        <f aca="false">IF(E59="","",VLOOKUP(E59,SKU!$A$1:$C$150,3,0))</f>
        <v/>
      </c>
      <c r="D59" s="34" t="str">
        <f aca="false">IF(E59="","",VLOOKUP(E59,SKU!$A$1:$D$150,4,0))</f>
        <v/>
      </c>
      <c r="G59" s="32" t="str">
        <f aca="false">IF(H59="", IF(J59="","",#REF!+(INDIRECT("N" &amp; ROW() - 1) - N59)),IF(J59="", "", INDIRECT("N" &amp; ROW() - 1) - N59))</f>
        <v/>
      </c>
      <c r="H59" s="33" t="str">
        <f aca="true">IF(J59 = "-", INDIRECT("D" &amp; ROW() - 1) * 1890,"")</f>
        <v/>
      </c>
      <c r="I59" s="33" t="str">
        <f aca="true">IF(J59 = "-", INDIRECT("C" &amp; ROW() - 1) ,"")</f>
        <v/>
      </c>
      <c r="K59" s="1" t="n">
        <f aca="true">IF(J59 = "-", -INDIRECT("C" &amp; ROW() - 1)*R59,F59)</f>
        <v>0</v>
      </c>
      <c r="L59" s="1" t="n">
        <f aca="true">IF(J59 = "-", SUM(INDIRECT(ADDRESS(2,COLUMN(K59)) &amp; ":" &amp; ADDRESS(ROW(),COLUMN(K59)))), 0)</f>
        <v>0</v>
      </c>
      <c r="M59" s="1" t="n">
        <f aca="false">IF(J59="-",1,0)</f>
        <v>0</v>
      </c>
      <c r="N59" s="1" t="n">
        <f aca="true">IF(L59 = 0, INDIRECT("N" &amp; ROW() - 1), L59)</f>
        <v>-4.33333333333349</v>
      </c>
      <c r="R59" s="34" t="str">
        <f aca="true">IF(Q59 = "", "", Q59 / INDIRECT("D" &amp; ROW() - 1) )</f>
        <v/>
      </c>
      <c r="S59" s="34" t="str">
        <f aca="true">IF(J59="-",IF(ISNUMBER(SEARCH(",", INDIRECT("B" &amp; ROW() - 1) )),1,""), "")</f>
        <v/>
      </c>
    </row>
    <row r="60" customFormat="false" ht="13.8" hidden="false" customHeight="true" outlineLevel="0" collapsed="false">
      <c r="B60" s="34" t="str">
        <f aca="false">IF(E60="","",VLOOKUP(E60,SKU!$A$1:$B$150,2,0))</f>
        <v/>
      </c>
      <c r="C60" s="34" t="str">
        <f aca="false">IF(E60="","",VLOOKUP(E60,SKU!$A$1:$C$150,3,0))</f>
        <v/>
      </c>
      <c r="D60" s="34" t="str">
        <f aca="false">IF(E60="","",VLOOKUP(E60,SKU!$A$1:$D$150,4,0))</f>
        <v/>
      </c>
      <c r="G60" s="32" t="str">
        <f aca="false">IF(H60="", IF(J60="","",#REF!+(INDIRECT("N" &amp; ROW() - 1) - N60)),IF(J60="", "", INDIRECT("N" &amp; ROW() - 1) - N60))</f>
        <v/>
      </c>
      <c r="H60" s="33" t="str">
        <f aca="true">IF(J60 = "-", INDIRECT("D" &amp; ROW() - 1) * 1890,"")</f>
        <v/>
      </c>
      <c r="I60" s="33" t="str">
        <f aca="true">IF(J60 = "-", INDIRECT("C" &amp; ROW() - 1) ,"")</f>
        <v/>
      </c>
      <c r="K60" s="1" t="n">
        <f aca="true">IF(J60 = "-", -INDIRECT("C" &amp; ROW() - 1)*R60,F60)</f>
        <v>0</v>
      </c>
      <c r="L60" s="1" t="n">
        <f aca="true">IF(J60 = "-", SUM(INDIRECT(ADDRESS(2,COLUMN(K60)) &amp; ":" &amp; ADDRESS(ROW(),COLUMN(K60)))), 0)</f>
        <v>0</v>
      </c>
      <c r="M60" s="1" t="n">
        <f aca="false">IF(J60="-",1,0)</f>
        <v>0</v>
      </c>
      <c r="N60" s="1" t="n">
        <f aca="true">IF(L60 = 0, INDIRECT("N" &amp; ROW() - 1), L60)</f>
        <v>-4.33333333333349</v>
      </c>
      <c r="R60" s="34" t="str">
        <f aca="true">IF(Q60 = "", "", Q60 / INDIRECT("D" &amp; ROW() - 1) )</f>
        <v/>
      </c>
      <c r="S60" s="34" t="str">
        <f aca="true">IF(J60="-",IF(ISNUMBER(SEARCH(",", INDIRECT("B" &amp; ROW() - 1) )),1,""), "")</f>
        <v/>
      </c>
    </row>
    <row r="61" customFormat="false" ht="13.8" hidden="false" customHeight="true" outlineLevel="0" collapsed="false">
      <c r="B61" s="34" t="str">
        <f aca="false">IF(E61="","",VLOOKUP(E61,SKU!$A$1:$B$150,2,0))</f>
        <v/>
      </c>
      <c r="C61" s="34" t="str">
        <f aca="false">IF(E61="","",VLOOKUP(E61,SKU!$A$1:$C$150,3,0))</f>
        <v/>
      </c>
      <c r="D61" s="34" t="str">
        <f aca="false">IF(E61="","",VLOOKUP(E61,SKU!$A$1:$D$150,4,0))</f>
        <v/>
      </c>
      <c r="G61" s="32" t="str">
        <f aca="false">IF(H61="", IF(J61="","",#REF!+(INDIRECT("N" &amp; ROW() - 1) - N61)),IF(J61="", "", INDIRECT("N" &amp; ROW() - 1) - N61))</f>
        <v/>
      </c>
      <c r="H61" s="33" t="str">
        <f aca="true">IF(J61 = "-", INDIRECT("D" &amp; ROW() - 1) * 1890,"")</f>
        <v/>
      </c>
      <c r="I61" s="33" t="str">
        <f aca="true">IF(J61 = "-", INDIRECT("C" &amp; ROW() - 1) ,"")</f>
        <v/>
      </c>
      <c r="K61" s="1" t="n">
        <f aca="true">IF(J61 = "-", -INDIRECT("C" &amp; ROW() - 1)*R61,F61)</f>
        <v>0</v>
      </c>
      <c r="L61" s="1" t="n">
        <f aca="true">IF(J61 = "-", SUM(INDIRECT(ADDRESS(2,COLUMN(K61)) &amp; ":" &amp; ADDRESS(ROW(),COLUMN(K61)))), 0)</f>
        <v>0</v>
      </c>
      <c r="M61" s="1" t="n">
        <f aca="false">IF(J61="-",1,0)</f>
        <v>0</v>
      </c>
      <c r="N61" s="1" t="n">
        <f aca="true">IF(L61 = 0, INDIRECT("N" &amp; ROW() - 1), L61)</f>
        <v>-4.33333333333349</v>
      </c>
      <c r="R61" s="34" t="str">
        <f aca="true">IF(Q61 = "", "", Q61 / INDIRECT("D" &amp; ROW() - 1) )</f>
        <v/>
      </c>
      <c r="S61" s="34" t="str">
        <f aca="true">IF(J61="-",IF(ISNUMBER(SEARCH(",", INDIRECT("B" &amp; ROW() - 1) )),1,""), "")</f>
        <v/>
      </c>
    </row>
    <row r="62" customFormat="false" ht="13.8" hidden="false" customHeight="true" outlineLevel="0" collapsed="false">
      <c r="B62" s="34" t="str">
        <f aca="false">IF(E62="","",VLOOKUP(E62,SKU!$A$1:$B$150,2,0))</f>
        <v/>
      </c>
      <c r="C62" s="34" t="str">
        <f aca="false">IF(E62="","",VLOOKUP(E62,SKU!$A$1:$C$150,3,0))</f>
        <v/>
      </c>
      <c r="D62" s="34" t="str">
        <f aca="false">IF(E62="","",VLOOKUP(E62,SKU!$A$1:$D$150,4,0))</f>
        <v/>
      </c>
      <c r="G62" s="32" t="str">
        <f aca="false">IF(H62="", IF(J62="","",#REF!+(INDIRECT("N" &amp; ROW() - 1) - N62)),IF(J62="", "", INDIRECT("N" &amp; ROW() - 1) - N62))</f>
        <v/>
      </c>
      <c r="H62" s="33" t="str">
        <f aca="true">IF(J62 = "-", INDIRECT("D" &amp; ROW() - 1) * 1890,"")</f>
        <v/>
      </c>
      <c r="I62" s="33" t="str">
        <f aca="true">IF(J62 = "-", INDIRECT("C" &amp; ROW() - 1) ,"")</f>
        <v/>
      </c>
      <c r="K62" s="1" t="n">
        <f aca="true">IF(J62 = "-", -INDIRECT("C" &amp; ROW() - 1)*R62,F62)</f>
        <v>0</v>
      </c>
      <c r="L62" s="1" t="n">
        <f aca="true">IF(J62 = "-", SUM(INDIRECT(ADDRESS(2,COLUMN(K62)) &amp; ":" &amp; ADDRESS(ROW(),COLUMN(K62)))), 0)</f>
        <v>0</v>
      </c>
      <c r="M62" s="1" t="n">
        <f aca="false">IF(J62="-",1,0)</f>
        <v>0</v>
      </c>
      <c r="N62" s="1" t="n">
        <f aca="true">IF(L62 = 0, INDIRECT("N" &amp; ROW() - 1), L62)</f>
        <v>-4.33333333333349</v>
      </c>
      <c r="R62" s="34" t="str">
        <f aca="true">IF(Q62 = "", "", Q62 / INDIRECT("D" &amp; ROW() - 1) )</f>
        <v/>
      </c>
      <c r="S62" s="34" t="str">
        <f aca="true">IF(J62="-",IF(ISNUMBER(SEARCH(",", INDIRECT("B" &amp; ROW() - 1) )),1,""), "")</f>
        <v/>
      </c>
    </row>
    <row r="63" customFormat="false" ht="13.8" hidden="false" customHeight="true" outlineLevel="0" collapsed="false">
      <c r="B63" s="34" t="str">
        <f aca="false">IF(E63="","",VLOOKUP(E63,SKU!$A$1:$B$150,2,0))</f>
        <v/>
      </c>
      <c r="C63" s="34" t="str">
        <f aca="false">IF(E63="","",VLOOKUP(E63,SKU!$A$1:$C$150,3,0))</f>
        <v/>
      </c>
      <c r="D63" s="34" t="str">
        <f aca="false">IF(E63="","",VLOOKUP(E63,SKU!$A$1:$D$150,4,0))</f>
        <v/>
      </c>
      <c r="G63" s="32" t="str">
        <f aca="false">IF(H63="", IF(J63="","",#REF!+(INDIRECT("N" &amp; ROW() - 1) - N63)),IF(J63="", "", INDIRECT("N" &amp; ROW() - 1) - N63))</f>
        <v/>
      </c>
      <c r="H63" s="33" t="str">
        <f aca="true">IF(J63 = "-", INDIRECT("D" &amp; ROW() - 1) * 1890,"")</f>
        <v/>
      </c>
      <c r="I63" s="33" t="str">
        <f aca="true">IF(J63 = "-", INDIRECT("C" &amp; ROW() - 1) ,"")</f>
        <v/>
      </c>
      <c r="K63" s="1" t="n">
        <f aca="true">IF(J63 = "-", -INDIRECT("C" &amp; ROW() - 1)*R63,F63)</f>
        <v>0</v>
      </c>
      <c r="L63" s="1" t="n">
        <f aca="true">IF(J63 = "-", SUM(INDIRECT(ADDRESS(2,COLUMN(K63)) &amp; ":" &amp; ADDRESS(ROW(),COLUMN(K63)))), 0)</f>
        <v>0</v>
      </c>
      <c r="M63" s="1" t="n">
        <f aca="false">IF(J63="-",1,0)</f>
        <v>0</v>
      </c>
      <c r="N63" s="1" t="n">
        <f aca="true">IF(L63 = 0, INDIRECT("N" &amp; ROW() - 1), L63)</f>
        <v>-4.33333333333349</v>
      </c>
      <c r="R63" s="34" t="str">
        <f aca="true">IF(Q63 = "", "", Q63 / INDIRECT("D" &amp; ROW() - 1) )</f>
        <v/>
      </c>
      <c r="S63" s="34" t="str">
        <f aca="true">IF(J63="-",IF(ISNUMBER(SEARCH(",", INDIRECT("B" &amp; ROW() - 1) )),1,""), "")</f>
        <v/>
      </c>
    </row>
    <row r="64" customFormat="false" ht="13.8" hidden="false" customHeight="true" outlineLevel="0" collapsed="false">
      <c r="B64" s="34" t="str">
        <f aca="false">IF(E64="","",VLOOKUP(E64,SKU!$A$1:$B$150,2,0))</f>
        <v/>
      </c>
      <c r="C64" s="34" t="str">
        <f aca="false">IF(E64="","",VLOOKUP(E64,SKU!$A$1:$C$150,3,0))</f>
        <v/>
      </c>
      <c r="D64" s="34" t="str">
        <f aca="false">IF(E64="","",VLOOKUP(E64,SKU!$A$1:$D$150,4,0))</f>
        <v/>
      </c>
      <c r="G64" s="32" t="str">
        <f aca="false">IF(H64="", IF(J64="","",#REF!+(INDIRECT("N" &amp; ROW() - 1) - N64)),IF(J64="", "", INDIRECT("N" &amp; ROW() - 1) - N64))</f>
        <v/>
      </c>
      <c r="H64" s="33" t="str">
        <f aca="true">IF(J64 = "-", INDIRECT("D" &amp; ROW() - 1) * 1890,"")</f>
        <v/>
      </c>
      <c r="I64" s="33" t="str">
        <f aca="true">IF(J64 = "-", INDIRECT("C" &amp; ROW() - 1) ,"")</f>
        <v/>
      </c>
      <c r="K64" s="1" t="n">
        <f aca="true">IF(J64 = "-", -INDIRECT("C" &amp; ROW() - 1)*R64,F64)</f>
        <v>0</v>
      </c>
      <c r="L64" s="1" t="n">
        <f aca="true">IF(J64 = "-", SUM(INDIRECT(ADDRESS(2,COLUMN(K64)) &amp; ":" &amp; ADDRESS(ROW(),COLUMN(K64)))), 0)</f>
        <v>0</v>
      </c>
      <c r="M64" s="1" t="n">
        <f aca="false">IF(J64="-",1,0)</f>
        <v>0</v>
      </c>
      <c r="N64" s="1" t="n">
        <f aca="true">IF(L64 = 0, INDIRECT("N" &amp; ROW() - 1), L64)</f>
        <v>-4.33333333333349</v>
      </c>
      <c r="R64" s="34" t="str">
        <f aca="true">IF(Q64 = "", "", Q64 / INDIRECT("D" &amp; ROW() - 1) )</f>
        <v/>
      </c>
      <c r="S64" s="34" t="str">
        <f aca="true">IF(J64="-",IF(ISNUMBER(SEARCH(",", INDIRECT("B" &amp; ROW() - 1) )),1,""), "")</f>
        <v/>
      </c>
    </row>
    <row r="65" customFormat="false" ht="13.8" hidden="false" customHeight="true" outlineLevel="0" collapsed="false">
      <c r="B65" s="34" t="str">
        <f aca="false">IF(E65="","",VLOOKUP(E65,SKU!$A$1:$B$150,2,0))</f>
        <v/>
      </c>
      <c r="C65" s="34" t="str">
        <f aca="false">IF(E65="","",VLOOKUP(E65,SKU!$A$1:$C$150,3,0))</f>
        <v/>
      </c>
      <c r="D65" s="34" t="str">
        <f aca="false">IF(E65="","",VLOOKUP(E65,SKU!$A$1:$D$150,4,0))</f>
        <v/>
      </c>
      <c r="G65" s="32" t="str">
        <f aca="false">IF(H65="", IF(J65="","",#REF!+(INDIRECT("N" &amp; ROW() - 1) - N65)),IF(J65="", "", INDIRECT("N" &amp; ROW() - 1) - N65))</f>
        <v/>
      </c>
      <c r="H65" s="33" t="str">
        <f aca="true">IF(J65 = "-", INDIRECT("D" &amp; ROW() - 1) * 1890,"")</f>
        <v/>
      </c>
      <c r="I65" s="33" t="str">
        <f aca="true">IF(J65 = "-", INDIRECT("C" &amp; ROW() - 1) ,"")</f>
        <v/>
      </c>
      <c r="K65" s="1" t="n">
        <f aca="true">IF(J65 = "-", -INDIRECT("C" &amp; ROW() - 1)*R65,F65)</f>
        <v>0</v>
      </c>
      <c r="L65" s="1" t="n">
        <f aca="true">IF(J65 = "-", SUM(INDIRECT(ADDRESS(2,COLUMN(K65)) &amp; ":" &amp; ADDRESS(ROW(),COLUMN(K65)))), 0)</f>
        <v>0</v>
      </c>
      <c r="M65" s="1" t="n">
        <f aca="false">IF(J65="-",1,0)</f>
        <v>0</v>
      </c>
      <c r="N65" s="1" t="n">
        <f aca="true">IF(L65 = 0, INDIRECT("N" &amp; ROW() - 1), L65)</f>
        <v>-4.33333333333349</v>
      </c>
      <c r="R65" s="34" t="str">
        <f aca="true">IF(Q65 = "", "", Q65 / INDIRECT("D" &amp; ROW() - 1) )</f>
        <v/>
      </c>
      <c r="S65" s="34" t="str">
        <f aca="true">IF(J65="-",IF(ISNUMBER(SEARCH(",", INDIRECT("B" &amp; ROW() - 1) )),1,""), "")</f>
        <v/>
      </c>
    </row>
    <row r="66" customFormat="false" ht="13.8" hidden="false" customHeight="true" outlineLevel="0" collapsed="false">
      <c r="B66" s="34" t="str">
        <f aca="false">IF(E66="","",VLOOKUP(E66,SKU!$A$1:$B$150,2,0))</f>
        <v/>
      </c>
      <c r="C66" s="34" t="str">
        <f aca="false">IF(E66="","",VLOOKUP(E66,SKU!$A$1:$C$150,3,0))</f>
        <v/>
      </c>
      <c r="D66" s="34" t="str">
        <f aca="false">IF(E66="","",VLOOKUP(E66,SKU!$A$1:$D$150,4,0))</f>
        <v/>
      </c>
      <c r="G66" s="32" t="str">
        <f aca="false">IF(H66="", IF(J66="","",#REF!+(INDIRECT("N" &amp; ROW() - 1) - N66)),IF(J66="", "", INDIRECT("N" &amp; ROW() - 1) - N66))</f>
        <v/>
      </c>
      <c r="H66" s="33" t="str">
        <f aca="true">IF(J66 = "-", INDIRECT("D" &amp; ROW() - 1) * 1890,"")</f>
        <v/>
      </c>
      <c r="I66" s="33" t="str">
        <f aca="true">IF(J66 = "-", INDIRECT("C" &amp; ROW() - 1) ,"")</f>
        <v/>
      </c>
      <c r="K66" s="1" t="n">
        <f aca="true">IF(J66 = "-", -INDIRECT("C" &amp; ROW() - 1)*R66,F66)</f>
        <v>0</v>
      </c>
      <c r="L66" s="1" t="n">
        <f aca="true">IF(J66 = "-", SUM(INDIRECT(ADDRESS(2,COLUMN(K66)) &amp; ":" &amp; ADDRESS(ROW(),COLUMN(K66)))), 0)</f>
        <v>0</v>
      </c>
      <c r="M66" s="1" t="n">
        <f aca="false">IF(J66="-",1,0)</f>
        <v>0</v>
      </c>
      <c r="N66" s="1" t="n">
        <f aca="true">IF(L66 = 0, INDIRECT("N" &amp; ROW() - 1), L66)</f>
        <v>-4.33333333333349</v>
      </c>
      <c r="R66" s="34" t="str">
        <f aca="true">IF(Q66 = "", "", Q66 / INDIRECT("D" &amp; ROW() - 1) )</f>
        <v/>
      </c>
      <c r="S66" s="34" t="str">
        <f aca="true">IF(J66="-",IF(ISNUMBER(SEARCH(",", INDIRECT("B" &amp; ROW() - 1) )),1,""), "")</f>
        <v/>
      </c>
    </row>
    <row r="67" customFormat="false" ht="13.8" hidden="false" customHeight="true" outlineLevel="0" collapsed="false">
      <c r="B67" s="34" t="str">
        <f aca="false">IF(E67="","",VLOOKUP(E67,SKU!$A$1:$B$150,2,0))</f>
        <v/>
      </c>
      <c r="C67" s="34" t="str">
        <f aca="false">IF(E67="","",VLOOKUP(E67,SKU!$A$1:$C$150,3,0))</f>
        <v/>
      </c>
      <c r="D67" s="34" t="str">
        <f aca="false">IF(E67="","",VLOOKUP(E67,SKU!$A$1:$D$150,4,0))</f>
        <v/>
      </c>
      <c r="G67" s="32" t="str">
        <f aca="false">IF(H67="", IF(J67="","",#REF!+(INDIRECT("N" &amp; ROW() - 1) - N67)),IF(J67="", "", INDIRECT("N" &amp; ROW() - 1) - N67))</f>
        <v/>
      </c>
      <c r="H67" s="33" t="str">
        <f aca="true">IF(J67 = "-", INDIRECT("D" &amp; ROW() - 1) * 1890,"")</f>
        <v/>
      </c>
      <c r="I67" s="33" t="str">
        <f aca="true">IF(J67 = "-", INDIRECT("C" &amp; ROW() - 1) ,"")</f>
        <v/>
      </c>
      <c r="K67" s="1" t="n">
        <f aca="true">IF(J67 = "-", -INDIRECT("C" &amp; ROW() - 1)*R67,F67)</f>
        <v>0</v>
      </c>
      <c r="L67" s="1" t="n">
        <f aca="true">IF(J67 = "-", SUM(INDIRECT(ADDRESS(2,COLUMN(K67)) &amp; ":" &amp; ADDRESS(ROW(),COLUMN(K67)))), 0)</f>
        <v>0</v>
      </c>
      <c r="M67" s="1" t="n">
        <f aca="false">IF(J67="-",1,0)</f>
        <v>0</v>
      </c>
      <c r="N67" s="1" t="n">
        <f aca="true">IF(L67 = 0, INDIRECT("N" &amp; ROW() - 1), L67)</f>
        <v>-4.33333333333349</v>
      </c>
      <c r="R67" s="34" t="str">
        <f aca="true">IF(Q67 = "", "", Q67 / INDIRECT("D" &amp; ROW() - 1) )</f>
        <v/>
      </c>
      <c r="S67" s="34" t="str">
        <f aca="true">IF(J67="-",IF(ISNUMBER(SEARCH(",", INDIRECT("B" &amp; ROW() - 1) )),1,""), "")</f>
        <v/>
      </c>
    </row>
    <row r="68" customFormat="false" ht="13.8" hidden="false" customHeight="true" outlineLevel="0" collapsed="false">
      <c r="B68" s="34" t="str">
        <f aca="false">IF(E68="","",VLOOKUP(E68,SKU!$A$1:$B$150,2,0))</f>
        <v/>
      </c>
      <c r="C68" s="34" t="str">
        <f aca="false">IF(E68="","",VLOOKUP(E68,SKU!$A$1:$C$150,3,0))</f>
        <v/>
      </c>
      <c r="D68" s="34" t="str">
        <f aca="false">IF(E68="","",VLOOKUP(E68,SKU!$A$1:$D$150,4,0))</f>
        <v/>
      </c>
      <c r="G68" s="32" t="str">
        <f aca="false">IF(H68="", IF(J68="","",#REF!+(INDIRECT("N" &amp; ROW() - 1) - N68)),IF(J68="", "", INDIRECT("N" &amp; ROW() - 1) - N68))</f>
        <v/>
      </c>
      <c r="H68" s="33" t="str">
        <f aca="true">IF(J68 = "-", INDIRECT("D" &amp; ROW() - 1) * 1890,"")</f>
        <v/>
      </c>
      <c r="I68" s="33" t="str">
        <f aca="true">IF(J68 = "-", INDIRECT("C" &amp; ROW() - 1) ,"")</f>
        <v/>
      </c>
      <c r="K68" s="1" t="n">
        <f aca="true">IF(J68 = "-", -INDIRECT("C" &amp; ROW() - 1)*R68,F68)</f>
        <v>0</v>
      </c>
      <c r="L68" s="1" t="n">
        <f aca="true">IF(J68 = "-", SUM(INDIRECT(ADDRESS(2,COLUMN(K68)) &amp; ":" &amp; ADDRESS(ROW(),COLUMN(K68)))), 0)</f>
        <v>0</v>
      </c>
      <c r="M68" s="1" t="n">
        <f aca="false">IF(J68="-",1,0)</f>
        <v>0</v>
      </c>
      <c r="N68" s="1" t="n">
        <f aca="true">IF(L68 = 0, INDIRECT("N" &amp; ROW() - 1), L68)</f>
        <v>-4.33333333333349</v>
      </c>
      <c r="R68" s="34" t="str">
        <f aca="true">IF(Q68 = "", "", Q68 / INDIRECT("D" &amp; ROW() - 1) )</f>
        <v/>
      </c>
      <c r="S68" s="34" t="str">
        <f aca="true">IF(J68="-",IF(ISNUMBER(SEARCH(",", INDIRECT("B" &amp; ROW() - 1) )),1,""), "")</f>
        <v/>
      </c>
    </row>
    <row r="69" customFormat="false" ht="13.8" hidden="false" customHeight="true" outlineLevel="0" collapsed="false">
      <c r="B69" s="34" t="str">
        <f aca="false">IF(E69="","",VLOOKUP(E69,SKU!$A$1:$B$150,2,0))</f>
        <v/>
      </c>
      <c r="C69" s="34" t="str">
        <f aca="false">IF(E69="","",VLOOKUP(E69,SKU!$A$1:$C$150,3,0))</f>
        <v/>
      </c>
      <c r="D69" s="34" t="str">
        <f aca="false">IF(E69="","",VLOOKUP(E69,SKU!$A$1:$D$150,4,0))</f>
        <v/>
      </c>
      <c r="G69" s="32" t="str">
        <f aca="false">IF(H69="", IF(J69="","",#REF!+(INDIRECT("N" &amp; ROW() - 1) - N69)),IF(J69="", "", INDIRECT("N" &amp; ROW() - 1) - N69))</f>
        <v/>
      </c>
      <c r="H69" s="33" t="str">
        <f aca="true">IF(J69 = "-", INDIRECT("D" &amp; ROW() - 1) * 1890,"")</f>
        <v/>
      </c>
      <c r="I69" s="33" t="str">
        <f aca="true">IF(J69 = "-", INDIRECT("C" &amp; ROW() - 1) ,"")</f>
        <v/>
      </c>
      <c r="K69" s="1" t="n">
        <f aca="true">IF(J69 = "-", -INDIRECT("C" &amp; ROW() - 1)*R69,F69)</f>
        <v>0</v>
      </c>
      <c r="L69" s="1" t="n">
        <f aca="true">IF(J69 = "-", SUM(INDIRECT(ADDRESS(2,COLUMN(K69)) &amp; ":" &amp; ADDRESS(ROW(),COLUMN(K69)))), 0)</f>
        <v>0</v>
      </c>
      <c r="M69" s="1" t="n">
        <f aca="false">IF(J69="-",1,0)</f>
        <v>0</v>
      </c>
      <c r="N69" s="1" t="n">
        <f aca="true">IF(L69 = 0, INDIRECT("N" &amp; ROW() - 1), L69)</f>
        <v>-4.33333333333349</v>
      </c>
      <c r="R69" s="34" t="str">
        <f aca="true">IF(Q69 = "", "", Q69 / INDIRECT("D" &amp; ROW() - 1) )</f>
        <v/>
      </c>
      <c r="S69" s="34" t="str">
        <f aca="true">IF(J69="-",IF(ISNUMBER(SEARCH(",", INDIRECT("B" &amp; ROW() - 1) )),1,""), "")</f>
        <v/>
      </c>
    </row>
    <row r="70" customFormat="false" ht="13.8" hidden="false" customHeight="true" outlineLevel="0" collapsed="false">
      <c r="B70" s="34" t="str">
        <f aca="false">IF(E70="","",VLOOKUP(E70,SKU!$A$1:$B$150,2,0))</f>
        <v/>
      </c>
      <c r="C70" s="34" t="str">
        <f aca="false">IF(E70="","",VLOOKUP(E70,SKU!$A$1:$C$150,3,0))</f>
        <v/>
      </c>
      <c r="D70" s="34" t="str">
        <f aca="false">IF(E70="","",VLOOKUP(E70,SKU!$A$1:$D$150,4,0))</f>
        <v/>
      </c>
      <c r="G70" s="32" t="str">
        <f aca="false">IF(H70="", IF(J70="","",#REF!+(INDIRECT("N" &amp; ROW() - 1) - N70)),IF(J70="", "", INDIRECT("N" &amp; ROW() - 1) - N70))</f>
        <v/>
      </c>
      <c r="H70" s="33" t="str">
        <f aca="true">IF(J70 = "-", INDIRECT("D" &amp; ROW() - 1) * 1890,"")</f>
        <v/>
      </c>
      <c r="I70" s="33" t="str">
        <f aca="true">IF(J70 = "-", INDIRECT("C" &amp; ROW() - 1) ,"")</f>
        <v/>
      </c>
      <c r="K70" s="1" t="n">
        <f aca="true">IF(J70 = "-", -INDIRECT("C" &amp; ROW() - 1)*R70,F70)</f>
        <v>0</v>
      </c>
      <c r="L70" s="1" t="n">
        <f aca="true">IF(J70 = "-", SUM(INDIRECT(ADDRESS(2,COLUMN(K70)) &amp; ":" &amp; ADDRESS(ROW(),COLUMN(K70)))), 0)</f>
        <v>0</v>
      </c>
      <c r="M70" s="1" t="n">
        <f aca="false">IF(J70="-",1,0)</f>
        <v>0</v>
      </c>
      <c r="N70" s="1" t="n">
        <f aca="true">IF(L70 = 0, INDIRECT("N" &amp; ROW() - 1), L70)</f>
        <v>-4.33333333333349</v>
      </c>
      <c r="R70" s="34" t="str">
        <f aca="true">IF(Q70 = "", "", Q70 / INDIRECT("D" &amp; ROW() - 1) )</f>
        <v/>
      </c>
      <c r="S70" s="34" t="str">
        <f aca="true">IF(J70="-",IF(ISNUMBER(SEARCH(",", INDIRECT("B" &amp; ROW() - 1) )),1,""), "")</f>
        <v/>
      </c>
    </row>
    <row r="71" customFormat="false" ht="13.8" hidden="false" customHeight="true" outlineLevel="0" collapsed="false">
      <c r="B71" s="34" t="str">
        <f aca="false">IF(E71="","",VLOOKUP(E71,SKU!$A$1:$B$150,2,0))</f>
        <v/>
      </c>
      <c r="C71" s="34" t="str">
        <f aca="false">IF(E71="","",VLOOKUP(E71,SKU!$A$1:$C$150,3,0))</f>
        <v/>
      </c>
      <c r="D71" s="34" t="str">
        <f aca="false">IF(E71="","",VLOOKUP(E71,SKU!$A$1:$D$150,4,0))</f>
        <v/>
      </c>
      <c r="G71" s="32" t="str">
        <f aca="false">IF(H71="", IF(J71="","",#REF!+(INDIRECT("N" &amp; ROW() - 1) - N71)),IF(J71="", "", INDIRECT("N" &amp; ROW() - 1) - N71))</f>
        <v/>
      </c>
      <c r="H71" s="33" t="str">
        <f aca="true">IF(J71 = "-", INDIRECT("D" &amp; ROW() - 1) * 1890,"")</f>
        <v/>
      </c>
      <c r="I71" s="33" t="str">
        <f aca="true">IF(J71 = "-", INDIRECT("C" &amp; ROW() - 1) ,"")</f>
        <v/>
      </c>
      <c r="K71" s="1" t="n">
        <f aca="true">IF(J71 = "-", -INDIRECT("C" &amp; ROW() - 1)*R71,F71)</f>
        <v>0</v>
      </c>
      <c r="L71" s="1" t="n">
        <f aca="true">IF(J71 = "-", SUM(INDIRECT(ADDRESS(2,COLUMN(K71)) &amp; ":" &amp; ADDRESS(ROW(),COLUMN(K71)))), 0)</f>
        <v>0</v>
      </c>
      <c r="M71" s="1" t="n">
        <f aca="false">IF(J71="-",1,0)</f>
        <v>0</v>
      </c>
      <c r="N71" s="1" t="n">
        <f aca="true">IF(L71 = 0, INDIRECT("N" &amp; ROW() - 1), L71)</f>
        <v>-4.33333333333349</v>
      </c>
      <c r="R71" s="34" t="str">
        <f aca="true">IF(Q71 = "", "", Q71 / INDIRECT("D" &amp; ROW() - 1) )</f>
        <v/>
      </c>
      <c r="S71" s="34" t="str">
        <f aca="true">IF(J71="-",IF(ISNUMBER(SEARCH(",", INDIRECT("B" &amp; ROW() - 1) )),1,""), "")</f>
        <v/>
      </c>
    </row>
    <row r="72" customFormat="false" ht="13.8" hidden="false" customHeight="true" outlineLevel="0" collapsed="false">
      <c r="B72" s="34" t="str">
        <f aca="false">IF(E72="","",VLOOKUP(E72,SKU!$A$1:$B$150,2,0))</f>
        <v/>
      </c>
      <c r="C72" s="34" t="str">
        <f aca="false">IF(E72="","",VLOOKUP(E72,SKU!$A$1:$C$150,3,0))</f>
        <v/>
      </c>
      <c r="D72" s="34" t="str">
        <f aca="false">IF(E72="","",VLOOKUP(E72,SKU!$A$1:$D$150,4,0))</f>
        <v/>
      </c>
      <c r="G72" s="32" t="str">
        <f aca="false">IF(H72="", IF(J72="","",#REF!+(INDIRECT("N" &amp; ROW() - 1) - N72)),IF(J72="", "", INDIRECT("N" &amp; ROW() - 1) - N72))</f>
        <v/>
      </c>
      <c r="H72" s="33" t="str">
        <f aca="true">IF(J72 = "-", INDIRECT("D" &amp; ROW() - 1) * 1890,"")</f>
        <v/>
      </c>
      <c r="I72" s="33" t="str">
        <f aca="true">IF(J72 = "-", INDIRECT("C" &amp; ROW() - 1) ,"")</f>
        <v/>
      </c>
      <c r="K72" s="1" t="n">
        <f aca="true">IF(J72 = "-", -INDIRECT("C" &amp; ROW() - 1)*R72,F72)</f>
        <v>0</v>
      </c>
      <c r="L72" s="1" t="n">
        <f aca="true">IF(J72 = "-", SUM(INDIRECT(ADDRESS(2,COLUMN(K72)) &amp; ":" &amp; ADDRESS(ROW(),COLUMN(K72)))), 0)</f>
        <v>0</v>
      </c>
      <c r="M72" s="1" t="n">
        <f aca="false">IF(J72="-",1,0)</f>
        <v>0</v>
      </c>
      <c r="N72" s="1" t="n">
        <f aca="true">IF(L72 = 0, INDIRECT("N" &amp; ROW() - 1), L72)</f>
        <v>-4.33333333333349</v>
      </c>
      <c r="R72" s="34" t="str">
        <f aca="true">IF(Q72 = "", "", Q72 / INDIRECT("D" &amp; ROW() - 1) )</f>
        <v/>
      </c>
      <c r="S72" s="34" t="str">
        <f aca="true">IF(J72="-",IF(ISNUMBER(SEARCH(",", INDIRECT("B" &amp; ROW() - 1) )),1,""), "")</f>
        <v/>
      </c>
    </row>
    <row r="73" customFormat="false" ht="13.8" hidden="false" customHeight="true" outlineLevel="0" collapsed="false">
      <c r="B73" s="34" t="str">
        <f aca="false">IF(E73="","",VLOOKUP(E73,SKU!$A$1:$B$150,2,0))</f>
        <v/>
      </c>
      <c r="C73" s="34" t="str">
        <f aca="false">IF(E73="","",VLOOKUP(E73,SKU!$A$1:$C$150,3,0))</f>
        <v/>
      </c>
      <c r="D73" s="34" t="str">
        <f aca="false">IF(E73="","",VLOOKUP(E73,SKU!$A$1:$D$150,4,0))</f>
        <v/>
      </c>
      <c r="G73" s="32" t="str">
        <f aca="false">IF(H73="", IF(J73="","",#REF!+(INDIRECT("N" &amp; ROW() - 1) - N73)),IF(J73="", "", INDIRECT("N" &amp; ROW() - 1) - N73))</f>
        <v/>
      </c>
      <c r="H73" s="33" t="str">
        <f aca="true">IF(J73 = "-", INDIRECT("D" &amp; ROW() - 1) * 1890,"")</f>
        <v/>
      </c>
      <c r="I73" s="33" t="str">
        <f aca="true">IF(J73 = "-", INDIRECT("C" &amp; ROW() - 1) ,"")</f>
        <v/>
      </c>
      <c r="K73" s="1" t="n">
        <f aca="true">IF(J73 = "-", -INDIRECT("C" &amp; ROW() - 1)*R73,F73)</f>
        <v>0</v>
      </c>
      <c r="L73" s="1" t="n">
        <f aca="true">IF(J73 = "-", SUM(INDIRECT(ADDRESS(2,COLUMN(K73)) &amp; ":" &amp; ADDRESS(ROW(),COLUMN(K73)))), 0)</f>
        <v>0</v>
      </c>
      <c r="M73" s="1" t="n">
        <f aca="false">IF(J73="-",1,0)</f>
        <v>0</v>
      </c>
      <c r="N73" s="1" t="n">
        <f aca="true">IF(L73 = 0, INDIRECT("N" &amp; ROW() - 1), L73)</f>
        <v>-4.33333333333349</v>
      </c>
      <c r="R73" s="34" t="str">
        <f aca="true">IF(Q73 = "", "", Q73 / INDIRECT("D" &amp; ROW() - 1) )</f>
        <v/>
      </c>
      <c r="S73" s="34" t="str">
        <f aca="true">IF(J73="-",IF(ISNUMBER(SEARCH(",", INDIRECT("B" &amp; ROW() - 1) )),1,""), "")</f>
        <v/>
      </c>
    </row>
    <row r="74" customFormat="false" ht="13.8" hidden="false" customHeight="true" outlineLevel="0" collapsed="false">
      <c r="B74" s="34" t="str">
        <f aca="false">IF(E74="","",VLOOKUP(E74,SKU!$A$1:$B$150,2,0))</f>
        <v/>
      </c>
      <c r="C74" s="34" t="str">
        <f aca="false">IF(E74="","",VLOOKUP(E74,SKU!$A$1:$C$150,3,0))</f>
        <v/>
      </c>
      <c r="D74" s="34" t="str">
        <f aca="false">IF(E74="","",VLOOKUP(E74,SKU!$A$1:$D$150,4,0))</f>
        <v/>
      </c>
      <c r="G74" s="32" t="str">
        <f aca="false">IF(H74="", IF(J74="","",#REF!+(INDIRECT("N" &amp; ROW() - 1) - N74)),IF(J74="", "", INDIRECT("N" &amp; ROW() - 1) - N74))</f>
        <v/>
      </c>
      <c r="H74" s="33" t="str">
        <f aca="true">IF(J74 = "-", INDIRECT("D" &amp; ROW() - 1) * 1890,"")</f>
        <v/>
      </c>
      <c r="I74" s="33" t="str">
        <f aca="true">IF(J74 = "-", INDIRECT("C" &amp; ROW() - 1) ,"")</f>
        <v/>
      </c>
      <c r="K74" s="1" t="n">
        <f aca="true">IF(J74 = "-", -INDIRECT("C" &amp; ROW() - 1)*R74,F74)</f>
        <v>0</v>
      </c>
      <c r="L74" s="1" t="n">
        <f aca="true">IF(J74 = "-", SUM(INDIRECT(ADDRESS(2,COLUMN(K74)) &amp; ":" &amp; ADDRESS(ROW(),COLUMN(K74)))), 0)</f>
        <v>0</v>
      </c>
      <c r="M74" s="1" t="n">
        <f aca="false">IF(J74="-",1,0)</f>
        <v>0</v>
      </c>
      <c r="N74" s="1" t="n">
        <f aca="true">IF(L74 = 0, INDIRECT("N" &amp; ROW() - 1), L74)</f>
        <v>-4.33333333333349</v>
      </c>
      <c r="R74" s="34" t="str">
        <f aca="true">IF(Q74 = "", "", Q74 / INDIRECT("D" &amp; ROW() - 1) )</f>
        <v/>
      </c>
      <c r="S74" s="34" t="str">
        <f aca="true">IF(J74="-",IF(ISNUMBER(SEARCH(",", INDIRECT("B" &amp; ROW() - 1) )),1,""), "")</f>
        <v/>
      </c>
    </row>
    <row r="75" customFormat="false" ht="13.8" hidden="false" customHeight="true" outlineLevel="0" collapsed="false">
      <c r="B75" s="34" t="str">
        <f aca="false">IF(E75="","",VLOOKUP(E75,SKU!$A$1:$B$150,2,0))</f>
        <v/>
      </c>
      <c r="C75" s="34" t="str">
        <f aca="false">IF(E75="","",VLOOKUP(E75,SKU!$A$1:$C$150,3,0))</f>
        <v/>
      </c>
      <c r="D75" s="34" t="str">
        <f aca="false">IF(E75="","",VLOOKUP(E75,SKU!$A$1:$D$150,4,0))</f>
        <v/>
      </c>
      <c r="G75" s="32" t="str">
        <f aca="false">IF(H75="", IF(J75="","",#REF!+(INDIRECT("N" &amp; ROW() - 1) - N75)),IF(J75="", "", INDIRECT("N" &amp; ROW() - 1) - N75))</f>
        <v/>
      </c>
      <c r="H75" s="33" t="str">
        <f aca="true">IF(J75 = "-", INDIRECT("D" &amp; ROW() - 1) * 1890,"")</f>
        <v/>
      </c>
      <c r="I75" s="33" t="str">
        <f aca="true">IF(J75 = "-", INDIRECT("C" &amp; ROW() - 1) ,"")</f>
        <v/>
      </c>
      <c r="K75" s="1" t="n">
        <f aca="true">IF(J75 = "-", -INDIRECT("C" &amp; ROW() - 1)*R75,F75)</f>
        <v>0</v>
      </c>
      <c r="L75" s="1" t="n">
        <f aca="true">IF(J75="-",SUM(INDIRECT(ADDRESS(2,COLUMN(K75))&amp;":"&amp;ADDRESS(ROW(),COLUMN(K75)))),0)</f>
        <v>0</v>
      </c>
      <c r="M75" s="1" t="n">
        <f aca="false">IF(J75="-",1,0)</f>
        <v>0</v>
      </c>
      <c r="N75" s="1" t="n">
        <f aca="true">IF(L75 = 0, INDIRECT("N" &amp; ROW() - 1), L75)</f>
        <v>-4.33333333333349</v>
      </c>
      <c r="R75" s="34" t="str">
        <f aca="true">IF(Q75 = "", "", Q75 / INDIRECT("D" &amp; ROW() - 1) )</f>
        <v/>
      </c>
      <c r="S75" s="34" t="str">
        <f aca="true">IF(J75="-",IF(ISNUMBER(SEARCH(",", INDIRECT("B" &amp; ROW() - 1) )),1,""), "")</f>
        <v/>
      </c>
    </row>
    <row r="76" customFormat="false" ht="13.8" hidden="false" customHeight="true" outlineLevel="0" collapsed="false">
      <c r="B76" s="34" t="str">
        <f aca="false">IF(E76="","",VLOOKUP(E76,SKU!$A$1:$B$150,2,0))</f>
        <v/>
      </c>
      <c r="C76" s="34" t="str">
        <f aca="false">IF(E76="","",VLOOKUP(E76,SKU!$A$1:$C$150,3,0))</f>
        <v/>
      </c>
      <c r="D76" s="34" t="str">
        <f aca="false">IF(E76="","",VLOOKUP(E76,SKU!$A$1:$D$150,4,0))</f>
        <v/>
      </c>
      <c r="G76" s="32" t="str">
        <f aca="false">IF(H76="", IF(J76="","",#REF!+(INDIRECT("N" &amp; ROW() - 1) - N76)),IF(J76="", "", INDIRECT("N" &amp; ROW() - 1) - N76))</f>
        <v/>
      </c>
      <c r="H76" s="33" t="str">
        <f aca="true">IF(J76 = "-", INDIRECT("D" &amp; ROW() - 1) * 1890,"")</f>
        <v/>
      </c>
      <c r="I76" s="33" t="str">
        <f aca="true">IF(J76 = "-", INDIRECT("C" &amp; ROW() - 1) ,"")</f>
        <v/>
      </c>
      <c r="K76" s="1" t="n">
        <f aca="true">IF(J76 = "-", -INDIRECT("C" &amp; ROW() - 1)*R76,F76)</f>
        <v>0</v>
      </c>
      <c r="L76" s="1" t="n">
        <f aca="true">IF(J76="-",SUM(INDIRECT(ADDRESS(2,COLUMN(K76))&amp;":"&amp;ADDRESS(ROW(),COLUMN(K76)))),0)</f>
        <v>0</v>
      </c>
      <c r="M76" s="1" t="n">
        <f aca="false">IF(J76="-",1,0)</f>
        <v>0</v>
      </c>
      <c r="N76" s="1" t="n">
        <f aca="true">IF(L76 = 0, INDIRECT("N" &amp; ROW() - 1), L76)</f>
        <v>-4.33333333333349</v>
      </c>
      <c r="R76" s="34" t="str">
        <f aca="true">IF(Q76 = "", "", Q76 / INDIRECT("D" &amp; ROW() - 1) )</f>
        <v/>
      </c>
      <c r="S76" s="34" t="str">
        <f aca="true">IF(J76="-",IF(ISNUMBER(SEARCH(",", INDIRECT("B" &amp; ROW() - 1) )),1,""), "")</f>
        <v/>
      </c>
    </row>
    <row r="77" customFormat="false" ht="13.8" hidden="false" customHeight="true" outlineLevel="0" collapsed="false">
      <c r="B77" s="34" t="str">
        <f aca="false">IF(E77="","",VLOOKUP(E77,SKU!$A$1:$B$150,2,0))</f>
        <v/>
      </c>
      <c r="C77" s="34" t="str">
        <f aca="false">IF(E77="","",VLOOKUP(E77,SKU!$A$1:$C$150,3,0))</f>
        <v/>
      </c>
      <c r="D77" s="34" t="str">
        <f aca="false">IF(E77="","",VLOOKUP(E77,SKU!$A$1:$D$150,4,0))</f>
        <v/>
      </c>
      <c r="G77" s="32" t="str">
        <f aca="false">IF(H77="", IF(J77="","",#REF!+(INDIRECT("N" &amp; ROW() - 1) - N77)),IF(J77="", "", INDIRECT("N" &amp; ROW() - 1) - N77))</f>
        <v/>
      </c>
      <c r="H77" s="33" t="str">
        <f aca="true">IF(J77 = "-", INDIRECT("D" &amp; ROW() - 1) * 1890,"")</f>
        <v/>
      </c>
      <c r="I77" s="33" t="str">
        <f aca="true">IF(J77 = "-", INDIRECT("C" &amp; ROW() - 1) ,"")</f>
        <v/>
      </c>
      <c r="K77" s="1" t="n">
        <f aca="true">IF(J77 = "-", -INDIRECT("C" &amp; ROW() - 1)*R77,F77)</f>
        <v>0</v>
      </c>
      <c r="L77" s="1" t="n">
        <f aca="true">IF(J77="-",SUM(INDIRECT(ADDRESS(2,COLUMN(K77))&amp;":"&amp;ADDRESS(ROW(),COLUMN(K77)))),0)</f>
        <v>0</v>
      </c>
      <c r="M77" s="1" t="n">
        <f aca="false">IF(J77="-",1,0)</f>
        <v>0</v>
      </c>
      <c r="N77" s="1" t="n">
        <f aca="true">IF(L77 = 0, INDIRECT("N" &amp; ROW() - 1), L77)</f>
        <v>-4.33333333333349</v>
      </c>
      <c r="R77" s="34" t="str">
        <f aca="true">IF(Q77 = "", "", Q77 / INDIRECT("D" &amp; ROW() - 1) )</f>
        <v/>
      </c>
      <c r="S77" s="34" t="str">
        <f aca="true">IF(J77="-",IF(ISNUMBER(SEARCH(",", INDIRECT("B" &amp; ROW() - 1) )),1,""), "")</f>
        <v/>
      </c>
    </row>
    <row r="78" customFormat="false" ht="13.8" hidden="false" customHeight="true" outlineLevel="0" collapsed="false">
      <c r="B78" s="34" t="str">
        <f aca="false">IF(E78="","",VLOOKUP(E78,SKU!$A$1:$B$150,2,0))</f>
        <v/>
      </c>
      <c r="C78" s="34" t="str">
        <f aca="false">IF(E78="","",VLOOKUP(E78,SKU!$A$1:$C$150,3,0))</f>
        <v/>
      </c>
      <c r="D78" s="34" t="str">
        <f aca="false">IF(E78="","",VLOOKUP(E78,SKU!$A$1:$D$150,4,0))</f>
        <v/>
      </c>
      <c r="G78" s="32" t="str">
        <f aca="false">IF(H78="", IF(J78="","",#REF!+(INDIRECT("N" &amp; ROW() - 1) - N78)),IF(J78="", "", INDIRECT("N" &amp; ROW() - 1) - N78))</f>
        <v/>
      </c>
      <c r="H78" s="33" t="str">
        <f aca="true">IF(J78 = "-", INDIRECT("D" &amp; ROW() - 1) * 1890,"")</f>
        <v/>
      </c>
      <c r="I78" s="33" t="str">
        <f aca="true">IF(J78 = "-", INDIRECT("C" &amp; ROW() - 1) ,"")</f>
        <v/>
      </c>
      <c r="K78" s="1" t="n">
        <f aca="true">IF(J78 = "-", -INDIRECT("C" &amp; ROW() - 1)*R78,F78)</f>
        <v>0</v>
      </c>
      <c r="L78" s="1" t="n">
        <f aca="true">IF(J78="-",SUM(INDIRECT(ADDRESS(2,COLUMN(K78))&amp;":"&amp;ADDRESS(ROW(),COLUMN(K78)))),0)</f>
        <v>0</v>
      </c>
      <c r="M78" s="1" t="n">
        <f aca="false">IF(J78="-",1,0)</f>
        <v>0</v>
      </c>
      <c r="N78" s="1" t="n">
        <f aca="true">IF(L78 = 0, INDIRECT("N" &amp; ROW() - 1), L78)</f>
        <v>-4.33333333333349</v>
      </c>
      <c r="R78" s="34" t="str">
        <f aca="true">IF(Q78 = "", "", Q78 / INDIRECT("D" &amp; ROW() - 1) )</f>
        <v/>
      </c>
      <c r="S78" s="34" t="str">
        <f aca="true">IF(J78="-",IF(ISNUMBER(SEARCH(",", INDIRECT("B" &amp; ROW() - 1) )),1,""), "")</f>
        <v/>
      </c>
    </row>
    <row r="79" customFormat="false" ht="13.8" hidden="false" customHeight="true" outlineLevel="0" collapsed="false">
      <c r="B79" s="34" t="str">
        <f aca="false">IF(E79="","",VLOOKUP(E79,SKU!$A$1:$B$150,2,0))</f>
        <v/>
      </c>
      <c r="C79" s="34" t="str">
        <f aca="false">IF(E79="","",VLOOKUP(E79,SKU!$A$1:$C$150,3,0))</f>
        <v/>
      </c>
      <c r="D79" s="34" t="str">
        <f aca="false">IF(E79="","",VLOOKUP(E79,SKU!$A$1:$D$150,4,0))</f>
        <v/>
      </c>
      <c r="G79" s="32" t="str">
        <f aca="false">IF(H79="", IF(J79="","",#REF!+(INDIRECT("N" &amp; ROW() - 1) - N79)),IF(J79="", "", INDIRECT("N" &amp; ROW() - 1) - N79))</f>
        <v/>
      </c>
      <c r="H79" s="33" t="str">
        <f aca="true">IF(J79 = "-", INDIRECT("D" &amp; ROW() - 1) * 1890,"")</f>
        <v/>
      </c>
      <c r="I79" s="33" t="str">
        <f aca="true">IF(J79 = "-", INDIRECT("C" &amp; ROW() - 1) ,"")</f>
        <v/>
      </c>
      <c r="K79" s="1" t="n">
        <f aca="true">IF(J79 = "-", -INDIRECT("C" &amp; ROW() - 1)*R79,F79)</f>
        <v>0</v>
      </c>
      <c r="L79" s="1" t="n">
        <f aca="true">IF(J79="-",SUM(INDIRECT(ADDRESS(2,COLUMN(K79))&amp;":"&amp;ADDRESS(ROW(),COLUMN(K79)))),0)</f>
        <v>0</v>
      </c>
      <c r="M79" s="1" t="n">
        <f aca="false">IF(J79="-",1,0)</f>
        <v>0</v>
      </c>
      <c r="N79" s="1" t="n">
        <f aca="true">IF(L79 = 0, INDIRECT("N" &amp; ROW() - 1), L79)</f>
        <v>-4.33333333333349</v>
      </c>
      <c r="R79" s="34" t="str">
        <f aca="true">IF(Q79 = "", "", Q79 / INDIRECT("D" &amp; ROW() - 1) )</f>
        <v/>
      </c>
      <c r="S79" s="34" t="str">
        <f aca="true">IF(J79="-",IF(ISNUMBER(SEARCH(",", INDIRECT("B" &amp; ROW() - 1) )),1,""), "")</f>
        <v/>
      </c>
    </row>
    <row r="80" customFormat="false" ht="13.8" hidden="false" customHeight="true" outlineLevel="0" collapsed="false">
      <c r="B80" s="34" t="str">
        <f aca="false">IF(E80="","",VLOOKUP(E80,SKU!$A$1:$B$150,2,0))</f>
        <v/>
      </c>
      <c r="C80" s="34" t="str">
        <f aca="false">IF(E80="","",VLOOKUP(E80,SKU!$A$1:$C$150,3,0))</f>
        <v/>
      </c>
      <c r="D80" s="34" t="str">
        <f aca="false">IF(E80="","",VLOOKUP(E80,SKU!$A$1:$D$150,4,0))</f>
        <v/>
      </c>
      <c r="G80" s="32" t="str">
        <f aca="false">IF(H80="", IF(J80="","",#REF!+(INDIRECT("N" &amp; ROW() - 1) - N80)),IF(J80="", "", INDIRECT("N" &amp; ROW() - 1) - N80))</f>
        <v/>
      </c>
      <c r="H80" s="33" t="str">
        <f aca="true">IF(J80 = "-", INDIRECT("D" &amp; ROW() - 1) * 1890,"")</f>
        <v/>
      </c>
      <c r="I80" s="33" t="str">
        <f aca="true">IF(J80 = "-", INDIRECT("C" &amp; ROW() - 1) ,"")</f>
        <v/>
      </c>
      <c r="K80" s="1" t="n">
        <f aca="true">IF(J80 = "-", -INDIRECT("C" &amp; ROW() - 1)*R80,F80)</f>
        <v>0</v>
      </c>
      <c r="L80" s="1" t="n">
        <f aca="true">IF(J80="-",SUM(INDIRECT(ADDRESS(2,COLUMN(K80))&amp;":"&amp;ADDRESS(ROW(),COLUMN(K80)))),0)</f>
        <v>0</v>
      </c>
      <c r="M80" s="1" t="n">
        <f aca="false">IF(J80="-",1,0)</f>
        <v>0</v>
      </c>
      <c r="N80" s="1" t="n">
        <f aca="true">IF(L80 = 0, INDIRECT("N" &amp; ROW() - 1), L80)</f>
        <v>-4.33333333333349</v>
      </c>
      <c r="R80" s="34" t="str">
        <f aca="true">IF(Q80 = "", "", Q80 / INDIRECT("D" &amp; ROW() - 1) )</f>
        <v/>
      </c>
      <c r="S80" s="34" t="str">
        <f aca="true">IF(J80="-",IF(ISNUMBER(SEARCH(",", INDIRECT("B" &amp; ROW() - 1) )),1,""), "")</f>
        <v/>
      </c>
    </row>
    <row r="81" customFormat="false" ht="13.8" hidden="false" customHeight="true" outlineLevel="0" collapsed="false">
      <c r="B81" s="34" t="str">
        <f aca="false">IF(E81="","",VLOOKUP(E81,SKU!$A$1:$B$150,2,0))</f>
        <v/>
      </c>
      <c r="C81" s="34" t="str">
        <f aca="false">IF(E81="","",VLOOKUP(E81,SKU!$A$1:$C$150,3,0))</f>
        <v/>
      </c>
      <c r="D81" s="34" t="str">
        <f aca="false">IF(E81="","",VLOOKUP(E81,SKU!$A$1:$D$150,4,0))</f>
        <v/>
      </c>
      <c r="G81" s="32" t="str">
        <f aca="false">IF(H81="", IF(J81="","",#REF!+(INDIRECT("N" &amp; ROW() - 1) - N81)),IF(J81="", "", INDIRECT("N" &amp; ROW() - 1) - N81))</f>
        <v/>
      </c>
      <c r="H81" s="33" t="str">
        <f aca="true">IF(J81 = "-", INDIRECT("D" &amp; ROW() - 1) * 1890,"")</f>
        <v/>
      </c>
      <c r="I81" s="33" t="str">
        <f aca="true">IF(J81 = "-", INDIRECT("C" &amp; ROW() - 1) ,"")</f>
        <v/>
      </c>
      <c r="K81" s="1" t="n">
        <f aca="true">IF(J81 = "-", -INDIRECT("C" &amp; ROW() - 1)*R81,F81)</f>
        <v>0</v>
      </c>
      <c r="L81" s="1" t="n">
        <f aca="true">IF(J81="-",SUM(INDIRECT(ADDRESS(2,COLUMN(K81))&amp;":"&amp;ADDRESS(ROW(),COLUMN(K81)))),0)</f>
        <v>0</v>
      </c>
      <c r="M81" s="1" t="n">
        <f aca="false">IF(J81="-",1,0)</f>
        <v>0</v>
      </c>
      <c r="N81" s="1" t="n">
        <f aca="true">IF(L81 = 0, INDIRECT("N" &amp; ROW() - 1), L81)</f>
        <v>-4.33333333333349</v>
      </c>
      <c r="R81" s="34" t="str">
        <f aca="true">IF(Q81 = "", "", Q81 / INDIRECT("D" &amp; ROW() - 1) )</f>
        <v/>
      </c>
      <c r="S81" s="34" t="str">
        <f aca="true">IF(J81="-",IF(ISNUMBER(SEARCH(",", INDIRECT("B" &amp; ROW() - 1) )),1,""), "")</f>
        <v/>
      </c>
    </row>
    <row r="82" customFormat="false" ht="13.8" hidden="false" customHeight="true" outlineLevel="0" collapsed="false">
      <c r="B82" s="34" t="str">
        <f aca="false">IF(E82="","",VLOOKUP(E82,SKU!$A$1:$B$150,2,0))</f>
        <v/>
      </c>
      <c r="C82" s="34" t="str">
        <f aca="false">IF(E82="","",VLOOKUP(E82,SKU!$A$1:$C$150,3,0))</f>
        <v/>
      </c>
      <c r="D82" s="34" t="str">
        <f aca="false">IF(E82="","",VLOOKUP(E82,SKU!$A$1:$D$150,4,0))</f>
        <v/>
      </c>
      <c r="G82" s="32" t="str">
        <f aca="false">IF(H82="", IF(J82="","",#REF!+(INDIRECT("N" &amp; ROW() - 1) - N82)),IF(J82="", "", INDIRECT("N" &amp; ROW() - 1) - N82))</f>
        <v/>
      </c>
      <c r="H82" s="33" t="str">
        <f aca="true">IF(J82 = "-", INDIRECT("D" &amp; ROW() - 1) * 1890,"")</f>
        <v/>
      </c>
      <c r="I82" s="33" t="str">
        <f aca="true">IF(J82 = "-", INDIRECT("C" &amp; ROW() - 1) ,"")</f>
        <v/>
      </c>
      <c r="K82" s="1" t="n">
        <f aca="true">IF(J82 = "-", -INDIRECT("C" &amp; ROW() - 1)*R82,F82)</f>
        <v>0</v>
      </c>
      <c r="L82" s="1" t="n">
        <f aca="true">IF(J82="-",SUM(INDIRECT(ADDRESS(2,COLUMN(K82))&amp;":"&amp;ADDRESS(ROW(),COLUMN(K82)))),0)</f>
        <v>0</v>
      </c>
      <c r="M82" s="1" t="n">
        <f aca="false">IF(J82="-",1,0)</f>
        <v>0</v>
      </c>
      <c r="N82" s="1" t="n">
        <f aca="true">IF(L82 = 0, INDIRECT("N" &amp; ROW() - 1), L82)</f>
        <v>-4.33333333333349</v>
      </c>
      <c r="R82" s="34" t="str">
        <f aca="true">IF(Q82 = "", "", Q82 / INDIRECT("D" &amp; ROW() - 1) )</f>
        <v/>
      </c>
      <c r="S82" s="34" t="str">
        <f aca="true">IF(J82="-",IF(ISNUMBER(SEARCH(",", INDIRECT("B" &amp; ROW() - 1) )),1,""), "")</f>
        <v/>
      </c>
    </row>
    <row r="83" customFormat="false" ht="13.8" hidden="false" customHeight="true" outlineLevel="0" collapsed="false">
      <c r="B83" s="34" t="str">
        <f aca="false">IF(E83="","",VLOOKUP(E83,SKU!$A$1:$B$150,2,0))</f>
        <v/>
      </c>
      <c r="C83" s="34" t="str">
        <f aca="false">IF(E83="","",VLOOKUP(E83,SKU!$A$1:$C$150,3,0))</f>
        <v/>
      </c>
      <c r="D83" s="34" t="str">
        <f aca="false">IF(E83="","",VLOOKUP(E83,SKU!$A$1:$D$150,4,0))</f>
        <v/>
      </c>
      <c r="G83" s="32" t="str">
        <f aca="false">IF(H83="", IF(J83="","",#REF!+(INDIRECT("N" &amp; ROW() - 1) - N83)),IF(J83="", "", INDIRECT("N" &amp; ROW() - 1) - N83))</f>
        <v/>
      </c>
      <c r="H83" s="33" t="str">
        <f aca="true">IF(J83 = "-", INDIRECT("D" &amp; ROW() - 1) * 1890,"")</f>
        <v/>
      </c>
      <c r="I83" s="33" t="str">
        <f aca="true">IF(J83 = "-", INDIRECT("C" &amp; ROW() - 1) ,"")</f>
        <v/>
      </c>
      <c r="K83" s="1" t="n">
        <f aca="true">IF(J83 = "-", -INDIRECT("C" &amp; ROW() - 1)*R83,F83)</f>
        <v>0</v>
      </c>
      <c r="L83" s="1" t="n">
        <f aca="true">IF(J83="-",SUM(INDIRECT(ADDRESS(2,COLUMN(K83))&amp;":"&amp;ADDRESS(ROW(),COLUMN(K83)))),0)</f>
        <v>0</v>
      </c>
      <c r="M83" s="1" t="n">
        <f aca="false">IF(J83="-",1,0)</f>
        <v>0</v>
      </c>
      <c r="N83" s="1" t="n">
        <f aca="true">IF(L83 = 0, INDIRECT("N" &amp; ROW() - 1), L83)</f>
        <v>-4.33333333333349</v>
      </c>
      <c r="R83" s="34" t="str">
        <f aca="true">IF(Q83 = "", "", Q83 / INDIRECT("D" &amp; ROW() - 1) )</f>
        <v/>
      </c>
      <c r="S83" s="34" t="str">
        <f aca="true">IF(J83="-",IF(ISNUMBER(SEARCH(",", INDIRECT("B" &amp; ROW() - 1) )),1,""), "")</f>
        <v/>
      </c>
    </row>
    <row r="84" customFormat="false" ht="13.8" hidden="false" customHeight="true" outlineLevel="0" collapsed="false">
      <c r="B84" s="34" t="str">
        <f aca="false">IF(E84="","",VLOOKUP(E84,SKU!$A$1:$B$150,2,0))</f>
        <v/>
      </c>
      <c r="C84" s="34" t="str">
        <f aca="false">IF(E84="","",VLOOKUP(E84,SKU!$A$1:$C$150,3,0))</f>
        <v/>
      </c>
      <c r="D84" s="34" t="str">
        <f aca="false">IF(E84="","",VLOOKUP(E84,SKU!$A$1:$D$150,4,0))</f>
        <v/>
      </c>
      <c r="G84" s="32" t="str">
        <f aca="false">IF(H84="", IF(J84="","",#REF!+(INDIRECT("N" &amp; ROW() - 1) - N84)),IF(J84="", "", INDIRECT("N" &amp; ROW() - 1) - N84))</f>
        <v/>
      </c>
      <c r="H84" s="33" t="str">
        <f aca="true">IF(J84 = "-", INDIRECT("D" &amp; ROW() - 1) * 1890,"")</f>
        <v/>
      </c>
      <c r="I84" s="33" t="str">
        <f aca="true">IF(J84 = "-", INDIRECT("C" &amp; ROW() - 1) ,"")</f>
        <v/>
      </c>
      <c r="K84" s="1" t="n">
        <f aca="true">IF(J84 = "-", -INDIRECT("C" &amp; ROW() - 1)*R84,F84)</f>
        <v>0</v>
      </c>
      <c r="L84" s="1" t="n">
        <f aca="true">IF(J84="-",SUM(INDIRECT(ADDRESS(2,COLUMN(K84))&amp;":"&amp;ADDRESS(ROW(),COLUMN(K84)))),0)</f>
        <v>0</v>
      </c>
      <c r="M84" s="1" t="n">
        <f aca="false">IF(J84="-",1,0)</f>
        <v>0</v>
      </c>
      <c r="N84" s="1" t="n">
        <f aca="true">IF(L84 = 0, INDIRECT("N" &amp; ROW() - 1), L84)</f>
        <v>-4.33333333333349</v>
      </c>
      <c r="R84" s="34" t="str">
        <f aca="true">IF(Q84 = "", "", Q84 / INDIRECT("D" &amp; ROW() - 1) )</f>
        <v/>
      </c>
      <c r="S84" s="34" t="str">
        <f aca="true">IF(J84="-",IF(ISNUMBER(SEARCH(",", INDIRECT("B" &amp; ROW() - 1) )),1,""), "")</f>
        <v/>
      </c>
    </row>
    <row r="85" customFormat="false" ht="13.8" hidden="false" customHeight="true" outlineLevel="0" collapsed="false">
      <c r="B85" s="34" t="str">
        <f aca="false">IF(E85="","",VLOOKUP(E85,SKU!$A$1:$B$150,2,0))</f>
        <v/>
      </c>
      <c r="C85" s="34" t="str">
        <f aca="false">IF(E85="","",VLOOKUP(E85,SKU!$A$1:$C$150,3,0))</f>
        <v/>
      </c>
      <c r="D85" s="34" t="str">
        <f aca="false">IF(E85="","",VLOOKUP(E85,SKU!$A$1:$D$150,4,0))</f>
        <v/>
      </c>
      <c r="G85" s="32" t="str">
        <f aca="false">IF(H85="", IF(J85="","",#REF!+(INDIRECT("N" &amp; ROW() - 1) - N85)),IF(J85="", "", INDIRECT("N" &amp; ROW() - 1) - N85))</f>
        <v/>
      </c>
      <c r="H85" s="33" t="str">
        <f aca="true">IF(J85 = "-", INDIRECT("D" &amp; ROW() - 1) * 1890,"")</f>
        <v/>
      </c>
      <c r="I85" s="33" t="str">
        <f aca="true">IF(J85 = "-", INDIRECT("C" &amp; ROW() - 1) ,"")</f>
        <v/>
      </c>
      <c r="K85" s="1" t="n">
        <f aca="true">IF(J85 = "-", -INDIRECT("C" &amp; ROW() - 1)*R85,F85)</f>
        <v>0</v>
      </c>
      <c r="L85" s="1" t="n">
        <f aca="true">IF(J85="-",SUM(INDIRECT(ADDRESS(2,COLUMN(K85))&amp;":"&amp;ADDRESS(ROW(),COLUMN(K85)))),0)</f>
        <v>0</v>
      </c>
      <c r="M85" s="1" t="n">
        <f aca="false">IF(J85="-",1,0)</f>
        <v>0</v>
      </c>
      <c r="N85" s="1" t="n">
        <f aca="true">IF(L85 = 0, INDIRECT("N" &amp; ROW() - 1), L85)</f>
        <v>-4.33333333333349</v>
      </c>
      <c r="R85" s="34" t="str">
        <f aca="true">IF(Q85 = "", "", Q85 / INDIRECT("D" &amp; ROW() - 1) )</f>
        <v/>
      </c>
      <c r="S85" s="34" t="str">
        <f aca="true">IF(J85="-",IF(ISNUMBER(SEARCH(",", INDIRECT("B" &amp; ROW() - 1) )),1,""), "")</f>
        <v/>
      </c>
    </row>
    <row r="86" customFormat="false" ht="13.8" hidden="false" customHeight="true" outlineLevel="0" collapsed="false">
      <c r="B86" s="34" t="str">
        <f aca="false">IF(E86="","",VLOOKUP(E86,SKU!$A$1:$B$150,2,0))</f>
        <v/>
      </c>
      <c r="C86" s="34" t="str">
        <f aca="false">IF(E86="","",VLOOKUP(E86,SKU!$A$1:$C$150,3,0))</f>
        <v/>
      </c>
      <c r="D86" s="34" t="str">
        <f aca="false">IF(E86="","",VLOOKUP(E86,SKU!$A$1:$D$150,4,0))</f>
        <v/>
      </c>
      <c r="G86" s="32" t="str">
        <f aca="false">IF(H86="", IF(J86="","",#REF!+(INDIRECT("N" &amp; ROW() - 1) - N86)),IF(J86="", "", INDIRECT("N" &amp; ROW() - 1) - N86))</f>
        <v/>
      </c>
      <c r="H86" s="33" t="str">
        <f aca="true">IF(J86 = "-", INDIRECT("D" &amp; ROW() - 1) * 1890,"")</f>
        <v/>
      </c>
      <c r="I86" s="33" t="str">
        <f aca="true">IF(J86 = "-", INDIRECT("C" &amp; ROW() - 1) ,"")</f>
        <v/>
      </c>
      <c r="K86" s="1" t="n">
        <f aca="true">IF(J86 = "-", -INDIRECT("C" &amp; ROW() - 1)*R86,F86)</f>
        <v>0</v>
      </c>
      <c r="L86" s="1" t="n">
        <f aca="true">IF(J86="-",SUM(INDIRECT(ADDRESS(2,COLUMN(K86))&amp;":"&amp;ADDRESS(ROW(),COLUMN(K86)))),0)</f>
        <v>0</v>
      </c>
      <c r="M86" s="1" t="n">
        <f aca="false">IF(J86="-",1,0)</f>
        <v>0</v>
      </c>
      <c r="N86" s="1" t="n">
        <f aca="true">IF(L86 = 0, INDIRECT("N" &amp; ROW() - 1), L86)</f>
        <v>-4.33333333333349</v>
      </c>
      <c r="R86" s="34" t="str">
        <f aca="true">IF(Q86 = "", "", Q86 / INDIRECT("D" &amp; ROW() - 1) )</f>
        <v/>
      </c>
      <c r="S86" s="34" t="str">
        <f aca="true">IF(J86="-",IF(ISNUMBER(SEARCH(",", INDIRECT("B" &amp; ROW() - 1) )),1,""), "")</f>
        <v/>
      </c>
    </row>
    <row r="87" customFormat="false" ht="13.8" hidden="false" customHeight="true" outlineLevel="0" collapsed="false">
      <c r="B87" s="34" t="str">
        <f aca="false">IF(E87="","",VLOOKUP(E87,SKU!$A$1:$B$150,2,0))</f>
        <v/>
      </c>
      <c r="C87" s="34" t="str">
        <f aca="false">IF(E87="","",VLOOKUP(E87,SKU!$A$1:$C$150,3,0))</f>
        <v/>
      </c>
      <c r="D87" s="34" t="str">
        <f aca="false">IF(E87="","",VLOOKUP(E87,SKU!$A$1:$D$150,4,0))</f>
        <v/>
      </c>
      <c r="G87" s="32" t="str">
        <f aca="false">IF(H87="", IF(J87="","",#REF!+(INDIRECT("N" &amp; ROW() - 1) - N87)),IF(J87="", "", INDIRECT("N" &amp; ROW() - 1) - N87))</f>
        <v/>
      </c>
      <c r="H87" s="33" t="str">
        <f aca="true">IF(J87 = "-", INDIRECT("D" &amp; ROW() - 1) * 1890,"")</f>
        <v/>
      </c>
      <c r="I87" s="33" t="str">
        <f aca="true">IF(J87 = "-", INDIRECT("C" &amp; ROW() - 1) ,"")</f>
        <v/>
      </c>
      <c r="K87" s="1" t="n">
        <f aca="true">IF(J87 = "-", -INDIRECT("C" &amp; ROW() - 1)*R87,F87)</f>
        <v>0</v>
      </c>
      <c r="L87" s="1" t="n">
        <f aca="true">IF(J87="-",SUM(INDIRECT(ADDRESS(2,COLUMN(K87))&amp;":"&amp;ADDRESS(ROW(),COLUMN(K87)))),0)</f>
        <v>0</v>
      </c>
      <c r="M87" s="1" t="n">
        <f aca="false">IF(J87="-",1,0)</f>
        <v>0</v>
      </c>
      <c r="N87" s="1" t="n">
        <f aca="true">IF(L87 = 0, INDIRECT("N" &amp; ROW() - 1), L87)</f>
        <v>-4.33333333333349</v>
      </c>
      <c r="R87" s="34" t="str">
        <f aca="true">IF(Q87 = "", "", Q87 / INDIRECT("D" &amp; ROW() - 1) )</f>
        <v/>
      </c>
      <c r="S87" s="34" t="str">
        <f aca="true">IF(J87="-",IF(ISNUMBER(SEARCH(",", INDIRECT("B" &amp; ROW() - 1) )),1,""), "")</f>
        <v/>
      </c>
    </row>
    <row r="88" customFormat="false" ht="13.8" hidden="false" customHeight="true" outlineLevel="0" collapsed="false">
      <c r="B88" s="34" t="str">
        <f aca="false">IF(E88="","",VLOOKUP(E88,SKU!$A$1:$B$150,2,0))</f>
        <v/>
      </c>
      <c r="C88" s="34" t="str">
        <f aca="false">IF(E88="","",VLOOKUP(E88,SKU!$A$1:$C$150,3,0))</f>
        <v/>
      </c>
      <c r="D88" s="34" t="str">
        <f aca="false">IF(E88="","",VLOOKUP(E88,SKU!$A$1:$D$150,4,0))</f>
        <v/>
      </c>
      <c r="G88" s="32" t="str">
        <f aca="false">IF(H88="", IF(J88="","",#REF!+(INDIRECT("N" &amp; ROW() - 1) - N88)),IF(J88="", "", INDIRECT("N" &amp; ROW() - 1) - N88))</f>
        <v/>
      </c>
      <c r="H88" s="33" t="str">
        <f aca="true">IF(J88 = "-", INDIRECT("D" &amp; ROW() - 1) * 1890,"")</f>
        <v/>
      </c>
      <c r="I88" s="33" t="str">
        <f aca="true">IF(J88 = "-", INDIRECT("C" &amp; ROW() - 1) ,"")</f>
        <v/>
      </c>
      <c r="K88" s="1" t="n">
        <f aca="true">IF(J88 = "-", -INDIRECT("C" &amp; ROW() - 1)*R88,F88)</f>
        <v>0</v>
      </c>
      <c r="L88" s="1" t="n">
        <f aca="true">IF(J88="-",SUM(INDIRECT(ADDRESS(2,COLUMN(K88))&amp;":"&amp;ADDRESS(ROW(),COLUMN(K88)))),0)</f>
        <v>0</v>
      </c>
      <c r="M88" s="1" t="n">
        <f aca="false">IF(J88="-",1,0)</f>
        <v>0</v>
      </c>
      <c r="N88" s="1" t="n">
        <f aca="true">IF(L88 = 0, INDIRECT("N" &amp; ROW() - 1), L88)</f>
        <v>-4.33333333333349</v>
      </c>
      <c r="R88" s="34" t="str">
        <f aca="true">IF(Q88 = "", "", Q88 / INDIRECT("D" &amp; ROW() - 1) )</f>
        <v/>
      </c>
      <c r="S88" s="34" t="str">
        <f aca="true">IF(J88="-",IF(ISNUMBER(SEARCH(",", INDIRECT("B" &amp; ROW() - 1) )),1,""), "")</f>
        <v/>
      </c>
    </row>
    <row r="89" customFormat="false" ht="13.8" hidden="false" customHeight="true" outlineLevel="0" collapsed="false">
      <c r="B89" s="34" t="str">
        <f aca="false">IF(E89="","",VLOOKUP(E89,SKU!$A$1:$B$150,2,0))</f>
        <v/>
      </c>
      <c r="C89" s="34" t="str">
        <f aca="false">IF(E89="","",VLOOKUP(E89,SKU!$A$1:$C$150,3,0))</f>
        <v/>
      </c>
      <c r="D89" s="34" t="str">
        <f aca="false">IF(E89="","",VLOOKUP(E89,SKU!$A$1:$D$150,4,0))</f>
        <v/>
      </c>
      <c r="G89" s="32" t="str">
        <f aca="false">IF(H89="", IF(J89="","",#REF!+(INDIRECT("N" &amp; ROW() - 1) - N89)),IF(J89="", "", INDIRECT("N" &amp; ROW() - 1) - N89))</f>
        <v/>
      </c>
      <c r="H89" s="33" t="str">
        <f aca="true">IF(J89 = "-", INDIRECT("D" &amp; ROW() - 1) * 1890,"")</f>
        <v/>
      </c>
      <c r="I89" s="33" t="str">
        <f aca="true">IF(J89 = "-", INDIRECT("C" &amp; ROW() - 1) ,"")</f>
        <v/>
      </c>
      <c r="K89" s="1" t="n">
        <f aca="true">IF(J89 = "-", -INDIRECT("C" &amp; ROW() - 1)*R89,F89)</f>
        <v>0</v>
      </c>
      <c r="L89" s="1" t="n">
        <f aca="true">IF(J89="-",SUM(INDIRECT(ADDRESS(2,COLUMN(K89))&amp;":"&amp;ADDRESS(ROW(),COLUMN(K89)))),0)</f>
        <v>0</v>
      </c>
      <c r="M89" s="1" t="n">
        <f aca="false">IF(J89="-",1,0)</f>
        <v>0</v>
      </c>
      <c r="N89" s="1" t="n">
        <f aca="true">IF(L89 = 0, INDIRECT("N" &amp; ROW() - 1), L89)</f>
        <v>-4.33333333333349</v>
      </c>
      <c r="R89" s="34" t="str">
        <f aca="true">IF(Q89 = "", "", Q89 / INDIRECT("D" &amp; ROW() - 1) )</f>
        <v/>
      </c>
      <c r="S89" s="34" t="str">
        <f aca="true">IF(J89="-",IF(ISNUMBER(SEARCH(",", INDIRECT("B" &amp; ROW() - 1) )),1,""), "")</f>
        <v/>
      </c>
    </row>
    <row r="90" customFormat="false" ht="13.8" hidden="false" customHeight="true" outlineLevel="0" collapsed="false">
      <c r="B90" s="34" t="str">
        <f aca="false">IF(E90="","",VLOOKUP(E90,SKU!$A$1:$B$150,2,0))</f>
        <v/>
      </c>
      <c r="C90" s="34" t="str">
        <f aca="false">IF(E90="","",VLOOKUP(E90,SKU!$A$1:$C$150,3,0))</f>
        <v/>
      </c>
      <c r="D90" s="34" t="str">
        <f aca="false">IF(E90="","",VLOOKUP(E90,SKU!$A$1:$D$150,4,0))</f>
        <v/>
      </c>
      <c r="G90" s="32" t="str">
        <f aca="false">IF(H90="", IF(J90="","",#REF!+(INDIRECT("N" &amp; ROW() - 1) - N90)),IF(J90="", "", INDIRECT("N" &amp; ROW() - 1) - N90))</f>
        <v/>
      </c>
      <c r="H90" s="33" t="str">
        <f aca="true">IF(J90 = "-", INDIRECT("D" &amp; ROW() - 1) * 1890,"")</f>
        <v/>
      </c>
      <c r="I90" s="33" t="str">
        <f aca="true">IF(J90 = "-", INDIRECT("C" &amp; ROW() - 1) ,"")</f>
        <v/>
      </c>
      <c r="K90" s="1" t="n">
        <f aca="true">IF(J90 = "-", -INDIRECT("C" &amp; ROW() - 1)*R90,F90)</f>
        <v>0</v>
      </c>
      <c r="L90" s="1" t="n">
        <f aca="true">IF(J90="-",SUM(INDIRECT(ADDRESS(2,COLUMN(K90))&amp;":"&amp;ADDRESS(ROW(),COLUMN(K90)))),0)</f>
        <v>0</v>
      </c>
      <c r="M90" s="1" t="n">
        <f aca="false">IF(J90="-",1,0)</f>
        <v>0</v>
      </c>
      <c r="N90" s="1" t="n">
        <f aca="true">IF(L90 = 0, INDIRECT("N" &amp; ROW() - 1), L90)</f>
        <v>-4.33333333333349</v>
      </c>
      <c r="R90" s="34" t="str">
        <f aca="true">IF(Q90 = "", "", Q90 / INDIRECT("D" &amp; ROW() - 1) )</f>
        <v/>
      </c>
      <c r="S90" s="34" t="str">
        <f aca="true">IF(J90="-",IF(ISNUMBER(SEARCH(",", INDIRECT("B" &amp; ROW() - 1) )),1,""), "")</f>
        <v/>
      </c>
    </row>
    <row r="91" customFormat="false" ht="13.8" hidden="false" customHeight="true" outlineLevel="0" collapsed="false">
      <c r="B91" s="34" t="str">
        <f aca="false">IF(E91="","",VLOOKUP(E91,SKU!$A$1:$B$150,2,0))</f>
        <v/>
      </c>
      <c r="C91" s="34" t="str">
        <f aca="false">IF(E91="","",VLOOKUP(E91,SKU!$A$1:$C$150,3,0))</f>
        <v/>
      </c>
      <c r="D91" s="34" t="str">
        <f aca="false">IF(E91="","",VLOOKUP(E91,SKU!$A$1:$D$150,4,0))</f>
        <v/>
      </c>
      <c r="G91" s="32" t="str">
        <f aca="false">IF(H91="", IF(J91="","",#REF!+(INDIRECT("N" &amp; ROW() - 1) - N91)),IF(J91="", "", INDIRECT("N" &amp; ROW() - 1) - N91))</f>
        <v/>
      </c>
      <c r="H91" s="33" t="str">
        <f aca="true">IF(J91 = "-", INDIRECT("D" &amp; ROW() - 1) * 1890,"")</f>
        <v/>
      </c>
      <c r="I91" s="33" t="str">
        <f aca="true">IF(J91 = "-", INDIRECT("C" &amp; ROW() - 1) ,"")</f>
        <v/>
      </c>
      <c r="K91" s="1" t="n">
        <f aca="true">IF(J91 = "-", -INDIRECT("C" &amp; ROW() - 1)*R91,F91)</f>
        <v>0</v>
      </c>
      <c r="L91" s="1" t="n">
        <f aca="true">IF(J91="-",SUM(INDIRECT(ADDRESS(2,COLUMN(K91))&amp;":"&amp;ADDRESS(ROW(),COLUMN(K91)))),0)</f>
        <v>0</v>
      </c>
      <c r="M91" s="1" t="n">
        <f aca="false">IF(J91="-",1,0)</f>
        <v>0</v>
      </c>
      <c r="N91" s="1" t="n">
        <f aca="true">IF(L91 = 0, INDIRECT("N" &amp; ROW() - 1), L91)</f>
        <v>-4.33333333333349</v>
      </c>
      <c r="R91" s="34" t="str">
        <f aca="true">IF(Q91 = "", "", Q91 / INDIRECT("D" &amp; ROW() - 1) )</f>
        <v/>
      </c>
      <c r="S91" s="34" t="str">
        <f aca="true">IF(J91="-",IF(ISNUMBER(SEARCH(",", INDIRECT("B" &amp; ROW() - 1) )),1,""), "")</f>
        <v/>
      </c>
    </row>
    <row r="92" customFormat="false" ht="13.8" hidden="false" customHeight="true" outlineLevel="0" collapsed="false">
      <c r="B92" s="34" t="str">
        <f aca="false">IF(E92="","",VLOOKUP(E92,SKU!$A$1:$B$150,2,0))</f>
        <v/>
      </c>
      <c r="C92" s="34" t="str">
        <f aca="false">IF(E92="","",VLOOKUP(E92,SKU!$A$1:$C$150,3,0))</f>
        <v/>
      </c>
      <c r="D92" s="34" t="str">
        <f aca="false">IF(E92="","",VLOOKUP(E92,SKU!$A$1:$D$150,4,0))</f>
        <v/>
      </c>
      <c r="G92" s="32" t="str">
        <f aca="false">IF(H92="", IF(J92="","",#REF!+(INDIRECT("N" &amp; ROW() - 1) - N92)),IF(J92="", "", INDIRECT("N" &amp; ROW() - 1) - N92))</f>
        <v/>
      </c>
      <c r="H92" s="33" t="str">
        <f aca="true">IF(J92 = "-", INDIRECT("D" &amp; ROW() - 1) * 1890,"")</f>
        <v/>
      </c>
      <c r="I92" s="33" t="str">
        <f aca="true">IF(J92 = "-", INDIRECT("C" &amp; ROW() - 1) ,"")</f>
        <v/>
      </c>
      <c r="K92" s="1" t="n">
        <f aca="true">IF(J92 = "-", -INDIRECT("C" &amp; ROW() - 1)*R92,F92)</f>
        <v>0</v>
      </c>
      <c r="L92" s="1" t="n">
        <f aca="true">IF(J92="-",SUM(INDIRECT(ADDRESS(2,COLUMN(K92))&amp;":"&amp;ADDRESS(ROW(),COLUMN(K92)))),0)</f>
        <v>0</v>
      </c>
      <c r="M92" s="1" t="n">
        <f aca="false">IF(J92="-",1,0)</f>
        <v>0</v>
      </c>
      <c r="N92" s="1" t="n">
        <f aca="true">IF(L92 = 0, INDIRECT("N" &amp; ROW() - 1), L92)</f>
        <v>-4.33333333333349</v>
      </c>
      <c r="R92" s="34" t="str">
        <f aca="true">IF(Q92 = "", "", Q92 / INDIRECT("D" &amp; ROW() - 1) )</f>
        <v/>
      </c>
      <c r="S92" s="34" t="str">
        <f aca="true">IF(J92="-",IF(ISNUMBER(SEARCH(",", INDIRECT("B" &amp; ROW() - 1) )),1,""), "")</f>
        <v/>
      </c>
    </row>
    <row r="93" customFormat="false" ht="13.8" hidden="false" customHeight="true" outlineLevel="0" collapsed="false">
      <c r="B93" s="34" t="str">
        <f aca="false">IF(E93="","",VLOOKUP(E93,SKU!$A$1:$B$150,2,0))</f>
        <v/>
      </c>
      <c r="C93" s="34" t="str">
        <f aca="false">IF(E93="","",VLOOKUP(E93,SKU!$A$1:$C$150,3,0))</f>
        <v/>
      </c>
      <c r="D93" s="34" t="str">
        <f aca="false">IF(E93="","",VLOOKUP(E93,SKU!$A$1:$D$150,4,0))</f>
        <v/>
      </c>
      <c r="G93" s="32" t="str">
        <f aca="false">IF(H93="", IF(J93="","",#REF!+(INDIRECT("N" &amp; ROW() - 1) - N93)),IF(J93="", "", INDIRECT("N" &amp; ROW() - 1) - N93))</f>
        <v/>
      </c>
      <c r="H93" s="33" t="str">
        <f aca="true">IF(J93 = "-", INDIRECT("D" &amp; ROW() - 1) * 1890,"")</f>
        <v/>
      </c>
      <c r="I93" s="33" t="str">
        <f aca="true">IF(J93 = "-", INDIRECT("C" &amp; ROW() - 1) ,"")</f>
        <v/>
      </c>
      <c r="K93" s="1" t="n">
        <f aca="true">IF(J93 = "-", -INDIRECT("C" &amp; ROW() - 1)*R93,F93)</f>
        <v>0</v>
      </c>
      <c r="L93" s="1" t="n">
        <f aca="true">IF(J93="-",SUM(INDIRECT(ADDRESS(2,COLUMN(K93))&amp;":"&amp;ADDRESS(ROW(),COLUMN(K93)))),0)</f>
        <v>0</v>
      </c>
      <c r="M93" s="1" t="n">
        <f aca="false">IF(J93="-",1,0)</f>
        <v>0</v>
      </c>
      <c r="N93" s="1" t="n">
        <f aca="true">IF(L93 = 0, INDIRECT("N" &amp; ROW() - 1), L93)</f>
        <v>-4.33333333333349</v>
      </c>
      <c r="R93" s="34" t="str">
        <f aca="true">IF(Q93 = "", "", Q93 / INDIRECT("D" &amp; ROW() - 1) )</f>
        <v/>
      </c>
      <c r="S93" s="34" t="str">
        <f aca="true">IF(J93="-",IF(ISNUMBER(SEARCH(",", INDIRECT("B" &amp; ROW() - 1) )),1,""), "")</f>
        <v/>
      </c>
    </row>
    <row r="94" customFormat="false" ht="13.8" hidden="false" customHeight="true" outlineLevel="0" collapsed="false">
      <c r="B94" s="34" t="str">
        <f aca="false">IF(E94="","",VLOOKUP(E94,SKU!$A$1:$B$150,2,0))</f>
        <v/>
      </c>
      <c r="C94" s="34" t="str">
        <f aca="false">IF(E94="","",VLOOKUP(E94,SKU!$A$1:$C$150,3,0))</f>
        <v/>
      </c>
      <c r="D94" s="34" t="str">
        <f aca="false">IF(E94="","",VLOOKUP(E94,SKU!$A$1:$D$150,4,0))</f>
        <v/>
      </c>
      <c r="G94" s="32" t="str">
        <f aca="false">IF(H94="", IF(J94="","",#REF!+(INDIRECT("N" &amp; ROW() - 1) - N94)),IF(J94="", "", INDIRECT("N" &amp; ROW() - 1) - N94))</f>
        <v/>
      </c>
      <c r="H94" s="33" t="str">
        <f aca="true">IF(J94 = "-", INDIRECT("D" &amp; ROW() - 1) * 1890,"")</f>
        <v/>
      </c>
      <c r="I94" s="33" t="str">
        <f aca="true">IF(J94 = "-", INDIRECT("C" &amp; ROW() - 1) ,"")</f>
        <v/>
      </c>
      <c r="K94" s="1" t="n">
        <f aca="true">IF(J94 = "-", -INDIRECT("C" &amp; ROW() - 1)*R94,F94)</f>
        <v>0</v>
      </c>
      <c r="L94" s="1" t="n">
        <f aca="true">IF(J94="-",SUM(INDIRECT(ADDRESS(2,COLUMN(K94))&amp;":"&amp;ADDRESS(ROW(),COLUMN(K94)))),0)</f>
        <v>0</v>
      </c>
      <c r="M94" s="1" t="n">
        <f aca="false">IF(J94="-",1,0)</f>
        <v>0</v>
      </c>
      <c r="N94" s="1" t="n">
        <f aca="true">IF(L94 = 0, INDIRECT("N" &amp; ROW() - 1), L94)</f>
        <v>-4.33333333333349</v>
      </c>
      <c r="R94" s="34" t="str">
        <f aca="true">IF(Q94 = "", "", Q94 / INDIRECT("D" &amp; ROW() - 1) )</f>
        <v/>
      </c>
      <c r="S94" s="34" t="str">
        <f aca="true">IF(J94="-",IF(ISNUMBER(SEARCH(",", INDIRECT("B" &amp; ROW() - 1) )),1,""), "")</f>
        <v/>
      </c>
    </row>
    <row r="95" customFormat="false" ht="13.8" hidden="false" customHeight="true" outlineLevel="0" collapsed="false">
      <c r="B95" s="34" t="str">
        <f aca="false">IF(E95="","",VLOOKUP(E95,SKU!$A$1:$B$150,2,0))</f>
        <v/>
      </c>
      <c r="C95" s="34" t="str">
        <f aca="false">IF(E95="","",VLOOKUP(E95,SKU!$A$1:$C$150,3,0))</f>
        <v/>
      </c>
      <c r="D95" s="34" t="str">
        <f aca="false">IF(E95="","",VLOOKUP(E95,SKU!$A$1:$D$150,4,0))</f>
        <v/>
      </c>
      <c r="G95" s="32" t="str">
        <f aca="false">IF(H95="", IF(J95="","",#REF!+(INDIRECT("N" &amp; ROW() - 1) - N95)),IF(J95="", "", INDIRECT("N" &amp; ROW() - 1) - N95))</f>
        <v/>
      </c>
      <c r="H95" s="33" t="str">
        <f aca="true">IF(J95 = "-", INDIRECT("D" &amp; ROW() - 1) * 1890,"")</f>
        <v/>
      </c>
      <c r="I95" s="33" t="str">
        <f aca="true">IF(J95 = "-", INDIRECT("C" &amp; ROW() - 1) ,"")</f>
        <v/>
      </c>
      <c r="K95" s="1" t="n">
        <f aca="true">IF(J95 = "-", -INDIRECT("C" &amp; ROW() - 1)*R95,F95)</f>
        <v>0</v>
      </c>
      <c r="L95" s="1" t="n">
        <f aca="true">IF(J95="-",SUM(INDIRECT(ADDRESS(2,COLUMN(K95))&amp;":"&amp;ADDRESS(ROW(),COLUMN(K95)))),0)</f>
        <v>0</v>
      </c>
      <c r="M95" s="1" t="n">
        <f aca="false">IF(J95="-",1,0)</f>
        <v>0</v>
      </c>
      <c r="N95" s="1" t="n">
        <f aca="true">IF(L95 = 0, INDIRECT("N" &amp; ROW() - 1), L95)</f>
        <v>-4.33333333333349</v>
      </c>
      <c r="R95" s="34" t="str">
        <f aca="true">IF(Q95 = "", "", Q95 / INDIRECT("D" &amp; ROW() - 1) )</f>
        <v/>
      </c>
      <c r="S95" s="34" t="str">
        <f aca="true">IF(J95="-",IF(ISNUMBER(SEARCH(",", INDIRECT("B" &amp; ROW() - 1) )),1,""), "")</f>
        <v/>
      </c>
    </row>
    <row r="96" customFormat="false" ht="13.8" hidden="false" customHeight="true" outlineLevel="0" collapsed="false">
      <c r="B96" s="34" t="str">
        <f aca="false">IF(E96="","",VLOOKUP(E96,SKU!$A$1:$B$150,2,0))</f>
        <v/>
      </c>
      <c r="C96" s="34" t="str">
        <f aca="false">IF(E96="","",VLOOKUP(E96,SKU!$A$1:$C$150,3,0))</f>
        <v/>
      </c>
      <c r="D96" s="34" t="str">
        <f aca="false">IF(E96="","",VLOOKUP(E96,SKU!$A$1:$D$150,4,0))</f>
        <v/>
      </c>
      <c r="G96" s="32" t="str">
        <f aca="false">IF(H96="", IF(J96="","",#REF!+(INDIRECT("N" &amp; ROW() - 1) - N96)),IF(J96="", "", INDIRECT("N" &amp; ROW() - 1) - N96))</f>
        <v/>
      </c>
      <c r="H96" s="33" t="str">
        <f aca="true">IF(J96 = "-", INDIRECT("D" &amp; ROW() - 1) * 1890,"")</f>
        <v/>
      </c>
      <c r="I96" s="33" t="str">
        <f aca="true">IF(J96 = "-", INDIRECT("C" &amp; ROW() - 1) ,"")</f>
        <v/>
      </c>
      <c r="K96" s="1" t="n">
        <f aca="true">IF(J96 = "-", -INDIRECT("C" &amp; ROW() - 1)*R96,F96)</f>
        <v>0</v>
      </c>
      <c r="L96" s="1" t="n">
        <f aca="true">IF(J96="-",SUM(INDIRECT(ADDRESS(2,COLUMN(K96))&amp;":"&amp;ADDRESS(ROW(),COLUMN(K96)))),0)</f>
        <v>0</v>
      </c>
      <c r="M96" s="1" t="n">
        <f aca="false">IF(J96="-",1,0)</f>
        <v>0</v>
      </c>
      <c r="N96" s="1" t="n">
        <f aca="true">IF(L96 = 0, INDIRECT("N" &amp; ROW() - 1), L96)</f>
        <v>-4.33333333333349</v>
      </c>
      <c r="R96" s="34" t="str">
        <f aca="true">IF(Q96 = "", "", Q96 / INDIRECT("D" &amp; ROW() - 1) )</f>
        <v/>
      </c>
      <c r="S96" s="34" t="str">
        <f aca="true">IF(J96="-",IF(ISNUMBER(SEARCH(",", INDIRECT("B" &amp; ROW() - 1) )),1,""), "")</f>
        <v/>
      </c>
    </row>
    <row r="97" customFormat="false" ht="13.8" hidden="false" customHeight="true" outlineLevel="0" collapsed="false">
      <c r="B97" s="34" t="str">
        <f aca="false">IF(E97="","",VLOOKUP(E97,SKU!$A$1:$B$150,2,0))</f>
        <v/>
      </c>
      <c r="C97" s="34" t="str">
        <f aca="false">IF(E97="","",VLOOKUP(E97,SKU!$A$1:$C$150,3,0))</f>
        <v/>
      </c>
      <c r="D97" s="34" t="str">
        <f aca="false">IF(E97="","",VLOOKUP(E97,SKU!$A$1:$D$150,4,0))</f>
        <v/>
      </c>
      <c r="G97" s="32" t="str">
        <f aca="false">IF(H97="", IF(J97="","",#REF!+(INDIRECT("N" &amp; ROW() - 1) - N97)),IF(J97="", "", INDIRECT("N" &amp; ROW() - 1) - N97))</f>
        <v/>
      </c>
      <c r="H97" s="33" t="str">
        <f aca="true">IF(J97 = "-", INDIRECT("D" &amp; ROW() - 1) * 1890,"")</f>
        <v/>
      </c>
      <c r="I97" s="33" t="str">
        <f aca="true">IF(J97 = "-", INDIRECT("C" &amp; ROW() - 1) ,"")</f>
        <v/>
      </c>
      <c r="K97" s="1" t="n">
        <f aca="true">IF(J97 = "-", -INDIRECT("C" &amp; ROW() - 1)*R97,F97)</f>
        <v>0</v>
      </c>
      <c r="L97" s="1" t="n">
        <f aca="true">IF(J97="-",SUM(INDIRECT(ADDRESS(2,COLUMN(K97))&amp;":"&amp;ADDRESS(ROW(),COLUMN(K97)))),0)</f>
        <v>0</v>
      </c>
      <c r="M97" s="1" t="n">
        <f aca="false">IF(J97="-",1,0)</f>
        <v>0</v>
      </c>
      <c r="N97" s="1" t="n">
        <f aca="true">IF(L97 = 0, INDIRECT("N" &amp; ROW() - 1), L97)</f>
        <v>-4.33333333333349</v>
      </c>
      <c r="R97" s="34" t="str">
        <f aca="true">IF(Q97 = "", "", Q97 / INDIRECT("D" &amp; ROW() - 1) )</f>
        <v/>
      </c>
      <c r="S97" s="34" t="str">
        <f aca="true">IF(J97="-",IF(ISNUMBER(SEARCH(",", INDIRECT("B" &amp; ROW() - 1) )),1,""), "")</f>
        <v/>
      </c>
    </row>
    <row r="98" customFormat="false" ht="13.8" hidden="false" customHeight="true" outlineLevel="0" collapsed="false">
      <c r="B98" s="34" t="str">
        <f aca="false">IF(E98="","",VLOOKUP(E98,SKU!$A$1:$B$150,2,0))</f>
        <v/>
      </c>
      <c r="C98" s="34" t="str">
        <f aca="false">IF(E98="","",VLOOKUP(E98,SKU!$A$1:$C$150,3,0))</f>
        <v/>
      </c>
      <c r="D98" s="34" t="str">
        <f aca="false">IF(E98="","",VLOOKUP(E98,SKU!$A$1:$D$150,4,0))</f>
        <v/>
      </c>
      <c r="G98" s="32" t="str">
        <f aca="false">IF(H98="", IF(J98="","",#REF!+(INDIRECT("N" &amp; ROW() - 1) - N98)),IF(J98="", "", INDIRECT("N" &amp; ROW() - 1) - N98))</f>
        <v/>
      </c>
      <c r="H98" s="33" t="str">
        <f aca="true">IF(J98 = "-", INDIRECT("D" &amp; ROW() - 1) * 1890,"")</f>
        <v/>
      </c>
      <c r="I98" s="33" t="str">
        <f aca="true">IF(J98 = "-", INDIRECT("C" &amp; ROW() - 1) ,"")</f>
        <v/>
      </c>
      <c r="K98" s="1" t="n">
        <f aca="true">IF(J98 = "-", -INDIRECT("C" &amp; ROW() - 1)*R98,F98)</f>
        <v>0</v>
      </c>
      <c r="L98" s="1" t="n">
        <f aca="true">IF(J98="-",SUM(INDIRECT(ADDRESS(2,COLUMN(K98))&amp;":"&amp;ADDRESS(ROW(),COLUMN(K98)))),0)</f>
        <v>0</v>
      </c>
      <c r="M98" s="1" t="n">
        <f aca="false">IF(J98="-",1,0)</f>
        <v>0</v>
      </c>
      <c r="N98" s="1" t="n">
        <f aca="true">IF(L98 = 0, INDIRECT("N" &amp; ROW() - 1), L98)</f>
        <v>-4.33333333333349</v>
      </c>
      <c r="R98" s="34" t="str">
        <f aca="true">IF(Q98 = "", "", Q98 / INDIRECT("D" &amp; ROW() - 1) )</f>
        <v/>
      </c>
      <c r="S98" s="34" t="str">
        <f aca="true">IF(J98="-",IF(ISNUMBER(SEARCH(",", INDIRECT("B" &amp; ROW() - 1) )),1,""), "")</f>
        <v/>
      </c>
    </row>
    <row r="99" customFormat="false" ht="13.8" hidden="false" customHeight="true" outlineLevel="0" collapsed="false">
      <c r="B99" s="34" t="str">
        <f aca="false">IF(E99="","",VLOOKUP(E99,SKU!$A$1:$B$150,2,0))</f>
        <v/>
      </c>
      <c r="C99" s="34" t="str">
        <f aca="false">IF(E99="","",VLOOKUP(E99,SKU!$A$1:$C$150,3,0))</f>
        <v/>
      </c>
      <c r="D99" s="34" t="str">
        <f aca="false">IF(E99="","",VLOOKUP(E99,SKU!$A$1:$D$150,4,0))</f>
        <v/>
      </c>
      <c r="G99" s="32" t="str">
        <f aca="false">IF(H99="", IF(J99="","",#REF!+(INDIRECT("N" &amp; ROW() - 1) - N99)),IF(J99="", "", INDIRECT("N" &amp; ROW() - 1) - N99))</f>
        <v/>
      </c>
      <c r="H99" s="33" t="str">
        <f aca="true">IF(J99 = "-", INDIRECT("D" &amp; ROW() - 1) * 1890,"")</f>
        <v/>
      </c>
      <c r="I99" s="33" t="str">
        <f aca="true">IF(J99 = "-", INDIRECT("C" &amp; ROW() - 1) ,"")</f>
        <v/>
      </c>
      <c r="K99" s="1" t="n">
        <f aca="true">IF(J99 = "-", -INDIRECT("C" &amp; ROW() - 1)*R99,F99)</f>
        <v>0</v>
      </c>
      <c r="L99" s="1" t="n">
        <f aca="true">IF(J99="-",SUM(INDIRECT(ADDRESS(2,COLUMN(K99))&amp;":"&amp;ADDRESS(ROW(),COLUMN(K99)))),0)</f>
        <v>0</v>
      </c>
      <c r="M99" s="1" t="n">
        <f aca="false">IF(J99="-",1,0)</f>
        <v>0</v>
      </c>
      <c r="N99" s="1" t="n">
        <f aca="true">IF(L99 = 0, INDIRECT("N" &amp; ROW() - 1), L99)</f>
        <v>-4.33333333333349</v>
      </c>
      <c r="R99" s="34" t="str">
        <f aca="true">IF(Q99 = "", "", Q99 / INDIRECT("D" &amp; ROW() - 1) )</f>
        <v/>
      </c>
      <c r="S99" s="34" t="str">
        <f aca="true">IF(J99="-",IF(ISNUMBER(SEARCH(",", INDIRECT("B" &amp; ROW() - 1) )),1,""), "")</f>
        <v/>
      </c>
    </row>
    <row r="100" customFormat="false" ht="13.8" hidden="false" customHeight="true" outlineLevel="0" collapsed="false">
      <c r="B100" s="34" t="str">
        <f aca="false">IF(E100="","",VLOOKUP(E100,SKU!$A$1:$B$150,2,0))</f>
        <v/>
      </c>
      <c r="C100" s="34" t="str">
        <f aca="false">IF(E100="","",VLOOKUP(E100,SKU!$A$1:$C$150,3,0))</f>
        <v/>
      </c>
      <c r="D100" s="34" t="str">
        <f aca="false">IF(E100="","",VLOOKUP(E100,SKU!$A$1:$D$150,4,0))</f>
        <v/>
      </c>
      <c r="G100" s="32" t="str">
        <f aca="false">IF(H100="", IF(J100="","",#REF!+(INDIRECT("N" &amp; ROW() - 1) - N100)),IF(J100="", "", INDIRECT("N" &amp; ROW() - 1) - N100))</f>
        <v/>
      </c>
      <c r="H100" s="33" t="str">
        <f aca="true">IF(J100 = "-", INDIRECT("D" &amp; ROW() - 1) * 1890,"")</f>
        <v/>
      </c>
      <c r="I100" s="33" t="str">
        <f aca="true">IF(J100 = "-", INDIRECT("C" &amp; ROW() - 1) ,"")</f>
        <v/>
      </c>
      <c r="K100" s="1" t="n">
        <f aca="true">IF(J100 = "-", -INDIRECT("C" &amp; ROW() - 1)*R100,F100)</f>
        <v>0</v>
      </c>
      <c r="L100" s="1" t="n">
        <f aca="true">IF(J100="-",SUM(INDIRECT(ADDRESS(2,COLUMN(K100))&amp;":"&amp;ADDRESS(ROW(),COLUMN(K100)))),0)</f>
        <v>0</v>
      </c>
      <c r="M100" s="1" t="n">
        <f aca="false">IF(J100="-",1,0)</f>
        <v>0</v>
      </c>
      <c r="N100" s="1" t="n">
        <f aca="true">IF(L100 = 0, INDIRECT("N" &amp; ROW() - 1), L100)</f>
        <v>-4.33333333333349</v>
      </c>
      <c r="R100" s="34" t="str">
        <f aca="true">IF(Q100 = "", "", Q100 / INDIRECT("D" &amp; ROW() - 1) )</f>
        <v/>
      </c>
      <c r="S100" s="34" t="str">
        <f aca="true">IF(J100="-",IF(ISNUMBER(SEARCH(",", INDIRECT("B" &amp; ROW() - 1) )),1,""), "")</f>
        <v/>
      </c>
    </row>
    <row r="101" customFormat="false" ht="13.8" hidden="false" customHeight="true" outlineLevel="0" collapsed="false">
      <c r="B101" s="34" t="str">
        <f aca="false">IF(E101="","",VLOOKUP(E101,SKU!$A$1:$B$150,2,0))</f>
        <v/>
      </c>
      <c r="C101" s="34" t="str">
        <f aca="false">IF(E101="","",VLOOKUP(E101,SKU!$A$1:$C$150,3,0))</f>
        <v/>
      </c>
      <c r="D101" s="34" t="str">
        <f aca="false">IF(E101="","",VLOOKUP(E101,SKU!$A$1:$D$150,4,0))</f>
        <v/>
      </c>
      <c r="G101" s="32" t="str">
        <f aca="false">IF(H101="", IF(J101="","",#REF!+(INDIRECT("N" &amp; ROW() - 1) - N101)),IF(J101="", "", INDIRECT("N" &amp; ROW() - 1) - N101))</f>
        <v/>
      </c>
      <c r="H101" s="33" t="str">
        <f aca="true">IF(J101 = "-", INDIRECT("D" &amp; ROW() - 1) * 1890,"")</f>
        <v/>
      </c>
      <c r="I101" s="33" t="str">
        <f aca="true">IF(J101 = "-", INDIRECT("C" &amp; ROW() - 1) ,"")</f>
        <v/>
      </c>
      <c r="K101" s="1" t="n">
        <f aca="true">IF(J101 = "-", -INDIRECT("C" &amp; ROW() - 1)*R101,F101)</f>
        <v>0</v>
      </c>
      <c r="L101" s="1" t="n">
        <f aca="true">IF(J101 = "-", SUM(INDIRECT(ADDRESS(2,COLUMN(K101)) &amp; ":" &amp; ADDRESS(ROW(),COLUMN(K101)))), 0)</f>
        <v>0</v>
      </c>
      <c r="M101" s="1" t="n">
        <f aca="false">IF(J101="-",1,0)</f>
        <v>0</v>
      </c>
      <c r="N101" s="1" t="n">
        <f aca="true">IF(L101 = 0, INDIRECT("N" &amp; ROW() - 1), L101)</f>
        <v>-4.33333333333349</v>
      </c>
      <c r="R101" s="34" t="str">
        <f aca="true">IF(Q101 = "", "", Q101 / INDIRECT("D" &amp; ROW() - 1) )</f>
        <v/>
      </c>
      <c r="S101" s="34" t="str">
        <f aca="true">IF(J101="-",IF(ISNUMBER(SEARCH(",", INDIRECT("B" &amp; ROW() - 1) )),1,""), "")</f>
        <v/>
      </c>
    </row>
    <row r="102" customFormat="false" ht="13.8" hidden="false" customHeight="true" outlineLevel="0" collapsed="false">
      <c r="B102" s="34" t="str">
        <f aca="false">IF(E102="","",VLOOKUP(E102,SKU!$A$1:$B$150,2,0))</f>
        <v/>
      </c>
      <c r="C102" s="34" t="str">
        <f aca="false">IF(E102="","",VLOOKUP(E102,SKU!$A$1:$C$150,3,0))</f>
        <v/>
      </c>
      <c r="D102" s="34" t="str">
        <f aca="false">IF(E102="","",VLOOKUP(E102,SKU!$A$1:$D$150,4,0))</f>
        <v/>
      </c>
      <c r="G102" s="32" t="str">
        <f aca="false">IF(H102="", IF(J102="","",#REF!+(INDIRECT("N" &amp; ROW() - 1) - N102)),IF(J102="", "", INDIRECT("N" &amp; ROW() - 1) - N102))</f>
        <v/>
      </c>
      <c r="H102" s="33" t="str">
        <f aca="true">IF(J102 = "-", INDIRECT("D" &amp; ROW() - 1) * 1890,"")</f>
        <v/>
      </c>
      <c r="I102" s="33" t="str">
        <f aca="true">IF(J102 = "-", INDIRECT("C" &amp; ROW() - 1) ,"")</f>
        <v/>
      </c>
      <c r="K102" s="1" t="n">
        <f aca="true">IF(J102 = "-", -INDIRECT("C" &amp; ROW() - 1)*R102,F102)</f>
        <v>0</v>
      </c>
      <c r="L102" s="1" t="n">
        <f aca="true">IF(J102 = "-", SUM(INDIRECT(ADDRESS(2,COLUMN(K102)) &amp; ":" &amp; ADDRESS(ROW(),COLUMN(K102)))), 0)</f>
        <v>0</v>
      </c>
      <c r="M102" s="1" t="n">
        <f aca="false">IF(J102="-",1,0)</f>
        <v>0</v>
      </c>
      <c r="N102" s="1" t="n">
        <f aca="true">IF(L102 = 0, INDIRECT("N" &amp; ROW() - 1), L102)</f>
        <v>-4.33333333333349</v>
      </c>
      <c r="R102" s="34" t="str">
        <f aca="true">IF(Q102 = "", "", Q102 / INDIRECT("D" &amp; ROW() - 1) )</f>
        <v/>
      </c>
      <c r="S102" s="34" t="str">
        <f aca="true">IF(J102="-",IF(ISNUMBER(SEARCH(",", INDIRECT("B" &amp; ROW() - 1) )),1,""), "")</f>
        <v/>
      </c>
    </row>
    <row r="103" customFormat="false" ht="13.8" hidden="false" customHeight="true" outlineLevel="0" collapsed="false">
      <c r="B103" s="34" t="str">
        <f aca="false">IF(E103="","",VLOOKUP(E103,SKU!$A$1:$B$150,2,0))</f>
        <v/>
      </c>
      <c r="C103" s="34" t="str">
        <f aca="false">IF(E103="","",VLOOKUP(E103,SKU!$A$1:$C$150,3,0))</f>
        <v/>
      </c>
      <c r="D103" s="34" t="str">
        <f aca="false">IF(E103="","",VLOOKUP(E103,SKU!$A$1:$D$150,4,0))</f>
        <v/>
      </c>
      <c r="G103" s="32" t="str">
        <f aca="false">IF(H103="", IF(J103="","",#REF!+(INDIRECT("N" &amp; ROW() - 1) - N103)),IF(J103="", "", INDIRECT("N" &amp; ROW() - 1) - N103))</f>
        <v/>
      </c>
      <c r="H103" s="33" t="str">
        <f aca="true">IF(J103 = "-", INDIRECT("D" &amp; ROW() - 1) * 1890,"")</f>
        <v/>
      </c>
      <c r="I103" s="33" t="str">
        <f aca="true">IF(J103 = "-", INDIRECT("C" &amp; ROW() - 1) ,"")</f>
        <v/>
      </c>
      <c r="K103" s="1" t="n">
        <f aca="true">IF(J103 = "-", -INDIRECT("C" &amp; ROW() - 1)*R103,F103)</f>
        <v>0</v>
      </c>
      <c r="L103" s="1" t="n">
        <f aca="true">IF(J103 = "-", SUM(INDIRECT(ADDRESS(2,COLUMN(K103)) &amp; ":" &amp; ADDRESS(ROW(),COLUMN(K103)))), 0)</f>
        <v>0</v>
      </c>
      <c r="M103" s="1" t="n">
        <f aca="false">IF(J103="-",1,0)</f>
        <v>0</v>
      </c>
      <c r="N103" s="1" t="n">
        <f aca="true">IF(L103 = 0, INDIRECT("N" &amp; ROW() - 1), L103)</f>
        <v>-4.33333333333349</v>
      </c>
      <c r="R103" s="34" t="str">
        <f aca="true">IF(Q103 = "", "", Q103 / INDIRECT("D" &amp; ROW() - 1) )</f>
        <v/>
      </c>
      <c r="S103" s="34" t="str">
        <f aca="true">IF(J103="-",IF(ISNUMBER(SEARCH(",", INDIRECT("B" &amp; ROW() - 1) )),1,""), "")</f>
        <v/>
      </c>
    </row>
    <row r="104" customFormat="false" ht="13.8" hidden="false" customHeight="true" outlineLevel="0" collapsed="false">
      <c r="B104" s="34" t="str">
        <f aca="false">IF(E104="","",VLOOKUP(E104,SKU!$A$1:$B$150,2,0))</f>
        <v/>
      </c>
      <c r="C104" s="34" t="str">
        <f aca="false">IF(E104="","",VLOOKUP(E104,SKU!$A$1:$C$150,3,0))</f>
        <v/>
      </c>
      <c r="D104" s="34" t="str">
        <f aca="false">IF(E104="","",VLOOKUP(E104,SKU!$A$1:$D$150,4,0))</f>
        <v/>
      </c>
      <c r="G104" s="32" t="str">
        <f aca="false">IF(H104="", IF(J104="","",#REF!+(INDIRECT("N" &amp; ROW() - 1) - N104)),IF(J104="", "", INDIRECT("N" &amp; ROW() - 1) - N104))</f>
        <v/>
      </c>
      <c r="H104" s="33" t="str">
        <f aca="true">IF(J104 = "-", INDIRECT("D" &amp; ROW() - 1) * 1890,"")</f>
        <v/>
      </c>
      <c r="I104" s="33" t="str">
        <f aca="true">IF(J104 = "-", INDIRECT("C" &amp; ROW() - 1) ,"")</f>
        <v/>
      </c>
      <c r="K104" s="1" t="n">
        <f aca="true">IF(J104 = "-", -INDIRECT("C" &amp; ROW() - 1)*R104,F104)</f>
        <v>0</v>
      </c>
      <c r="L104" s="1" t="n">
        <f aca="true">IF(J104 = "-", SUM(INDIRECT(ADDRESS(2,COLUMN(K104)) &amp; ":" &amp; ADDRESS(ROW(),COLUMN(K104)))), 0)</f>
        <v>0</v>
      </c>
      <c r="M104" s="1" t="n">
        <f aca="false">IF(J104="-",1,0)</f>
        <v>0</v>
      </c>
      <c r="N104" s="1" t="n">
        <f aca="true">IF(L104 = 0, INDIRECT("N" &amp; ROW() - 1), L104)</f>
        <v>-4.33333333333349</v>
      </c>
      <c r="R104" s="34" t="str">
        <f aca="true">IF(Q104 = "", "", Q104 / INDIRECT("D" &amp; ROW() - 1) )</f>
        <v/>
      </c>
      <c r="S104" s="34" t="str">
        <f aca="true">IF(J104="-",IF(ISNUMBER(SEARCH(",", INDIRECT("B" &amp; ROW() - 1) )),1,""), "")</f>
        <v/>
      </c>
    </row>
    <row r="105" customFormat="false" ht="13.8" hidden="false" customHeight="true" outlineLevel="0" collapsed="false">
      <c r="B105" s="34" t="str">
        <f aca="false">IF(E105="","",VLOOKUP(E105,SKU!$A$1:$B$150,2,0))</f>
        <v/>
      </c>
      <c r="C105" s="34" t="str">
        <f aca="false">IF(E105="","",VLOOKUP(E105,SKU!$A$1:$C$150,3,0))</f>
        <v/>
      </c>
      <c r="D105" s="34" t="str">
        <f aca="false">IF(E105="","",VLOOKUP(E105,SKU!$A$1:$D$150,4,0))</f>
        <v/>
      </c>
      <c r="G105" s="32" t="str">
        <f aca="false">IF(H105="", IF(J105="","",#REF!+(INDIRECT("N" &amp; ROW() - 1) - N105)),IF(J105="", "", INDIRECT("N" &amp; ROW() - 1) - N105))</f>
        <v/>
      </c>
      <c r="H105" s="33" t="str">
        <f aca="true">IF(J105 = "-", INDIRECT("D" &amp; ROW() - 1) * 1890,"")</f>
        <v/>
      </c>
      <c r="I105" s="33" t="str">
        <f aca="true">IF(J105 = "-", INDIRECT("C" &amp; ROW() - 1) ,"")</f>
        <v/>
      </c>
      <c r="K105" s="1" t="n">
        <f aca="true">IF(J105 = "-", -INDIRECT("C" &amp; ROW() - 1)*R105,F105)</f>
        <v>0</v>
      </c>
      <c r="L105" s="1" t="n">
        <f aca="true">IF(J105 = "-", SUM(INDIRECT(ADDRESS(2,COLUMN(K105)) &amp; ":" &amp; ADDRESS(ROW(),COLUMN(K105)))), 0)</f>
        <v>0</v>
      </c>
      <c r="M105" s="1" t="n">
        <f aca="false">IF(J105="-",1,0)</f>
        <v>0</v>
      </c>
      <c r="N105" s="1" t="n">
        <f aca="true">IF(L105 = 0, INDIRECT("N" &amp; ROW() - 1), L105)</f>
        <v>-4.33333333333349</v>
      </c>
      <c r="R105" s="34" t="str">
        <f aca="true">IF(Q105 = "", "", Q105 / INDIRECT("D" &amp; ROW() - 1) )</f>
        <v/>
      </c>
      <c r="S105" s="34" t="str">
        <f aca="true">IF(J105="-",IF(ISNUMBER(SEARCH(",", INDIRECT("B" &amp; ROW() - 1) )),1,""), "")</f>
        <v/>
      </c>
    </row>
    <row r="106" customFormat="false" ht="13.8" hidden="false" customHeight="true" outlineLevel="0" collapsed="false">
      <c r="B106" s="34" t="str">
        <f aca="false">IF(E106="","",VLOOKUP(E106,SKU!$A$1:$B$150,2,0))</f>
        <v/>
      </c>
      <c r="C106" s="34" t="str">
        <f aca="false">IF(E106="","",VLOOKUP(E106,SKU!$A$1:$C$150,3,0))</f>
        <v/>
      </c>
      <c r="D106" s="34" t="str">
        <f aca="false">IF(E106="","",VLOOKUP(E106,SKU!$A$1:$D$150,4,0))</f>
        <v/>
      </c>
      <c r="G106" s="32" t="str">
        <f aca="false">IF(H106="", IF(J106="","",#REF!+(INDIRECT("N" &amp; ROW() - 1) - N106)),IF(J106="", "", INDIRECT("N" &amp; ROW() - 1) - N106))</f>
        <v/>
      </c>
      <c r="H106" s="33" t="str">
        <f aca="true">IF(J106 = "-", INDIRECT("D" &amp; ROW() - 1) * 1890,"")</f>
        <v/>
      </c>
      <c r="I106" s="33" t="str">
        <f aca="true">IF(J106 = "-", INDIRECT("C" &amp; ROW() - 1) ,"")</f>
        <v/>
      </c>
      <c r="K106" s="1" t="n">
        <f aca="true">IF(J106 = "-", -INDIRECT("C" &amp; ROW() - 1)*R106,F106)</f>
        <v>0</v>
      </c>
      <c r="L106" s="1" t="n">
        <f aca="true">IF(J106 = "-", SUM(INDIRECT(ADDRESS(2,COLUMN(K106)) &amp; ":" &amp; ADDRESS(ROW(),COLUMN(K106)))), 0)</f>
        <v>0</v>
      </c>
      <c r="M106" s="1" t="n">
        <f aca="false">IF(J106="-",1,0)</f>
        <v>0</v>
      </c>
      <c r="N106" s="1" t="n">
        <f aca="true">IF(L106 = 0, INDIRECT("N" &amp; ROW() - 1), L106)</f>
        <v>-4.33333333333349</v>
      </c>
      <c r="R106" s="34" t="str">
        <f aca="true">IF(Q106 = "", "", Q106 / INDIRECT("D" &amp; ROW() - 1) )</f>
        <v/>
      </c>
      <c r="S106" s="34" t="str">
        <f aca="true">IF(J106="-",IF(ISNUMBER(SEARCH(",", INDIRECT("B" &amp; ROW() - 1) )),1,""), "")</f>
        <v/>
      </c>
    </row>
    <row r="107" customFormat="false" ht="13.8" hidden="false" customHeight="true" outlineLevel="0" collapsed="false">
      <c r="B107" s="34" t="str">
        <f aca="false">IF(E107="","",VLOOKUP(E107,SKU!$A$1:$B$150,2,0))</f>
        <v/>
      </c>
      <c r="C107" s="34" t="str">
        <f aca="false">IF(E107="","",VLOOKUP(E107,SKU!$A$1:$C$150,3,0))</f>
        <v/>
      </c>
      <c r="D107" s="34" t="str">
        <f aca="false">IF(E107="","",VLOOKUP(E107,SKU!$A$1:$D$150,4,0))</f>
        <v/>
      </c>
      <c r="G107" s="32" t="str">
        <f aca="false">IF(H107="", IF(J107="","",#REF!+(INDIRECT("N" &amp; ROW() - 1) - N107)),IF(J107="", "", INDIRECT("N" &amp; ROW() - 1) - N107))</f>
        <v/>
      </c>
      <c r="H107" s="33" t="str">
        <f aca="true">IF(J107 = "-", INDIRECT("D" &amp; ROW() - 1) * 1890,"")</f>
        <v/>
      </c>
      <c r="I107" s="33" t="str">
        <f aca="true">IF(J107 = "-", INDIRECT("C" &amp; ROW() - 1) ,"")</f>
        <v/>
      </c>
      <c r="K107" s="1" t="n">
        <f aca="true">IF(J107 = "-", -INDIRECT("C" &amp; ROW() - 1)*R107,F107)</f>
        <v>0</v>
      </c>
      <c r="L107" s="1" t="n">
        <f aca="true">IF(J107 = "-", SUM(INDIRECT(ADDRESS(2,COLUMN(K107)) &amp; ":" &amp; ADDRESS(ROW(),COLUMN(K107)))), 0)</f>
        <v>0</v>
      </c>
      <c r="M107" s="1" t="n">
        <f aca="false">IF(J107="-",1,0)</f>
        <v>0</v>
      </c>
      <c r="N107" s="1" t="n">
        <f aca="true">IF(L107 = 0, INDIRECT("N" &amp; ROW() - 1), L107)</f>
        <v>-4.33333333333349</v>
      </c>
      <c r="R107" s="34" t="str">
        <f aca="true">IF(Q107 = "", "", Q107 / INDIRECT("D" &amp; ROW() - 1) )</f>
        <v/>
      </c>
      <c r="S107" s="34" t="str">
        <f aca="true">IF(J107="-",IF(ISNUMBER(SEARCH(",", INDIRECT("B" &amp; ROW() - 1) )),1,""), "")</f>
        <v/>
      </c>
    </row>
    <row r="108" customFormat="false" ht="13.8" hidden="false" customHeight="true" outlineLevel="0" collapsed="false">
      <c r="B108" s="34" t="str">
        <f aca="false">IF(E108="","",VLOOKUP(E108,SKU!$A$1:$B$150,2,0))</f>
        <v/>
      </c>
      <c r="C108" s="34" t="str">
        <f aca="false">IF(E108="","",VLOOKUP(E108,SKU!$A$1:$C$150,3,0))</f>
        <v/>
      </c>
      <c r="D108" s="34" t="str">
        <f aca="false">IF(E108="","",VLOOKUP(E108,SKU!$A$1:$D$150,4,0))</f>
        <v/>
      </c>
      <c r="G108" s="32" t="str">
        <f aca="false">IF(H108="", IF(J108="","",#REF!+(INDIRECT("N" &amp; ROW() - 1) - N108)),IF(J108="", "", INDIRECT("N" &amp; ROW() - 1) - N108))</f>
        <v/>
      </c>
      <c r="H108" s="33" t="str">
        <f aca="true">IF(J108 = "-", INDIRECT("D" &amp; ROW() - 1) * 1890,"")</f>
        <v/>
      </c>
      <c r="I108" s="33" t="str">
        <f aca="true">IF(J108 = "-", INDIRECT("C" &amp; ROW() - 1) ,"")</f>
        <v/>
      </c>
      <c r="K108" s="1" t="n">
        <f aca="true">IF(J108 = "-", -INDIRECT("C" &amp; ROW() - 1)*R108,F108)</f>
        <v>0</v>
      </c>
      <c r="L108" s="1" t="n">
        <f aca="true">IF(J108 = "-", SUM(INDIRECT(ADDRESS(2,COLUMN(K108)) &amp; ":" &amp; ADDRESS(ROW(),COLUMN(K108)))), 0)</f>
        <v>0</v>
      </c>
      <c r="M108" s="1" t="n">
        <f aca="false">IF(J108="-",1,0)</f>
        <v>0</v>
      </c>
      <c r="N108" s="1" t="n">
        <f aca="true">IF(L108 = 0, INDIRECT("N" &amp; ROW() - 1), L108)</f>
        <v>-4.33333333333349</v>
      </c>
      <c r="R108" s="34" t="str">
        <f aca="true">IF(Q108 = "", "", Q108 / INDIRECT("D" &amp; ROW() - 1) )</f>
        <v/>
      </c>
      <c r="S108" s="34" t="str">
        <f aca="true">IF(J108="-",IF(ISNUMBER(SEARCH(",", INDIRECT("B" &amp; ROW() - 1) )),1,""), "")</f>
        <v/>
      </c>
    </row>
    <row r="109" customFormat="false" ht="13.8" hidden="false" customHeight="true" outlineLevel="0" collapsed="false">
      <c r="B109" s="34" t="str">
        <f aca="false">IF(E109="","",VLOOKUP(E109,SKU!$A$1:$B$150,2,0))</f>
        <v/>
      </c>
      <c r="C109" s="34" t="str">
        <f aca="false">IF(E109="","",VLOOKUP(E109,SKU!$A$1:$C$150,3,0))</f>
        <v/>
      </c>
      <c r="D109" s="34" t="str">
        <f aca="false">IF(E109="","",VLOOKUP(E109,SKU!$A$1:$D$150,4,0))</f>
        <v/>
      </c>
      <c r="G109" s="32" t="str">
        <f aca="false">IF(H109="", IF(J109="","",#REF!+(INDIRECT("N" &amp; ROW() - 1) - N109)),IF(J109="", "", INDIRECT("N" &amp; ROW() - 1) - N109))</f>
        <v/>
      </c>
      <c r="H109" s="33" t="str">
        <f aca="true">IF(J109 = "-", INDIRECT("D" &amp; ROW() - 1) * 1890,"")</f>
        <v/>
      </c>
      <c r="I109" s="33" t="str">
        <f aca="true">IF(J109 = "-", INDIRECT("C" &amp; ROW() - 1) ,"")</f>
        <v/>
      </c>
      <c r="K109" s="1" t="n">
        <f aca="true">IF(J109 = "-", -INDIRECT("C" &amp; ROW() - 1)*R109,F109)</f>
        <v>0</v>
      </c>
      <c r="L109" s="1" t="n">
        <f aca="true">IF(J109 = "-", SUM(INDIRECT(ADDRESS(2,COLUMN(K109)) &amp; ":" &amp; ADDRESS(ROW(),COLUMN(K109)))), 0)</f>
        <v>0</v>
      </c>
      <c r="M109" s="1" t="n">
        <f aca="false">IF(J109="-",1,0)</f>
        <v>0</v>
      </c>
      <c r="N109" s="1" t="n">
        <f aca="true">IF(L109 = 0, INDIRECT("N" &amp; ROW() - 1), L109)</f>
        <v>-4.33333333333349</v>
      </c>
      <c r="R109" s="34" t="str">
        <f aca="true">IF(Q109 = "", "", Q109 / INDIRECT("D" &amp; ROW() - 1) )</f>
        <v/>
      </c>
      <c r="S109" s="34" t="str">
        <f aca="true">IF(J109="-",IF(ISNUMBER(SEARCH(",", INDIRECT("B" &amp; ROW() - 1) )),1,""), "")</f>
        <v/>
      </c>
    </row>
    <row r="110" customFormat="false" ht="13.8" hidden="false" customHeight="true" outlineLevel="0" collapsed="false">
      <c r="B110" s="34" t="str">
        <f aca="false">IF(E110="","",VLOOKUP(E110,SKU!$A$1:$B$150,2,0))</f>
        <v/>
      </c>
      <c r="C110" s="34" t="str">
        <f aca="false">IF(E110="","",VLOOKUP(E110,SKU!$A$1:$C$150,3,0))</f>
        <v/>
      </c>
      <c r="D110" s="34" t="str">
        <f aca="false">IF(E110="","",VLOOKUP(E110,SKU!$A$1:$D$150,4,0))</f>
        <v/>
      </c>
      <c r="G110" s="32" t="str">
        <f aca="false">IF(H110="", IF(J110="","",#REF!+(INDIRECT("N" &amp; ROW() - 1) - N110)),IF(J110="", "", INDIRECT("N" &amp; ROW() - 1) - N110))</f>
        <v/>
      </c>
      <c r="H110" s="33" t="str">
        <f aca="true">IF(J110 = "-", INDIRECT("D" &amp; ROW() - 1) * 1890,"")</f>
        <v/>
      </c>
      <c r="I110" s="33" t="str">
        <f aca="true">IF(J110 = "-", INDIRECT("C" &amp; ROW() - 1) ,"")</f>
        <v/>
      </c>
      <c r="K110" s="1" t="n">
        <f aca="true">IF(J110 = "-", -INDIRECT("C" &amp; ROW() - 1)*R110,F110)</f>
        <v>0</v>
      </c>
      <c r="L110" s="1" t="n">
        <f aca="true">IF(J110 = "-", SUM(INDIRECT(ADDRESS(2,COLUMN(K110)) &amp; ":" &amp; ADDRESS(ROW(),COLUMN(K110)))), 0)</f>
        <v>0</v>
      </c>
      <c r="M110" s="1" t="n">
        <f aca="false">IF(J110="-",1,0)</f>
        <v>0</v>
      </c>
      <c r="N110" s="1" t="n">
        <f aca="true">IF(L110 = 0, INDIRECT("N" &amp; ROW() - 1), L110)</f>
        <v>-4.33333333333349</v>
      </c>
      <c r="R110" s="34" t="str">
        <f aca="true">IF(Q110 = "", "", Q110 / INDIRECT("D" &amp; ROW() - 1) )</f>
        <v/>
      </c>
      <c r="S110" s="34" t="str">
        <f aca="true">IF(J110="-",IF(ISNUMBER(SEARCH(",", INDIRECT("B" &amp; ROW() - 1) )),1,""), "")</f>
        <v/>
      </c>
    </row>
    <row r="111" customFormat="false" ht="13.8" hidden="false" customHeight="true" outlineLevel="0" collapsed="false">
      <c r="B111" s="34" t="str">
        <f aca="false">IF(E111="","",VLOOKUP(E111,SKU!$A$1:$B$150,2,0))</f>
        <v/>
      </c>
      <c r="C111" s="34" t="str">
        <f aca="false">IF(E111="","",VLOOKUP(E111,SKU!$A$1:$C$150,3,0))</f>
        <v/>
      </c>
      <c r="D111" s="34" t="str">
        <f aca="false">IF(E111="","",VLOOKUP(E111,SKU!$A$1:$D$150,4,0))</f>
        <v/>
      </c>
      <c r="G111" s="32" t="str">
        <f aca="false">IF(H111="", IF(J111="","",#REF!+(INDIRECT("N" &amp; ROW() - 1) - N111)),IF(J111="", "", INDIRECT("N" &amp; ROW() - 1) - N111))</f>
        <v/>
      </c>
      <c r="H111" s="33" t="str">
        <f aca="true">IF(J111 = "-", INDIRECT("D" &amp; ROW() - 1) * 1890,"")</f>
        <v/>
      </c>
      <c r="I111" s="33" t="str">
        <f aca="true">IF(J111 = "-", INDIRECT("C" &amp; ROW() - 1) ,"")</f>
        <v/>
      </c>
      <c r="K111" s="1" t="n">
        <f aca="true">IF(J111 = "-", -INDIRECT("C" &amp; ROW() - 1)*R111,F111)</f>
        <v>0</v>
      </c>
      <c r="L111" s="1" t="n">
        <f aca="true">IF(J111 = "-", SUM(INDIRECT(ADDRESS(2,COLUMN(K111)) &amp; ":" &amp; ADDRESS(ROW(),COLUMN(K111)))), 0)</f>
        <v>0</v>
      </c>
      <c r="M111" s="1" t="n">
        <f aca="false">IF(J111="-",1,0)</f>
        <v>0</v>
      </c>
      <c r="N111" s="1" t="n">
        <f aca="true">IF(L111 = 0, INDIRECT("N" &amp; ROW() - 1), L111)</f>
        <v>-4.33333333333349</v>
      </c>
      <c r="R111" s="34" t="str">
        <f aca="true">IF(Q111 = "", "", Q111 / INDIRECT("D" &amp; ROW() - 1) )</f>
        <v/>
      </c>
      <c r="S111" s="34" t="str">
        <f aca="true">IF(J111="-",IF(ISNUMBER(SEARCH(",", INDIRECT("B" &amp; ROW() - 1) )),1,""), "")</f>
        <v/>
      </c>
    </row>
    <row r="112" customFormat="false" ht="13.8" hidden="false" customHeight="true" outlineLevel="0" collapsed="false">
      <c r="B112" s="34" t="str">
        <f aca="false">IF(E112="","",VLOOKUP(E112,SKU!$A$1:$B$150,2,0))</f>
        <v/>
      </c>
      <c r="C112" s="34" t="str">
        <f aca="false">IF(E112="","",VLOOKUP(E112,SKU!$A$1:$C$150,3,0))</f>
        <v/>
      </c>
      <c r="D112" s="34" t="str">
        <f aca="false">IF(E112="","",VLOOKUP(E112,SKU!$A$1:$D$150,4,0))</f>
        <v/>
      </c>
      <c r="G112" s="32" t="str">
        <f aca="false">IF(H112="", IF(J112="","",#REF!+(INDIRECT("N" &amp; ROW() - 1) - N112)),IF(J112="", "", INDIRECT("N" &amp; ROW() - 1) - N112))</f>
        <v/>
      </c>
      <c r="H112" s="33" t="str">
        <f aca="true">IF(J112 = "-", INDIRECT("D" &amp; ROW() - 1) * 1890,"")</f>
        <v/>
      </c>
      <c r="I112" s="33" t="str">
        <f aca="true">IF(J112 = "-", INDIRECT("C" &amp; ROW() - 1) ,"")</f>
        <v/>
      </c>
      <c r="K112" s="1" t="n">
        <f aca="true">IF(J112 = "-", -INDIRECT("C" &amp; ROW() - 1)*R112,F112)</f>
        <v>0</v>
      </c>
      <c r="L112" s="1" t="n">
        <f aca="true">IF(J112 = "-", SUM(INDIRECT(ADDRESS(2,COLUMN(K112)) &amp; ":" &amp; ADDRESS(ROW(),COLUMN(K112)))), 0)</f>
        <v>0</v>
      </c>
      <c r="M112" s="1" t="n">
        <f aca="false">IF(J112="-",1,0)</f>
        <v>0</v>
      </c>
      <c r="N112" s="1" t="n">
        <f aca="true">IF(L112 = 0, INDIRECT("N" &amp; ROW() - 1), L112)</f>
        <v>-4.33333333333349</v>
      </c>
      <c r="R112" s="34" t="str">
        <f aca="true">IF(Q112 = "", "", Q112 / INDIRECT("D" &amp; ROW() - 1) )</f>
        <v/>
      </c>
      <c r="S112" s="34" t="str">
        <f aca="true">IF(J112="-",IF(ISNUMBER(SEARCH(",", INDIRECT("B" &amp; ROW() - 1) )),1,""), "")</f>
        <v/>
      </c>
    </row>
    <row r="113" customFormat="false" ht="13.8" hidden="false" customHeight="true" outlineLevel="0" collapsed="false">
      <c r="B113" s="34" t="str">
        <f aca="false">IF(E113="","",VLOOKUP(E113,SKU!$A$1:$B$150,2,0))</f>
        <v/>
      </c>
      <c r="C113" s="34" t="str">
        <f aca="false">IF(E113="","",VLOOKUP(E113,SKU!$A$1:$C$150,3,0))</f>
        <v/>
      </c>
      <c r="D113" s="34" t="str">
        <f aca="false">IF(E113="","",VLOOKUP(E113,SKU!$A$1:$D$150,4,0))</f>
        <v/>
      </c>
      <c r="G113" s="32" t="str">
        <f aca="false">IF(H113="", IF(J113="","",#REF!+(INDIRECT("N" &amp; ROW() - 1) - N113)),IF(J113="", "", INDIRECT("N" &amp; ROW() - 1) - N113))</f>
        <v/>
      </c>
      <c r="H113" s="33" t="str">
        <f aca="true">IF(J113 = "-", INDIRECT("D" &amp; ROW() - 1) * 1890,"")</f>
        <v/>
      </c>
      <c r="I113" s="33" t="str">
        <f aca="true">IF(J113 = "-", INDIRECT("C" &amp; ROW() - 1) ,"")</f>
        <v/>
      </c>
      <c r="K113" s="1" t="n">
        <f aca="true">IF(J113 = "-", -INDIRECT("C" &amp; ROW() - 1)*R113,F113)</f>
        <v>0</v>
      </c>
      <c r="L113" s="1" t="n">
        <f aca="true">IF(J113 = "-", SUM(INDIRECT(ADDRESS(2,COLUMN(K113)) &amp; ":" &amp; ADDRESS(ROW(),COLUMN(K113)))), 0)</f>
        <v>0</v>
      </c>
      <c r="M113" s="1" t="n">
        <f aca="false">IF(J113="-",1,0)</f>
        <v>0</v>
      </c>
      <c r="N113" s="1" t="n">
        <f aca="true">IF(L113 = 0, INDIRECT("N" &amp; ROW() - 1), L113)</f>
        <v>-4.33333333333349</v>
      </c>
      <c r="R113" s="34" t="str">
        <f aca="true">IF(Q113 = "", "", Q113 / INDIRECT("D" &amp; ROW() - 1) )</f>
        <v/>
      </c>
      <c r="S113" s="34" t="str">
        <f aca="true">IF(J113="-",IF(ISNUMBER(SEARCH(",", INDIRECT("B" &amp; ROW() - 1) )),1,""), "")</f>
        <v/>
      </c>
    </row>
    <row r="114" customFormat="false" ht="13.8" hidden="false" customHeight="true" outlineLevel="0" collapsed="false">
      <c r="B114" s="34" t="str">
        <f aca="false">IF(E114="","",VLOOKUP(E114,SKU!$A$1:$B$150,2,0))</f>
        <v/>
      </c>
      <c r="C114" s="34" t="str">
        <f aca="false">IF(E114="","",VLOOKUP(E114,SKU!$A$1:$C$150,3,0))</f>
        <v/>
      </c>
      <c r="D114" s="34" t="str">
        <f aca="false">IF(E114="","",VLOOKUP(E114,SKU!$A$1:$D$150,4,0))</f>
        <v/>
      </c>
      <c r="G114" s="32" t="str">
        <f aca="false">IF(H114="", IF(J114="","",#REF!+(INDIRECT("N" &amp; ROW() - 1) - N114)),IF(J114="", "", INDIRECT("N" &amp; ROW() - 1) - N114))</f>
        <v/>
      </c>
      <c r="H114" s="33" t="str">
        <f aca="true">IF(J114 = "-", INDIRECT("D" &amp; ROW() - 1) * 1890,"")</f>
        <v/>
      </c>
      <c r="I114" s="33" t="str">
        <f aca="true">IF(J114 = "-", INDIRECT("C" &amp; ROW() - 1) ,"")</f>
        <v/>
      </c>
      <c r="K114" s="1" t="n">
        <f aca="true">IF(J114 = "-", -INDIRECT("C" &amp; ROW() - 1)*R114,F114)</f>
        <v>0</v>
      </c>
      <c r="L114" s="1" t="n">
        <f aca="true">IF(J114 = "-", SUM(INDIRECT(ADDRESS(2,COLUMN(K114)) &amp; ":" &amp; ADDRESS(ROW(),COLUMN(K114)))), 0)</f>
        <v>0</v>
      </c>
      <c r="M114" s="1" t="n">
        <f aca="false">IF(J114="-",1,0)</f>
        <v>0</v>
      </c>
      <c r="N114" s="1" t="n">
        <f aca="true">IF(L114 = 0, INDIRECT("N" &amp; ROW() - 1), L114)</f>
        <v>-4.33333333333349</v>
      </c>
      <c r="R114" s="34" t="str">
        <f aca="true">IF(Q114 = "", "", Q114 / INDIRECT("D" &amp; ROW() - 1) )</f>
        <v/>
      </c>
      <c r="S114" s="34" t="str">
        <f aca="true">IF(J114="-",IF(ISNUMBER(SEARCH(",", INDIRECT("B" &amp; ROW() - 1) )),1,""), "")</f>
        <v/>
      </c>
    </row>
    <row r="115" customFormat="false" ht="13.8" hidden="false" customHeight="true" outlineLevel="0" collapsed="false">
      <c r="B115" s="34" t="str">
        <f aca="false">IF(E115="","",VLOOKUP(E115,SKU!$A$1:$B$150,2,0))</f>
        <v/>
      </c>
      <c r="C115" s="34" t="str">
        <f aca="false">IF(E115="","",VLOOKUP(E115,SKU!$A$1:$C$150,3,0))</f>
        <v/>
      </c>
      <c r="D115" s="34" t="str">
        <f aca="false">IF(E115="","",VLOOKUP(E115,SKU!$A$1:$D$150,4,0))</f>
        <v/>
      </c>
      <c r="G115" s="32" t="str">
        <f aca="false">IF(H115="", IF(J115="","",#REF!+(INDIRECT("N" &amp; ROW() - 1) - N115)),IF(J115="", "", INDIRECT("N" &amp; ROW() - 1) - N115))</f>
        <v/>
      </c>
      <c r="H115" s="33" t="str">
        <f aca="true">IF(J115 = "-", INDIRECT("D" &amp; ROW() - 1) * 1890,"")</f>
        <v/>
      </c>
      <c r="I115" s="33" t="str">
        <f aca="true">IF(J115 = "-", INDIRECT("C" &amp; ROW() - 1) ,"")</f>
        <v/>
      </c>
      <c r="K115" s="1" t="n">
        <f aca="true">IF(J115 = "-", -INDIRECT("C" &amp; ROW() - 1)*R115,F115)</f>
        <v>0</v>
      </c>
      <c r="L115" s="1" t="n">
        <f aca="true">IF(J115 = "-", SUM(INDIRECT(ADDRESS(2,COLUMN(K115)) &amp; ":" &amp; ADDRESS(ROW(),COLUMN(K115)))), 0)</f>
        <v>0</v>
      </c>
      <c r="M115" s="1" t="n">
        <f aca="false">IF(J115="-",1,0)</f>
        <v>0</v>
      </c>
      <c r="N115" s="1" t="n">
        <f aca="true">IF(L115 = 0, INDIRECT("N" &amp; ROW() - 1), L115)</f>
        <v>-4.33333333333349</v>
      </c>
      <c r="R115" s="34" t="str">
        <f aca="true">IF(Q115 = "", "", Q115 / INDIRECT("D" &amp; ROW() - 1) )</f>
        <v/>
      </c>
      <c r="S115" s="34" t="str">
        <f aca="true">IF(J115="-",IF(ISNUMBER(SEARCH(",", INDIRECT("B" &amp; ROW() - 1) )),1,""), "")</f>
        <v/>
      </c>
    </row>
    <row r="116" customFormat="false" ht="13.8" hidden="false" customHeight="true" outlineLevel="0" collapsed="false">
      <c r="B116" s="34" t="str">
        <f aca="false">IF(E116="","",VLOOKUP(E116,SKU!$A$1:$B$150,2,0))</f>
        <v/>
      </c>
      <c r="C116" s="34" t="str">
        <f aca="false">IF(E116="","",VLOOKUP(E116,SKU!$A$1:$C$150,3,0))</f>
        <v/>
      </c>
      <c r="D116" s="34" t="str">
        <f aca="false">IF(E116="","",VLOOKUP(E116,SKU!$A$1:$D$150,4,0))</f>
        <v/>
      </c>
      <c r="G116" s="32" t="str">
        <f aca="false">IF(H116="", IF(J116="","",#REF!+(INDIRECT("N" &amp; ROW() - 1) - N116)),IF(J116="", "", INDIRECT("N" &amp; ROW() - 1) - N116))</f>
        <v/>
      </c>
      <c r="H116" s="33" t="str">
        <f aca="true">IF(J116 = "-", INDIRECT("D" &amp; ROW() - 1) * 1890,"")</f>
        <v/>
      </c>
      <c r="I116" s="33" t="str">
        <f aca="true">IF(J116 = "-", INDIRECT("C" &amp; ROW() - 1) ,"")</f>
        <v/>
      </c>
      <c r="K116" s="1" t="n">
        <f aca="true">IF(J116 = "-", -INDIRECT("C" &amp; ROW() - 1)*R116,F116)</f>
        <v>0</v>
      </c>
      <c r="L116" s="1" t="n">
        <f aca="true">IF(J116 = "-", SUM(INDIRECT(ADDRESS(2,COLUMN(K116)) &amp; ":" &amp; ADDRESS(ROW(),COLUMN(K116)))), 0)</f>
        <v>0</v>
      </c>
      <c r="M116" s="1" t="n">
        <f aca="false">IF(J116="-",1,0)</f>
        <v>0</v>
      </c>
      <c r="N116" s="1" t="n">
        <f aca="true">IF(L116 = 0, INDIRECT("N" &amp; ROW() - 1), L116)</f>
        <v>-4.33333333333349</v>
      </c>
      <c r="R116" s="34" t="str">
        <f aca="true">IF(Q116 = "", "", Q116 / INDIRECT("D" &amp; ROW() - 1) )</f>
        <v/>
      </c>
      <c r="S116" s="34" t="str">
        <f aca="true">IF(J116="-",IF(ISNUMBER(SEARCH(",", INDIRECT("B" &amp; ROW() - 1) )),1,""), "")</f>
        <v/>
      </c>
    </row>
    <row r="117" customFormat="false" ht="13.8" hidden="false" customHeight="true" outlineLevel="0" collapsed="false">
      <c r="B117" s="34" t="str">
        <f aca="false">IF(E117="","",VLOOKUP(E117,SKU!$A$1:$B$150,2,0))</f>
        <v/>
      </c>
      <c r="C117" s="34" t="str">
        <f aca="false">IF(E117="","",VLOOKUP(E117,SKU!$A$1:$C$150,3,0))</f>
        <v/>
      </c>
      <c r="D117" s="34" t="str">
        <f aca="false">IF(E117="","",VLOOKUP(E117,SKU!$A$1:$D$150,4,0))</f>
        <v/>
      </c>
      <c r="G117" s="32" t="str">
        <f aca="false">IF(H117="", IF(J117="","",#REF!+(INDIRECT("N" &amp; ROW() - 1) - N117)),IF(J117="", "", INDIRECT("N" &amp; ROW() - 1) - N117))</f>
        <v/>
      </c>
      <c r="H117" s="33" t="str">
        <f aca="true">IF(J117 = "-", INDIRECT("D" &amp; ROW() - 1) * 1890,"")</f>
        <v/>
      </c>
      <c r="I117" s="33" t="str">
        <f aca="true">IF(J117 = "-", INDIRECT("C" &amp; ROW() - 1) ,"")</f>
        <v/>
      </c>
      <c r="K117" s="1" t="n">
        <f aca="true">IF(J117 = "-", -INDIRECT("C" &amp; ROW() - 1)*R117,F117)</f>
        <v>0</v>
      </c>
      <c r="L117" s="1" t="n">
        <f aca="true">IF(J117 = "-", SUM(INDIRECT(ADDRESS(2,COLUMN(K117)) &amp; ":" &amp; ADDRESS(ROW(),COLUMN(K117)))), 0)</f>
        <v>0</v>
      </c>
      <c r="M117" s="1" t="n">
        <f aca="false">IF(J117="-",1,0)</f>
        <v>0</v>
      </c>
      <c r="N117" s="1" t="n">
        <f aca="true">IF(L117 = 0, INDIRECT("N" &amp; ROW() - 1), L117)</f>
        <v>-4.33333333333349</v>
      </c>
      <c r="R117" s="34" t="str">
        <f aca="true">IF(Q117 = "", "", Q117 / INDIRECT("D" &amp; ROW() - 1) )</f>
        <v/>
      </c>
      <c r="S117" s="34" t="str">
        <f aca="true">IF(J117="-",IF(ISNUMBER(SEARCH(",", INDIRECT("B" &amp; ROW() - 1) )),1,""), "")</f>
        <v/>
      </c>
    </row>
    <row r="118" customFormat="false" ht="13.8" hidden="false" customHeight="true" outlineLevel="0" collapsed="false">
      <c r="B118" s="34" t="str">
        <f aca="false">IF(E118="","",VLOOKUP(E118,SKU!$A$1:$B$150,2,0))</f>
        <v/>
      </c>
      <c r="C118" s="34" t="str">
        <f aca="false">IF(E118="","",VLOOKUP(E118,SKU!$A$1:$C$150,3,0))</f>
        <v/>
      </c>
      <c r="D118" s="34" t="str">
        <f aca="false">IF(E118="","",VLOOKUP(E118,SKU!$A$1:$D$150,4,0))</f>
        <v/>
      </c>
      <c r="G118" s="32" t="str">
        <f aca="false">IF(H118="", IF(J118="","",#REF!+(INDIRECT("N" &amp; ROW() - 1) - N118)),IF(J118="", "", INDIRECT("N" &amp; ROW() - 1) - N118))</f>
        <v/>
      </c>
      <c r="H118" s="33" t="str">
        <f aca="true">IF(J118 = "-", INDIRECT("D" &amp; ROW() - 1) * 1890,"")</f>
        <v/>
      </c>
      <c r="I118" s="33" t="str">
        <f aca="true">IF(J118 = "-", INDIRECT("C" &amp; ROW() - 1) ,"")</f>
        <v/>
      </c>
      <c r="K118" s="1" t="n">
        <f aca="true">IF(J118 = "-", -INDIRECT("C" &amp; ROW() - 1)*R118,F118)</f>
        <v>0</v>
      </c>
      <c r="L118" s="1" t="n">
        <f aca="true">IF(J118 = "-", SUM(INDIRECT(ADDRESS(2,COLUMN(K118)) &amp; ":" &amp; ADDRESS(ROW(),COLUMN(K118)))), 0)</f>
        <v>0</v>
      </c>
      <c r="M118" s="1" t="n">
        <f aca="false">IF(J118="-",1,0)</f>
        <v>0</v>
      </c>
      <c r="N118" s="1" t="n">
        <f aca="true">IF(L118 = 0, INDIRECT("N" &amp; ROW() - 1), L118)</f>
        <v>-4.33333333333349</v>
      </c>
      <c r="R118" s="34" t="str">
        <f aca="true">IF(Q118 = "", "", Q118 / INDIRECT("D" &amp; ROW() - 1) )</f>
        <v/>
      </c>
      <c r="S118" s="34" t="str">
        <f aca="true">IF(J118="-",IF(ISNUMBER(SEARCH(",", INDIRECT("B" &amp; ROW() - 1) )),1,""), "")</f>
        <v/>
      </c>
    </row>
    <row r="119" customFormat="false" ht="13.8" hidden="false" customHeight="true" outlineLevel="0" collapsed="false">
      <c r="B119" s="34" t="str">
        <f aca="false">IF(E119="","",VLOOKUP(E119,SKU!$A$1:$B$150,2,0))</f>
        <v/>
      </c>
      <c r="C119" s="34" t="str">
        <f aca="false">IF(E119="","",VLOOKUP(E119,SKU!$A$1:$C$150,3,0))</f>
        <v/>
      </c>
      <c r="D119" s="34" t="str">
        <f aca="false">IF(E119="","",VLOOKUP(E119,SKU!$A$1:$D$150,4,0))</f>
        <v/>
      </c>
      <c r="G119" s="32" t="str">
        <f aca="false">IF(H119="", IF(J119="","",#REF!+(INDIRECT("N" &amp; ROW() - 1) - N119)),IF(J119="", "", INDIRECT("N" &amp; ROW() - 1) - N119))</f>
        <v/>
      </c>
      <c r="H119" s="33" t="str">
        <f aca="true">IF(J119 = "-", INDIRECT("D" &amp; ROW() - 1) * 1890,"")</f>
        <v/>
      </c>
      <c r="I119" s="33" t="str">
        <f aca="true">IF(J119 = "-", INDIRECT("C" &amp; ROW() - 1) ,"")</f>
        <v/>
      </c>
      <c r="K119" s="1" t="n">
        <f aca="true">IF(J119 = "-", -INDIRECT("C" &amp; ROW() - 1)*R119,F119)</f>
        <v>0</v>
      </c>
      <c r="L119" s="1" t="n">
        <f aca="true">IF(J119 = "-", SUM(INDIRECT(ADDRESS(2,COLUMN(K119)) &amp; ":" &amp; ADDRESS(ROW(),COLUMN(K119)))), 0)</f>
        <v>0</v>
      </c>
      <c r="M119" s="1" t="n">
        <f aca="false">IF(J119="-",1,0)</f>
        <v>0</v>
      </c>
      <c r="N119" s="1" t="n">
        <f aca="true">IF(L119 = 0, INDIRECT("N" &amp; ROW() - 1), L119)</f>
        <v>-4.33333333333349</v>
      </c>
      <c r="R119" s="34" t="str">
        <f aca="true">IF(Q119 = "", "", Q119 / INDIRECT("D" &amp; ROW() - 1) )</f>
        <v/>
      </c>
      <c r="S119" s="34" t="str">
        <f aca="true">IF(J119="-",IF(ISNUMBER(SEARCH(",", INDIRECT("B" &amp; ROW() - 1) )),1,""), "")</f>
        <v/>
      </c>
    </row>
    <row r="120" customFormat="false" ht="13.8" hidden="false" customHeight="true" outlineLevel="0" collapsed="false">
      <c r="B120" s="34" t="str">
        <f aca="false">IF(E120="","",VLOOKUP(E120,SKU!$A$1:$B$150,2,0))</f>
        <v/>
      </c>
      <c r="C120" s="34" t="str">
        <f aca="false">IF(E120="","",VLOOKUP(E120,SKU!$A$1:$C$150,3,0))</f>
        <v/>
      </c>
      <c r="D120" s="34" t="str">
        <f aca="false">IF(E120="","",VLOOKUP(E120,SKU!$A$1:$D$150,4,0))</f>
        <v/>
      </c>
      <c r="G120" s="32" t="str">
        <f aca="false">IF(H120="", IF(J120="","",#REF!+(INDIRECT("N" &amp; ROW() - 1) - N120)),IF(J120="", "", INDIRECT("N" &amp; ROW() - 1) - N120))</f>
        <v/>
      </c>
      <c r="H120" s="33" t="str">
        <f aca="true">IF(J120 = "-", INDIRECT("D" &amp; ROW() - 1) * 1890,"")</f>
        <v/>
      </c>
      <c r="I120" s="33" t="str">
        <f aca="true">IF(J120 = "-", INDIRECT("C" &amp; ROW() - 1) ,"")</f>
        <v/>
      </c>
      <c r="K120" s="1" t="n">
        <f aca="true">IF(J120 = "-", -INDIRECT("C" &amp; ROW() - 1)*R120,F120)</f>
        <v>0</v>
      </c>
      <c r="L120" s="1" t="n">
        <f aca="true">IF(J120 = "-", SUM(INDIRECT(ADDRESS(2,COLUMN(K120)) &amp; ":" &amp; ADDRESS(ROW(),COLUMN(K120)))), 0)</f>
        <v>0</v>
      </c>
      <c r="M120" s="1" t="n">
        <f aca="false">IF(J120="-",1,0)</f>
        <v>0</v>
      </c>
      <c r="N120" s="1" t="n">
        <f aca="true">IF(L120 = 0, INDIRECT("N" &amp; ROW() - 1), L120)</f>
        <v>-4.33333333333349</v>
      </c>
      <c r="R120" s="34" t="str">
        <f aca="true">IF(Q120 = "", "", Q120 / INDIRECT("D" &amp; ROW() - 1) )</f>
        <v/>
      </c>
      <c r="S120" s="34" t="str">
        <f aca="true">IF(J120="-",IF(ISNUMBER(SEARCH(",", INDIRECT("B" &amp; ROW() - 1) )),1,""), "")</f>
        <v/>
      </c>
    </row>
    <row r="121" customFormat="false" ht="13.8" hidden="false" customHeight="true" outlineLevel="0" collapsed="false">
      <c r="B121" s="34" t="str">
        <f aca="false">IF(E121="","",VLOOKUP(E121,SKU!$A$1:$B$150,2,0))</f>
        <v/>
      </c>
      <c r="C121" s="34" t="str">
        <f aca="false">IF(E121="","",VLOOKUP(E121,SKU!$A$1:$C$150,3,0))</f>
        <v/>
      </c>
      <c r="D121" s="34" t="str">
        <f aca="false">IF(E121="","",VLOOKUP(E121,SKU!$A$1:$D$150,4,0))</f>
        <v/>
      </c>
      <c r="G121" s="32" t="str">
        <f aca="false">IF(H121="", IF(J121="","",#REF!+(INDIRECT("N" &amp; ROW() - 1) - N121)),IF(J121="", "", INDIRECT("N" &amp; ROW() - 1) - N121))</f>
        <v/>
      </c>
      <c r="H121" s="33" t="str">
        <f aca="true">IF(J121 = "-", INDIRECT("D" &amp; ROW() - 1) * 1890,"")</f>
        <v/>
      </c>
      <c r="I121" s="33" t="str">
        <f aca="true">IF(J121 = "-", INDIRECT("C" &amp; ROW() - 1) ,"")</f>
        <v/>
      </c>
      <c r="K121" s="1" t="n">
        <f aca="true">IF(J121 = "-", -INDIRECT("C" &amp; ROW() - 1)*R121,F121)</f>
        <v>0</v>
      </c>
      <c r="L121" s="1" t="n">
        <f aca="true">IF(J121 = "-", SUM(INDIRECT(ADDRESS(2,COLUMN(K121)) &amp; ":" &amp; ADDRESS(ROW(),COLUMN(K121)))), 0)</f>
        <v>0</v>
      </c>
      <c r="M121" s="1" t="n">
        <f aca="false">IF(J121="-",1,0)</f>
        <v>0</v>
      </c>
      <c r="N121" s="1" t="n">
        <f aca="true">IF(L121 = 0, INDIRECT("N" &amp; ROW() - 1), L121)</f>
        <v>-4.33333333333349</v>
      </c>
      <c r="R121" s="34" t="str">
        <f aca="true">IF(Q121 = "", "", Q121 / INDIRECT("D" &amp; ROW() - 1) )</f>
        <v/>
      </c>
      <c r="S121" s="34" t="str">
        <f aca="true">IF(J121="-",IF(ISNUMBER(SEARCH(",", INDIRECT("B" &amp; ROW() - 1) )),1,""), "")</f>
        <v/>
      </c>
    </row>
    <row r="122" customFormat="false" ht="13.8" hidden="false" customHeight="true" outlineLevel="0" collapsed="false">
      <c r="B122" s="34" t="str">
        <f aca="false">IF(E122="","",VLOOKUP(E122,SKU!$A$1:$B$150,2,0))</f>
        <v/>
      </c>
      <c r="C122" s="34" t="str">
        <f aca="false">IF(E122="","",VLOOKUP(E122,SKU!$A$1:$C$150,3,0))</f>
        <v/>
      </c>
      <c r="D122" s="34" t="str">
        <f aca="false">IF(E122="","",VLOOKUP(E122,SKU!$A$1:$D$150,4,0))</f>
        <v/>
      </c>
      <c r="G122" s="32" t="str">
        <f aca="false">IF(H122="", IF(J122="","",#REF!+(INDIRECT("N" &amp; ROW() - 1) - N122)),IF(J122="", "", INDIRECT("N" &amp; ROW() - 1) - N122))</f>
        <v/>
      </c>
      <c r="H122" s="33" t="str">
        <f aca="true">IF(J122 = "-", INDIRECT("D" &amp; ROW() - 1) * 1890,"")</f>
        <v/>
      </c>
      <c r="I122" s="33" t="str">
        <f aca="true">IF(J122 = "-", INDIRECT("C" &amp; ROW() - 1) ,"")</f>
        <v/>
      </c>
      <c r="K122" s="1" t="n">
        <f aca="true">IF(J122 = "-", -INDIRECT("C" &amp; ROW() - 1)*R122,F122)</f>
        <v>0</v>
      </c>
      <c r="L122" s="1" t="n">
        <f aca="true">IF(J122 = "-", SUM(INDIRECT(ADDRESS(2,COLUMN(K122)) &amp; ":" &amp; ADDRESS(ROW(),COLUMN(K122)))), 0)</f>
        <v>0</v>
      </c>
      <c r="M122" s="1" t="n">
        <f aca="false">IF(J122="-",1,0)</f>
        <v>0</v>
      </c>
      <c r="N122" s="1" t="n">
        <f aca="true">IF(L122 = 0, INDIRECT("N" &amp; ROW() - 1), L122)</f>
        <v>-4.33333333333349</v>
      </c>
      <c r="R122" s="34" t="str">
        <f aca="true">IF(Q122 = "", "", Q122 / INDIRECT("D" &amp; ROW() - 1) )</f>
        <v/>
      </c>
      <c r="S122" s="34" t="str">
        <f aca="true">IF(J122="-",IF(ISNUMBER(SEARCH(",", INDIRECT("B" &amp; ROW() - 1) )),1,""), "")</f>
        <v/>
      </c>
    </row>
    <row r="123" customFormat="false" ht="13.8" hidden="false" customHeight="true" outlineLevel="0" collapsed="false">
      <c r="B123" s="34"/>
      <c r="C123" s="34" t="str">
        <f aca="false">IF(E123="","",VLOOKUP(E123,SKU!$A$1:$C$150,3,0))</f>
        <v/>
      </c>
      <c r="D123" s="34" t="str">
        <f aca="false">IF(E123="","",VLOOKUP(E123,SKU!$A$1:$D$150,4,0))</f>
        <v/>
      </c>
      <c r="G123" s="32" t="str">
        <f aca="false">IF(H123="", IF(J123="","",#REF!+(INDIRECT("N" &amp; ROW() - 1) - N123)),IF(J123="", "", INDIRECT("N" &amp; ROW() - 1) - N123))</f>
        <v/>
      </c>
      <c r="H123" s="33" t="str">
        <f aca="true">IF(J123 = "-", INDIRECT("D" &amp; ROW() - 1) * 1890,"")</f>
        <v/>
      </c>
      <c r="I123" s="33" t="str">
        <f aca="true">IF(J123 = "-", INDIRECT("C" &amp; ROW() - 1) ,"")</f>
        <v/>
      </c>
      <c r="K123" s="1" t="n">
        <f aca="true">IF(J123 = "-", -INDIRECT("C" &amp; ROW() - 1)*R123,F123)</f>
        <v>0</v>
      </c>
      <c r="L123" s="1" t="n">
        <f aca="true">IF(J123 = "-", SUM(INDIRECT(ADDRESS(2,COLUMN(K123)) &amp; ":" &amp; ADDRESS(ROW(),COLUMN(K123)))), 0)</f>
        <v>0</v>
      </c>
      <c r="M123" s="1" t="n">
        <f aca="false">IF(J123="-",1,0)</f>
        <v>0</v>
      </c>
      <c r="N123" s="1" t="n">
        <f aca="true">IF(L123 = 0, INDIRECT("N" &amp; ROW() - 1), L123)</f>
        <v>-4.33333333333349</v>
      </c>
      <c r="R123" s="34" t="str">
        <f aca="true">IF(Q123 = "", "", Q123 / INDIRECT("D" &amp; ROW() - 1) )</f>
        <v/>
      </c>
      <c r="S123" s="34" t="str">
        <f aca="true">IF(J123="-",IF(ISNUMBER(SEARCH(",", INDIRECT("B" &amp; ROW() - 1) )),1,""), "")</f>
        <v/>
      </c>
    </row>
    <row r="124" customFormat="false" ht="13.8" hidden="false" customHeight="true" outlineLevel="0" collapsed="false">
      <c r="B124" s="34"/>
      <c r="C124" s="34" t="str">
        <f aca="false">IF(E124="","",VLOOKUP(E124,SKU!$A$1:$C$150,3,0))</f>
        <v/>
      </c>
      <c r="D124" s="34" t="str">
        <f aca="false">IF(E124="","",VLOOKUP(E124,SKU!$A$1:$D$150,4,0))</f>
        <v/>
      </c>
      <c r="H124" s="33" t="str">
        <f aca="true">IF(J124 = "-", INDIRECT("D" &amp; ROW() - 1) * 1890,"")</f>
        <v/>
      </c>
      <c r="I124" s="33" t="str">
        <f aca="true">IF(J124 = "-", INDIRECT("C" &amp; ROW() - 1) ,"")</f>
        <v/>
      </c>
      <c r="R124" s="34" t="str">
        <f aca="true">IF(Q124 = "", "", Q124 / INDIRECT("D" &amp; ROW() - 1) )</f>
        <v/>
      </c>
      <c r="S124" s="34" t="str">
        <f aca="true">IF(J124="-",IF(ISNUMBER(SEARCH(",", INDIRECT("B" &amp; ROW() - 1) )),1,""), "")</f>
        <v/>
      </c>
    </row>
    <row r="125" customFormat="false" ht="13.8" hidden="false" customHeight="true" outlineLevel="0" collapsed="false">
      <c r="B125" s="34"/>
      <c r="C125" s="34" t="str">
        <f aca="false">IF(E125="","",VLOOKUP(E125,SKU!$A$1:$C$150,3,0))</f>
        <v/>
      </c>
      <c r="D125" s="34" t="str">
        <f aca="false">IF(E125="","",VLOOKUP(E125,SKU!$A$1:$D$150,4,0))</f>
        <v/>
      </c>
      <c r="H125" s="33" t="str">
        <f aca="true">IF(J125 = "-", INDIRECT("D" &amp; ROW() - 1) * 1890,"")</f>
        <v/>
      </c>
      <c r="I125" s="33" t="str">
        <f aca="true">IF(J125 = "-", INDIRECT("C" &amp; ROW() - 1) ,"")</f>
        <v/>
      </c>
      <c r="R125" s="34" t="str">
        <f aca="true">IF(Q125 = "", "", Q125 / INDIRECT("D" &amp; ROW() - 1) )</f>
        <v/>
      </c>
      <c r="S125" s="34" t="str">
        <f aca="true">IF(J125="-",IF(ISNUMBER(SEARCH(",", INDIRECT("B" &amp; ROW() - 1) )),1,""), "")</f>
        <v/>
      </c>
    </row>
    <row r="126" customFormat="false" ht="13.8" hidden="false" customHeight="true" outlineLevel="0" collapsed="false">
      <c r="B126" s="34"/>
      <c r="C126" s="34" t="str">
        <f aca="false">IF(E126="","",VLOOKUP(E126,SKU!$A$1:$C$150,3,0))</f>
        <v/>
      </c>
      <c r="D126" s="34" t="str">
        <f aca="false">IF(E126="","",VLOOKUP(E126,SKU!$A$1:$D$150,4,0))</f>
        <v/>
      </c>
      <c r="H126" s="33" t="str">
        <f aca="true">IF(J126 = "-", INDIRECT("D" &amp; ROW() - 1) * 1890,"")</f>
        <v/>
      </c>
      <c r="I126" s="33" t="str">
        <f aca="true">IF(J126 = "-", INDIRECT("C" &amp; ROW() - 1) ,"")</f>
        <v/>
      </c>
      <c r="R126" s="34" t="str">
        <f aca="true">IF(Q126 = "", "", Q126 / INDIRECT("D" &amp; ROW() - 1) )</f>
        <v/>
      </c>
      <c r="S126" s="34" t="str">
        <f aca="true">IF(J126="-",IF(ISNUMBER(SEARCH(",", INDIRECT("B" &amp; ROW() - 1) )),1,""), "")</f>
        <v/>
      </c>
    </row>
    <row r="127" customFormat="false" ht="13.8" hidden="false" customHeight="true" outlineLevel="0" collapsed="false">
      <c r="B127" s="34"/>
      <c r="C127" s="34" t="str">
        <f aca="false">IF(E127="","",VLOOKUP(E127,SKU!$A$1:$C$150,3,0))</f>
        <v/>
      </c>
      <c r="D127" s="34" t="str">
        <f aca="false">IF(E127="","",VLOOKUP(E127,SKU!$A$1:$D$150,4,0))</f>
        <v/>
      </c>
      <c r="H127" s="33" t="str">
        <f aca="true">IF(J127 = "-", INDIRECT("D" &amp; ROW() - 1) * 1890,"")</f>
        <v/>
      </c>
      <c r="I127" s="33" t="str">
        <f aca="true">IF(J127 = "-", INDIRECT("C" &amp; ROW() - 1) ,"")</f>
        <v/>
      </c>
      <c r="R127" s="34" t="str">
        <f aca="true">IF(Q127 = "", "", Q127 / INDIRECT("D" &amp; ROW() - 1) )</f>
        <v/>
      </c>
      <c r="S127" s="34" t="str">
        <f aca="true">IF(J127="-",IF(ISNUMBER(SEARCH(",", INDIRECT("B" &amp; ROW() - 1) )),1,""), "")</f>
        <v/>
      </c>
    </row>
    <row r="128" customFormat="false" ht="13.8" hidden="false" customHeight="true" outlineLevel="0" collapsed="false">
      <c r="B128" s="34"/>
      <c r="C128" s="34" t="str">
        <f aca="false">IF(E128="","",VLOOKUP(E128,SKU!$A$1:$C$150,3,0))</f>
        <v/>
      </c>
      <c r="D128" s="34" t="str">
        <f aca="false">IF(E128="","",VLOOKUP(E128,SKU!$A$1:$D$150,4,0))</f>
        <v/>
      </c>
      <c r="H128" s="33" t="str">
        <f aca="true">IF(J128 = "-", INDIRECT("D" &amp; ROW() - 1) * 1890,"")</f>
        <v/>
      </c>
      <c r="I128" s="33" t="str">
        <f aca="true">IF(J128 = "-", INDIRECT("C" &amp; ROW() - 1) ,"")</f>
        <v/>
      </c>
      <c r="R128" s="34" t="str">
        <f aca="true">IF(Q128 = "", "", Q128 / INDIRECT("D" &amp; ROW() - 1) )</f>
        <v/>
      </c>
      <c r="S128" s="34" t="str">
        <f aca="true">IF(J128="-",IF(ISNUMBER(SEARCH(",", INDIRECT("B" &amp; ROW() - 1) )),1,""), "")</f>
        <v/>
      </c>
    </row>
    <row r="129" customFormat="false" ht="13.8" hidden="false" customHeight="true" outlineLevel="0" collapsed="false">
      <c r="B129" s="34"/>
      <c r="C129" s="34" t="str">
        <f aca="false">IF(E129="","",VLOOKUP(E129,SKU!$A$1:$C$150,3,0))</f>
        <v/>
      </c>
      <c r="D129" s="34" t="str">
        <f aca="false">IF(E129="","",VLOOKUP(E129,SKU!$A$1:$D$150,4,0))</f>
        <v/>
      </c>
      <c r="H129" s="33" t="str">
        <f aca="true">IF(J129 = "-", INDIRECT("D" &amp; ROW() - 1) * 1890,"")</f>
        <v/>
      </c>
      <c r="I129" s="33" t="str">
        <f aca="true">IF(J129 = "-", INDIRECT("C" &amp; ROW() - 1) ,"")</f>
        <v/>
      </c>
      <c r="R129" s="34" t="str">
        <f aca="true">IF(Q129 = "", "", Q129 / INDIRECT("D" &amp; ROW() - 1) )</f>
        <v/>
      </c>
      <c r="S129" s="34" t="str">
        <f aca="true">IF(J129="-",IF(ISNUMBER(SEARCH(",", INDIRECT("B" &amp; ROW() - 1) )),1,""), "")</f>
        <v/>
      </c>
    </row>
    <row r="130" customFormat="false" ht="13.8" hidden="false" customHeight="true" outlineLevel="0" collapsed="false">
      <c r="B130" s="34"/>
      <c r="C130" s="34" t="str">
        <f aca="false">IF(E130="","",VLOOKUP(E130,SKU!$A$1:$C$150,3,0))</f>
        <v/>
      </c>
      <c r="D130" s="34" t="str">
        <f aca="false">IF(E130="","",VLOOKUP(E130,SKU!$A$1:$D$150,4,0))</f>
        <v/>
      </c>
      <c r="H130" s="33" t="str">
        <f aca="true">IF(J130 = "-", INDIRECT("D" &amp; ROW() - 1) * 1890,"")</f>
        <v/>
      </c>
      <c r="I130" s="33" t="str">
        <f aca="true">IF(J130 = "-", INDIRECT("C" &amp; ROW() - 1) ,"")</f>
        <v/>
      </c>
      <c r="R130" s="34" t="str">
        <f aca="true">IF(Q130 = "", "", Q130 / INDIRECT("D" &amp; ROW() - 1) )</f>
        <v/>
      </c>
      <c r="S130" s="34" t="str">
        <f aca="true">IF(J130="-",IF(ISNUMBER(SEARCH(",", INDIRECT("B" &amp; ROW() - 1) )),1,""), "")</f>
        <v/>
      </c>
    </row>
    <row r="131" customFormat="false" ht="13.8" hidden="false" customHeight="true" outlineLevel="0" collapsed="false">
      <c r="B131" s="34"/>
      <c r="C131" s="34" t="str">
        <f aca="false">IF(E131="","",VLOOKUP(E131,SKU!$A$1:$C$150,3,0))</f>
        <v/>
      </c>
      <c r="D131" s="34" t="str">
        <f aca="false">IF(E131="","",VLOOKUP(E131,SKU!$A$1:$D$150,4,0))</f>
        <v/>
      </c>
      <c r="H131" s="33" t="str">
        <f aca="true">IF(J131 = "-", INDIRECT("D" &amp; ROW() - 1) * 1890,"")</f>
        <v/>
      </c>
      <c r="I131" s="33" t="str">
        <f aca="true">IF(J131 = "-", INDIRECT("C" &amp; ROW() - 1) ,"")</f>
        <v/>
      </c>
      <c r="R131" s="34" t="str">
        <f aca="true">IF(Q131 = "", "", Q131 / INDIRECT("D" &amp; ROW() - 1) )</f>
        <v/>
      </c>
      <c r="S131" s="34" t="str">
        <f aca="true">IF(J131="-",IF(ISNUMBER(SEARCH(",", INDIRECT("B" &amp; ROW() - 1) )),1,""), "")</f>
        <v/>
      </c>
    </row>
    <row r="132" customFormat="false" ht="13.8" hidden="false" customHeight="true" outlineLevel="0" collapsed="false">
      <c r="B132" s="34"/>
      <c r="C132" s="34" t="str">
        <f aca="false">IF(E132="","",VLOOKUP(E132,SKU!$A$1:$C$150,3,0))</f>
        <v/>
      </c>
      <c r="D132" s="34" t="str">
        <f aca="false">IF(E132="","",VLOOKUP(E132,SKU!$A$1:$D$150,4,0))</f>
        <v/>
      </c>
      <c r="H132" s="33" t="str">
        <f aca="true">IF(J132 = "-", INDIRECT("D" &amp; ROW() - 1) * 1890,"")</f>
        <v/>
      </c>
      <c r="I132" s="33" t="str">
        <f aca="true">IF(J132 = "-", INDIRECT("C" &amp; ROW() - 1) ,"")</f>
        <v/>
      </c>
      <c r="R132" s="34" t="str">
        <f aca="true">IF(Q132 = "", "", Q132 / INDIRECT("D" &amp; ROW() - 1) )</f>
        <v/>
      </c>
      <c r="S132" s="34" t="str">
        <f aca="true">IF(J132="-",IF(ISNUMBER(SEARCH(",", INDIRECT("B" &amp; ROW() - 1) )),1,""), "")</f>
        <v/>
      </c>
    </row>
    <row r="133" customFormat="false" ht="13.8" hidden="false" customHeight="true" outlineLevel="0" collapsed="false">
      <c r="B133" s="34"/>
      <c r="C133" s="34" t="str">
        <f aca="false">IF(E133="","",VLOOKUP(E133,SKU!$A$1:$C$150,3,0))</f>
        <v/>
      </c>
      <c r="D133" s="34" t="str">
        <f aca="false">IF(E133="","",VLOOKUP(E133,SKU!$A$1:$D$150,4,0))</f>
        <v/>
      </c>
      <c r="H133" s="33" t="str">
        <f aca="true">IF(J133 = "-", INDIRECT("D" &amp; ROW() - 1) * 1890,"")</f>
        <v/>
      </c>
      <c r="I133" s="33" t="str">
        <f aca="true">IF(J133 = "-", INDIRECT("C" &amp; ROW() - 1) ,"")</f>
        <v/>
      </c>
      <c r="R133" s="34" t="str">
        <f aca="true">IF(Q133 = "", "", Q133 / INDIRECT("D" &amp; ROW() - 1) )</f>
        <v/>
      </c>
      <c r="S133" s="34" t="str">
        <f aca="true">IF(J133="-",IF(ISNUMBER(SEARCH(",", INDIRECT("B" &amp; ROW() - 1) )),1,""), "")</f>
        <v/>
      </c>
    </row>
    <row r="134" customFormat="false" ht="13.8" hidden="false" customHeight="true" outlineLevel="0" collapsed="false">
      <c r="B134" s="34"/>
      <c r="C134" s="34" t="str">
        <f aca="false">IF(E134="","",VLOOKUP(E134,SKU!$A$1:$C$150,3,0))</f>
        <v/>
      </c>
      <c r="D134" s="34" t="str">
        <f aca="false">IF(E134="","",VLOOKUP(E134,SKU!$A$1:$D$150,4,0))</f>
        <v/>
      </c>
      <c r="H134" s="33" t="str">
        <f aca="true">IF(J134 = "-", INDIRECT("D" &amp; ROW() - 1) * 1890,"")</f>
        <v/>
      </c>
      <c r="I134" s="33" t="str">
        <f aca="true">IF(J134 = "-", INDIRECT("C" &amp; ROW() - 1) ,"")</f>
        <v/>
      </c>
      <c r="R134" s="34" t="str">
        <f aca="true">IF(Q134 = "", "", Q134 / INDIRECT("D" &amp; ROW() - 1) )</f>
        <v/>
      </c>
      <c r="S134" s="34" t="str">
        <f aca="true">IF(J134="-",IF(ISNUMBER(SEARCH(",", INDIRECT("B" &amp; ROW() - 1) )),1,""), "")</f>
        <v/>
      </c>
    </row>
    <row r="135" customFormat="false" ht="13.8" hidden="false" customHeight="true" outlineLevel="0" collapsed="false">
      <c r="B135" s="34"/>
      <c r="C135" s="34" t="str">
        <f aca="false">IF(E135="","",VLOOKUP(E135,SKU!$A$1:$C$150,3,0))</f>
        <v/>
      </c>
      <c r="D135" s="34"/>
      <c r="H135" s="33" t="str">
        <f aca="true">IF(J135 = "-", INDIRECT("D" &amp; ROW() - 1) * 1890,"")</f>
        <v/>
      </c>
      <c r="I135" s="33" t="str">
        <f aca="true">IF(J135 = "-", INDIRECT("C" &amp; ROW() - 1) ,"")</f>
        <v/>
      </c>
      <c r="R135" s="34" t="str">
        <f aca="true">IF(Q135 = "", "", Q135 / INDIRECT("D" &amp; ROW() - 1) )</f>
        <v/>
      </c>
      <c r="S135" s="34" t="str">
        <f aca="true">IF(J135="-",IF(ISNUMBER(SEARCH(",", INDIRECT("B" &amp; ROW() - 1) )),1,""), "")</f>
        <v/>
      </c>
    </row>
    <row r="136" customFormat="false" ht="13.8" hidden="false" customHeight="true" outlineLevel="0" collapsed="false">
      <c r="B136" s="34"/>
      <c r="C136" s="34" t="str">
        <f aca="false">IF(E136="","",VLOOKUP(E136,SKU!$A$1:$C$150,3,0))</f>
        <v/>
      </c>
      <c r="D136" s="34"/>
      <c r="H136" s="33" t="str">
        <f aca="true">IF(J136 = "-", INDIRECT("D" &amp; ROW() - 1) * 1890,"")</f>
        <v/>
      </c>
      <c r="I136" s="33" t="str">
        <f aca="true">IF(J136 = "-", INDIRECT("C" &amp; ROW() - 1) ,"")</f>
        <v/>
      </c>
      <c r="R136" s="34" t="str">
        <f aca="true">IF(Q136 = "", "", Q136 / INDIRECT("D" &amp; ROW() - 1) )</f>
        <v/>
      </c>
      <c r="S136" s="34" t="str">
        <f aca="true">IF(J136="-",IF(ISNUMBER(SEARCH(",", INDIRECT("B" &amp; ROW() - 1) )),1,""), "")</f>
        <v/>
      </c>
    </row>
    <row r="137" customFormat="false" ht="13.8" hidden="false" customHeight="true" outlineLevel="0" collapsed="false">
      <c r="B137" s="34"/>
      <c r="C137" s="34" t="str">
        <f aca="false">IF(E137="","",VLOOKUP(E137,SKU!$A$1:$C$150,3,0))</f>
        <v/>
      </c>
      <c r="D137" s="34"/>
      <c r="H137" s="33" t="str">
        <f aca="true">IF(J137 = "-", INDIRECT("D" &amp; ROW() - 1) * 1890,"")</f>
        <v/>
      </c>
      <c r="I137" s="33" t="str">
        <f aca="true">IF(J137 = "-", INDIRECT("C" &amp; ROW() - 1) ,"")</f>
        <v/>
      </c>
      <c r="R137" s="34" t="str">
        <f aca="true">IF(Q137 = "", "", Q137 / INDIRECT("D" &amp; ROW() - 1) )</f>
        <v/>
      </c>
      <c r="S137" s="34" t="str">
        <f aca="true">IF(J137="-",IF(ISNUMBER(SEARCH(",", INDIRECT("B" &amp; ROW() - 1) )),1,""), "")</f>
        <v/>
      </c>
    </row>
    <row r="138" customFormat="false" ht="13.8" hidden="false" customHeight="true" outlineLevel="0" collapsed="false">
      <c r="B138" s="34"/>
      <c r="C138" s="34" t="str">
        <f aca="false">IF(E138="","",VLOOKUP(E138,SKU!$A$1:$C$150,3,0))</f>
        <v/>
      </c>
      <c r="D138" s="34"/>
      <c r="H138" s="33" t="str">
        <f aca="true">IF(J138 = "-", INDIRECT("D" &amp; ROW() - 1) * 1890,"")</f>
        <v/>
      </c>
      <c r="I138" s="33" t="str">
        <f aca="true">IF(J138 = "-", INDIRECT("C" &amp; ROW() - 1) ,"")</f>
        <v/>
      </c>
      <c r="R138" s="34" t="str">
        <f aca="true">IF(Q138 = "", "", Q138 / INDIRECT("D" &amp; ROW() - 1) )</f>
        <v/>
      </c>
      <c r="S138" s="34" t="str">
        <f aca="true">IF(J138="-",IF(ISNUMBER(SEARCH(",", INDIRECT("B" &amp; ROW() - 1) )),1,""), "")</f>
        <v/>
      </c>
    </row>
    <row r="139" customFormat="false" ht="13.8" hidden="false" customHeight="true" outlineLevel="0" collapsed="false">
      <c r="B139" s="34"/>
      <c r="C139" s="34" t="str">
        <f aca="false">IF(E139="","",VLOOKUP(E139,SKU!$A$1:$C$150,3,0))</f>
        <v/>
      </c>
      <c r="D139" s="34"/>
      <c r="H139" s="33" t="str">
        <f aca="true">IF(J139 = "-", INDIRECT("D" &amp; ROW() - 1) * 1890,"")</f>
        <v/>
      </c>
      <c r="I139" s="33" t="str">
        <f aca="true">IF(J139 = "-", INDIRECT("C" &amp; ROW() - 1) ,"")</f>
        <v/>
      </c>
      <c r="R139" s="34" t="str">
        <f aca="true">IF(Q139 = "", "", Q139 / INDIRECT("D" &amp; ROW() - 1) )</f>
        <v/>
      </c>
      <c r="S139" s="34" t="str">
        <f aca="true">IF(J139="-",IF(ISNUMBER(SEARCH(",", INDIRECT("B" &amp; ROW() - 1) )),1,""), "")</f>
        <v/>
      </c>
    </row>
    <row r="140" customFormat="false" ht="13.8" hidden="false" customHeight="true" outlineLevel="0" collapsed="false">
      <c r="B140" s="34"/>
      <c r="C140" s="34" t="str">
        <f aca="false">IF(E140="","",VLOOKUP(E140,SKU!$A$1:$C$150,3,0))</f>
        <v/>
      </c>
      <c r="D140" s="34"/>
      <c r="H140" s="33" t="str">
        <f aca="true">IF(J140 = "-", INDIRECT("D" &amp; ROW() - 1) * 1890,"")</f>
        <v/>
      </c>
      <c r="I140" s="33" t="str">
        <f aca="true">IF(J140 = "-", INDIRECT("C" &amp; ROW() - 1) ,"")</f>
        <v/>
      </c>
      <c r="R140" s="34" t="str">
        <f aca="true">IF(Q140 = "", "", Q140 / INDIRECT("D" &amp; ROW() - 1) )</f>
        <v/>
      </c>
      <c r="S140" s="34" t="str">
        <f aca="true">IF(J140="-",IF(ISNUMBER(SEARCH(",", INDIRECT("B" &amp; ROW() - 1) )),1,""), "")</f>
        <v/>
      </c>
    </row>
    <row r="141" customFormat="false" ht="13.8" hidden="false" customHeight="true" outlineLevel="0" collapsed="false">
      <c r="B141" s="34"/>
      <c r="C141" s="34" t="str">
        <f aca="false">IF(E141="","",VLOOKUP(E141,SKU!$A$1:$C$150,3,0))</f>
        <v/>
      </c>
      <c r="D141" s="34"/>
      <c r="H141" s="33" t="str">
        <f aca="true">IF(J141 = "-", INDIRECT("D" &amp; ROW() - 1) * 1890,"")</f>
        <v/>
      </c>
      <c r="I141" s="33" t="str">
        <f aca="true">IF(J141 = "-", INDIRECT("C" &amp; ROW() - 1) ,"")</f>
        <v/>
      </c>
      <c r="R141" s="34" t="str">
        <f aca="true">IF(Q141 = "", "", Q141 / INDIRECT("D" &amp; ROW() - 1) )</f>
        <v/>
      </c>
      <c r="S141" s="34" t="str">
        <f aca="true">IF(J141="-",IF(ISNUMBER(SEARCH(",", INDIRECT("B" &amp; ROW() - 1) )),1,""), "")</f>
        <v/>
      </c>
    </row>
    <row r="142" customFormat="false" ht="13.8" hidden="false" customHeight="true" outlineLevel="0" collapsed="false">
      <c r="B142" s="34"/>
      <c r="C142" s="34" t="str">
        <f aca="false">IF(E142="","",VLOOKUP(E142,SKU!$A$1:$C$150,3,0))</f>
        <v/>
      </c>
      <c r="D142" s="34"/>
      <c r="H142" s="33" t="str">
        <f aca="true">IF(J142 = "-", INDIRECT("D" &amp; ROW() - 1) * 1890,"")</f>
        <v/>
      </c>
      <c r="I142" s="33" t="str">
        <f aca="true">IF(J142 = "-", INDIRECT("C" &amp; ROW() - 1) ,"")</f>
        <v/>
      </c>
      <c r="R142" s="34" t="str">
        <f aca="true">IF(Q142 = "", "", Q142 / INDIRECT("D" &amp; ROW() - 1) )</f>
        <v/>
      </c>
      <c r="S142" s="34" t="str">
        <f aca="true">IF(J142="-",IF(ISNUMBER(SEARCH(",", INDIRECT("B" &amp; ROW() - 1) )),1,""), "")</f>
        <v/>
      </c>
    </row>
    <row r="143" customFormat="false" ht="13.8" hidden="false" customHeight="true" outlineLevel="0" collapsed="false">
      <c r="B143" s="34"/>
      <c r="C143" s="34" t="str">
        <f aca="false">IF(E143="","",VLOOKUP(E143,SKU!$A$1:$C$150,3,0))</f>
        <v/>
      </c>
      <c r="D143" s="34"/>
      <c r="H143" s="33" t="str">
        <f aca="true">IF(J143 = "-", INDIRECT("D" &amp; ROW() - 1) * 1890,"")</f>
        <v/>
      </c>
      <c r="I143" s="33" t="str">
        <f aca="true">IF(J143 = "-", INDIRECT("C" &amp; ROW() - 1) ,"")</f>
        <v/>
      </c>
      <c r="R143" s="34" t="str">
        <f aca="true">IF(Q143 = "", "", Q143 / INDIRECT("D" &amp; ROW() - 1) )</f>
        <v/>
      </c>
      <c r="S143" s="34" t="str">
        <f aca="true">IF(J143="-",IF(ISNUMBER(SEARCH(",", INDIRECT("B" &amp; ROW() - 1) )),1,""), "")</f>
        <v/>
      </c>
    </row>
    <row r="144" customFormat="false" ht="13.8" hidden="false" customHeight="true" outlineLevel="0" collapsed="false">
      <c r="B144" s="34"/>
      <c r="C144" s="34" t="str">
        <f aca="false">IF(E144="","",VLOOKUP(E144,SKU!$A$1:$C$150,3,0))</f>
        <v/>
      </c>
      <c r="D144" s="34"/>
      <c r="H144" s="33" t="str">
        <f aca="true">IF(J144 = "-", INDIRECT("D" &amp; ROW() - 1) * 1890,"")</f>
        <v/>
      </c>
      <c r="I144" s="33" t="str">
        <f aca="true">IF(J144 = "-", INDIRECT("C" &amp; ROW() - 1) ,"")</f>
        <v/>
      </c>
      <c r="R144" s="34" t="str">
        <f aca="true">IF(Q144 = "", "", Q144 / INDIRECT("D" &amp; ROW() - 1) )</f>
        <v/>
      </c>
      <c r="S144" s="34" t="str">
        <f aca="true">IF(J144="-",IF(ISNUMBER(SEARCH(",", INDIRECT("B" &amp; ROW() - 1) )),1,""), "")</f>
        <v/>
      </c>
    </row>
    <row r="145" customFormat="false" ht="13.8" hidden="false" customHeight="true" outlineLevel="0" collapsed="false">
      <c r="B145" s="34"/>
      <c r="C145" s="34" t="str">
        <f aca="false">IF(E145="","",VLOOKUP(E145,SKU!$A$1:$C$150,3,0))</f>
        <v/>
      </c>
      <c r="D145" s="34"/>
      <c r="H145" s="33" t="str">
        <f aca="true">IF(J145 = "-", INDIRECT("D" &amp; ROW() - 1) * 1890,"")</f>
        <v/>
      </c>
      <c r="I145" s="33" t="str">
        <f aca="true">IF(J145 = "-", INDIRECT("C" &amp; ROW() - 1) ,"")</f>
        <v/>
      </c>
      <c r="R145" s="34" t="str">
        <f aca="true">IF(Q145 = "", "", Q145 / INDIRECT("D" &amp; ROW() - 1) )</f>
        <v/>
      </c>
      <c r="S145" s="34" t="str">
        <f aca="true">IF(J145="-",IF(ISNUMBER(SEARCH(",", INDIRECT("B" &amp; ROW() - 1) )),1,""), "")</f>
        <v/>
      </c>
    </row>
    <row r="146" customFormat="false" ht="13.8" hidden="false" customHeight="true" outlineLevel="0" collapsed="false">
      <c r="B146" s="34"/>
      <c r="C146" s="34" t="str">
        <f aca="false">IF(E146="","",VLOOKUP(E146,SKU!$A$1:$C$150,3,0))</f>
        <v/>
      </c>
      <c r="D146" s="34"/>
      <c r="H146" s="33" t="str">
        <f aca="true">IF(J146 = "-", INDIRECT("D" &amp; ROW() - 1) * 1890,"")</f>
        <v/>
      </c>
      <c r="I146" s="33" t="str">
        <f aca="true">IF(J146 = "-", INDIRECT("C" &amp; ROW() - 1) ,"")</f>
        <v/>
      </c>
      <c r="R146" s="34" t="str">
        <f aca="true">IF(Q146 = "", "", Q146 / INDIRECT("D" &amp; ROW() - 1) )</f>
        <v/>
      </c>
      <c r="S146" s="34" t="str">
        <f aca="true">IF(J146="-",IF(ISNUMBER(SEARCH(",", INDIRECT("B" &amp; ROW() - 1) )),1,""), "")</f>
        <v/>
      </c>
    </row>
    <row r="147" customFormat="false" ht="13.8" hidden="false" customHeight="true" outlineLevel="0" collapsed="false">
      <c r="B147" s="34"/>
      <c r="C147" s="34" t="str">
        <f aca="false">IF(E147="","",VLOOKUP(E147,SKU!$A$1:$C$150,3,0))</f>
        <v/>
      </c>
      <c r="D147" s="34"/>
      <c r="H147" s="33" t="str">
        <f aca="true">IF(J147 = "-", INDIRECT("D" &amp; ROW() - 1) * 1890,"")</f>
        <v/>
      </c>
      <c r="I147" s="33" t="str">
        <f aca="true">IF(J147 = "-", INDIRECT("C" &amp; ROW() - 1) ,"")</f>
        <v/>
      </c>
      <c r="R147" s="34" t="str">
        <f aca="true">IF(Q147 = "", "", Q147 / INDIRECT("D" &amp; ROW() - 1) )</f>
        <v/>
      </c>
      <c r="S147" s="34" t="str">
        <f aca="true">IF(J147="-",IF(ISNUMBER(SEARCH(",", INDIRECT("B" &amp; ROW() - 1) )),1,""), "")</f>
        <v/>
      </c>
    </row>
    <row r="148" customFormat="false" ht="13.8" hidden="false" customHeight="true" outlineLevel="0" collapsed="false">
      <c r="B148" s="34"/>
      <c r="C148" s="34" t="str">
        <f aca="false">IF(E148="","",VLOOKUP(E148,SKU!$A$1:$C$150,3,0))</f>
        <v/>
      </c>
      <c r="D148" s="34"/>
      <c r="H148" s="33" t="str">
        <f aca="true">IF(J148 = "-", INDIRECT("D" &amp; ROW() - 1) * 1890,"")</f>
        <v/>
      </c>
      <c r="I148" s="33" t="str">
        <f aca="true">IF(J148 = "-", INDIRECT("C" &amp; ROW() - 1) ,"")</f>
        <v/>
      </c>
      <c r="R148" s="34" t="str">
        <f aca="true">IF(Q148 = "", "", Q148 / INDIRECT("D" &amp; ROW() - 1) )</f>
        <v/>
      </c>
      <c r="S148" s="34" t="str">
        <f aca="true">IF(J148="-",IF(ISNUMBER(SEARCH(",", INDIRECT("B" &amp; ROW() - 1) )),1,""), "")</f>
        <v/>
      </c>
    </row>
    <row r="149" customFormat="false" ht="13.8" hidden="false" customHeight="true" outlineLevel="0" collapsed="false">
      <c r="B149" s="34"/>
      <c r="C149" s="34" t="str">
        <f aca="false">IF(E149="","",VLOOKUP(E149,SKU!$A$1:$C$150,3,0))</f>
        <v/>
      </c>
      <c r="D149" s="34"/>
      <c r="H149" s="33" t="str">
        <f aca="true">IF(J149 = "-", INDIRECT("D" &amp; ROW() - 1) * 1890,"")</f>
        <v/>
      </c>
      <c r="I149" s="33" t="str">
        <f aca="true">IF(J149 = "-", INDIRECT("C" &amp; ROW() - 1) ,"")</f>
        <v/>
      </c>
      <c r="R149" s="34" t="str">
        <f aca="true">IF(Q149 = "", "", Q149 / INDIRECT("D" &amp; ROW() - 1) )</f>
        <v/>
      </c>
      <c r="S149" s="34" t="str">
        <f aca="true">IF(J149="-",IF(ISNUMBER(SEARCH(",", INDIRECT("B" &amp; ROW() - 1) )),1,""), "")</f>
        <v/>
      </c>
    </row>
    <row r="150" customFormat="false" ht="13.8" hidden="false" customHeight="true" outlineLevel="0" collapsed="false">
      <c r="B150" s="34"/>
      <c r="C150" s="34"/>
      <c r="D150" s="34"/>
      <c r="H150" s="33" t="str">
        <f aca="true">IF(J150 = "-", INDIRECT("D" &amp; ROW() - 1) * 1890,"")</f>
        <v/>
      </c>
      <c r="I150" s="33" t="str">
        <f aca="true">IF(J150 = "-", INDIRECT("C" &amp; ROW() - 1) ,"")</f>
        <v/>
      </c>
      <c r="R150" s="34" t="str">
        <f aca="true">IF(Q150 = "", "", Q150 / INDIRECT("D" &amp; ROW() - 1) )</f>
        <v/>
      </c>
      <c r="S150" s="34" t="str">
        <f aca="true">IF(J150="-",IF(ISNUMBER(SEARCH(",", INDIRECT("B" &amp; ROW() - 1) )),1,""), "")</f>
        <v/>
      </c>
    </row>
    <row r="151" customFormat="false" ht="13.8" hidden="false" customHeight="true" outlineLevel="0" collapsed="false">
      <c r="B151" s="34"/>
      <c r="C151" s="34"/>
      <c r="D151" s="34"/>
      <c r="H151" s="33" t="str">
        <f aca="true">IF(J151 = "-", INDIRECT("D" &amp; ROW() - 1) * 1890,"")</f>
        <v/>
      </c>
      <c r="I151" s="33" t="str">
        <f aca="true">IF(J151 = "-", INDIRECT("C" &amp; ROW() - 1) ,"")</f>
        <v/>
      </c>
      <c r="R151" s="34" t="str">
        <f aca="true">IF(Q151 = "", "", Q151 / INDIRECT("D" &amp; ROW() - 1) )</f>
        <v/>
      </c>
      <c r="S151" s="34" t="str">
        <f aca="true">IF(J151="-",IF(ISNUMBER(SEARCH(",", INDIRECT("B" &amp; ROW() - 1) )),1,""), "")</f>
        <v/>
      </c>
    </row>
    <row r="152" customFormat="false" ht="13.8" hidden="false" customHeight="true" outlineLevel="0" collapsed="false">
      <c r="B152" s="34"/>
      <c r="C152" s="34"/>
      <c r="D152" s="34"/>
      <c r="H152" s="33" t="str">
        <f aca="true">IF(J152 = "-", INDIRECT("D" &amp; ROW() - 1) * 1890,"")</f>
        <v/>
      </c>
      <c r="I152" s="33" t="str">
        <f aca="true">IF(J152 = "-", INDIRECT("C" &amp; ROW() - 1) ,"")</f>
        <v/>
      </c>
      <c r="R152" s="34" t="str">
        <f aca="true">IF(Q152 = "", "", Q152 / INDIRECT("D" &amp; ROW() - 1) )</f>
        <v/>
      </c>
      <c r="S152" s="34" t="str">
        <f aca="true">IF(J152="-",IF(ISNUMBER(SEARCH(",", INDIRECT("B" &amp; ROW() - 1) )),1,""), "")</f>
        <v/>
      </c>
    </row>
    <row r="153" customFormat="false" ht="13.8" hidden="false" customHeight="true" outlineLevel="0" collapsed="false">
      <c r="B153" s="34"/>
      <c r="C153" s="34"/>
      <c r="D153" s="34"/>
      <c r="H153" s="33" t="str">
        <f aca="true">IF(J153 = "-", INDIRECT("D" &amp; ROW() - 1) * 1890,"")</f>
        <v/>
      </c>
      <c r="I153" s="33" t="str">
        <f aca="true">IF(J153 = "-", INDIRECT("C" &amp; ROW() - 1) ,"")</f>
        <v/>
      </c>
      <c r="R153" s="34" t="str">
        <f aca="true">IF(Q153 = "", "", Q153 / INDIRECT("D" &amp; ROW() - 1) )</f>
        <v/>
      </c>
      <c r="S153" s="34" t="str">
        <f aca="true">IF(J153="-",IF(ISNUMBER(SEARCH(",", INDIRECT("B" &amp; ROW() - 1) )),1,""), "")</f>
        <v/>
      </c>
    </row>
    <row r="154" customFormat="false" ht="13.8" hidden="false" customHeight="true" outlineLevel="0" collapsed="false">
      <c r="B154" s="34"/>
      <c r="C154" s="34"/>
      <c r="D154" s="34"/>
      <c r="H154" s="33" t="str">
        <f aca="true">IF(J154 = "-", INDIRECT("D" &amp; ROW() - 1) * 1890,"")</f>
        <v/>
      </c>
      <c r="I154" s="33" t="str">
        <f aca="true">IF(J154 = "-", INDIRECT("C" &amp; ROW() - 1) ,"")</f>
        <v/>
      </c>
      <c r="R154" s="34" t="str">
        <f aca="true">IF(Q154 = "", "", Q154 / INDIRECT("D" &amp; ROW() - 1) )</f>
        <v/>
      </c>
      <c r="S154" s="34" t="str">
        <f aca="true">IF(J154="-",IF(ISNUMBER(SEARCH(",", INDIRECT("B" &amp; ROW() - 1) )),1,""), "")</f>
        <v/>
      </c>
    </row>
    <row r="155" customFormat="false" ht="13.8" hidden="false" customHeight="true" outlineLevel="0" collapsed="false">
      <c r="B155" s="34"/>
      <c r="C155" s="34"/>
      <c r="D155" s="34"/>
      <c r="H155" s="33" t="str">
        <f aca="true">IF(J155 = "-", INDIRECT("D" &amp; ROW() - 1) * 1890,"")</f>
        <v/>
      </c>
      <c r="I155" s="33" t="str">
        <f aca="true">IF(J155 = "-", INDIRECT("C" &amp; ROW() - 1) ,"")</f>
        <v/>
      </c>
      <c r="R155" s="34" t="str">
        <f aca="true">IF(Q155 = "", "", Q155 / INDIRECT("D" &amp; ROW() - 1) )</f>
        <v/>
      </c>
      <c r="S155" s="34" t="str">
        <f aca="true">IF(J155="-",IF(ISNUMBER(SEARCH(",", INDIRECT("B" &amp; ROW() - 1) )),1,""), "")</f>
        <v/>
      </c>
    </row>
    <row r="156" customFormat="false" ht="13.8" hidden="false" customHeight="true" outlineLevel="0" collapsed="false">
      <c r="B156" s="34"/>
      <c r="C156" s="34"/>
      <c r="D156" s="34"/>
      <c r="H156" s="33" t="str">
        <f aca="true">IF(J156 = "-", INDIRECT("D" &amp; ROW() - 1) * 1890,"")</f>
        <v/>
      </c>
      <c r="I156" s="33" t="str">
        <f aca="true">IF(J156 = "-", INDIRECT("C" &amp; ROW() - 1) ,"")</f>
        <v/>
      </c>
      <c r="R156" s="34" t="str">
        <f aca="true">IF(Q156 = "", "", Q156 / INDIRECT("D" &amp; ROW() - 1) )</f>
        <v/>
      </c>
      <c r="S156" s="34" t="str">
        <f aca="true">IF(J156="-",IF(ISNUMBER(SEARCH(",", INDIRECT("B" &amp; ROW() - 1) )),1,""), "")</f>
        <v/>
      </c>
    </row>
    <row r="157" customFormat="false" ht="13.8" hidden="false" customHeight="true" outlineLevel="0" collapsed="false">
      <c r="B157" s="34"/>
      <c r="C157" s="34"/>
      <c r="D157" s="34"/>
      <c r="H157" s="33" t="str">
        <f aca="true">IF(J157 = "-", INDIRECT("D" &amp; ROW() - 1) * 1890,"")</f>
        <v/>
      </c>
      <c r="I157" s="33" t="str">
        <f aca="true">IF(J157 = "-", INDIRECT("C" &amp; ROW() - 1) ,"")</f>
        <v/>
      </c>
      <c r="R157" s="34" t="str">
        <f aca="true">IF(Q157 = "", "", Q157 / INDIRECT("D" &amp; ROW() - 1) )</f>
        <v/>
      </c>
      <c r="S157" s="34" t="str">
        <f aca="true">IF(J157="-",IF(ISNUMBER(SEARCH(",", INDIRECT("B" &amp; ROW() - 1) )),1,""), "")</f>
        <v/>
      </c>
    </row>
    <row r="158" customFormat="false" ht="13.8" hidden="false" customHeight="true" outlineLevel="0" collapsed="false">
      <c r="B158" s="34"/>
      <c r="C158" s="34"/>
      <c r="D158" s="34"/>
      <c r="H158" s="33" t="str">
        <f aca="true">IF(J158 = "-", INDIRECT("D" &amp; ROW() - 1) * 1890,"")</f>
        <v/>
      </c>
      <c r="I158" s="33" t="str">
        <f aca="true">IF(J158 = "-", INDIRECT("C" &amp; ROW() - 1) ,"")</f>
        <v/>
      </c>
      <c r="R158" s="34" t="str">
        <f aca="true">IF(Q158 = "", "", Q158 / INDIRECT("D" &amp; ROW() - 1) )</f>
        <v/>
      </c>
      <c r="S158" s="34" t="str">
        <f aca="true">IF(J158="-",IF(ISNUMBER(SEARCH(",", INDIRECT("B" &amp; ROW() - 1) )),1,""), "")</f>
        <v/>
      </c>
    </row>
    <row r="159" customFormat="false" ht="13.8" hidden="false" customHeight="true" outlineLevel="0" collapsed="false">
      <c r="B159" s="34"/>
      <c r="C159" s="34"/>
      <c r="D159" s="34"/>
      <c r="H159" s="33" t="str">
        <f aca="true">IF(J159 = "-", INDIRECT("D" &amp; ROW() - 1) * 1890,"")</f>
        <v/>
      </c>
      <c r="I159" s="33" t="str">
        <f aca="true">IF(J159 = "-", INDIRECT("C" &amp; ROW() - 1) ,"")</f>
        <v/>
      </c>
      <c r="R159" s="34" t="str">
        <f aca="true">IF(Q159 = "", "", Q159 / INDIRECT("D" &amp; ROW() - 1) )</f>
        <v/>
      </c>
      <c r="S159" s="34" t="str">
        <f aca="true">IF(J159="-",IF(ISNUMBER(SEARCH(",", INDIRECT("B" &amp; ROW() - 1) )),1,""), "")</f>
        <v/>
      </c>
    </row>
    <row r="160" customFormat="false" ht="13.8" hidden="false" customHeight="true" outlineLevel="0" collapsed="false">
      <c r="B160" s="34"/>
      <c r="C160" s="34"/>
      <c r="D160" s="34"/>
      <c r="H160" s="33" t="str">
        <f aca="true">IF(J160 = "-", INDIRECT("D" &amp; ROW() - 1) * 1890,"")</f>
        <v/>
      </c>
      <c r="I160" s="33" t="str">
        <f aca="true">IF(J160 = "-", INDIRECT("C" &amp; ROW() - 1) ,"")</f>
        <v/>
      </c>
      <c r="R160" s="34" t="str">
        <f aca="true">IF(Q160 = "", "", Q160 / INDIRECT("D" &amp; ROW() - 1) )</f>
        <v/>
      </c>
      <c r="S160" s="34" t="str">
        <f aca="true">IF(J160="-",IF(ISNUMBER(SEARCH(",", INDIRECT("B" &amp; ROW() - 1) )),1,""), "")</f>
        <v/>
      </c>
    </row>
    <row r="161" customFormat="false" ht="13.8" hidden="false" customHeight="true" outlineLevel="0" collapsed="false">
      <c r="B161" s="34"/>
      <c r="C161" s="34"/>
      <c r="D161" s="34"/>
      <c r="H161" s="33" t="str">
        <f aca="true">IF(J161 = "-", INDIRECT("D" &amp; ROW() - 1) * 1890,"")</f>
        <v/>
      </c>
      <c r="I161" s="33" t="str">
        <f aca="true">IF(J161 = "-", INDIRECT("C" &amp; ROW() - 1) ,"")</f>
        <v/>
      </c>
      <c r="R161" s="34" t="str">
        <f aca="true">IF(Q161 = "", "", Q161 / INDIRECT("D" &amp; ROW() - 1) )</f>
        <v/>
      </c>
      <c r="S161" s="34" t="str">
        <f aca="true">IF(J161="-",IF(ISNUMBER(SEARCH(",", INDIRECT("B" &amp; ROW() - 1) )),1,""), "")</f>
        <v/>
      </c>
    </row>
    <row r="162" customFormat="false" ht="13.8" hidden="false" customHeight="true" outlineLevel="0" collapsed="false">
      <c r="B162" s="34"/>
      <c r="C162" s="34"/>
      <c r="D162" s="34"/>
      <c r="H162" s="33" t="str">
        <f aca="true">IF(J162 = "-", INDIRECT("D" &amp; ROW() - 1) * 1890,"")</f>
        <v/>
      </c>
      <c r="I162" s="33" t="str">
        <f aca="true">IF(J162 = "-", INDIRECT("C" &amp; ROW() - 1) ,"")</f>
        <v/>
      </c>
      <c r="R162" s="34" t="str">
        <f aca="true">IF(Q162 = "", "", Q162 / INDIRECT("D" &amp; ROW() - 1) )</f>
        <v/>
      </c>
      <c r="S162" s="34" t="str">
        <f aca="true">IF(J162="-",IF(ISNUMBER(SEARCH(",", INDIRECT("B" &amp; ROW() - 1) )),1,""), "")</f>
        <v/>
      </c>
    </row>
    <row r="163" customFormat="false" ht="13.8" hidden="false" customHeight="true" outlineLevel="0" collapsed="false">
      <c r="B163" s="34"/>
      <c r="C163" s="34"/>
      <c r="D163" s="34"/>
      <c r="H163" s="33" t="str">
        <f aca="true">IF(J163 = "-", INDIRECT("D" &amp; ROW() - 1) * 1890,"")</f>
        <v/>
      </c>
      <c r="I163" s="33" t="str">
        <f aca="true">IF(J163 = "-", INDIRECT("C" &amp; ROW() - 1) ,"")</f>
        <v/>
      </c>
      <c r="R163" s="34" t="str">
        <f aca="true">IF(Q163 = "", "", Q163 / INDIRECT("D" &amp; ROW() - 1) )</f>
        <v/>
      </c>
      <c r="S163" s="34" t="str">
        <f aca="true">IF(J163="-",IF(ISNUMBER(SEARCH(",", INDIRECT("B" &amp; ROW() - 1) )),1,""), "")</f>
        <v/>
      </c>
    </row>
    <row r="164" customFormat="false" ht="13.8" hidden="false" customHeight="true" outlineLevel="0" collapsed="false">
      <c r="B164" s="34"/>
      <c r="C164" s="34"/>
      <c r="D164" s="34"/>
      <c r="H164" s="33" t="str">
        <f aca="true">IF(J164 = "-", INDIRECT("D" &amp; ROW() - 1) * 1890,"")</f>
        <v/>
      </c>
      <c r="I164" s="33" t="str">
        <f aca="true">IF(J164 = "-", INDIRECT("C" &amp; ROW() - 1) ,"")</f>
        <v/>
      </c>
      <c r="R164" s="34" t="str">
        <f aca="true">IF(Q164 = "", "", Q164 / INDIRECT("D" &amp; ROW() - 1) )</f>
        <v/>
      </c>
      <c r="S164" s="34" t="str">
        <f aca="true">IF(J164="-",IF(ISNUMBER(SEARCH(",", INDIRECT("B" &amp; ROW() - 1) )),1,""), "")</f>
        <v/>
      </c>
    </row>
    <row r="165" customFormat="false" ht="13.8" hidden="false" customHeight="true" outlineLevel="0" collapsed="false">
      <c r="B165" s="34"/>
      <c r="C165" s="34"/>
      <c r="D165" s="34"/>
      <c r="H165" s="33" t="str">
        <f aca="true">IF(J165 = "-", INDIRECT("D" &amp; ROW() - 1) * 1890,"")</f>
        <v/>
      </c>
      <c r="I165" s="33" t="str">
        <f aca="true">IF(J165 = "-", INDIRECT("C" &amp; ROW() - 1) ,"")</f>
        <v/>
      </c>
      <c r="R165" s="34" t="str">
        <f aca="true">IF(Q165 = "", "", Q165 / INDIRECT("D" &amp; ROW() - 1) )</f>
        <v/>
      </c>
      <c r="S165" s="34" t="str">
        <f aca="true">IF(J165="-",IF(ISNUMBER(SEARCH(",", INDIRECT("B" &amp; ROW() - 1) )),1,""), "")</f>
        <v/>
      </c>
    </row>
    <row r="166" customFormat="false" ht="13.8" hidden="false" customHeight="true" outlineLevel="0" collapsed="false">
      <c r="B166" s="34"/>
      <c r="C166" s="34"/>
      <c r="D166" s="34"/>
      <c r="I166" s="33" t="str">
        <f aca="true">IF(J166 = "-", INDIRECT("C" &amp; ROW() - 1) ,"")</f>
        <v/>
      </c>
      <c r="R166" s="34" t="str">
        <f aca="true">IF(Q166 = "", "", Q166 / INDIRECT("D" &amp; ROW() - 1) )</f>
        <v/>
      </c>
      <c r="S166" s="34" t="str">
        <f aca="true">IF(J166="-",IF(ISNUMBER(SEARCH(",", INDIRECT("B" &amp; ROW() - 1) )),1,""), "")</f>
        <v/>
      </c>
    </row>
    <row r="167" customFormat="false" ht="13.8" hidden="false" customHeight="true" outlineLevel="0" collapsed="false">
      <c r="B167" s="34"/>
      <c r="C167" s="34"/>
      <c r="D167" s="34"/>
      <c r="I167" s="33" t="str">
        <f aca="true">IF(J167 = "-", INDIRECT("C" &amp; ROW() - 1) ,"")</f>
        <v/>
      </c>
      <c r="R167" s="34" t="str">
        <f aca="true">IF(Q167 = "", "", Q167 / INDIRECT("D" &amp; ROW() - 1) )</f>
        <v/>
      </c>
      <c r="S167" s="34" t="str">
        <f aca="true">IF(J167="-",IF(ISNUMBER(SEARCH(",", INDIRECT("B" &amp; ROW() - 1) )),1,""), "")</f>
        <v/>
      </c>
    </row>
    <row r="168" customFormat="false" ht="13.8" hidden="false" customHeight="true" outlineLevel="0" collapsed="false">
      <c r="B168" s="34"/>
      <c r="C168" s="34"/>
      <c r="D168" s="34"/>
      <c r="I168" s="33" t="str">
        <f aca="true">IF(J168 = "-", INDIRECT("C" &amp; ROW() - 1) ,"")</f>
        <v/>
      </c>
      <c r="R168" s="34" t="str">
        <f aca="true">IF(Q168 = "", "", Q168 / INDIRECT("D" &amp; ROW() - 1) )</f>
        <v/>
      </c>
      <c r="S168" s="34" t="str">
        <f aca="true">IF(J168="-",IF(ISNUMBER(SEARCH(",", INDIRECT("B" &amp; ROW() - 1) )),1,""), "")</f>
        <v/>
      </c>
    </row>
    <row r="169" customFormat="false" ht="13.8" hidden="false" customHeight="true" outlineLevel="0" collapsed="false">
      <c r="B169" s="34"/>
      <c r="C169" s="34"/>
      <c r="D169" s="34"/>
      <c r="I169" s="33" t="str">
        <f aca="true">IF(J169 = "-", INDIRECT("C" &amp; ROW() - 1) ,"")</f>
        <v/>
      </c>
      <c r="R169" s="34" t="str">
        <f aca="true">IF(Q169 = "", "", Q169 / INDIRECT("D" &amp; ROW() - 1) )</f>
        <v/>
      </c>
      <c r="S169" s="34" t="str">
        <f aca="true">IF(J169="-",IF(ISNUMBER(SEARCH(",", INDIRECT("B" &amp; ROW() - 1) )),1,""), "")</f>
        <v/>
      </c>
    </row>
    <row r="170" customFormat="false" ht="13.8" hidden="false" customHeight="true" outlineLevel="0" collapsed="false">
      <c r="B170" s="34"/>
      <c r="C170" s="34"/>
      <c r="D170" s="34"/>
      <c r="I170" s="33" t="str">
        <f aca="true">IF(J170 = "-", INDIRECT("C" &amp; ROW() - 1) ,"")</f>
        <v/>
      </c>
      <c r="R170" s="34" t="str">
        <f aca="true">IF(Q170 = "", "", Q170 / INDIRECT("D" &amp; ROW() - 1) )</f>
        <v/>
      </c>
      <c r="S170" s="34" t="str">
        <f aca="true">IF(J170="-",IF(ISNUMBER(SEARCH(",", INDIRECT("B" &amp; ROW() - 1) )),1,""), "")</f>
        <v/>
      </c>
    </row>
    <row r="171" customFormat="false" ht="13.8" hidden="false" customHeight="true" outlineLevel="0" collapsed="false">
      <c r="B171" s="34"/>
      <c r="C171" s="34"/>
      <c r="D171" s="34"/>
      <c r="I171" s="33" t="str">
        <f aca="true">IF(J171 = "-", INDIRECT("C" &amp; ROW() - 1) ,"")</f>
        <v/>
      </c>
      <c r="R171" s="34" t="str">
        <f aca="true">IF(Q171 = "", "", Q171 / INDIRECT("D" &amp; ROW() - 1) )</f>
        <v/>
      </c>
      <c r="S171" s="34" t="str">
        <f aca="true">IF(J171="-",IF(ISNUMBER(SEARCH(",", INDIRECT("B" &amp; ROW() - 1) )),1,""), "")</f>
        <v/>
      </c>
    </row>
    <row r="172" customFormat="false" ht="13.8" hidden="false" customHeight="true" outlineLevel="0" collapsed="false">
      <c r="B172" s="34"/>
      <c r="C172" s="34"/>
      <c r="D172" s="34"/>
      <c r="I172" s="33" t="str">
        <f aca="true">IF(J172 = "-", INDIRECT("C" &amp; ROW() - 1) ,"")</f>
        <v/>
      </c>
      <c r="R172" s="34" t="str">
        <f aca="true">IF(Q172 = "", "", Q172 / INDIRECT("D" &amp; ROW() - 1) )</f>
        <v/>
      </c>
      <c r="S172" s="34" t="str">
        <f aca="true">IF(J172="-",IF(ISNUMBER(SEARCH(",", INDIRECT("B" &amp; ROW() - 1) )),1,""), "")</f>
        <v/>
      </c>
    </row>
    <row r="173" customFormat="false" ht="13.8" hidden="false" customHeight="true" outlineLevel="0" collapsed="false">
      <c r="B173" s="34"/>
      <c r="C173" s="34"/>
      <c r="D173" s="34"/>
      <c r="I173" s="33" t="str">
        <f aca="true">IF(J173 = "-", INDIRECT("C" &amp; ROW() - 1) ,"")</f>
        <v/>
      </c>
      <c r="R173" s="34" t="str">
        <f aca="true">IF(Q173 = "", "", Q173 / INDIRECT("D" &amp; ROW() - 1) )</f>
        <v/>
      </c>
      <c r="S173" s="34" t="str">
        <f aca="true">IF(J173="-",IF(ISNUMBER(SEARCH(",", INDIRECT("B" &amp; ROW() - 1) )),1,""), "")</f>
        <v/>
      </c>
    </row>
    <row r="174" customFormat="false" ht="13.8" hidden="false" customHeight="true" outlineLevel="0" collapsed="false">
      <c r="B174" s="34"/>
      <c r="C174" s="34"/>
      <c r="D174" s="34"/>
      <c r="I174" s="33" t="str">
        <f aca="true">IF(J174 = "-", INDIRECT("C" &amp; ROW() - 1) ,"")</f>
        <v/>
      </c>
      <c r="R174" s="34" t="str">
        <f aca="true">IF(Q174 = "", "", Q174 / INDIRECT("D" &amp; ROW() - 1) )</f>
        <v/>
      </c>
      <c r="S174" s="34" t="str">
        <f aca="true">IF(J174="-",IF(ISNUMBER(SEARCH(",", INDIRECT("B" &amp; ROW() - 1) )),1,""), "")</f>
        <v/>
      </c>
    </row>
    <row r="175" customFormat="false" ht="13.8" hidden="false" customHeight="true" outlineLevel="0" collapsed="false">
      <c r="B175" s="34"/>
      <c r="C175" s="34"/>
      <c r="D175" s="34"/>
      <c r="I175" s="33" t="str">
        <f aca="true">IF(J175 = "-", INDIRECT("C" &amp; ROW() - 1) ,"")</f>
        <v/>
      </c>
      <c r="R175" s="34" t="str">
        <f aca="true">IF(Q175 = "", "", Q175 / INDIRECT("D" &amp; ROW() - 1) )</f>
        <v/>
      </c>
      <c r="S175" s="34" t="str">
        <f aca="true">IF(J175="-",IF(ISNUMBER(SEARCH(",", INDIRECT("B" &amp; ROW() - 1) )),1,""), "")</f>
        <v/>
      </c>
    </row>
    <row r="176" customFormat="false" ht="13.8" hidden="false" customHeight="true" outlineLevel="0" collapsed="false">
      <c r="B176" s="34"/>
      <c r="C176" s="34"/>
      <c r="D176" s="34"/>
      <c r="I176" s="33" t="str">
        <f aca="true">IF(J176 = "-", INDIRECT("C" &amp; ROW() - 1) ,"")</f>
        <v/>
      </c>
      <c r="R176" s="34" t="str">
        <f aca="true">IF(Q176 = "", "", Q176 / INDIRECT("D" &amp; ROW() - 1) )</f>
        <v/>
      </c>
      <c r="S176" s="34" t="str">
        <f aca="true">IF(J176="-",IF(ISNUMBER(SEARCH(",", INDIRECT("B" &amp; ROW() - 1) )),1,""), "")</f>
        <v/>
      </c>
    </row>
    <row r="177" customFormat="false" ht="13.8" hidden="false" customHeight="true" outlineLevel="0" collapsed="false">
      <c r="B177" s="34"/>
      <c r="C177" s="34"/>
      <c r="D177" s="34"/>
      <c r="I177" s="33" t="str">
        <f aca="true">IF(J177 = "-", INDIRECT("C" &amp; ROW() - 1) ,"")</f>
        <v/>
      </c>
      <c r="R177" s="34" t="str">
        <f aca="true">IF(Q177 = "", "", Q177 / INDIRECT("D" &amp; ROW() - 1) )</f>
        <v/>
      </c>
      <c r="S177" s="34" t="str">
        <f aca="true">IF(J177="-",IF(ISNUMBER(SEARCH(",", INDIRECT("B" &amp; ROW() - 1) )),1,""), "")</f>
        <v/>
      </c>
    </row>
    <row r="178" customFormat="false" ht="13.8" hidden="false" customHeight="true" outlineLevel="0" collapsed="false">
      <c r="B178" s="34"/>
      <c r="C178" s="34"/>
      <c r="D178" s="34"/>
      <c r="I178" s="33" t="str">
        <f aca="true">IF(J178 = "-", INDIRECT("C" &amp; ROW() - 1) ,"")</f>
        <v/>
      </c>
      <c r="R178" s="34" t="str">
        <f aca="true">IF(Q178 = "", "", Q178 / INDIRECT("D" &amp; ROW() - 1) )</f>
        <v/>
      </c>
      <c r="S178" s="34" t="str">
        <f aca="true">IF(J178="-",IF(ISNUMBER(SEARCH(",", INDIRECT("B" &amp; ROW() - 1) )),1,""), "")</f>
        <v/>
      </c>
    </row>
    <row r="179" customFormat="false" ht="13.8" hidden="false" customHeight="true" outlineLevel="0" collapsed="false">
      <c r="B179" s="34"/>
      <c r="C179" s="34"/>
      <c r="D179" s="34"/>
      <c r="I179" s="33" t="str">
        <f aca="true">IF(J179 = "-", INDIRECT("C" &amp; ROW() - 1) ,"")</f>
        <v/>
      </c>
      <c r="R179" s="34" t="str">
        <f aca="true">IF(Q179 = "", "", Q179 / INDIRECT("D" &amp; ROW() - 1) )</f>
        <v/>
      </c>
      <c r="S179" s="34" t="str">
        <f aca="true">IF(J179="-",IF(ISNUMBER(SEARCH(",", INDIRECT("B" &amp; ROW() - 1) )),1,""), "")</f>
        <v/>
      </c>
    </row>
    <row r="180" customFormat="false" ht="13.8" hidden="false" customHeight="true" outlineLevel="0" collapsed="false">
      <c r="B180" s="34"/>
      <c r="C180" s="34"/>
      <c r="D180" s="34"/>
      <c r="I180" s="33" t="str">
        <f aca="true">IF(J180 = "-", INDIRECT("C" &amp; ROW() - 1) ,"")</f>
        <v/>
      </c>
      <c r="R180" s="34" t="str">
        <f aca="true">IF(Q180 = "", "", Q180 / INDIRECT("D" &amp; ROW() - 1) )</f>
        <v/>
      </c>
      <c r="S180" s="34" t="str">
        <f aca="true">IF(J180="-",IF(ISNUMBER(SEARCH(",", INDIRECT("B" &amp; ROW() - 1) )),1,""), "")</f>
        <v/>
      </c>
    </row>
    <row r="181" customFormat="false" ht="13.8" hidden="false" customHeight="true" outlineLevel="0" collapsed="false">
      <c r="B181" s="34"/>
      <c r="C181" s="34"/>
      <c r="D181" s="34"/>
      <c r="I181" s="33" t="str">
        <f aca="true">IF(J181 = "-", INDIRECT("C" &amp; ROW() - 1) ,"")</f>
        <v/>
      </c>
      <c r="R181" s="34" t="str">
        <f aca="true">IF(Q181 = "", "", Q181 / INDIRECT("D" &amp; ROW() - 1) )</f>
        <v/>
      </c>
      <c r="S181" s="34" t="str">
        <f aca="true">IF(J181="-",IF(ISNUMBER(SEARCH(",", INDIRECT("B" &amp; ROW() - 1) )),1,""), "")</f>
        <v/>
      </c>
    </row>
    <row r="182" customFormat="false" ht="13.8" hidden="false" customHeight="true" outlineLevel="0" collapsed="false">
      <c r="B182" s="34"/>
      <c r="C182" s="34"/>
      <c r="D182" s="34"/>
      <c r="I182" s="33" t="str">
        <f aca="true">IF(J182 = "-", INDIRECT("C" &amp; ROW() - 1) ,"")</f>
        <v/>
      </c>
      <c r="R182" s="34" t="str">
        <f aca="true">IF(Q182 = "", "", Q182 / INDIRECT("D" &amp; ROW() - 1) )</f>
        <v/>
      </c>
      <c r="S182" s="34" t="str">
        <f aca="true">IF(J182="-",IF(ISNUMBER(SEARCH(",", INDIRECT("B" &amp; ROW() - 1) )),1,""), "")</f>
        <v/>
      </c>
    </row>
    <row r="183" customFormat="false" ht="13.8" hidden="false" customHeight="true" outlineLevel="0" collapsed="false">
      <c r="B183" s="34"/>
      <c r="C183" s="34"/>
      <c r="D183" s="34"/>
      <c r="I183" s="33" t="str">
        <f aca="true">IF(J183 = "-", INDIRECT("C" &amp; ROW() - 1) ,"")</f>
        <v/>
      </c>
      <c r="R183" s="34" t="str">
        <f aca="true">IF(Q183 = "", "", Q183 / INDIRECT("D" &amp; ROW() - 1) )</f>
        <v/>
      </c>
      <c r="S183" s="34" t="str">
        <f aca="true">IF(J183="-",IF(ISNUMBER(SEARCH(",", INDIRECT("B" &amp; ROW() - 1) )),1,""), "")</f>
        <v/>
      </c>
    </row>
    <row r="184" customFormat="false" ht="13.8" hidden="false" customHeight="true" outlineLevel="0" collapsed="false">
      <c r="B184" s="34"/>
      <c r="C184" s="34"/>
      <c r="D184" s="34"/>
      <c r="I184" s="33" t="str">
        <f aca="true">IF(J184 = "-", INDIRECT("C" &amp; ROW() - 1) ,"")</f>
        <v/>
      </c>
      <c r="R184" s="34" t="str">
        <f aca="true">IF(Q184 = "", "", Q184 / INDIRECT("D" &amp; ROW() - 1) )</f>
        <v/>
      </c>
      <c r="S184" s="34" t="str">
        <f aca="true">IF(J184="-",IF(ISNUMBER(SEARCH(",", INDIRECT("B" &amp; ROW() - 1) )),1,""), "")</f>
        <v/>
      </c>
    </row>
    <row r="185" customFormat="false" ht="13.8" hidden="false" customHeight="true" outlineLevel="0" collapsed="false">
      <c r="B185" s="34"/>
      <c r="C185" s="34"/>
      <c r="D185" s="34"/>
      <c r="I185" s="33" t="str">
        <f aca="true">IF(J185 = "-", INDIRECT("C" &amp; ROW() - 1) ,"")</f>
        <v/>
      </c>
      <c r="R185" s="34"/>
      <c r="S185" s="34" t="str">
        <f aca="true">IF(J185="-",IF(ISNUMBER(SEARCH(",", INDIRECT("B" &amp; ROW() - 1) )),1,""), "")</f>
        <v/>
      </c>
    </row>
    <row r="186" customFormat="false" ht="13.8" hidden="false" customHeight="true" outlineLevel="0" collapsed="false">
      <c r="B186" s="34"/>
      <c r="C186" s="34"/>
      <c r="D186" s="34"/>
      <c r="I186" s="33" t="str">
        <f aca="true">IF(J186 = "-", INDIRECT("C" &amp; ROW() - 1) ,"")</f>
        <v/>
      </c>
      <c r="R186" s="34"/>
      <c r="S186" s="34" t="str">
        <f aca="true">IF(J186="-",IF(ISNUMBER(SEARCH(",", INDIRECT("B" &amp; ROW() - 1) )),1,""), "")</f>
        <v/>
      </c>
    </row>
    <row r="187" customFormat="false" ht="13.8" hidden="false" customHeight="true" outlineLevel="0" collapsed="false">
      <c r="B187" s="34"/>
      <c r="C187" s="34"/>
      <c r="D187" s="34"/>
      <c r="I187" s="33" t="str">
        <f aca="true">IF(J187 = "-", INDIRECT("C" &amp; ROW() - 1) ,"")</f>
        <v/>
      </c>
      <c r="R187" s="34"/>
      <c r="S187" s="34" t="str">
        <f aca="true">IF(J187="-",IF(ISNUMBER(SEARCH(",", INDIRECT("B" &amp; ROW() - 1) )),1,""), "")</f>
        <v/>
      </c>
    </row>
    <row r="188" customFormat="false" ht="13.8" hidden="false" customHeight="true" outlineLevel="0" collapsed="false">
      <c r="B188" s="34"/>
      <c r="C188" s="34"/>
      <c r="D188" s="34"/>
      <c r="I188" s="33" t="str">
        <f aca="true">IF(J188 = "-", INDIRECT("C" &amp; ROW() - 1) ,"")</f>
        <v/>
      </c>
      <c r="R188" s="34"/>
      <c r="S188" s="34" t="str">
        <f aca="true">IF(J188="-",IF(ISNUMBER(SEARCH(",", INDIRECT("B" &amp; ROW() - 1) )),1,""), "")</f>
        <v/>
      </c>
    </row>
    <row r="189" customFormat="false" ht="13.8" hidden="false" customHeight="true" outlineLevel="0" collapsed="false">
      <c r="B189" s="34"/>
      <c r="C189" s="34"/>
      <c r="D189" s="34"/>
      <c r="I189" s="33" t="str">
        <f aca="true">IF(J189 = "-", INDIRECT("C" &amp; ROW() - 1) ,"")</f>
        <v/>
      </c>
      <c r="R189" s="34"/>
      <c r="S189" s="34" t="str">
        <f aca="true">IF(J189="-",IF(ISNUMBER(SEARCH(",", INDIRECT("B" &amp; ROW() - 1) )),1,""), "")</f>
        <v/>
      </c>
    </row>
    <row r="190" customFormat="false" ht="13.8" hidden="false" customHeight="true" outlineLevel="0" collapsed="false">
      <c r="B190" s="34"/>
      <c r="C190" s="34"/>
      <c r="D190" s="34"/>
      <c r="I190" s="33" t="str">
        <f aca="true">IF(J190 = "-", INDIRECT("C" &amp; ROW() - 1) ,"")</f>
        <v/>
      </c>
      <c r="R190" s="34"/>
      <c r="S190" s="34" t="str">
        <f aca="true">IF(J190="-",IF(ISNUMBER(SEARCH(",", INDIRECT("B" &amp; ROW() - 1) )),1,""), "")</f>
        <v/>
      </c>
    </row>
    <row r="191" customFormat="false" ht="13.8" hidden="false" customHeight="true" outlineLevel="0" collapsed="false">
      <c r="B191" s="34"/>
      <c r="C191" s="34"/>
      <c r="D191" s="34"/>
      <c r="I191" s="33" t="str">
        <f aca="true">IF(J191 = "-", INDIRECT("C" &amp; ROW() - 1) ,"")</f>
        <v/>
      </c>
      <c r="R191" s="34"/>
      <c r="S191" s="34" t="str">
        <f aca="true">IF(J191="-",IF(ISNUMBER(SEARCH(",", INDIRECT("B" &amp; ROW() - 1) )),1,""), "")</f>
        <v/>
      </c>
    </row>
    <row r="192" customFormat="false" ht="13.8" hidden="false" customHeight="true" outlineLevel="0" collapsed="false">
      <c r="B192" s="34"/>
      <c r="C192" s="34"/>
      <c r="D192" s="34"/>
      <c r="I192" s="33" t="str">
        <f aca="true">IF(J192 = "-", INDIRECT("C" &amp; ROW() - 1) ,"")</f>
        <v/>
      </c>
      <c r="R192" s="34"/>
      <c r="S192" s="34" t="str">
        <f aca="true">IF(J192="-",IF(ISNUMBER(SEARCH(",", INDIRECT("B" &amp; ROW() - 1) )),1,""), "")</f>
        <v/>
      </c>
    </row>
    <row r="193" customFormat="false" ht="13.8" hidden="false" customHeight="true" outlineLevel="0" collapsed="false">
      <c r="B193" s="34"/>
      <c r="C193" s="34"/>
      <c r="D193" s="34"/>
      <c r="I193" s="33" t="str">
        <f aca="true">IF(J193 = "-", INDIRECT("C" &amp; ROW() - 1) ,"")</f>
        <v/>
      </c>
      <c r="R193" s="34"/>
      <c r="S193" s="34" t="str">
        <f aca="true">IF(J193="-",IF(ISNUMBER(SEARCH(",", INDIRECT("B" &amp; ROW() - 1) )),1,""), "")</f>
        <v/>
      </c>
    </row>
    <row r="194" customFormat="false" ht="13.8" hidden="false" customHeight="true" outlineLevel="0" collapsed="false">
      <c r="B194" s="34"/>
      <c r="C194" s="34"/>
      <c r="D194" s="34"/>
      <c r="I194" s="33" t="str">
        <f aca="true">IF(J194 = "-", INDIRECT("C" &amp; ROW() - 1) ,"")</f>
        <v/>
      </c>
      <c r="R194" s="34"/>
      <c r="S194" s="34" t="str">
        <f aca="true">IF(J194="-",IF(ISNUMBER(SEARCH(",", INDIRECT("B" &amp; ROW() - 1) )),1,""), "")</f>
        <v/>
      </c>
    </row>
    <row r="195" customFormat="false" ht="13.8" hidden="false" customHeight="true" outlineLevel="0" collapsed="false">
      <c r="B195" s="34"/>
      <c r="C195" s="34"/>
      <c r="D195" s="34"/>
      <c r="I195" s="33" t="str">
        <f aca="true">IF(J195 = "-", INDIRECT("C" &amp; ROW() - 1) ,"")</f>
        <v/>
      </c>
      <c r="R195" s="34"/>
      <c r="S195" s="34" t="str">
        <f aca="true">IF(J195="-",IF(ISNUMBER(SEARCH(",", INDIRECT("B" &amp; ROW() - 1) )),1,""), "")</f>
        <v/>
      </c>
    </row>
    <row r="196" customFormat="false" ht="13.8" hidden="false" customHeight="true" outlineLevel="0" collapsed="false">
      <c r="B196" s="34"/>
      <c r="C196" s="34"/>
      <c r="D196" s="34"/>
      <c r="I196" s="33" t="str">
        <f aca="true">IF(J196 = "-", INDIRECT("C" &amp; ROW() - 1) ,"")</f>
        <v/>
      </c>
      <c r="R196" s="34"/>
      <c r="S196" s="34" t="str">
        <f aca="true">IF(J196="-",IF(ISNUMBER(SEARCH(",", INDIRECT("B" &amp; ROW() - 1) )),1,""), "")</f>
        <v/>
      </c>
    </row>
    <row r="197" customFormat="false" ht="13.8" hidden="false" customHeight="true" outlineLevel="0" collapsed="false">
      <c r="B197" s="34"/>
      <c r="C197" s="34"/>
      <c r="D197" s="34"/>
      <c r="I197" s="33" t="str">
        <f aca="true">IF(J197 = "-", INDIRECT("C" &amp; ROW() - 1) ,"")</f>
        <v/>
      </c>
      <c r="R197" s="34"/>
      <c r="S197" s="34" t="str">
        <f aca="true">IF(J197="-",IF(ISNUMBER(SEARCH(",", INDIRECT("B" &amp; ROW() - 1) )),1,""), "")</f>
        <v/>
      </c>
    </row>
    <row r="198" customFormat="false" ht="13.8" hidden="false" customHeight="true" outlineLevel="0" collapsed="false">
      <c r="B198" s="34"/>
      <c r="C198" s="34"/>
      <c r="D198" s="34"/>
      <c r="I198" s="33" t="str">
        <f aca="true">IF(J198 = "-", INDIRECT("C" &amp; ROW() - 1) ,"")</f>
        <v/>
      </c>
      <c r="R198" s="34"/>
      <c r="S198" s="34" t="str">
        <f aca="true">IF(J198="-",IF(ISNUMBER(SEARCH(",", INDIRECT("B" &amp; ROW() - 1) )),1,""), "")</f>
        <v/>
      </c>
    </row>
    <row r="199" customFormat="false" ht="13.8" hidden="false" customHeight="true" outlineLevel="0" collapsed="false">
      <c r="B199" s="34"/>
      <c r="C199" s="34"/>
      <c r="D199" s="34"/>
      <c r="I199" s="33" t="str">
        <f aca="true">IF(J199 = "-", INDIRECT("C" &amp; ROW() - 1) ,"")</f>
        <v/>
      </c>
      <c r="R199" s="34"/>
      <c r="S199" s="34" t="str">
        <f aca="true">IF(J199="-",IF(ISNUMBER(SEARCH(",", INDIRECT("B" &amp; ROW() - 1) )),1,""), "")</f>
        <v/>
      </c>
    </row>
    <row r="200" customFormat="false" ht="13.8" hidden="false" customHeight="true" outlineLevel="0" collapsed="false">
      <c r="B200" s="34"/>
      <c r="C200" s="34"/>
      <c r="D200" s="34"/>
      <c r="I200" s="33" t="str">
        <f aca="true">IF(J200 = "-", INDIRECT("C" &amp; ROW() - 1) ,"")</f>
        <v/>
      </c>
      <c r="R200" s="34"/>
      <c r="S200" s="34" t="str">
        <f aca="true">IF(J200="-",IF(ISNUMBER(SEARCH(",", INDIRECT("B" &amp; ROW() - 1) )),1,""), "")</f>
        <v/>
      </c>
    </row>
    <row r="201" customFormat="false" ht="13.8" hidden="false" customHeight="true" outlineLevel="0" collapsed="false">
      <c r="B201" s="34"/>
      <c r="C201" s="34"/>
      <c r="D201" s="34"/>
      <c r="I201" s="33" t="str">
        <f aca="true">IF(J201 = "-", INDIRECT("C" &amp; ROW() - 1) ,"")</f>
        <v/>
      </c>
      <c r="R201" s="34"/>
      <c r="S201" s="34" t="str">
        <f aca="true">IF(J201="-",IF(ISNUMBER(SEARCH(",", INDIRECT("B" &amp; ROW() - 1) )),1,""), "")</f>
        <v/>
      </c>
    </row>
    <row r="202" customFormat="false" ht="13.8" hidden="false" customHeight="true" outlineLevel="0" collapsed="false">
      <c r="B202" s="34"/>
      <c r="C202" s="34"/>
      <c r="D202" s="34"/>
      <c r="I202" s="33" t="str">
        <f aca="true">IF(J202 = "-", INDIRECT("C" &amp; ROW() - 1) ,"")</f>
        <v/>
      </c>
      <c r="R202" s="34"/>
      <c r="S202" s="34" t="str">
        <f aca="true">IF(J202="-",IF(ISNUMBER(SEARCH(",", INDIRECT("B" &amp; ROW() - 1) )),1,""), "")</f>
        <v/>
      </c>
    </row>
    <row r="203" customFormat="false" ht="13.8" hidden="false" customHeight="true" outlineLevel="0" collapsed="false">
      <c r="B203" s="34"/>
      <c r="C203" s="34"/>
      <c r="D203" s="34"/>
      <c r="I203" s="33" t="str">
        <f aca="true">IF(J203 = "-", INDIRECT("C" &amp; ROW() - 1) ,"")</f>
        <v/>
      </c>
      <c r="R203" s="34"/>
      <c r="S203" s="34" t="str">
        <f aca="true">IF(J203="-",IF(ISNUMBER(SEARCH(",", INDIRECT("B" &amp; ROW() - 1) )),1,""), "")</f>
        <v/>
      </c>
    </row>
    <row r="204" customFormat="false" ht="13.8" hidden="false" customHeight="true" outlineLevel="0" collapsed="false">
      <c r="B204" s="34"/>
      <c r="C204" s="34"/>
      <c r="D204" s="34"/>
      <c r="I204" s="33" t="str">
        <f aca="true">IF(J204 = "-", INDIRECT("C" &amp; ROW() - 1) ,"")</f>
        <v/>
      </c>
      <c r="R204" s="34"/>
      <c r="S204" s="34" t="str">
        <f aca="true">IF(J204="-",IF(ISNUMBER(SEARCH(",", INDIRECT("B" &amp; ROW() - 1) )),1,""), "")</f>
        <v/>
      </c>
    </row>
    <row r="205" customFormat="false" ht="13.8" hidden="false" customHeight="true" outlineLevel="0" collapsed="false">
      <c r="B205" s="34"/>
      <c r="C205" s="34"/>
      <c r="D205" s="34"/>
      <c r="I205" s="33" t="str">
        <f aca="true">IF(J205 = "-", INDIRECT("C" &amp; ROW() - 1) ,"")</f>
        <v/>
      </c>
      <c r="R205" s="34"/>
      <c r="S205" s="34" t="str">
        <f aca="true">IF(J205="-",IF(ISNUMBER(SEARCH(",", INDIRECT("B" &amp; ROW() - 1) )),1,""), "")</f>
        <v/>
      </c>
    </row>
    <row r="206" customFormat="false" ht="13.8" hidden="false" customHeight="true" outlineLevel="0" collapsed="false">
      <c r="B206" s="34"/>
      <c r="C206" s="34"/>
      <c r="D206" s="34"/>
      <c r="I206" s="33" t="str">
        <f aca="true">IF(J206 = "-", INDIRECT("C" &amp; ROW() - 1) ,"")</f>
        <v/>
      </c>
      <c r="R206" s="34"/>
      <c r="S206" s="34" t="str">
        <f aca="true">IF(J206="-",IF(ISNUMBER(SEARCH(",", INDIRECT("B" &amp; ROW() - 1) )),1,""), "")</f>
        <v/>
      </c>
    </row>
    <row r="207" customFormat="false" ht="13.8" hidden="false" customHeight="true" outlineLevel="0" collapsed="false">
      <c r="B207" s="34"/>
      <c r="C207" s="34"/>
      <c r="D207" s="34"/>
      <c r="I207" s="33" t="str">
        <f aca="true">IF(J207 = "-", INDIRECT("C" &amp; ROW() - 1) ,"")</f>
        <v/>
      </c>
      <c r="R207" s="34"/>
      <c r="S207" s="34" t="str">
        <f aca="true">IF(J207="-",IF(ISNUMBER(SEARCH(",", INDIRECT("B" &amp; ROW() - 1) )),1,""), "")</f>
        <v/>
      </c>
    </row>
    <row r="208" customFormat="false" ht="13.8" hidden="false" customHeight="true" outlineLevel="0" collapsed="false">
      <c r="B208" s="34"/>
      <c r="C208" s="34"/>
      <c r="D208" s="34"/>
      <c r="I208" s="33" t="str">
        <f aca="true">IF(J208 = "-", INDIRECT("C" &amp; ROW() - 1) ,"")</f>
        <v/>
      </c>
      <c r="R208" s="34"/>
      <c r="S208" s="34" t="str">
        <f aca="true">IF(J208="-",IF(ISNUMBER(SEARCH(",", INDIRECT("B" &amp; ROW() - 1) )),1,""), "")</f>
        <v/>
      </c>
    </row>
    <row r="209" customFormat="false" ht="13.8" hidden="false" customHeight="true" outlineLevel="0" collapsed="false">
      <c r="B209" s="34"/>
      <c r="C209" s="34"/>
      <c r="D209" s="34"/>
      <c r="I209" s="33" t="str">
        <f aca="true">IF(J209 = "-", INDIRECT("C" &amp; ROW() - 1) ,"")</f>
        <v/>
      </c>
      <c r="R209" s="34"/>
      <c r="S209" s="34" t="str">
        <f aca="true">IF(J209="-",IF(ISNUMBER(SEARCH(",", INDIRECT("B" &amp; ROW() - 1) )),1,""), "")</f>
        <v/>
      </c>
    </row>
    <row r="210" customFormat="false" ht="13.8" hidden="false" customHeight="true" outlineLevel="0" collapsed="false">
      <c r="B210" s="34"/>
      <c r="C210" s="34"/>
      <c r="D210" s="34"/>
      <c r="I210" s="33" t="str">
        <f aca="true">IF(J210 = "-", INDIRECT("C" &amp; ROW() - 1) ,"")</f>
        <v/>
      </c>
      <c r="R210" s="34"/>
      <c r="S210" s="34" t="str">
        <f aca="true">IF(J210="-",IF(ISNUMBER(SEARCH(",", INDIRECT("B" &amp; ROW() - 1) )),1,""), "")</f>
        <v/>
      </c>
    </row>
    <row r="211" customFormat="false" ht="13.8" hidden="false" customHeight="true" outlineLevel="0" collapsed="false">
      <c r="B211" s="34"/>
      <c r="C211" s="34"/>
      <c r="D211" s="34"/>
      <c r="I211" s="33" t="str">
        <f aca="true">IF(J211 = "-", INDIRECT("C" &amp; ROW() - 1) ,"")</f>
        <v/>
      </c>
      <c r="R211" s="34"/>
      <c r="S211" s="34" t="str">
        <f aca="true">IF(J211="-",IF(ISNUMBER(SEARCH(",", INDIRECT("B" &amp; ROW() - 1) )),1,""), "")</f>
        <v/>
      </c>
    </row>
    <row r="212" customFormat="false" ht="13.8" hidden="false" customHeight="true" outlineLevel="0" collapsed="false">
      <c r="B212" s="34"/>
      <c r="C212" s="34"/>
      <c r="D212" s="34"/>
      <c r="I212" s="33" t="str">
        <f aca="true">IF(J212 = "-", INDIRECT("C" &amp; ROW() - 1) ,"")</f>
        <v/>
      </c>
      <c r="R212" s="34"/>
      <c r="S212" s="34" t="str">
        <f aca="true">IF(J212="-",IF(ISNUMBER(SEARCH(",", INDIRECT("B" &amp; ROW() - 1) )),1,""), "")</f>
        <v/>
      </c>
    </row>
    <row r="213" customFormat="false" ht="13.8" hidden="false" customHeight="true" outlineLevel="0" collapsed="false">
      <c r="B213" s="34"/>
      <c r="C213" s="34"/>
      <c r="D213" s="34"/>
      <c r="I213" s="33" t="str">
        <f aca="true">IF(J213 = "-", INDIRECT("C" &amp; ROW() - 1) ,"")</f>
        <v/>
      </c>
      <c r="R213" s="34"/>
      <c r="S213" s="34" t="str">
        <f aca="true">IF(J213="-",IF(ISNUMBER(SEARCH(",", INDIRECT("B" &amp; ROW() - 1) )),1,""), "")</f>
        <v/>
      </c>
    </row>
    <row r="214" customFormat="false" ht="13.8" hidden="false" customHeight="true" outlineLevel="0" collapsed="false">
      <c r="B214" s="34"/>
      <c r="C214" s="34"/>
      <c r="D214" s="34"/>
      <c r="I214" s="33" t="str">
        <f aca="true">IF(J214 = "-", INDIRECT("C" &amp; ROW() - 1) ,"")</f>
        <v/>
      </c>
      <c r="R214" s="34"/>
      <c r="S214" s="34" t="str">
        <f aca="true">IF(J214="-",IF(ISNUMBER(SEARCH(",", INDIRECT("B" &amp; ROW() - 1) )),1,""), "")</f>
        <v/>
      </c>
    </row>
    <row r="215" customFormat="false" ht="13.8" hidden="false" customHeight="true" outlineLevel="0" collapsed="false">
      <c r="B215" s="34"/>
      <c r="C215" s="34"/>
      <c r="D215" s="34"/>
      <c r="I215" s="33" t="str">
        <f aca="true">IF(J215 = "-", INDIRECT("C" &amp; ROW() - 1) ,"")</f>
        <v/>
      </c>
      <c r="R215" s="34"/>
      <c r="S215" s="34" t="str">
        <f aca="true">IF(J215="-",IF(ISNUMBER(SEARCH(",", INDIRECT("B" &amp; ROW() - 1) )),1,""), "")</f>
        <v/>
      </c>
    </row>
    <row r="216" customFormat="false" ht="13.8" hidden="false" customHeight="true" outlineLevel="0" collapsed="false">
      <c r="B216" s="34"/>
      <c r="C216" s="34"/>
      <c r="D216" s="34"/>
      <c r="I216" s="33" t="str">
        <f aca="true">IF(J216 = "-", INDIRECT("C" &amp; ROW() - 1) ,"")</f>
        <v/>
      </c>
      <c r="R216" s="34"/>
      <c r="S216" s="34" t="str">
        <f aca="true">IF(J216="-",IF(ISNUMBER(SEARCH(",", INDIRECT("B" &amp; ROW() - 1) )),1,""), "")</f>
        <v/>
      </c>
    </row>
    <row r="217" customFormat="false" ht="13.8" hidden="false" customHeight="true" outlineLevel="0" collapsed="false">
      <c r="B217" s="34"/>
      <c r="C217" s="34"/>
      <c r="D217" s="34"/>
      <c r="I217" s="33" t="str">
        <f aca="true">IF(J217 = "-", INDIRECT("C" &amp; ROW() - 1) ,"")</f>
        <v/>
      </c>
      <c r="R217" s="34"/>
      <c r="S217" s="34" t="str">
        <f aca="true">IF(J217="-",IF(ISNUMBER(SEARCH(",", INDIRECT("B" &amp; ROW() - 1) )),1,""), "")</f>
        <v/>
      </c>
    </row>
    <row r="218" customFormat="false" ht="13.8" hidden="false" customHeight="true" outlineLevel="0" collapsed="false">
      <c r="B218" s="34"/>
      <c r="C218" s="34"/>
      <c r="D218" s="34"/>
      <c r="I218" s="33" t="str">
        <f aca="true">IF(J218 = "-", INDIRECT("C" &amp; ROW() - 1) ,"")</f>
        <v/>
      </c>
      <c r="R218" s="34"/>
      <c r="S218" s="34" t="str">
        <f aca="true">IF(J218="-",IF(ISNUMBER(SEARCH(",", INDIRECT("B" &amp; ROW() - 1) )),1,""), "")</f>
        <v/>
      </c>
    </row>
    <row r="219" customFormat="false" ht="13.8" hidden="false" customHeight="true" outlineLevel="0" collapsed="false">
      <c r="B219" s="34"/>
      <c r="C219" s="34"/>
      <c r="D219" s="34"/>
      <c r="I219" s="33" t="str">
        <f aca="true">IF(J219 = "-", INDIRECT("C" &amp; ROW() - 1) ,"")</f>
        <v/>
      </c>
      <c r="R219" s="34"/>
      <c r="S219" s="34" t="str">
        <f aca="true">IF(J219="-",IF(ISNUMBER(SEARCH(",", INDIRECT("B" &amp; ROW() - 1) )),1,""), "")</f>
        <v/>
      </c>
    </row>
    <row r="220" customFormat="false" ht="13.8" hidden="false" customHeight="true" outlineLevel="0" collapsed="false">
      <c r="B220" s="34"/>
      <c r="C220" s="34"/>
      <c r="D220" s="34"/>
      <c r="I220" s="33" t="str">
        <f aca="true">IF(J220 = "-", INDIRECT("C" &amp; ROW() - 1) ,"")</f>
        <v/>
      </c>
      <c r="R220" s="34"/>
      <c r="S220" s="34" t="str">
        <f aca="true">IF(J220="-",IF(ISNUMBER(SEARCH(",", INDIRECT("B" &amp; ROW() - 1) )),1,""), "")</f>
        <v/>
      </c>
    </row>
    <row r="221" customFormat="false" ht="13.8" hidden="false" customHeight="true" outlineLevel="0" collapsed="false">
      <c r="B221" s="34"/>
      <c r="C221" s="34"/>
      <c r="D221" s="34"/>
      <c r="I221" s="33" t="str">
        <f aca="true">IF(J221 = "-", INDIRECT("C" &amp; ROW() - 1) ,"")</f>
        <v/>
      </c>
      <c r="R221" s="34"/>
      <c r="S221" s="34" t="str">
        <f aca="true">IF(J221="-",IF(ISNUMBER(SEARCH(",", INDIRECT("B" &amp; ROW() - 1) )),1,""), "")</f>
        <v/>
      </c>
    </row>
    <row r="222" customFormat="false" ht="13.8" hidden="false" customHeight="true" outlineLevel="0" collapsed="false">
      <c r="B222" s="34"/>
      <c r="C222" s="34"/>
      <c r="D222" s="34"/>
      <c r="I222" s="33" t="str">
        <f aca="true">IF(J222 = "-", INDIRECT("C" &amp; ROW() - 1) ,"")</f>
        <v/>
      </c>
      <c r="R222" s="34"/>
      <c r="S222" s="34" t="str">
        <f aca="true">IF(J222="-",IF(ISNUMBER(SEARCH(",", INDIRECT("B" &amp; ROW() - 1) )),1,""), "")</f>
        <v/>
      </c>
    </row>
    <row r="223" customFormat="false" ht="13.8" hidden="false" customHeight="true" outlineLevel="0" collapsed="false">
      <c r="B223" s="34"/>
      <c r="C223" s="34"/>
      <c r="D223" s="34"/>
      <c r="I223" s="33" t="str">
        <f aca="true">IF(J223 = "-", INDIRECT("C" &amp; ROW() - 1) ,"")</f>
        <v/>
      </c>
      <c r="R223" s="34"/>
      <c r="S223" s="34" t="str">
        <f aca="true">IF(J223="-",IF(ISNUMBER(SEARCH(",", INDIRECT("B" &amp; ROW() - 1) )),1,""), "")</f>
        <v/>
      </c>
    </row>
    <row r="224" customFormat="false" ht="13.8" hidden="false" customHeight="true" outlineLevel="0" collapsed="false">
      <c r="B224" s="34"/>
      <c r="C224" s="34"/>
      <c r="D224" s="34"/>
      <c r="I224" s="33" t="str">
        <f aca="true">IF(J224 = "-", INDIRECT("C" &amp; ROW() - 1) ,"")</f>
        <v/>
      </c>
      <c r="R224" s="34"/>
      <c r="S224" s="34" t="str">
        <f aca="true">IF(J224="-",IF(ISNUMBER(SEARCH(",", INDIRECT("B" &amp; ROW() - 1) )),1,""), "")</f>
        <v/>
      </c>
    </row>
    <row r="225" customFormat="false" ht="13.8" hidden="false" customHeight="true" outlineLevel="0" collapsed="false">
      <c r="B225" s="34"/>
      <c r="C225" s="34"/>
      <c r="D225" s="34"/>
      <c r="I225" s="33" t="str">
        <f aca="true">IF(J225 = "-", INDIRECT("C" &amp; ROW() - 1) ,"")</f>
        <v/>
      </c>
      <c r="R225" s="34"/>
      <c r="S225" s="34" t="str">
        <f aca="true">IF(J225="-",IF(ISNUMBER(SEARCH(",", INDIRECT("B" &amp; ROW() - 1) )),1,""), "")</f>
        <v/>
      </c>
    </row>
    <row r="226" customFormat="false" ht="13.8" hidden="false" customHeight="true" outlineLevel="0" collapsed="false">
      <c r="B226" s="34"/>
      <c r="C226" s="34"/>
      <c r="D226" s="34"/>
      <c r="I226" s="33" t="str">
        <f aca="true">IF(J226 = "-", INDIRECT("C" &amp; ROW() - 1) ,"")</f>
        <v/>
      </c>
      <c r="R226" s="34"/>
      <c r="S226" s="34" t="str">
        <f aca="true">IF(J226="-",IF(ISNUMBER(SEARCH(",", INDIRECT("B" &amp; ROW() - 1) )),1,""), "")</f>
        <v/>
      </c>
    </row>
    <row r="227" customFormat="false" ht="13.8" hidden="false" customHeight="true" outlineLevel="0" collapsed="false">
      <c r="B227" s="34"/>
      <c r="C227" s="34"/>
      <c r="D227" s="34"/>
      <c r="I227" s="33" t="str">
        <f aca="true">IF(J227 = "-", INDIRECT("C" &amp; ROW() - 1) ,"")</f>
        <v/>
      </c>
      <c r="R227" s="34"/>
      <c r="S227" s="34" t="str">
        <f aca="true">IF(J227="-",IF(ISNUMBER(SEARCH(",", INDIRECT("B" &amp; ROW() - 1) )),1,""), "")</f>
        <v/>
      </c>
    </row>
    <row r="228" customFormat="false" ht="13.8" hidden="false" customHeight="true" outlineLevel="0" collapsed="false">
      <c r="B228" s="34"/>
      <c r="C228" s="34"/>
      <c r="D228" s="34"/>
      <c r="I228" s="33" t="str">
        <f aca="true">IF(J228 = "-", INDIRECT("C" &amp; ROW() - 1) ,"")</f>
        <v/>
      </c>
      <c r="R228" s="34"/>
      <c r="S228" s="34" t="str">
        <f aca="true">IF(J228="-",IF(ISNUMBER(SEARCH(",", INDIRECT("B" &amp; ROW() - 1) )),1,""), "")</f>
        <v/>
      </c>
    </row>
    <row r="229" customFormat="false" ht="13.8" hidden="false" customHeight="true" outlineLevel="0" collapsed="false">
      <c r="B229" s="34"/>
      <c r="C229" s="34"/>
      <c r="D229" s="34"/>
      <c r="I229" s="33" t="str">
        <f aca="true">IF(J229 = "-", INDIRECT("C" &amp; ROW() - 1) ,"")</f>
        <v/>
      </c>
      <c r="R229" s="34"/>
      <c r="S229" s="34" t="str">
        <f aca="true">IF(J229="-",IF(ISNUMBER(SEARCH(",", INDIRECT("B" &amp; ROW() - 1) )),1,""), "")</f>
        <v/>
      </c>
    </row>
    <row r="230" customFormat="false" ht="13.8" hidden="false" customHeight="true" outlineLevel="0" collapsed="false">
      <c r="B230" s="34"/>
      <c r="C230" s="34"/>
      <c r="D230" s="34"/>
      <c r="I230" s="33" t="str">
        <f aca="true">IF(J230 = "-", INDIRECT("C" &amp; ROW() - 1) ,"")</f>
        <v/>
      </c>
      <c r="R230" s="34"/>
      <c r="S230" s="34"/>
    </row>
    <row r="231" customFormat="false" ht="13.8" hidden="false" customHeight="true" outlineLevel="0" collapsed="false">
      <c r="B231" s="34"/>
      <c r="C231" s="34"/>
      <c r="D231" s="34"/>
      <c r="I231" s="33" t="str">
        <f aca="true">IF(J231 = "-", INDIRECT("C" &amp; ROW() - 1) ,"")</f>
        <v/>
      </c>
      <c r="R231" s="34"/>
      <c r="S231" s="34"/>
    </row>
    <row r="232" customFormat="false" ht="13.8" hidden="false" customHeight="true" outlineLevel="0" collapsed="false">
      <c r="B232" s="34"/>
      <c r="C232" s="34"/>
      <c r="D232" s="34"/>
      <c r="I232" s="33" t="str">
        <f aca="true">IF(J232 = "-", INDIRECT("C" &amp; ROW() - 1) ,"")</f>
        <v/>
      </c>
      <c r="R232" s="34"/>
      <c r="S232" s="34"/>
    </row>
    <row r="233" customFormat="false" ht="13.8" hidden="false" customHeight="true" outlineLevel="0" collapsed="false">
      <c r="B233" s="34"/>
      <c r="C233" s="34"/>
      <c r="D233" s="34"/>
      <c r="I233" s="33" t="str">
        <f aca="true">IF(J233 = "-", INDIRECT("C" &amp; ROW() - 1) ,"")</f>
        <v/>
      </c>
      <c r="R233" s="34"/>
      <c r="S233" s="34"/>
    </row>
    <row r="234" customFormat="false" ht="13.8" hidden="false" customHeight="true" outlineLevel="0" collapsed="false">
      <c r="B234" s="34"/>
      <c r="C234" s="34"/>
      <c r="D234" s="34"/>
      <c r="I234" s="33" t="str">
        <f aca="true">IF(J234 = "-", INDIRECT("C" &amp; ROW() - 1) ,"")</f>
        <v/>
      </c>
      <c r="R234" s="34"/>
      <c r="S234" s="34"/>
    </row>
    <row r="235" customFormat="false" ht="13.8" hidden="false" customHeight="true" outlineLevel="0" collapsed="false">
      <c r="B235" s="34"/>
      <c r="C235" s="34"/>
      <c r="D235" s="34"/>
      <c r="I235" s="33" t="str">
        <f aca="true">IF(J235 = "-", INDIRECT("C" &amp; ROW() - 1) ,"")</f>
        <v/>
      </c>
      <c r="R235" s="34"/>
      <c r="S235" s="34"/>
    </row>
    <row r="236" customFormat="false" ht="13.8" hidden="false" customHeight="true" outlineLevel="0" collapsed="false">
      <c r="B236" s="34"/>
      <c r="C236" s="34"/>
      <c r="D236" s="34"/>
      <c r="I236" s="33" t="str">
        <f aca="true">IF(J236 = "-", INDIRECT("C" &amp; ROW() - 1) ,"")</f>
        <v/>
      </c>
      <c r="R236" s="34"/>
      <c r="S236" s="34"/>
    </row>
    <row r="237" customFormat="false" ht="13.8" hidden="false" customHeight="true" outlineLevel="0" collapsed="false">
      <c r="B237" s="34"/>
      <c r="C237" s="34"/>
      <c r="D237" s="34"/>
      <c r="I237" s="33" t="str">
        <f aca="true">IF(J237 = "-", INDIRECT("C" &amp; ROW() - 1) ,"")</f>
        <v/>
      </c>
      <c r="R237" s="34"/>
      <c r="S237" s="34"/>
    </row>
    <row r="238" customFormat="false" ht="13.8" hidden="false" customHeight="true" outlineLevel="0" collapsed="false">
      <c r="B238" s="34"/>
      <c r="C238" s="34"/>
      <c r="D238" s="34"/>
      <c r="I238" s="33" t="str">
        <f aca="true">IF(J238 = "-", INDIRECT("C" &amp; ROW() - 1) ,"")</f>
        <v/>
      </c>
      <c r="R238" s="34"/>
      <c r="S238" s="34"/>
    </row>
    <row r="239" customFormat="false" ht="13.8" hidden="false" customHeight="true" outlineLevel="0" collapsed="false">
      <c r="B239" s="34"/>
      <c r="C239" s="34"/>
      <c r="D239" s="34"/>
      <c r="I239" s="33" t="str">
        <f aca="true">IF(J239 = "-", INDIRECT("C" &amp; ROW() - 1) ,"")</f>
        <v/>
      </c>
      <c r="R239" s="34"/>
      <c r="S239" s="34"/>
    </row>
    <row r="240" customFormat="false" ht="13.8" hidden="false" customHeight="true" outlineLevel="0" collapsed="false">
      <c r="B240" s="34"/>
      <c r="C240" s="34"/>
      <c r="D240" s="34"/>
      <c r="I240" s="33" t="str">
        <f aca="true">IF(J240 = "-", INDIRECT("C" &amp; ROW() - 1) ,"")</f>
        <v/>
      </c>
      <c r="R240" s="34"/>
      <c r="S240" s="34"/>
    </row>
    <row r="241" customFormat="false" ht="13.8" hidden="false" customHeight="true" outlineLevel="0" collapsed="false">
      <c r="B241" s="34"/>
      <c r="C241" s="34"/>
      <c r="D241" s="34"/>
      <c r="I241" s="33" t="str">
        <f aca="true">IF(J241 = "-", INDIRECT("C" &amp; ROW() - 1) ,"")</f>
        <v/>
      </c>
      <c r="R241" s="34"/>
      <c r="S241" s="34"/>
    </row>
    <row r="242" customFormat="false" ht="13.8" hidden="false" customHeight="true" outlineLevel="0" collapsed="false">
      <c r="B242" s="34"/>
      <c r="C242" s="34"/>
      <c r="D242" s="34"/>
      <c r="I242" s="33" t="str">
        <f aca="true">IF(J242 = "-", INDIRECT("C" &amp; ROW() - 1) ,"")</f>
        <v/>
      </c>
      <c r="R242" s="34"/>
      <c r="S242" s="34"/>
    </row>
    <row r="243" customFormat="false" ht="13.8" hidden="false" customHeight="true" outlineLevel="0" collapsed="false">
      <c r="B243" s="34"/>
      <c r="C243" s="34"/>
      <c r="D243" s="34"/>
      <c r="I243" s="33" t="str">
        <f aca="true">IF(J243 = "-", INDIRECT("C" &amp; ROW() - 1) ,"")</f>
        <v/>
      </c>
      <c r="R243" s="34"/>
      <c r="S243" s="34"/>
    </row>
    <row r="244" customFormat="false" ht="13.8" hidden="false" customHeight="true" outlineLevel="0" collapsed="false">
      <c r="B244" s="34"/>
      <c r="C244" s="34"/>
      <c r="D244" s="34"/>
      <c r="I244" s="33" t="str">
        <f aca="true">IF(J244 = "-", INDIRECT("C" &amp; ROW() - 1) ,"")</f>
        <v/>
      </c>
      <c r="R244" s="34"/>
      <c r="S244" s="34"/>
    </row>
    <row r="245" customFormat="false" ht="13.8" hidden="false" customHeight="true" outlineLevel="0" collapsed="false">
      <c r="B245" s="34"/>
      <c r="C245" s="34"/>
      <c r="D245" s="34"/>
      <c r="I245" s="33" t="str">
        <f aca="true">IF(J245 = "-", INDIRECT("C" &amp; ROW() - 1) ,"")</f>
        <v/>
      </c>
      <c r="R245" s="34"/>
      <c r="S245" s="34"/>
    </row>
    <row r="246" customFormat="false" ht="13.8" hidden="false" customHeight="true" outlineLevel="0" collapsed="false">
      <c r="B246" s="34"/>
      <c r="C246" s="34"/>
      <c r="D246" s="34"/>
      <c r="I246" s="33" t="str">
        <f aca="true">IF(J246 = "-", INDIRECT("C" &amp; ROW() - 1) ,"")</f>
        <v/>
      </c>
      <c r="R246" s="34"/>
      <c r="S246" s="34"/>
    </row>
    <row r="247" customFormat="false" ht="13.8" hidden="false" customHeight="true" outlineLevel="0" collapsed="false">
      <c r="B247" s="34"/>
      <c r="C247" s="34"/>
      <c r="D247" s="34"/>
      <c r="I247" s="33" t="str">
        <f aca="true">IF(J247 = "-", INDIRECT("C" &amp; ROW() - 1) ,"")</f>
        <v/>
      </c>
      <c r="R247" s="34"/>
      <c r="S247" s="34"/>
    </row>
    <row r="248" customFormat="false" ht="13.8" hidden="false" customHeight="true" outlineLevel="0" collapsed="false">
      <c r="B248" s="34"/>
      <c r="C248" s="34"/>
      <c r="D248" s="34"/>
      <c r="I248" s="33" t="str">
        <f aca="true">IF(J248 = "-", INDIRECT("C" &amp; ROW() - 1) ,"")</f>
        <v/>
      </c>
      <c r="R248" s="34"/>
      <c r="S248" s="34"/>
    </row>
    <row r="249" customFormat="false" ht="13.8" hidden="false" customHeight="true" outlineLevel="0" collapsed="false">
      <c r="B249" s="34"/>
      <c r="C249" s="34"/>
      <c r="D249" s="34"/>
      <c r="I249" s="33" t="str">
        <f aca="true">IF(J249 = "-", INDIRECT("C" &amp; ROW() - 1) ,"")</f>
        <v/>
      </c>
      <c r="R249" s="34"/>
      <c r="S249" s="34"/>
    </row>
    <row r="250" customFormat="false" ht="13.8" hidden="false" customHeight="true" outlineLevel="0" collapsed="false">
      <c r="B250" s="34"/>
      <c r="C250" s="34"/>
      <c r="D250" s="34"/>
      <c r="I250" s="33" t="str">
        <f aca="true">IF(J250 = "-", INDIRECT("C" &amp; ROW() - 1) ,"")</f>
        <v/>
      </c>
      <c r="R250" s="34"/>
      <c r="S250" s="34"/>
    </row>
    <row r="251" customFormat="false" ht="13.8" hidden="false" customHeight="true" outlineLevel="0" collapsed="false">
      <c r="B251" s="34"/>
      <c r="C251" s="34"/>
      <c r="D251" s="34"/>
      <c r="I251" s="33" t="str">
        <f aca="true">IF(J251 = "-", INDIRECT("C" &amp; ROW() - 1) ,"")</f>
        <v/>
      </c>
      <c r="R251" s="34"/>
      <c r="S251" s="34"/>
    </row>
    <row r="252" customFormat="false" ht="13.8" hidden="false" customHeight="true" outlineLevel="0" collapsed="false">
      <c r="B252" s="34"/>
      <c r="C252" s="34"/>
      <c r="D252" s="34"/>
      <c r="I252" s="33" t="str">
        <f aca="true">IF(J252 = "-", INDIRECT("C" &amp; ROW() - 1) ,"")</f>
        <v/>
      </c>
      <c r="R252" s="34"/>
      <c r="S252" s="34"/>
    </row>
    <row r="253" customFormat="false" ht="13.8" hidden="false" customHeight="true" outlineLevel="0" collapsed="false">
      <c r="B253" s="34"/>
      <c r="C253" s="34"/>
      <c r="D253" s="34"/>
      <c r="I253" s="33" t="str">
        <f aca="true">IF(J253 = "-", INDIRECT("C" &amp; ROW() - 1) ,"")</f>
        <v/>
      </c>
      <c r="R253" s="34"/>
      <c r="S253" s="34"/>
    </row>
    <row r="254" customFormat="false" ht="13.8" hidden="false" customHeight="true" outlineLevel="0" collapsed="false">
      <c r="B254" s="34"/>
      <c r="C254" s="34"/>
      <c r="D254" s="34"/>
      <c r="I254" s="33" t="str">
        <f aca="true">IF(J254 = "-", INDIRECT("C" &amp; ROW() - 1) ,"")</f>
        <v/>
      </c>
      <c r="R254" s="34"/>
      <c r="S254" s="34"/>
    </row>
    <row r="255" customFormat="false" ht="13.8" hidden="false" customHeight="true" outlineLevel="0" collapsed="false">
      <c r="B255" s="34"/>
      <c r="C255" s="34"/>
      <c r="D255" s="34"/>
      <c r="I255" s="33" t="str">
        <f aca="true">IF(J255 = "-", INDIRECT("C" &amp; ROW() - 1) ,"")</f>
        <v/>
      </c>
      <c r="R255" s="34"/>
      <c r="S255" s="34"/>
    </row>
    <row r="256" customFormat="false" ht="13.8" hidden="false" customHeight="true" outlineLevel="0" collapsed="false">
      <c r="B256" s="34"/>
      <c r="C256" s="34"/>
      <c r="D256" s="34"/>
      <c r="I256" s="33" t="str">
        <f aca="true">IF(J256 = "-", INDIRECT("C" &amp; ROW() - 1) ,"")</f>
        <v/>
      </c>
      <c r="R256" s="34"/>
      <c r="S256" s="34"/>
    </row>
    <row r="257" customFormat="false" ht="13.8" hidden="false" customHeight="true" outlineLevel="0" collapsed="false">
      <c r="B257" s="34"/>
      <c r="C257" s="34"/>
      <c r="D257" s="34"/>
      <c r="I257" s="33" t="str">
        <f aca="true">IF(J257 = "-", INDIRECT("C" &amp; ROW() - 1) ,"")</f>
        <v/>
      </c>
      <c r="R257" s="34"/>
      <c r="S257" s="34"/>
    </row>
    <row r="258" customFormat="false" ht="13.8" hidden="false" customHeight="true" outlineLevel="0" collapsed="false">
      <c r="B258" s="34"/>
      <c r="C258" s="34"/>
      <c r="D258" s="34"/>
      <c r="I258" s="33" t="str">
        <f aca="true">IF(J258 = "-", INDIRECT("C" &amp; ROW() - 1) ,"")</f>
        <v/>
      </c>
      <c r="R258" s="34"/>
      <c r="S258" s="34"/>
    </row>
    <row r="259" customFormat="false" ht="13.8" hidden="false" customHeight="true" outlineLevel="0" collapsed="false">
      <c r="B259" s="34"/>
      <c r="C259" s="34"/>
      <c r="D259" s="34"/>
      <c r="I259" s="33" t="str">
        <f aca="true">IF(J259 = "-", INDIRECT("C" &amp; ROW() - 1) ,"")</f>
        <v/>
      </c>
      <c r="R259" s="34"/>
      <c r="S259" s="34"/>
    </row>
    <row r="260" customFormat="false" ht="13.8" hidden="false" customHeight="true" outlineLevel="0" collapsed="false">
      <c r="B260" s="34"/>
      <c r="C260" s="34"/>
      <c r="D260" s="34"/>
      <c r="I260" s="33" t="str">
        <f aca="true">IF(J260 = "-", INDIRECT("C" &amp; ROW() - 1) ,"")</f>
        <v/>
      </c>
      <c r="R260" s="34"/>
      <c r="S260" s="34"/>
    </row>
    <row r="261" customFormat="false" ht="13.8" hidden="false" customHeight="true" outlineLevel="0" collapsed="false">
      <c r="B261" s="34"/>
      <c r="C261" s="34"/>
      <c r="D261" s="34"/>
      <c r="I261" s="33" t="str">
        <f aca="true">IF(J261 = "-", INDIRECT("C" &amp; ROW() - 1) ,"")</f>
        <v/>
      </c>
      <c r="R261" s="34"/>
      <c r="S261" s="34"/>
    </row>
    <row r="262" customFormat="false" ht="13.8" hidden="false" customHeight="true" outlineLevel="0" collapsed="false">
      <c r="B262" s="34"/>
      <c r="C262" s="34"/>
      <c r="D262" s="34"/>
      <c r="I262" s="33" t="str">
        <f aca="true">IF(J262 = "-", INDIRECT("C" &amp; ROW() - 1) ,"")</f>
        <v/>
      </c>
      <c r="R262" s="34"/>
      <c r="S262" s="34"/>
    </row>
    <row r="263" customFormat="false" ht="13.8" hidden="false" customHeight="true" outlineLevel="0" collapsed="false">
      <c r="B263" s="34"/>
      <c r="C263" s="34"/>
      <c r="D263" s="34"/>
      <c r="I263" s="33" t="str">
        <f aca="true">IF(J263 = "-", INDIRECT("C" &amp; ROW() - 1) ,"")</f>
        <v/>
      </c>
      <c r="R263" s="34"/>
      <c r="S263" s="34"/>
    </row>
    <row r="264" customFormat="false" ht="13.8" hidden="false" customHeight="true" outlineLevel="0" collapsed="false">
      <c r="B264" s="34"/>
      <c r="C264" s="34"/>
      <c r="D264" s="34"/>
      <c r="I264" s="33" t="str">
        <f aca="true">IF(J264 = "-", INDIRECT("C" &amp; ROW() - 1) ,"")</f>
        <v/>
      </c>
      <c r="R264" s="34"/>
      <c r="S264" s="34"/>
    </row>
    <row r="265" customFormat="false" ht="13.8" hidden="false" customHeight="true" outlineLevel="0" collapsed="false">
      <c r="B265" s="34"/>
      <c r="C265" s="34"/>
      <c r="D265" s="34"/>
      <c r="I265" s="33" t="str">
        <f aca="true">IF(J265 = "-", INDIRECT("C" &amp; ROW() - 1) ,"")</f>
        <v/>
      </c>
      <c r="R265" s="34"/>
      <c r="S265" s="34"/>
    </row>
    <row r="266" customFormat="false" ht="13.8" hidden="false" customHeight="true" outlineLevel="0" collapsed="false">
      <c r="B266" s="34"/>
      <c r="C266" s="34"/>
      <c r="D266" s="34"/>
      <c r="I266" s="33" t="str">
        <f aca="true">IF(J266 = "-", INDIRECT("C" &amp; ROW() - 1) ,"")</f>
        <v/>
      </c>
      <c r="R266" s="34"/>
      <c r="S266" s="34"/>
    </row>
    <row r="267" customFormat="false" ht="13.8" hidden="false" customHeight="true" outlineLevel="0" collapsed="false">
      <c r="B267" s="34"/>
      <c r="C267" s="34"/>
      <c r="D267" s="34"/>
      <c r="I267" s="33" t="str">
        <f aca="true">IF(J267 = "-", INDIRECT("C" &amp; ROW() - 1) ,"")</f>
        <v/>
      </c>
      <c r="R267" s="34"/>
      <c r="S267" s="34"/>
    </row>
    <row r="268" customFormat="false" ht="13.8" hidden="false" customHeight="true" outlineLevel="0" collapsed="false">
      <c r="B268" s="34"/>
      <c r="C268" s="34"/>
      <c r="D268" s="34"/>
      <c r="I268" s="33" t="str">
        <f aca="true">IF(J268 = "-", INDIRECT("C" &amp; ROW() - 1) ,"")</f>
        <v/>
      </c>
    </row>
    <row r="269" customFormat="false" ht="13.8" hidden="false" customHeight="true" outlineLevel="0" collapsed="false">
      <c r="B269" s="34"/>
      <c r="C269" s="34"/>
      <c r="D269" s="34"/>
      <c r="I269" s="33" t="str">
        <f aca="true">IF(J269 = "-", INDIRECT("C" &amp; ROW() - 1) ,"")</f>
        <v/>
      </c>
    </row>
    <row r="270" customFormat="false" ht="13.8" hidden="false" customHeight="true" outlineLevel="0" collapsed="false">
      <c r="B270" s="34"/>
      <c r="C270" s="34"/>
      <c r="D270" s="34"/>
      <c r="I270" s="33" t="str">
        <f aca="true">IF(J270 = "-", INDIRECT("C" &amp; ROW() - 1) ,"")</f>
        <v/>
      </c>
    </row>
    <row r="271" customFormat="false" ht="13.8" hidden="false" customHeight="true" outlineLevel="0" collapsed="false">
      <c r="B271" s="34"/>
      <c r="C271" s="34"/>
      <c r="D271" s="34"/>
      <c r="I271" s="33" t="str">
        <f aca="true">IF(J271 = "-", INDIRECT("C" &amp; ROW() - 1) ,"")</f>
        <v/>
      </c>
    </row>
    <row r="272" customFormat="false" ht="13.8" hidden="false" customHeight="true" outlineLevel="0" collapsed="false">
      <c r="B272" s="34"/>
      <c r="C272" s="34"/>
      <c r="D272" s="34"/>
      <c r="I272" s="33" t="str">
        <f aca="true">IF(J272 = "-", INDIRECT("C" &amp; ROW() - 1) ,"")</f>
        <v/>
      </c>
    </row>
    <row r="273" customFormat="false" ht="13.8" hidden="false" customHeight="true" outlineLevel="0" collapsed="false">
      <c r="B273" s="34"/>
      <c r="C273" s="34"/>
      <c r="D273" s="34"/>
      <c r="I273" s="33" t="str">
        <f aca="true">IF(J273 = "-", INDIRECT("C" &amp; ROW() - 1) ,"")</f>
        <v/>
      </c>
    </row>
    <row r="274" customFormat="false" ht="13.8" hidden="false" customHeight="true" outlineLevel="0" collapsed="false">
      <c r="B274" s="34"/>
      <c r="C274" s="34"/>
      <c r="D274" s="34"/>
      <c r="I274" s="33" t="str">
        <f aca="true">IF(J274 = "-", INDIRECT("C" &amp; ROW() - 1) ,"")</f>
        <v/>
      </c>
    </row>
    <row r="275" customFormat="false" ht="13.8" hidden="false" customHeight="true" outlineLevel="0" collapsed="false">
      <c r="B275" s="34"/>
      <c r="C275" s="34"/>
      <c r="D275" s="34"/>
      <c r="I275" s="33" t="str">
        <f aca="true">IF(J275 = "-", INDIRECT("C" &amp; ROW() - 1) ,"")</f>
        <v/>
      </c>
    </row>
    <row r="276" customFormat="false" ht="13.8" hidden="false" customHeight="true" outlineLevel="0" collapsed="false">
      <c r="B276" s="34"/>
      <c r="C276" s="34"/>
      <c r="D276" s="34"/>
      <c r="I276" s="33" t="str">
        <f aca="true">IF(J276 = "-", INDIRECT("C" &amp; ROW() - 1) ,"")</f>
        <v/>
      </c>
    </row>
    <row r="277" customFormat="false" ht="13.8" hidden="false" customHeight="true" outlineLevel="0" collapsed="false">
      <c r="B277" s="34"/>
      <c r="C277" s="34"/>
      <c r="D277" s="34"/>
      <c r="I277" s="33" t="str">
        <f aca="true">IF(J277 = "-", INDIRECT("C" &amp; ROW() - 1) ,"")</f>
        <v/>
      </c>
    </row>
    <row r="278" customFormat="false" ht="13.8" hidden="false" customHeight="true" outlineLevel="0" collapsed="false">
      <c r="B278" s="34"/>
      <c r="C278" s="34"/>
      <c r="D278" s="34"/>
      <c r="I278" s="33" t="str">
        <f aca="true">IF(J278 = "-", INDIRECT("C" &amp; ROW() - 1) ,"")</f>
        <v/>
      </c>
    </row>
    <row r="279" customFormat="false" ht="13.8" hidden="false" customHeight="true" outlineLevel="0" collapsed="false">
      <c r="B279" s="34"/>
      <c r="C279" s="34"/>
      <c r="D279" s="34"/>
      <c r="I279" s="33" t="str">
        <f aca="true">IF(J279 = "-", INDIRECT("C" &amp; ROW() - 1) ,"")</f>
        <v/>
      </c>
    </row>
    <row r="280" customFormat="false" ht="13.8" hidden="false" customHeight="true" outlineLevel="0" collapsed="false">
      <c r="B280" s="34"/>
      <c r="C280" s="34"/>
      <c r="D280" s="34"/>
      <c r="I280" s="33" t="str">
        <f aca="true">IF(J280 = "-", INDIRECT("C" &amp; ROW() - 1) ,"")</f>
        <v/>
      </c>
    </row>
    <row r="281" customFormat="false" ht="13.8" hidden="false" customHeight="true" outlineLevel="0" collapsed="false">
      <c r="B281" s="34"/>
      <c r="C281" s="34"/>
      <c r="D281" s="34"/>
      <c r="I281" s="33" t="str">
        <f aca="true">IF(J281 = "-", INDIRECT("C" &amp; ROW() - 1) ,"")</f>
        <v/>
      </c>
    </row>
    <row r="282" customFormat="false" ht="13.8" hidden="false" customHeight="true" outlineLevel="0" collapsed="false">
      <c r="B282" s="34"/>
      <c r="C282" s="34"/>
      <c r="D282" s="34"/>
      <c r="I282" s="33" t="str">
        <f aca="true">IF(J282 = "-", INDIRECT("C" &amp; ROW() - 1) ,"")</f>
        <v/>
      </c>
    </row>
    <row r="283" customFormat="false" ht="13.8" hidden="false" customHeight="true" outlineLevel="0" collapsed="false">
      <c r="B283" s="34"/>
      <c r="C283" s="34"/>
      <c r="D283" s="34"/>
      <c r="I283" s="33" t="str">
        <f aca="true">IF(J283 = "-", INDIRECT("C" &amp; ROW() - 1) ,"")</f>
        <v/>
      </c>
    </row>
    <row r="284" customFormat="false" ht="13.8" hidden="false" customHeight="true" outlineLevel="0" collapsed="false">
      <c r="B284" s="34"/>
      <c r="C284" s="34"/>
      <c r="D284" s="34"/>
      <c r="I284" s="33" t="str">
        <f aca="true">IF(J284 = "-", INDIRECT("C" &amp; ROW() - 1) ,"")</f>
        <v/>
      </c>
    </row>
    <row r="285" customFormat="false" ht="13.8" hidden="false" customHeight="true" outlineLevel="0" collapsed="false">
      <c r="B285" s="34"/>
      <c r="C285" s="34"/>
      <c r="D285" s="34"/>
      <c r="I285" s="33" t="str">
        <f aca="true">IF(J285 = "-", INDIRECT("C" &amp; ROW() - 1) ,"")</f>
        <v/>
      </c>
    </row>
    <row r="286" customFormat="false" ht="13.8" hidden="false" customHeight="true" outlineLevel="0" collapsed="false">
      <c r="B286" s="34"/>
      <c r="C286" s="34"/>
      <c r="D286" s="34"/>
      <c r="I286" s="33" t="str">
        <f aca="true">IF(J286 = "-", INDIRECT("C" &amp; ROW() - 1) ,"")</f>
        <v/>
      </c>
    </row>
    <row r="287" customFormat="false" ht="13.8" hidden="false" customHeight="true" outlineLevel="0" collapsed="false">
      <c r="B287" s="34"/>
      <c r="C287" s="34"/>
      <c r="D287" s="34"/>
      <c r="I287" s="33" t="str">
        <f aca="true">IF(J287 = "-", INDIRECT("C" &amp; ROW() - 1) ,"")</f>
        <v/>
      </c>
    </row>
    <row r="288" customFormat="false" ht="13.8" hidden="false" customHeight="true" outlineLevel="0" collapsed="false">
      <c r="B288" s="34"/>
      <c r="C288" s="34"/>
      <c r="D288" s="34"/>
      <c r="I288" s="33" t="str">
        <f aca="true">IF(J288 = "-", INDIRECT("C" &amp; ROW() - 1) ,"")</f>
        <v/>
      </c>
    </row>
    <row r="289" customFormat="false" ht="13.8" hidden="false" customHeight="true" outlineLevel="0" collapsed="false">
      <c r="B289" s="34"/>
      <c r="C289" s="34"/>
      <c r="D289" s="34"/>
      <c r="I289" s="33" t="str">
        <f aca="true">IF(J289 = "-", INDIRECT("C" &amp; ROW() - 1) ,"")</f>
        <v/>
      </c>
    </row>
    <row r="290" customFormat="false" ht="13.8" hidden="false" customHeight="true" outlineLevel="0" collapsed="false">
      <c r="B290" s="34"/>
      <c r="C290" s="34"/>
      <c r="D290" s="34"/>
      <c r="I290" s="33" t="str">
        <f aca="true">IF(J290 = "-", INDIRECT("C" &amp; ROW() - 1) ,"")</f>
        <v/>
      </c>
    </row>
    <row r="291" customFormat="false" ht="13.8" hidden="false" customHeight="true" outlineLevel="0" collapsed="false">
      <c r="B291" s="34"/>
      <c r="C291" s="34"/>
      <c r="D291" s="34"/>
      <c r="I291" s="33" t="str">
        <f aca="true">IF(J291 = "-", INDIRECT("C" &amp; ROW() - 1) ,"")</f>
        <v/>
      </c>
    </row>
    <row r="292" customFormat="false" ht="13.8" hidden="false" customHeight="true" outlineLevel="0" collapsed="false">
      <c r="B292" s="34"/>
      <c r="C292" s="34"/>
      <c r="D292" s="34"/>
      <c r="I292" s="33" t="str">
        <f aca="true">IF(J292 = "-", INDIRECT("C" &amp; ROW() - 1) ,"")</f>
        <v/>
      </c>
    </row>
    <row r="293" customFormat="false" ht="13.8" hidden="false" customHeight="true" outlineLevel="0" collapsed="false">
      <c r="B293" s="34"/>
      <c r="C293" s="34"/>
      <c r="D293" s="34"/>
      <c r="I293" s="33" t="str">
        <f aca="true">IF(J293 = "-", INDIRECT("C" &amp; ROW() - 1) ,"")</f>
        <v/>
      </c>
    </row>
    <row r="294" customFormat="false" ht="13.8" hidden="false" customHeight="true" outlineLevel="0" collapsed="false">
      <c r="B294" s="34"/>
      <c r="C294" s="34"/>
      <c r="D294" s="34"/>
      <c r="I294" s="33" t="str">
        <f aca="true">IF(J294 = "-", INDIRECT("C" &amp; ROW() - 1) ,"")</f>
        <v/>
      </c>
    </row>
    <row r="295" customFormat="false" ht="13.8" hidden="false" customHeight="true" outlineLevel="0" collapsed="false">
      <c r="B295" s="34"/>
      <c r="C295" s="34"/>
      <c r="D295" s="34"/>
      <c r="I295" s="33" t="str">
        <f aca="true">IF(J295 = "-", INDIRECT("C" &amp; ROW() - 1) ,"")</f>
        <v/>
      </c>
    </row>
    <row r="296" customFormat="false" ht="13.8" hidden="false" customHeight="true" outlineLevel="0" collapsed="false">
      <c r="B296" s="34"/>
      <c r="C296" s="34"/>
      <c r="D296" s="34"/>
      <c r="I296" s="33" t="str">
        <f aca="true">IF(J296 = "-", INDIRECT("C" &amp; ROW() - 1) ,"")</f>
        <v/>
      </c>
    </row>
    <row r="297" customFormat="false" ht="13.8" hidden="false" customHeight="true" outlineLevel="0" collapsed="false">
      <c r="B297" s="34"/>
      <c r="C297" s="34"/>
      <c r="D297" s="34"/>
      <c r="I297" s="33" t="str">
        <f aca="true">IF(J297 = "-", INDIRECT("C" &amp; ROW() - 1) ,"")</f>
        <v/>
      </c>
    </row>
    <row r="298" customFormat="false" ht="13.8" hidden="false" customHeight="true" outlineLevel="0" collapsed="false">
      <c r="B298" s="34"/>
      <c r="C298" s="34"/>
      <c r="D298" s="34"/>
      <c r="I298" s="33" t="str">
        <f aca="true">IF(J298 = "-", INDIRECT("C" &amp; ROW() - 1) ,"")</f>
        <v/>
      </c>
    </row>
    <row r="299" customFormat="false" ht="13.8" hidden="false" customHeight="true" outlineLevel="0" collapsed="false">
      <c r="B299" s="34"/>
      <c r="C299" s="34"/>
      <c r="D299" s="34"/>
      <c r="I299" s="33" t="str">
        <f aca="true">IF(J299 = "-", INDIRECT("C" &amp; ROW() - 1) ,"")</f>
        <v/>
      </c>
    </row>
    <row r="300" customFormat="false" ht="13.8" hidden="false" customHeight="true" outlineLevel="0" collapsed="false">
      <c r="B300" s="34"/>
      <c r="C300" s="34"/>
      <c r="D300" s="34"/>
      <c r="I300" s="33" t="str">
        <f aca="true">IF(J300 = "-", INDIRECT("C" &amp; ROW() - 1) ,"")</f>
        <v/>
      </c>
    </row>
    <row r="301" customFormat="false" ht="13.8" hidden="false" customHeight="true" outlineLevel="0" collapsed="false">
      <c r="B301" s="34"/>
      <c r="C301" s="34"/>
      <c r="D301" s="34"/>
      <c r="I301" s="33" t="str">
        <f aca="true">IF(J301 = "-", INDIRECT("C" &amp; ROW() - 1) ,"")</f>
        <v/>
      </c>
    </row>
    <row r="302" customFormat="false" ht="13.8" hidden="false" customHeight="true" outlineLevel="0" collapsed="false">
      <c r="B302" s="34"/>
      <c r="C302" s="34"/>
      <c r="D302" s="34"/>
      <c r="I302" s="33" t="str">
        <f aca="true">IF(J302 = "-", INDIRECT("C" &amp; ROW() - 1) ,"")</f>
        <v/>
      </c>
    </row>
    <row r="303" customFormat="false" ht="13.8" hidden="false" customHeight="true" outlineLevel="0" collapsed="false">
      <c r="B303" s="34"/>
      <c r="C303" s="34"/>
      <c r="D303" s="34"/>
      <c r="I303" s="33" t="str">
        <f aca="true">IF(J303 = "-", INDIRECT("C" &amp; ROW() - 1) ,"")</f>
        <v/>
      </c>
    </row>
    <row r="304" customFormat="false" ht="13.8" hidden="false" customHeight="true" outlineLevel="0" collapsed="false">
      <c r="B304" s="34"/>
      <c r="C304" s="34"/>
      <c r="D304" s="34"/>
      <c r="I304" s="33" t="str">
        <f aca="true">IF(J304 = "-", INDIRECT("C" &amp; ROW() - 1) ,"")</f>
        <v/>
      </c>
    </row>
    <row r="305" customFormat="false" ht="13.8" hidden="false" customHeight="true" outlineLevel="0" collapsed="false">
      <c r="B305" s="34"/>
      <c r="C305" s="34"/>
      <c r="D305" s="34"/>
      <c r="I305" s="33" t="str">
        <f aca="true">IF(J305 = "-", INDIRECT("C" &amp; ROW() - 1) ,"")</f>
        <v/>
      </c>
    </row>
    <row r="306" customFormat="false" ht="13.8" hidden="false" customHeight="true" outlineLevel="0" collapsed="false">
      <c r="B306" s="34"/>
      <c r="C306" s="34"/>
      <c r="D306" s="34"/>
      <c r="I306" s="33" t="str">
        <f aca="true">IF(J306 = "-", INDIRECT("C" &amp; ROW() - 1) ,"")</f>
        <v/>
      </c>
    </row>
    <row r="307" customFormat="false" ht="13.8" hidden="false" customHeight="true" outlineLevel="0" collapsed="false">
      <c r="B307" s="34"/>
      <c r="C307" s="34"/>
      <c r="D307" s="34"/>
      <c r="I307" s="33" t="str">
        <f aca="true">IF(J307 = "-", INDIRECT("C" &amp; ROW() - 1) ,"")</f>
        <v/>
      </c>
    </row>
    <row r="308" customFormat="false" ht="13.8" hidden="false" customHeight="true" outlineLevel="0" collapsed="false">
      <c r="B308" s="34"/>
      <c r="C308" s="34"/>
      <c r="D308" s="34"/>
      <c r="I308" s="33" t="str">
        <f aca="true">IF(J308 = "-", INDIRECT("C" &amp; ROW() - 1) ,"")</f>
        <v/>
      </c>
    </row>
    <row r="309" customFormat="false" ht="13.8" hidden="false" customHeight="true" outlineLevel="0" collapsed="false">
      <c r="B309" s="34"/>
      <c r="C309" s="34"/>
      <c r="D309" s="34"/>
      <c r="I309" s="33" t="str">
        <f aca="true">IF(J309 = "-", INDIRECT("C" &amp; ROW() - 1) ,"")</f>
        <v/>
      </c>
    </row>
    <row r="310" customFormat="false" ht="13.8" hidden="false" customHeight="true" outlineLevel="0" collapsed="false">
      <c r="B310" s="34"/>
      <c r="C310" s="34"/>
      <c r="D310" s="34"/>
      <c r="I310" s="33" t="str">
        <f aca="true">IF(J310 = "-", INDIRECT("C" &amp; ROW() - 1) ,"")</f>
        <v/>
      </c>
    </row>
    <row r="311" customFormat="false" ht="13.8" hidden="false" customHeight="true" outlineLevel="0" collapsed="false">
      <c r="B311" s="34"/>
      <c r="C311" s="34"/>
      <c r="D311" s="34"/>
      <c r="I311" s="33" t="str">
        <f aca="true">IF(J311 = "-", INDIRECT("C" &amp; ROW() - 1) ,"")</f>
        <v/>
      </c>
    </row>
    <row r="312" customFormat="false" ht="13.8" hidden="false" customHeight="true" outlineLevel="0" collapsed="false">
      <c r="B312" s="34"/>
      <c r="C312" s="34"/>
      <c r="D312" s="34"/>
      <c r="I312" s="33" t="str">
        <f aca="true">IF(J312 = "-", INDIRECT("C" &amp; ROW() - 1) ,"")</f>
        <v/>
      </c>
    </row>
    <row r="313" customFormat="false" ht="13.8" hidden="false" customHeight="true" outlineLevel="0" collapsed="false">
      <c r="B313" s="34"/>
      <c r="C313" s="34"/>
      <c r="D313" s="34"/>
      <c r="I313" s="33" t="str">
        <f aca="true">IF(J313 = "-", INDIRECT("C" &amp; ROW() - 1) ,"")</f>
        <v/>
      </c>
    </row>
    <row r="314" customFormat="false" ht="13.8" hidden="false" customHeight="true" outlineLevel="0" collapsed="false">
      <c r="B314" s="34"/>
      <c r="C314" s="34"/>
      <c r="D314" s="34"/>
      <c r="I314" s="33" t="str">
        <f aca="true">IF(J314 = "-", INDIRECT("C" &amp; ROW() - 1) ,"")</f>
        <v/>
      </c>
    </row>
    <row r="315" customFormat="false" ht="13.8" hidden="false" customHeight="true" outlineLevel="0" collapsed="false">
      <c r="B315" s="34"/>
      <c r="C315" s="34"/>
      <c r="D315" s="34"/>
      <c r="I315" s="33" t="str">
        <f aca="true">IF(J315 = "-", INDIRECT("C" &amp; ROW() - 1) ,"")</f>
        <v/>
      </c>
    </row>
    <row r="316" customFormat="false" ht="13.8" hidden="false" customHeight="true" outlineLevel="0" collapsed="false">
      <c r="B316" s="34"/>
      <c r="C316" s="34"/>
      <c r="D316" s="34"/>
      <c r="I316" s="33" t="str">
        <f aca="true">IF(J316 = "-", INDIRECT("C" &amp; ROW() - 1) ,"")</f>
        <v/>
      </c>
    </row>
    <row r="317" customFormat="false" ht="13.8" hidden="false" customHeight="true" outlineLevel="0" collapsed="false">
      <c r="I317" s="33" t="str">
        <f aca="true">IF(J317 = "-", INDIRECT("C" &amp; ROW() - 1) ,"")</f>
        <v/>
      </c>
    </row>
    <row r="318" customFormat="false" ht="13.8" hidden="false" customHeight="true" outlineLevel="0" collapsed="false">
      <c r="I318" s="33" t="str">
        <f aca="true">IF(J318 = "-", INDIRECT("C" &amp; ROW() - 1) ,"")</f>
        <v/>
      </c>
    </row>
    <row r="319" customFormat="false" ht="13.8" hidden="false" customHeight="true" outlineLevel="0" collapsed="false">
      <c r="I319" s="33" t="str">
        <f aca="true">IF(J319 = "-", INDIRECT("C" &amp; ROW() - 1) ,"")</f>
        <v/>
      </c>
    </row>
    <row r="320" customFormat="false" ht="13.8" hidden="false" customHeight="true" outlineLevel="0" collapsed="false">
      <c r="I320" s="33" t="str">
        <f aca="true">IF(J320 = "-", INDIRECT("C" &amp; ROW() - 1) ,"")</f>
        <v/>
      </c>
    </row>
    <row r="321" customFormat="false" ht="13.8" hidden="false" customHeight="true" outlineLevel="0" collapsed="false">
      <c r="I321" s="33" t="str">
        <f aca="true">IF(J321 = "-", INDIRECT("C" &amp; ROW() - 1) ,"")</f>
        <v/>
      </c>
    </row>
    <row r="322" customFormat="false" ht="13.8" hidden="false" customHeight="true" outlineLevel="0" collapsed="false">
      <c r="I322" s="33" t="str">
        <f aca="true">IF(J322 = "-", INDIRECT("C" &amp; ROW() - 1) ,"")</f>
        <v/>
      </c>
    </row>
    <row r="323" customFormat="false" ht="13.8" hidden="false" customHeight="true" outlineLevel="0" collapsed="false">
      <c r="I323" s="33" t="str">
        <f aca="true">IF(J323 = "-", INDIRECT("C" &amp; ROW() - 1) ,"")</f>
        <v/>
      </c>
    </row>
    <row r="324" customFormat="false" ht="13.8" hidden="false" customHeight="true" outlineLevel="0" collapsed="false">
      <c r="I324" s="33" t="str">
        <f aca="true">IF(J324 = "-", INDIRECT("C" &amp; ROW() - 1) ,"")</f>
        <v/>
      </c>
    </row>
    <row r="325" customFormat="false" ht="13.8" hidden="false" customHeight="true" outlineLevel="0" collapsed="false">
      <c r="I325" s="33" t="str">
        <f aca="true">IF(J325 = "-", INDIRECT("C" &amp; ROW() - 1) ,"")</f>
        <v/>
      </c>
    </row>
    <row r="326" customFormat="false" ht="13.8" hidden="false" customHeight="true" outlineLevel="0" collapsed="false">
      <c r="I326" s="33" t="str">
        <f aca="true"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G1048576">
    <cfRule type="expression" priority="4" aboveAverage="0" equalAverage="0" bottom="0" percent="0" rank="0" text="" dxfId="2">
      <formula>IF(I124="",0, G124)  &lt; - 0.05* IF(I124="",0,I124)</formula>
    </cfRule>
    <cfRule type="expression" priority="5" aboveAverage="0" equalAverage="0" bottom="0" percent="0" rank="0" text="" dxfId="3">
      <formula>AND(IF(I124="",0, G124)  &gt;= - 0.05* IF(I124="",0,I124), IF(I124="",0, G124) &lt; 0)</formula>
    </cfRule>
    <cfRule type="expression" priority="6" aboveAverage="0" equalAverage="0" bottom="0" percent="0" rank="0" text="" dxfId="3">
      <formula>AND(IF(I124="",0, G124)  &lt;= 0.05* IF(I124="",0,I124), IF(I124="",0, G124) &gt; 0)</formula>
    </cfRule>
    <cfRule type="expression" priority="7" aboveAverage="0" equalAverage="0" bottom="0" percent="0" rank="0" text="" dxfId="4">
      <formula>IF(I124="",0,G124)  &gt; 0.05* IF(I124="",0,I124)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  <cfRule type="expression" priority="22" aboveAverage="0" equalAverage="0" bottom="0" percent="0" rank="0" text="" dxfId="0">
      <formula>$B3&lt;&gt;#ref!</formula>
    </cfRule>
    <cfRule type="expression" priority="23" aboveAverage="0" equalAverage="0" bottom="0" percent="0" rank="0" text="" dxfId="1">
      <formula>$B3&lt;&gt;#ref!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5:G123">
    <cfRule type="expression" priority="29" aboveAverage="0" equalAverage="0" bottom="0" percent="0" rank="0" text="" dxfId="2">
      <formula>IF(I5="",0, G5)  &lt; - 0.05* IF(I5="",0,I5)</formula>
    </cfRule>
    <cfRule type="expression" priority="30" aboveAverage="0" equalAverage="0" bottom="0" percent="0" rank="0" text="" dxfId="3">
      <formula>AND(IF(I5="",0, G5)  &gt;= - 0.05* IF(I5="",0,I5), IF(I5="",0, G5) &lt; 0)</formula>
    </cfRule>
    <cfRule type="expression" priority="31" aboveAverage="0" equalAverage="0" bottom="0" percent="0" rank="0" text="" dxfId="3">
      <formula>AND(IF(I5="",0, G5)  &lt;= 0.05* IF(I5="",0,I5), IF(I5="",0, G5) &gt; 0)</formula>
    </cfRule>
    <cfRule type="expression" priority="32" aboveAverage="0" equalAverage="0" bottom="0" percent="0" rank="0" text="" dxfId="4">
      <formula>IF(I5="",0,G5)  &gt; 0.05* IF(I5="",0,I5)</formula>
    </cfRule>
  </conditionalFormatting>
  <conditionalFormatting sqref="G7:G123 G4:G5">
    <cfRule type="expression" priority="33" aboveAverage="0" equalAverage="0" bottom="0" percent="0" rank="0" text="" dxfId="2">
      <formula>IF(I4="",0, G4)  &lt; - 0.05* IF(I4="",0,I4)</formula>
    </cfRule>
    <cfRule type="expression" priority="34" aboveAverage="0" equalAverage="0" bottom="0" percent="0" rank="0" text="" dxfId="3">
      <formula>AND(IF(I4="",0, G4)  &gt;= - 0.05* IF(I4="",0,I4), IF(I4="",0, G4) &lt; 0)</formula>
    </cfRule>
    <cfRule type="expression" priority="35" aboveAverage="0" equalAverage="0" bottom="0" percent="0" rank="0" text="" dxfId="3">
      <formula>AND(IF(I4="",0, G4)  &lt;= 0.05* IF(I4="",0,I4), IF(I4="",0, G4) &gt; 0)</formula>
    </cfRule>
    <cfRule type="expression" priority="36" aboveAverage="0" equalAverage="0" bottom="0" percent="0" rank="0" text="" dxfId="4">
      <formula>IF(I4="",0,G4)  &gt; 0.05* IF(I4="",0,I4)</formula>
    </cfRule>
  </conditionalFormatting>
  <conditionalFormatting sqref="G6">
    <cfRule type="expression" priority="37" aboveAverage="0" equalAverage="0" bottom="0" percent="0" rank="0" text="" dxfId="2">
      <formula>IF(I6="",0, G6)  &lt; - 0.05* IF(I6="",0,I6)</formula>
    </cfRule>
    <cfRule type="expression" priority="38" aboveAverage="0" equalAverage="0" bottom="0" percent="0" rank="0" text="" dxfId="3">
      <formula>AND(IF(I6="",0, G6)  &gt;= - 0.05* IF(I6="",0,I6), IF(I6="",0, G6) &lt; 0)</formula>
    </cfRule>
    <cfRule type="expression" priority="39" aboveAverage="0" equalAverage="0" bottom="0" percent="0" rank="0" text="" dxfId="3">
      <formula>AND(IF(I6="",0, G6)  &lt;= 0.05* IF(I6="",0,I6), IF(I6="",0, G6) &gt; 0)</formula>
    </cfRule>
    <cfRule type="expression" priority="40" aboveAverage="0" equalAverage="0" bottom="0" percent="0" rank="0" text="" dxfId="4">
      <formula>IF(I6="",0,G6)  &gt; 0.05* IF(I6="",0,I6)</formula>
    </cfRule>
  </conditionalFormatting>
  <conditionalFormatting sqref="G4">
    <cfRule type="expression" priority="41" aboveAverage="0" equalAverage="0" bottom="0" percent="0" rank="0" text="" dxfId="2">
      <formula>IF(I4="",0, G4)  &lt; - 0.05* IF(I4="",0,I4)</formula>
    </cfRule>
    <cfRule type="expression" priority="42" aboveAverage="0" equalAverage="0" bottom="0" percent="0" rank="0" text="" dxfId="3">
      <formula>AND(IF(I4="",0, G4)  &gt;= - 0.05* IF(I4="",0,I4), IF(I4="",0, G4) &lt; 0)</formula>
    </cfRule>
    <cfRule type="expression" priority="43" aboveAverage="0" equalAverage="0" bottom="0" percent="0" rank="0" text="" dxfId="3">
      <formula>AND(IF(I4="",0, G4)  &lt;= 0.05* IF(I4="",0,I4), IF(I4="",0, G4) &gt; 0)</formula>
    </cfRule>
    <cfRule type="expression" priority="44" aboveAverage="0" equalAverage="0" bottom="0" percent="0" rank="0" text="" dxfId="4">
      <formula>IF(I4="",0,G4)  &gt; 0.05* IF(I4="",0,I4)</formula>
    </cfRule>
  </conditionalFormatting>
  <conditionalFormatting sqref="G3:G4">
    <cfRule type="expression" priority="45" aboveAverage="0" equalAverage="0" bottom="0" percent="0" rank="0" text="" dxfId="2">
      <formula>IF(I3="",0, G3)  &lt; - 0.05* IF(I3="",0,I3)</formula>
    </cfRule>
    <cfRule type="expression" priority="46" aboveAverage="0" equalAverage="0" bottom="0" percent="0" rank="0" text="" dxfId="3">
      <formula>AND(IF(I3="",0, G3)  &gt;= - 0.05* IF(I3="",0,I3), IF(I3="",0, G3) &lt; 0)</formula>
    </cfRule>
    <cfRule type="expression" priority="47" aboveAverage="0" equalAverage="0" bottom="0" percent="0" rank="0" text="" dxfId="3">
      <formula>AND(IF(I3="",0, G3)  &lt;= 0.05* IF(I3="",0,I3), IF(I3="",0, G3) &gt; 0)</formula>
    </cfRule>
    <cfRule type="expression" priority="48" aboveAverage="0" equalAverage="0" bottom="0" percent="0" rank="0" text="" dxfId="4">
      <formula>IF(I3="",0,G3)  &gt; 0.05* IF(I3="",0,I3)</formula>
    </cfRule>
    <cfRule type="expression" priority="49" aboveAverage="0" equalAverage="0" bottom="0" percent="0" rank="0" text="" dxfId="2">
      <formula>IF(I3="",0, G3)  &lt; - 0.05* IF(I3="",0,I3)</formula>
    </cfRule>
    <cfRule type="expression" priority="50" aboveAverage="0" equalAverage="0" bottom="0" percent="0" rank="0" text="" dxfId="3">
      <formula>AND(IF(I3="",0, G3)  &gt;= - 0.05* IF(I3="",0,I3), IF(I3="",0, G3) &lt; 0)</formula>
    </cfRule>
    <cfRule type="expression" priority="51" aboveAverage="0" equalAverage="0" bottom="0" percent="0" rank="0" text="" dxfId="3">
      <formula>AND(IF(I3="",0, G3)  &lt;= 0.05* IF(I3="",0,I3), IF(I3="",0, G3) &gt; 0)</formula>
    </cfRule>
    <cfRule type="expression" priority="52" aboveAverage="0" equalAverage="0" bottom="0" percent="0" rank="0" text="" dxfId="4">
      <formula>IF(I3="",0,G3)  &gt; 0.05* IF(I3="",0,I3)</formula>
    </cfRule>
    <cfRule type="expression" priority="53" aboveAverage="0" equalAverage="0" bottom="0" percent="0" rank="0" text="" dxfId="2">
      <formula>IF(I3="",0, G3)  &lt; - 0.05* IF(I3="",0,I3)</formula>
    </cfRule>
    <cfRule type="expression" priority="54" aboveAverage="0" equalAverage="0" bottom="0" percent="0" rank="0" text="" dxfId="3">
      <formula>AND(IF(I3="",0, G3)  &gt;= - 0.05* IF(I3="",0,I3), IF(I3="",0, G3) &lt; 0)</formula>
    </cfRule>
    <cfRule type="expression" priority="55" aboveAverage="0" equalAverage="0" bottom="0" percent="0" rank="0" text="" dxfId="3">
      <formula>AND(IF(I3="",0, G3)  &lt;= 0.05* IF(I3="",0,I3), IF(I3="",0, G3) &gt; 0)</formula>
    </cfRule>
    <cfRule type="expression" priority="56" aboveAverage="0" equalAverage="0" bottom="0" percent="0" rank="0" text="" dxfId="4">
      <formula>IF(I3="",0,G3)  &gt; 0.05* IF(I3="",0,I3)</formula>
    </cfRule>
  </conditionalFormatting>
  <dataValidations count="2">
    <dataValidation allowBlank="false" operator="between" showDropDown="false" showErrorMessage="false" showInputMessage="true" sqref="B3:B123" type="list">
      <formula1>'Типы варок'!$A$1:$A$102</formula1>
      <formula2>0</formula2>
    </dataValidation>
    <dataValidation allowBlank="false" operator="between" showDropDown="false" showErrorMessage="true" showInputMessage="true" sqref="E3:E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5" t="s">
        <v>691</v>
      </c>
      <c r="B1" s="35" t="s">
        <v>691</v>
      </c>
      <c r="C1" s="35" t="s">
        <v>691</v>
      </c>
      <c r="D1" s="35" t="s">
        <v>691</v>
      </c>
    </row>
    <row r="2" customFormat="false" ht="14.5" hidden="false" customHeight="false" outlineLevel="0" collapsed="false">
      <c r="A2" s="35" t="s">
        <v>269</v>
      </c>
      <c r="B2" s="35" t="s">
        <v>662</v>
      </c>
      <c r="C2" s="35" t="n">
        <v>400</v>
      </c>
      <c r="D2" s="35" t="n">
        <v>3</v>
      </c>
    </row>
    <row r="3" customFormat="false" ht="14.5" hidden="false" customHeight="false" outlineLevel="0" collapsed="false">
      <c r="A3" s="35" t="s">
        <v>286</v>
      </c>
      <c r="B3" s="35" t="s">
        <v>662</v>
      </c>
      <c r="C3" s="35" t="n">
        <v>300</v>
      </c>
      <c r="D3" s="35" t="n">
        <v>3</v>
      </c>
    </row>
    <row r="4" customFormat="false" ht="14.5" hidden="false" customHeight="false" outlineLevel="0" collapsed="false">
      <c r="A4" s="35" t="s">
        <v>276</v>
      </c>
      <c r="B4" s="35" t="s">
        <v>662</v>
      </c>
      <c r="C4" s="35" t="n">
        <v>400</v>
      </c>
      <c r="D4" s="35" t="n">
        <v>3</v>
      </c>
    </row>
    <row r="5" customFormat="false" ht="14.5" hidden="false" customHeight="false" outlineLevel="0" collapsed="false">
      <c r="A5" s="35" t="s">
        <v>275</v>
      </c>
      <c r="B5" s="35" t="s">
        <v>662</v>
      </c>
      <c r="C5" s="35" t="n">
        <v>400</v>
      </c>
      <c r="D5" s="35" t="n">
        <v>3</v>
      </c>
    </row>
    <row r="6" customFormat="false" ht="14.5" hidden="false" customHeight="false" outlineLevel="0" collapsed="false">
      <c r="A6" s="35" t="s">
        <v>282</v>
      </c>
      <c r="B6" s="35" t="s">
        <v>664</v>
      </c>
      <c r="C6" s="35" t="n">
        <v>200</v>
      </c>
      <c r="D6" s="35" t="n">
        <v>3</v>
      </c>
    </row>
    <row r="7" customFormat="false" ht="14.5" hidden="false" customHeight="false" outlineLevel="0" collapsed="false">
      <c r="A7" s="35" t="s">
        <v>267</v>
      </c>
      <c r="B7" s="35" t="s">
        <v>660</v>
      </c>
      <c r="C7" s="35" t="n">
        <v>300</v>
      </c>
      <c r="D7" s="35" t="n">
        <v>2</v>
      </c>
    </row>
    <row r="8" customFormat="false" ht="14.5" hidden="false" customHeight="false" outlineLevel="0" collapsed="false">
      <c r="A8" s="35" t="s">
        <v>268</v>
      </c>
      <c r="B8" s="35" t="s">
        <v>660</v>
      </c>
      <c r="C8" s="35" t="n">
        <v>300</v>
      </c>
      <c r="D8" s="35" t="n">
        <v>2</v>
      </c>
    </row>
    <row r="9" customFormat="false" ht="14.5" hidden="false" customHeight="false" outlineLevel="0" collapsed="false">
      <c r="A9" s="35" t="s">
        <v>278</v>
      </c>
      <c r="B9" s="35" t="s">
        <v>662</v>
      </c>
      <c r="C9" s="35" t="n">
        <v>400</v>
      </c>
      <c r="D9" s="35" t="n">
        <v>3</v>
      </c>
    </row>
    <row r="10" customFormat="false" ht="14.5" hidden="false" customHeight="false" outlineLevel="0" collapsed="false">
      <c r="A10" s="35" t="s">
        <v>288</v>
      </c>
      <c r="B10" s="35" t="s">
        <v>662</v>
      </c>
      <c r="C10" s="35" t="n">
        <v>400</v>
      </c>
      <c r="D10" s="35" t="n">
        <v>3</v>
      </c>
    </row>
    <row r="11" customFormat="false" ht="14.5" hidden="false" customHeight="false" outlineLevel="0" collapsed="false">
      <c r="A11" s="35" t="s">
        <v>279</v>
      </c>
      <c r="B11" s="35" t="s">
        <v>664</v>
      </c>
      <c r="C11" s="35" t="n">
        <v>200</v>
      </c>
      <c r="D11" s="35" t="n">
        <v>3</v>
      </c>
    </row>
    <row r="12" customFormat="false" ht="14.5" hidden="false" customHeight="false" outlineLevel="0" collapsed="false">
      <c r="A12" s="35" t="s">
        <v>277</v>
      </c>
      <c r="B12" s="35" t="s">
        <v>662</v>
      </c>
      <c r="C12" s="35" t="n">
        <v>400</v>
      </c>
      <c r="D12" s="35" t="n">
        <v>3</v>
      </c>
    </row>
    <row r="13" customFormat="false" ht="14.5" hidden="false" customHeight="false" outlineLevel="0" collapsed="false">
      <c r="A13" s="35" t="s">
        <v>283</v>
      </c>
      <c r="B13" s="35" t="s">
        <v>666</v>
      </c>
      <c r="C13" s="35" t="n">
        <v>250</v>
      </c>
      <c r="D13" s="35" t="n">
        <v>2</v>
      </c>
    </row>
    <row r="14" customFormat="false" ht="14.5" hidden="false" customHeight="false" outlineLevel="0" collapsed="false">
      <c r="A14" s="35" t="s">
        <v>280</v>
      </c>
      <c r="B14" s="35" t="s">
        <v>666</v>
      </c>
      <c r="C14" s="35" t="n">
        <v>250</v>
      </c>
      <c r="D14" s="35" t="n">
        <v>2</v>
      </c>
    </row>
    <row r="15" customFormat="false" ht="14.5" hidden="false" customHeight="false" outlineLevel="0" collapsed="false">
      <c r="A15" s="35" t="s">
        <v>285</v>
      </c>
      <c r="B15" s="35" t="s">
        <v>672</v>
      </c>
      <c r="C15" s="35" t="n">
        <v>250</v>
      </c>
      <c r="D15" s="35" t="n">
        <v>2</v>
      </c>
    </row>
    <row r="16" customFormat="false" ht="14.5" hidden="false" customHeight="false" outlineLevel="0" collapsed="false">
      <c r="A16" s="35" t="s">
        <v>284</v>
      </c>
      <c r="B16" s="35" t="s">
        <v>670</v>
      </c>
      <c r="C16" s="35" t="n">
        <v>300</v>
      </c>
      <c r="D16" s="35" t="n">
        <v>2</v>
      </c>
    </row>
    <row r="17" customFormat="false" ht="14.5" hidden="false" customHeight="false" outlineLevel="0" collapsed="false">
      <c r="A17" s="35" t="s">
        <v>287</v>
      </c>
      <c r="B17" s="35" t="s">
        <v>668</v>
      </c>
      <c r="C17" s="35" t="n">
        <v>350</v>
      </c>
      <c r="D17" s="35" t="n">
        <v>2</v>
      </c>
    </row>
    <row r="18" customFormat="false" ht="14.5" hidden="false" customHeight="false" outlineLevel="0" collapsed="false">
      <c r="A18" s="35" t="s">
        <v>281</v>
      </c>
      <c r="B18" s="35" t="s">
        <v>668</v>
      </c>
      <c r="C18" s="35" t="n">
        <v>350</v>
      </c>
      <c r="D18" s="35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6" t="s">
        <v>691</v>
      </c>
    </row>
    <row r="2" customFormat="false" ht="14.5" hidden="false" customHeight="false" outlineLevel="0" collapsed="false">
      <c r="A2" s="35" t="s">
        <v>670</v>
      </c>
    </row>
    <row r="3" customFormat="false" ht="14.5" hidden="false" customHeight="false" outlineLevel="0" collapsed="false">
      <c r="A3" s="35" t="s">
        <v>672</v>
      </c>
    </row>
    <row r="4" customFormat="false" ht="14.5" hidden="false" customHeight="false" outlineLevel="0" collapsed="false">
      <c r="A4" s="35" t="s">
        <v>668</v>
      </c>
    </row>
    <row r="5" customFormat="false" ht="14.5" hidden="false" customHeight="false" outlineLevel="0" collapsed="false">
      <c r="A5" s="35" t="s">
        <v>660</v>
      </c>
    </row>
    <row r="6" customFormat="false" ht="14.5" hidden="false" customHeight="false" outlineLevel="0" collapsed="false">
      <c r="A6" s="35" t="s">
        <v>666</v>
      </c>
    </row>
    <row r="7" customFormat="false" ht="14.5" hidden="false" customHeight="false" outlineLevel="0" collapsed="false">
      <c r="A7" s="35" t="s">
        <v>662</v>
      </c>
    </row>
    <row r="8" customFormat="false" ht="14.5" hidden="false" customHeight="false" outlineLevel="0" collapsed="false">
      <c r="A8" s="35" t="s">
        <v>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2021-04-01T15:27:28Z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