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evkina\Downloads\"/>
    </mc:Choice>
  </mc:AlternateContent>
  <bookViews>
    <workbookView xWindow="0" yWindow="0" windowWidth="16380" windowHeight="8190" tabRatio="500"/>
  </bookViews>
  <sheets>
    <sheet name="Расписание" sheetId="1" r:id="rId1"/>
    <sheet name="План варок" sheetId="2" r:id="rId2"/>
    <sheet name="Мойки" sheetId="3" state="hidden" r:id="rId3"/>
    <sheet name="Форм фактор плавления" sheetId="4" state="hidden" r:id="rId4"/>
    <sheet name="Вода SKU" sheetId="5" state="hidden" r:id="rId5"/>
    <sheet name="Соль SKU" sheetId="6" state="hidden" r:id="rId6"/>
    <sheet name="Типы варок" sheetId="7" state="hidden" r:id="rId7"/>
    <sheet name="Печать заданий" sheetId="8" r:id="rId8"/>
    <sheet name="Печать заданий 2" sheetId="9" r:id="rId9"/>
    <sheet name="Дополнительная фасовка" sheetId="10" r:id="rId10"/>
  </sheets>
  <definedNames>
    <definedName name="Water_SKU">'Вода SKU'!$A$1:$A$100</definedName>
  </definedNames>
  <calcPr calcId="162913" iterateDelta="1E-4"/>
</workbook>
</file>

<file path=xl/calcChain.xml><?xml version="1.0" encoding="utf-8"?>
<calcChain xmlns="http://schemas.openxmlformats.org/spreadsheetml/2006/main">
  <c r="X122" i="2" l="1"/>
  <c r="N122" i="2" s="1"/>
  <c r="V122" i="2"/>
  <c r="U122" i="2"/>
  <c r="T122" i="2"/>
  <c r="R122" i="2"/>
  <c r="Q122" i="2"/>
  <c r="P122" i="2"/>
  <c r="J122" i="2"/>
  <c r="X121" i="2"/>
  <c r="N121" i="2" s="1"/>
  <c r="V121" i="2"/>
  <c r="U121" i="2"/>
  <c r="W121" i="2" s="1"/>
  <c r="T121" i="2"/>
  <c r="R121" i="2"/>
  <c r="Q121" i="2"/>
  <c r="P121" i="2"/>
  <c r="J121" i="2"/>
  <c r="X120" i="2"/>
  <c r="N120" i="2" s="1"/>
  <c r="V120" i="2"/>
  <c r="U120" i="2"/>
  <c r="W120" i="2" s="1"/>
  <c r="T120" i="2"/>
  <c r="R120" i="2"/>
  <c r="Q120" i="2"/>
  <c r="P120" i="2"/>
  <c r="J120" i="2"/>
  <c r="X119" i="2"/>
  <c r="N119" i="2" s="1"/>
  <c r="V119" i="2"/>
  <c r="U119" i="2"/>
  <c r="T119" i="2"/>
  <c r="R119" i="2"/>
  <c r="Q119" i="2"/>
  <c r="P119" i="2"/>
  <c r="J119" i="2"/>
  <c r="X118" i="2"/>
  <c r="N118" i="2" s="1"/>
  <c r="V118" i="2"/>
  <c r="U118" i="2"/>
  <c r="W118" i="2" s="1"/>
  <c r="T118" i="2"/>
  <c r="R118" i="2"/>
  <c r="Q118" i="2"/>
  <c r="P118" i="2"/>
  <c r="J118" i="2"/>
  <c r="X117" i="2"/>
  <c r="N117" i="2" s="1"/>
  <c r="V117" i="2"/>
  <c r="U117" i="2"/>
  <c r="W117" i="2" s="1"/>
  <c r="T117" i="2"/>
  <c r="R117" i="2"/>
  <c r="Q117" i="2"/>
  <c r="P117" i="2"/>
  <c r="J117" i="2"/>
  <c r="X116" i="2"/>
  <c r="N116" i="2" s="1"/>
  <c r="V116" i="2"/>
  <c r="U116" i="2"/>
  <c r="T116" i="2"/>
  <c r="R116" i="2"/>
  <c r="Q116" i="2"/>
  <c r="P116" i="2"/>
  <c r="J116" i="2"/>
  <c r="X115" i="2"/>
  <c r="N115" i="2" s="1"/>
  <c r="V115" i="2"/>
  <c r="U115" i="2"/>
  <c r="T115" i="2"/>
  <c r="R115" i="2"/>
  <c r="Q115" i="2"/>
  <c r="P115" i="2"/>
  <c r="J115" i="2"/>
  <c r="X114" i="2"/>
  <c r="N114" i="2" s="1"/>
  <c r="V114" i="2"/>
  <c r="U114" i="2"/>
  <c r="T114" i="2"/>
  <c r="R114" i="2"/>
  <c r="Q114" i="2"/>
  <c r="P114" i="2"/>
  <c r="J114" i="2"/>
  <c r="X113" i="2"/>
  <c r="N113" i="2" s="1"/>
  <c r="V113" i="2"/>
  <c r="U113" i="2"/>
  <c r="W113" i="2" s="1"/>
  <c r="T113" i="2"/>
  <c r="R113" i="2"/>
  <c r="Q113" i="2"/>
  <c r="P113" i="2"/>
  <c r="J113" i="2"/>
  <c r="X112" i="2"/>
  <c r="N112" i="2" s="1"/>
  <c r="V112" i="2"/>
  <c r="U112" i="2"/>
  <c r="W112" i="2" s="1"/>
  <c r="T112" i="2"/>
  <c r="R112" i="2"/>
  <c r="Q112" i="2"/>
  <c r="P112" i="2"/>
  <c r="J112" i="2"/>
  <c r="X111" i="2"/>
  <c r="N111" i="2" s="1"/>
  <c r="V111" i="2"/>
  <c r="U111" i="2"/>
  <c r="T111" i="2"/>
  <c r="R111" i="2"/>
  <c r="Q111" i="2"/>
  <c r="P111" i="2"/>
  <c r="J111" i="2"/>
  <c r="X110" i="2"/>
  <c r="N110" i="2" s="1"/>
  <c r="V110" i="2"/>
  <c r="U110" i="2"/>
  <c r="W110" i="2" s="1"/>
  <c r="T110" i="2"/>
  <c r="R110" i="2"/>
  <c r="Q110" i="2"/>
  <c r="P110" i="2"/>
  <c r="J110" i="2"/>
  <c r="X109" i="2"/>
  <c r="N109" i="2" s="1"/>
  <c r="V109" i="2"/>
  <c r="U109" i="2"/>
  <c r="T109" i="2"/>
  <c r="R109" i="2"/>
  <c r="Q109" i="2"/>
  <c r="P109" i="2"/>
  <c r="J109" i="2"/>
  <c r="X108" i="2"/>
  <c r="N108" i="2" s="1"/>
  <c r="V108" i="2"/>
  <c r="U108" i="2"/>
  <c r="T108" i="2"/>
  <c r="R108" i="2"/>
  <c r="Q108" i="2"/>
  <c r="P108" i="2"/>
  <c r="J108" i="2"/>
  <c r="X107" i="2"/>
  <c r="N107" i="2" s="1"/>
  <c r="V107" i="2"/>
  <c r="U107" i="2"/>
  <c r="T107" i="2"/>
  <c r="R107" i="2"/>
  <c r="Q107" i="2"/>
  <c r="P107" i="2"/>
  <c r="J107" i="2"/>
  <c r="X106" i="2"/>
  <c r="N106" i="2" s="1"/>
  <c r="V106" i="2"/>
  <c r="U106" i="2"/>
  <c r="T106" i="2"/>
  <c r="R106" i="2"/>
  <c r="Q106" i="2"/>
  <c r="P106" i="2"/>
  <c r="J106" i="2"/>
  <c r="X105" i="2"/>
  <c r="N105" i="2" s="1"/>
  <c r="V105" i="2"/>
  <c r="U105" i="2"/>
  <c r="W105" i="2" s="1"/>
  <c r="T105" i="2"/>
  <c r="R105" i="2"/>
  <c r="Q105" i="2"/>
  <c r="P105" i="2"/>
  <c r="J105" i="2"/>
  <c r="X104" i="2"/>
  <c r="N104" i="2" s="1"/>
  <c r="V104" i="2"/>
  <c r="U104" i="2"/>
  <c r="W104" i="2" s="1"/>
  <c r="T104" i="2"/>
  <c r="R104" i="2"/>
  <c r="Q104" i="2"/>
  <c r="P104" i="2"/>
  <c r="J104" i="2"/>
  <c r="X103" i="2"/>
  <c r="N103" i="2" s="1"/>
  <c r="V103" i="2"/>
  <c r="U103" i="2"/>
  <c r="T103" i="2"/>
  <c r="R103" i="2"/>
  <c r="Q103" i="2"/>
  <c r="P103" i="2"/>
  <c r="J103" i="2"/>
  <c r="X102" i="2"/>
  <c r="N102" i="2" s="1"/>
  <c r="V102" i="2"/>
  <c r="U102" i="2"/>
  <c r="W102" i="2" s="1"/>
  <c r="T102" i="2"/>
  <c r="R102" i="2"/>
  <c r="Q102" i="2"/>
  <c r="P102" i="2"/>
  <c r="J102" i="2"/>
  <c r="X101" i="2"/>
  <c r="N101" i="2" s="1"/>
  <c r="V101" i="2"/>
  <c r="U101" i="2"/>
  <c r="T101" i="2"/>
  <c r="R101" i="2"/>
  <c r="Q101" i="2"/>
  <c r="P101" i="2"/>
  <c r="J101" i="2"/>
  <c r="X100" i="2"/>
  <c r="N100" i="2" s="1"/>
  <c r="V100" i="2"/>
  <c r="U100" i="2"/>
  <c r="T100" i="2"/>
  <c r="R100" i="2"/>
  <c r="Q100" i="2"/>
  <c r="P100" i="2"/>
  <c r="J100" i="2"/>
  <c r="X99" i="2"/>
  <c r="N99" i="2" s="1"/>
  <c r="V99" i="2"/>
  <c r="U99" i="2"/>
  <c r="T99" i="2"/>
  <c r="R99" i="2"/>
  <c r="Q99" i="2"/>
  <c r="P99" i="2"/>
  <c r="J99" i="2"/>
  <c r="X98" i="2"/>
  <c r="N98" i="2" s="1"/>
  <c r="V98" i="2"/>
  <c r="U98" i="2"/>
  <c r="T98" i="2"/>
  <c r="R98" i="2"/>
  <c r="Q98" i="2"/>
  <c r="P98" i="2"/>
  <c r="J98" i="2"/>
  <c r="X97" i="2"/>
  <c r="N97" i="2" s="1"/>
  <c r="V97" i="2"/>
  <c r="U97" i="2"/>
  <c r="W97" i="2" s="1"/>
  <c r="T97" i="2"/>
  <c r="R97" i="2"/>
  <c r="Q97" i="2"/>
  <c r="P97" i="2"/>
  <c r="J97" i="2"/>
  <c r="X96" i="2"/>
  <c r="N96" i="2" s="1"/>
  <c r="V96" i="2"/>
  <c r="U96" i="2"/>
  <c r="W96" i="2" s="1"/>
  <c r="T96" i="2"/>
  <c r="R96" i="2"/>
  <c r="Q96" i="2"/>
  <c r="P96" i="2"/>
  <c r="J96" i="2"/>
  <c r="X95" i="2"/>
  <c r="N95" i="2" s="1"/>
  <c r="V95" i="2"/>
  <c r="U95" i="2"/>
  <c r="T95" i="2"/>
  <c r="R95" i="2"/>
  <c r="Q95" i="2"/>
  <c r="P95" i="2"/>
  <c r="J95" i="2"/>
  <c r="X94" i="2"/>
  <c r="N94" i="2" s="1"/>
  <c r="V94" i="2"/>
  <c r="U94" i="2"/>
  <c r="W94" i="2" s="1"/>
  <c r="T94" i="2"/>
  <c r="R94" i="2"/>
  <c r="Q94" i="2"/>
  <c r="P94" i="2"/>
  <c r="J94" i="2"/>
  <c r="X93" i="2"/>
  <c r="N93" i="2" s="1"/>
  <c r="V93" i="2"/>
  <c r="U93" i="2"/>
  <c r="T93" i="2"/>
  <c r="R93" i="2"/>
  <c r="Q93" i="2"/>
  <c r="P93" i="2"/>
  <c r="J93" i="2"/>
  <c r="X92" i="2"/>
  <c r="N92" i="2" s="1"/>
  <c r="V92" i="2"/>
  <c r="U92" i="2"/>
  <c r="T92" i="2"/>
  <c r="R92" i="2"/>
  <c r="Q92" i="2"/>
  <c r="P92" i="2"/>
  <c r="J92" i="2"/>
  <c r="X91" i="2"/>
  <c r="N91" i="2" s="1"/>
  <c r="V91" i="2"/>
  <c r="U91" i="2"/>
  <c r="T91" i="2"/>
  <c r="R91" i="2"/>
  <c r="Q91" i="2"/>
  <c r="P91" i="2"/>
  <c r="J91" i="2"/>
  <c r="X90" i="2"/>
  <c r="N90" i="2" s="1"/>
  <c r="V90" i="2"/>
  <c r="U90" i="2"/>
  <c r="T90" i="2"/>
  <c r="R90" i="2"/>
  <c r="Q90" i="2"/>
  <c r="P90" i="2"/>
  <c r="J90" i="2"/>
  <c r="X89" i="2"/>
  <c r="N89" i="2" s="1"/>
  <c r="V89" i="2"/>
  <c r="U89" i="2"/>
  <c r="W89" i="2" s="1"/>
  <c r="T89" i="2"/>
  <c r="R89" i="2"/>
  <c r="Q89" i="2"/>
  <c r="P89" i="2"/>
  <c r="J89" i="2"/>
  <c r="X88" i="2"/>
  <c r="N88" i="2" s="1"/>
  <c r="V88" i="2"/>
  <c r="U88" i="2"/>
  <c r="W88" i="2" s="1"/>
  <c r="T88" i="2"/>
  <c r="R88" i="2"/>
  <c r="Q88" i="2"/>
  <c r="P88" i="2"/>
  <c r="J88" i="2"/>
  <c r="X87" i="2"/>
  <c r="N87" i="2" s="1"/>
  <c r="V87" i="2"/>
  <c r="U87" i="2"/>
  <c r="T87" i="2"/>
  <c r="R87" i="2"/>
  <c r="Q87" i="2"/>
  <c r="P87" i="2"/>
  <c r="J87" i="2"/>
  <c r="X86" i="2"/>
  <c r="N86" i="2" s="1"/>
  <c r="V86" i="2"/>
  <c r="U86" i="2"/>
  <c r="W86" i="2" s="1"/>
  <c r="T86" i="2"/>
  <c r="R86" i="2"/>
  <c r="Q86" i="2"/>
  <c r="P86" i="2"/>
  <c r="J86" i="2"/>
  <c r="X85" i="2"/>
  <c r="N85" i="2" s="1"/>
  <c r="V85" i="2"/>
  <c r="U85" i="2"/>
  <c r="T85" i="2"/>
  <c r="R85" i="2"/>
  <c r="Q85" i="2"/>
  <c r="P85" i="2"/>
  <c r="J85" i="2"/>
  <c r="X84" i="2"/>
  <c r="N84" i="2" s="1"/>
  <c r="V84" i="2"/>
  <c r="U84" i="2"/>
  <c r="T84" i="2"/>
  <c r="R84" i="2"/>
  <c r="Q84" i="2"/>
  <c r="P84" i="2"/>
  <c r="J84" i="2"/>
  <c r="X83" i="2"/>
  <c r="N83" i="2" s="1"/>
  <c r="V83" i="2"/>
  <c r="U83" i="2"/>
  <c r="T83" i="2"/>
  <c r="R83" i="2"/>
  <c r="Q83" i="2"/>
  <c r="P83" i="2"/>
  <c r="J83" i="2"/>
  <c r="X82" i="2"/>
  <c r="N82" i="2" s="1"/>
  <c r="V82" i="2"/>
  <c r="U82" i="2"/>
  <c r="T82" i="2"/>
  <c r="R82" i="2"/>
  <c r="Q82" i="2"/>
  <c r="P82" i="2"/>
  <c r="J82" i="2"/>
  <c r="X81" i="2"/>
  <c r="N81" i="2" s="1"/>
  <c r="V81" i="2"/>
  <c r="U81" i="2"/>
  <c r="W81" i="2" s="1"/>
  <c r="T81" i="2"/>
  <c r="R81" i="2"/>
  <c r="Q81" i="2"/>
  <c r="P81" i="2"/>
  <c r="J81" i="2"/>
  <c r="X80" i="2"/>
  <c r="N80" i="2" s="1"/>
  <c r="V80" i="2"/>
  <c r="U80" i="2"/>
  <c r="W80" i="2" s="1"/>
  <c r="T80" i="2"/>
  <c r="R80" i="2"/>
  <c r="Q80" i="2"/>
  <c r="P80" i="2"/>
  <c r="J80" i="2"/>
  <c r="X79" i="2"/>
  <c r="N79" i="2" s="1"/>
  <c r="V79" i="2"/>
  <c r="U79" i="2"/>
  <c r="T79" i="2"/>
  <c r="R79" i="2"/>
  <c r="Q79" i="2"/>
  <c r="P79" i="2"/>
  <c r="J79" i="2"/>
  <c r="X78" i="2"/>
  <c r="N78" i="2" s="1"/>
  <c r="V78" i="2"/>
  <c r="U78" i="2"/>
  <c r="W78" i="2" s="1"/>
  <c r="T78" i="2"/>
  <c r="R78" i="2"/>
  <c r="Q78" i="2"/>
  <c r="P78" i="2"/>
  <c r="J78" i="2"/>
  <c r="X77" i="2"/>
  <c r="N77" i="2" s="1"/>
  <c r="V77" i="2"/>
  <c r="U77" i="2"/>
  <c r="T77" i="2"/>
  <c r="R77" i="2"/>
  <c r="Q77" i="2"/>
  <c r="P77" i="2"/>
  <c r="J77" i="2"/>
  <c r="X76" i="2"/>
  <c r="N76" i="2" s="1"/>
  <c r="V76" i="2"/>
  <c r="U76" i="2"/>
  <c r="T76" i="2"/>
  <c r="R76" i="2"/>
  <c r="Q76" i="2"/>
  <c r="P76" i="2"/>
  <c r="J76" i="2"/>
  <c r="X75" i="2"/>
  <c r="N75" i="2" s="1"/>
  <c r="V75" i="2"/>
  <c r="U75" i="2"/>
  <c r="T75" i="2"/>
  <c r="R75" i="2"/>
  <c r="Q75" i="2"/>
  <c r="P75" i="2"/>
  <c r="J75" i="2"/>
  <c r="X74" i="2"/>
  <c r="N74" i="2" s="1"/>
  <c r="V74" i="2"/>
  <c r="U74" i="2"/>
  <c r="T74" i="2"/>
  <c r="R74" i="2"/>
  <c r="Q74" i="2"/>
  <c r="P74" i="2"/>
  <c r="J74" i="2"/>
  <c r="X73" i="2"/>
  <c r="N73" i="2" s="1"/>
  <c r="V73" i="2"/>
  <c r="U73" i="2"/>
  <c r="W73" i="2" s="1"/>
  <c r="T73" i="2"/>
  <c r="R73" i="2"/>
  <c r="Q73" i="2"/>
  <c r="P73" i="2"/>
  <c r="J73" i="2"/>
  <c r="X72" i="2"/>
  <c r="N72" i="2" s="1"/>
  <c r="V72" i="2"/>
  <c r="U72" i="2"/>
  <c r="W72" i="2" s="1"/>
  <c r="T72" i="2"/>
  <c r="R72" i="2"/>
  <c r="Q72" i="2"/>
  <c r="P72" i="2"/>
  <c r="J72" i="2"/>
  <c r="X71" i="2"/>
  <c r="N71" i="2" s="1"/>
  <c r="V71" i="2"/>
  <c r="U71" i="2"/>
  <c r="T71" i="2"/>
  <c r="R71" i="2"/>
  <c r="Q71" i="2"/>
  <c r="P71" i="2"/>
  <c r="J71" i="2"/>
  <c r="X70" i="2"/>
  <c r="N70" i="2" s="1"/>
  <c r="V70" i="2"/>
  <c r="U70" i="2"/>
  <c r="W70" i="2" s="1"/>
  <c r="T70" i="2"/>
  <c r="R70" i="2"/>
  <c r="Q70" i="2"/>
  <c r="P70" i="2"/>
  <c r="J70" i="2"/>
  <c r="X69" i="2"/>
  <c r="N69" i="2" s="1"/>
  <c r="V69" i="2"/>
  <c r="U69" i="2"/>
  <c r="T69" i="2"/>
  <c r="R69" i="2"/>
  <c r="Q69" i="2"/>
  <c r="P69" i="2"/>
  <c r="J69" i="2"/>
  <c r="X68" i="2"/>
  <c r="N68" i="2" s="1"/>
  <c r="V68" i="2"/>
  <c r="U68" i="2"/>
  <c r="T68" i="2"/>
  <c r="R68" i="2"/>
  <c r="Q68" i="2"/>
  <c r="P68" i="2"/>
  <c r="J68" i="2"/>
  <c r="X67" i="2"/>
  <c r="N67" i="2" s="1"/>
  <c r="V67" i="2"/>
  <c r="U67" i="2"/>
  <c r="T67" i="2"/>
  <c r="R67" i="2"/>
  <c r="Q67" i="2"/>
  <c r="P67" i="2"/>
  <c r="J67" i="2"/>
  <c r="X66" i="2"/>
  <c r="N66" i="2" s="1"/>
  <c r="V66" i="2"/>
  <c r="U66" i="2"/>
  <c r="T66" i="2"/>
  <c r="R66" i="2"/>
  <c r="Q66" i="2"/>
  <c r="P66" i="2"/>
  <c r="J66" i="2"/>
  <c r="X65" i="2"/>
  <c r="N65" i="2" s="1"/>
  <c r="V65" i="2"/>
  <c r="U65" i="2"/>
  <c r="W65" i="2" s="1"/>
  <c r="T65" i="2"/>
  <c r="R65" i="2"/>
  <c r="Q65" i="2"/>
  <c r="P65" i="2"/>
  <c r="J65" i="2"/>
  <c r="X64" i="2"/>
  <c r="N64" i="2" s="1"/>
  <c r="V64" i="2"/>
  <c r="U64" i="2"/>
  <c r="W64" i="2" s="1"/>
  <c r="T64" i="2"/>
  <c r="R64" i="2"/>
  <c r="Q64" i="2"/>
  <c r="P64" i="2"/>
  <c r="J64" i="2"/>
  <c r="X63" i="2"/>
  <c r="N63" i="2" s="1"/>
  <c r="V63" i="2"/>
  <c r="U63" i="2"/>
  <c r="T63" i="2"/>
  <c r="R63" i="2"/>
  <c r="Q63" i="2"/>
  <c r="P63" i="2"/>
  <c r="J63" i="2"/>
  <c r="X62" i="2"/>
  <c r="N62" i="2" s="1"/>
  <c r="V62" i="2"/>
  <c r="U62" i="2"/>
  <c r="T62" i="2"/>
  <c r="R62" i="2"/>
  <c r="Q62" i="2"/>
  <c r="P62" i="2"/>
  <c r="J62" i="2"/>
  <c r="X61" i="2"/>
  <c r="N61" i="2" s="1"/>
  <c r="V61" i="2"/>
  <c r="U61" i="2"/>
  <c r="T61" i="2"/>
  <c r="R61" i="2"/>
  <c r="Q61" i="2"/>
  <c r="P61" i="2"/>
  <c r="J61" i="2"/>
  <c r="X60" i="2"/>
  <c r="N60" i="2" s="1"/>
  <c r="V60" i="2"/>
  <c r="U60" i="2"/>
  <c r="W60" i="2" s="1"/>
  <c r="T60" i="2"/>
  <c r="R60" i="2"/>
  <c r="Q60" i="2"/>
  <c r="P60" i="2"/>
  <c r="J60" i="2"/>
  <c r="X59" i="2"/>
  <c r="N59" i="2" s="1"/>
  <c r="V59" i="2"/>
  <c r="U59" i="2"/>
  <c r="T59" i="2"/>
  <c r="R59" i="2"/>
  <c r="Q59" i="2"/>
  <c r="P59" i="2"/>
  <c r="J59" i="2"/>
  <c r="V58" i="2"/>
  <c r="T58" i="2"/>
  <c r="R58" i="2"/>
  <c r="A58" i="2"/>
  <c r="X57" i="2"/>
  <c r="N57" i="2" s="1"/>
  <c r="V57" i="2"/>
  <c r="U57" i="2"/>
  <c r="T57" i="2"/>
  <c r="R57" i="2"/>
  <c r="Q57" i="2"/>
  <c r="P57" i="2"/>
  <c r="J57" i="2"/>
  <c r="X56" i="2"/>
  <c r="N56" i="2" s="1"/>
  <c r="V56" i="2"/>
  <c r="U56" i="2"/>
  <c r="T56" i="2"/>
  <c r="R56" i="2"/>
  <c r="Q56" i="2"/>
  <c r="P56" i="2"/>
  <c r="J56" i="2"/>
  <c r="V55" i="2"/>
  <c r="T55" i="2"/>
  <c r="R55" i="2"/>
  <c r="A55" i="2"/>
  <c r="X54" i="2"/>
  <c r="N54" i="2" s="1"/>
  <c r="V54" i="2"/>
  <c r="U54" i="2"/>
  <c r="T54" i="2"/>
  <c r="R54" i="2"/>
  <c r="Q54" i="2"/>
  <c r="P54" i="2"/>
  <c r="J54" i="2"/>
  <c r="X53" i="2"/>
  <c r="N53" i="2" s="1"/>
  <c r="V53" i="2"/>
  <c r="U53" i="2"/>
  <c r="T53" i="2"/>
  <c r="R53" i="2"/>
  <c r="Q53" i="2"/>
  <c r="P53" i="2"/>
  <c r="J53" i="2"/>
  <c r="V52" i="2"/>
  <c r="T52" i="2"/>
  <c r="R52" i="2"/>
  <c r="A52" i="2"/>
  <c r="X51" i="2"/>
  <c r="N51" i="2" s="1"/>
  <c r="V51" i="2"/>
  <c r="U51" i="2"/>
  <c r="T51" i="2"/>
  <c r="R51" i="2"/>
  <c r="Q51" i="2"/>
  <c r="P51" i="2"/>
  <c r="J51" i="2"/>
  <c r="V50" i="2"/>
  <c r="T50" i="2"/>
  <c r="R50" i="2"/>
  <c r="A50" i="2"/>
  <c r="X49" i="2"/>
  <c r="N49" i="2" s="1"/>
  <c r="V49" i="2"/>
  <c r="U49" i="2"/>
  <c r="T49" i="2"/>
  <c r="R49" i="2"/>
  <c r="Q49" i="2"/>
  <c r="P49" i="2"/>
  <c r="J49" i="2"/>
  <c r="V48" i="2"/>
  <c r="T48" i="2"/>
  <c r="R48" i="2"/>
  <c r="A48" i="2"/>
  <c r="X47" i="2"/>
  <c r="N47" i="2" s="1"/>
  <c r="V47" i="2"/>
  <c r="U47" i="2"/>
  <c r="T47" i="2"/>
  <c r="R47" i="2"/>
  <c r="Q47" i="2"/>
  <c r="P47" i="2"/>
  <c r="J47" i="2"/>
  <c r="V46" i="2"/>
  <c r="T46" i="2"/>
  <c r="R46" i="2"/>
  <c r="A46" i="2"/>
  <c r="X45" i="2"/>
  <c r="N45" i="2" s="1"/>
  <c r="V45" i="2"/>
  <c r="U45" i="2"/>
  <c r="T45" i="2"/>
  <c r="R45" i="2"/>
  <c r="Q45" i="2"/>
  <c r="P45" i="2"/>
  <c r="J45" i="2"/>
  <c r="V44" i="2"/>
  <c r="T44" i="2"/>
  <c r="R44" i="2"/>
  <c r="A44" i="2"/>
  <c r="X43" i="2"/>
  <c r="N43" i="2" s="1"/>
  <c r="V43" i="2"/>
  <c r="U43" i="2"/>
  <c r="T43" i="2"/>
  <c r="R43" i="2"/>
  <c r="Q43" i="2"/>
  <c r="P43" i="2"/>
  <c r="J43" i="2"/>
  <c r="V42" i="2"/>
  <c r="T42" i="2"/>
  <c r="R42" i="2"/>
  <c r="A42" i="2"/>
  <c r="X41" i="2"/>
  <c r="N41" i="2" s="1"/>
  <c r="V41" i="2"/>
  <c r="U41" i="2"/>
  <c r="T41" i="2"/>
  <c r="R41" i="2"/>
  <c r="Q41" i="2"/>
  <c r="P41" i="2"/>
  <c r="J41" i="2"/>
  <c r="V40" i="2"/>
  <c r="T40" i="2"/>
  <c r="R40" i="2"/>
  <c r="A40" i="2"/>
  <c r="X39" i="2"/>
  <c r="N39" i="2" s="1"/>
  <c r="V39" i="2"/>
  <c r="U39" i="2"/>
  <c r="T39" i="2"/>
  <c r="R39" i="2"/>
  <c r="Q39" i="2"/>
  <c r="P39" i="2"/>
  <c r="J39" i="2"/>
  <c r="X38" i="2"/>
  <c r="N38" i="2" s="1"/>
  <c r="V38" i="2"/>
  <c r="U38" i="2"/>
  <c r="T38" i="2"/>
  <c r="R38" i="2"/>
  <c r="Q38" i="2"/>
  <c r="P38" i="2"/>
  <c r="J38" i="2"/>
  <c r="X37" i="2"/>
  <c r="N37" i="2" s="1"/>
  <c r="V37" i="2"/>
  <c r="U37" i="2"/>
  <c r="T37" i="2"/>
  <c r="R37" i="2"/>
  <c r="Q37" i="2"/>
  <c r="P37" i="2"/>
  <c r="J37" i="2"/>
  <c r="X36" i="2"/>
  <c r="N36" i="2" s="1"/>
  <c r="V36" i="2"/>
  <c r="U36" i="2"/>
  <c r="T36" i="2"/>
  <c r="R36" i="2"/>
  <c r="Q36" i="2"/>
  <c r="P36" i="2"/>
  <c r="J36" i="2"/>
  <c r="V35" i="2"/>
  <c r="T35" i="2"/>
  <c r="R35" i="2"/>
  <c r="A35" i="2"/>
  <c r="X34" i="2"/>
  <c r="N34" i="2" s="1"/>
  <c r="V34" i="2"/>
  <c r="U34" i="2"/>
  <c r="T34" i="2"/>
  <c r="R34" i="2"/>
  <c r="Q34" i="2"/>
  <c r="P34" i="2"/>
  <c r="J34" i="2"/>
  <c r="X33" i="2"/>
  <c r="N33" i="2" s="1"/>
  <c r="V33" i="2"/>
  <c r="U33" i="2"/>
  <c r="T33" i="2"/>
  <c r="R33" i="2"/>
  <c r="Q33" i="2"/>
  <c r="P33" i="2"/>
  <c r="J33" i="2"/>
  <c r="V32" i="2"/>
  <c r="T32" i="2"/>
  <c r="R32" i="2"/>
  <c r="A32" i="2"/>
  <c r="X31" i="2"/>
  <c r="N31" i="2" s="1"/>
  <c r="V31" i="2"/>
  <c r="U31" i="2"/>
  <c r="T31" i="2"/>
  <c r="R31" i="2"/>
  <c r="Q31" i="2"/>
  <c r="P31" i="2"/>
  <c r="J31" i="2"/>
  <c r="X30" i="2"/>
  <c r="N30" i="2" s="1"/>
  <c r="V30" i="2"/>
  <c r="U30" i="2"/>
  <c r="T30" i="2"/>
  <c r="R30" i="2"/>
  <c r="Q30" i="2"/>
  <c r="P30" i="2"/>
  <c r="J30" i="2"/>
  <c r="V29" i="2"/>
  <c r="T29" i="2"/>
  <c r="R29" i="2"/>
  <c r="A29" i="2"/>
  <c r="X28" i="2"/>
  <c r="N28" i="2" s="1"/>
  <c r="V28" i="2"/>
  <c r="U28" i="2"/>
  <c r="T28" i="2"/>
  <c r="R28" i="2"/>
  <c r="Q28" i="2"/>
  <c r="P28" i="2"/>
  <c r="J28" i="2"/>
  <c r="X27" i="2"/>
  <c r="N27" i="2" s="1"/>
  <c r="V27" i="2"/>
  <c r="U27" i="2"/>
  <c r="T27" i="2"/>
  <c r="R27" i="2"/>
  <c r="Q27" i="2"/>
  <c r="P27" i="2"/>
  <c r="J27" i="2"/>
  <c r="V26" i="2"/>
  <c r="T26" i="2"/>
  <c r="R26" i="2"/>
  <c r="A26" i="2"/>
  <c r="X25" i="2"/>
  <c r="N25" i="2" s="1"/>
  <c r="V25" i="2"/>
  <c r="U25" i="2"/>
  <c r="T25" i="2"/>
  <c r="R25" i="2"/>
  <c r="Q25" i="2"/>
  <c r="P25" i="2"/>
  <c r="J25" i="2"/>
  <c r="V24" i="2"/>
  <c r="T24" i="2"/>
  <c r="R24" i="2"/>
  <c r="A24" i="2"/>
  <c r="X23" i="2"/>
  <c r="N23" i="2" s="1"/>
  <c r="V23" i="2"/>
  <c r="U23" i="2"/>
  <c r="T23" i="2"/>
  <c r="R23" i="2"/>
  <c r="Q23" i="2"/>
  <c r="P23" i="2"/>
  <c r="J23" i="2"/>
  <c r="V22" i="2"/>
  <c r="T22" i="2"/>
  <c r="R22" i="2"/>
  <c r="A22" i="2"/>
  <c r="X21" i="2"/>
  <c r="N21" i="2" s="1"/>
  <c r="V21" i="2"/>
  <c r="U21" i="2"/>
  <c r="T21" i="2"/>
  <c r="R21" i="2"/>
  <c r="Q21" i="2"/>
  <c r="P21" i="2"/>
  <c r="J21" i="2"/>
  <c r="V20" i="2"/>
  <c r="T20" i="2"/>
  <c r="R20" i="2"/>
  <c r="A20" i="2"/>
  <c r="X19" i="2"/>
  <c r="N19" i="2" s="1"/>
  <c r="V19" i="2"/>
  <c r="U19" i="2"/>
  <c r="T19" i="2"/>
  <c r="R19" i="2"/>
  <c r="Q19" i="2"/>
  <c r="P19" i="2"/>
  <c r="J19" i="2"/>
  <c r="V18" i="2"/>
  <c r="T18" i="2"/>
  <c r="R18" i="2"/>
  <c r="A18" i="2"/>
  <c r="X17" i="2"/>
  <c r="N17" i="2" s="1"/>
  <c r="V17" i="2"/>
  <c r="U17" i="2"/>
  <c r="T17" i="2"/>
  <c r="R17" i="2"/>
  <c r="Q17" i="2"/>
  <c r="P17" i="2"/>
  <c r="J17" i="2"/>
  <c r="X16" i="2"/>
  <c r="N16" i="2" s="1"/>
  <c r="V16" i="2"/>
  <c r="U16" i="2"/>
  <c r="T16" i="2"/>
  <c r="R16" i="2"/>
  <c r="Q16" i="2"/>
  <c r="P16" i="2"/>
  <c r="J16" i="2"/>
  <c r="V15" i="2"/>
  <c r="T15" i="2"/>
  <c r="R15" i="2"/>
  <c r="A15" i="2"/>
  <c r="X14" i="2"/>
  <c r="N14" i="2" s="1"/>
  <c r="V14" i="2"/>
  <c r="U14" i="2"/>
  <c r="T14" i="2"/>
  <c r="R14" i="2"/>
  <c r="Q14" i="2"/>
  <c r="P14" i="2"/>
  <c r="J14" i="2"/>
  <c r="X13" i="2"/>
  <c r="N13" i="2" s="1"/>
  <c r="V13" i="2"/>
  <c r="U13" i="2"/>
  <c r="T13" i="2"/>
  <c r="R13" i="2"/>
  <c r="Q13" i="2"/>
  <c r="P13" i="2"/>
  <c r="J13" i="2"/>
  <c r="X12" i="2"/>
  <c r="N12" i="2" s="1"/>
  <c r="V12" i="2"/>
  <c r="U12" i="2"/>
  <c r="T12" i="2"/>
  <c r="R12" i="2"/>
  <c r="Q12" i="2"/>
  <c r="P12" i="2"/>
  <c r="J12" i="2"/>
  <c r="V11" i="2"/>
  <c r="T11" i="2"/>
  <c r="R11" i="2"/>
  <c r="A11" i="2"/>
  <c r="X10" i="2"/>
  <c r="N10" i="2" s="1"/>
  <c r="V10" i="2"/>
  <c r="U10" i="2"/>
  <c r="T10" i="2"/>
  <c r="R10" i="2"/>
  <c r="Q10" i="2"/>
  <c r="P10" i="2"/>
  <c r="J10" i="2"/>
  <c r="X9" i="2"/>
  <c r="N9" i="2" s="1"/>
  <c r="V9" i="2"/>
  <c r="U9" i="2"/>
  <c r="T9" i="2"/>
  <c r="R9" i="2"/>
  <c r="Q9" i="2"/>
  <c r="P9" i="2"/>
  <c r="J9" i="2"/>
  <c r="X8" i="2"/>
  <c r="N8" i="2" s="1"/>
  <c r="V8" i="2"/>
  <c r="U8" i="2"/>
  <c r="T8" i="2"/>
  <c r="R8" i="2"/>
  <c r="Q8" i="2"/>
  <c r="P8" i="2"/>
  <c r="J8" i="2"/>
  <c r="V7" i="2"/>
  <c r="T7" i="2"/>
  <c r="R7" i="2"/>
  <c r="A7" i="2"/>
  <c r="X6" i="2"/>
  <c r="N6" i="2" s="1"/>
  <c r="V6" i="2"/>
  <c r="U6" i="2"/>
  <c r="T6" i="2"/>
  <c r="R6" i="2"/>
  <c r="Q6" i="2"/>
  <c r="P6" i="2"/>
  <c r="J6" i="2"/>
  <c r="X5" i="2"/>
  <c r="N5" i="2" s="1"/>
  <c r="V5" i="2"/>
  <c r="U5" i="2"/>
  <c r="T5" i="2"/>
  <c r="R5" i="2"/>
  <c r="Q5" i="2"/>
  <c r="P5" i="2"/>
  <c r="J5" i="2"/>
  <c r="V4" i="2"/>
  <c r="T4" i="2"/>
  <c r="R4" i="2"/>
  <c r="A4" i="2"/>
  <c r="X3" i="2"/>
  <c r="N3" i="2" s="1"/>
  <c r="V3" i="2"/>
  <c r="U3" i="2"/>
  <c r="T3" i="2"/>
  <c r="R3" i="2"/>
  <c r="Q3" i="2"/>
  <c r="P3" i="2"/>
  <c r="J3" i="2"/>
  <c r="X2" i="2"/>
  <c r="N2" i="2" s="1"/>
  <c r="V2" i="2"/>
  <c r="U2" i="2"/>
  <c r="T2" i="2"/>
  <c r="R2" i="2"/>
  <c r="Q2" i="2"/>
  <c r="P2" i="2"/>
  <c r="J2" i="2"/>
  <c r="U55" i="2"/>
  <c r="A53" i="2"/>
  <c r="A45" i="2"/>
  <c r="A37" i="2"/>
  <c r="A21" i="2"/>
  <c r="A41" i="2"/>
  <c r="U35" i="2"/>
  <c r="A33" i="2"/>
  <c r="A30" i="2"/>
  <c r="U24" i="2"/>
  <c r="U15" i="2"/>
  <c r="A13" i="2"/>
  <c r="A9" i="2"/>
  <c r="A5" i="2"/>
  <c r="A3" i="2"/>
  <c r="U46" i="2"/>
  <c r="A36" i="2"/>
  <c r="A28" i="2"/>
  <c r="U22" i="2"/>
  <c r="A19" i="2"/>
  <c r="A25" i="2"/>
  <c r="A38" i="2"/>
  <c r="A51" i="2"/>
  <c r="A43" i="2"/>
  <c r="U29" i="2"/>
  <c r="A27" i="2"/>
  <c r="U52" i="2"/>
  <c r="U44" i="2"/>
  <c r="A34" i="2"/>
  <c r="U20" i="2"/>
  <c r="A16" i="2"/>
  <c r="A14" i="2"/>
  <c r="A12" i="2"/>
  <c r="A10" i="2"/>
  <c r="A8" i="2"/>
  <c r="A6" i="2"/>
  <c r="U4" i="2"/>
  <c r="A2" i="2"/>
  <c r="A57" i="2"/>
  <c r="A49" i="2"/>
  <c r="U40" i="2"/>
  <c r="A56" i="2"/>
  <c r="U50" i="2"/>
  <c r="U42" i="2"/>
  <c r="U26" i="2"/>
  <c r="U18" i="2"/>
  <c r="A31" i="2"/>
  <c r="U48" i="2"/>
  <c r="U32" i="2"/>
  <c r="U58" i="2"/>
  <c r="A47" i="2"/>
  <c r="A39" i="2"/>
  <c r="A23" i="2"/>
  <c r="A54" i="2"/>
  <c r="A17" i="2"/>
  <c r="U11" i="2"/>
  <c r="U7" i="2"/>
  <c r="S2" i="2"/>
  <c r="S3" i="2" s="1"/>
  <c r="W90" i="2" l="1"/>
  <c r="W91" i="2"/>
  <c r="W92" i="2"/>
  <c r="W93" i="2"/>
  <c r="W71" i="2"/>
  <c r="W5" i="2"/>
  <c r="W23" i="2"/>
  <c r="W28" i="2"/>
  <c r="W34" i="2"/>
  <c r="W45" i="2"/>
  <c r="W53" i="2"/>
  <c r="W76" i="2"/>
  <c r="W77" i="2"/>
  <c r="W82" i="2"/>
  <c r="W83" i="2"/>
  <c r="W8" i="2"/>
  <c r="W9" i="2"/>
  <c r="W16" i="2"/>
  <c r="W17" i="2"/>
  <c r="W31" i="2"/>
  <c r="W36" i="2"/>
  <c r="W37" i="2"/>
  <c r="W39" i="2"/>
  <c r="W47" i="2"/>
  <c r="W100" i="2"/>
  <c r="W116" i="2"/>
  <c r="W67" i="2"/>
  <c r="W68" i="2"/>
  <c r="W69" i="2"/>
  <c r="W61" i="2"/>
  <c r="W62" i="2"/>
  <c r="W6" i="2"/>
  <c r="W79" i="2"/>
  <c r="W114" i="2"/>
  <c r="W115" i="2"/>
  <c r="W106" i="2"/>
  <c r="W107" i="2"/>
  <c r="W2" i="2"/>
  <c r="W3" i="2"/>
  <c r="W12" i="2"/>
  <c r="W13" i="2"/>
  <c r="W98" i="2"/>
  <c r="W99" i="2"/>
  <c r="W108" i="2"/>
  <c r="W109" i="2"/>
  <c r="W14" i="2"/>
  <c r="W101" i="2"/>
  <c r="W10" i="2"/>
  <c r="W59" i="2"/>
  <c r="W66" i="2"/>
  <c r="W75" i="2"/>
  <c r="W84" i="2"/>
  <c r="W85" i="2"/>
  <c r="W95" i="2"/>
  <c r="W122" i="2"/>
  <c r="W4" i="2"/>
  <c r="P4" i="2" s="1"/>
  <c r="W11" i="2"/>
  <c r="P11" i="2" s="1"/>
  <c r="W15" i="2"/>
  <c r="P15" i="2" s="1"/>
  <c r="W7" i="2"/>
  <c r="P7" i="2" s="1"/>
  <c r="W32" i="2"/>
  <c r="P32" i="2" s="1"/>
  <c r="N32" i="2"/>
  <c r="W40" i="2"/>
  <c r="P40" i="2" s="1"/>
  <c r="N40" i="2"/>
  <c r="W48" i="2"/>
  <c r="P48" i="2" s="1"/>
  <c r="N48" i="2"/>
  <c r="W56" i="2"/>
  <c r="W74" i="2"/>
  <c r="W103" i="2"/>
  <c r="W55" i="2"/>
  <c r="P55" i="2" s="1"/>
  <c r="N55" i="2"/>
  <c r="W24" i="2"/>
  <c r="P24" i="2" s="1"/>
  <c r="N24" i="2"/>
  <c r="N7" i="2"/>
  <c r="N11" i="2"/>
  <c r="N15" i="2"/>
  <c r="W25" i="2"/>
  <c r="W33" i="2"/>
  <c r="W41" i="2"/>
  <c r="W49" i="2"/>
  <c r="W57" i="2"/>
  <c r="W58" i="2"/>
  <c r="P58" i="2" s="1"/>
  <c r="W111" i="2"/>
  <c r="W119" i="2"/>
  <c r="W26" i="2"/>
  <c r="P26" i="2" s="1"/>
  <c r="N26" i="2"/>
  <c r="W42" i="2"/>
  <c r="P42" i="2" s="1"/>
  <c r="N42" i="2"/>
  <c r="W50" i="2"/>
  <c r="P50" i="2" s="1"/>
  <c r="N50" i="2"/>
  <c r="W19" i="2"/>
  <c r="W27" i="2"/>
  <c r="W35" i="2"/>
  <c r="P35" i="2" s="1"/>
  <c r="N35" i="2"/>
  <c r="W43" i="2"/>
  <c r="W51" i="2"/>
  <c r="W20" i="2"/>
  <c r="P20" i="2" s="1"/>
  <c r="N20" i="2"/>
  <c r="W44" i="2"/>
  <c r="P44" i="2" s="1"/>
  <c r="N44" i="2"/>
  <c r="W52" i="2"/>
  <c r="P52" i="2" s="1"/>
  <c r="N52" i="2"/>
  <c r="N4" i="2"/>
  <c r="W21" i="2"/>
  <c r="W29" i="2"/>
  <c r="P29" i="2" s="1"/>
  <c r="N29" i="2"/>
  <c r="W18" i="2"/>
  <c r="P18" i="2" s="1"/>
  <c r="N18" i="2"/>
  <c r="W22" i="2"/>
  <c r="P22" i="2" s="1"/>
  <c r="N22" i="2"/>
  <c r="W30" i="2"/>
  <c r="W38" i="2"/>
  <c r="W46" i="2"/>
  <c r="P46" i="2" s="1"/>
  <c r="N46" i="2"/>
  <c r="W54" i="2"/>
  <c r="W63" i="2"/>
  <c r="W87" i="2"/>
  <c r="N58" i="2"/>
  <c r="Q20" i="2"/>
  <c r="Q44" i="2"/>
  <c r="Q52" i="2"/>
  <c r="Q29" i="2"/>
  <c r="Q35" i="2"/>
  <c r="Q46" i="2"/>
  <c r="Q7" i="2"/>
  <c r="Q11" i="2"/>
  <c r="Q15" i="2"/>
  <c r="Q55" i="2"/>
  <c r="Q4" i="2"/>
  <c r="Q24" i="2"/>
  <c r="Q32" i="2"/>
  <c r="Q40" i="2"/>
  <c r="Q48" i="2"/>
  <c r="Q58" i="2"/>
  <c r="Q22" i="2"/>
  <c r="Q18" i="2"/>
  <c r="Q26" i="2"/>
  <c r="Q42" i="2"/>
  <c r="Q50" i="2"/>
  <c r="S50" i="2" l="1"/>
  <c r="S42" i="2"/>
  <c r="S26" i="2"/>
  <c r="S18" i="2"/>
  <c r="S22" i="2"/>
  <c r="S58" i="2"/>
  <c r="S48" i="2"/>
  <c r="S40" i="2"/>
  <c r="S32" i="2"/>
  <c r="S24" i="2"/>
  <c r="S4" i="2"/>
  <c r="S55" i="2"/>
  <c r="S15" i="2"/>
  <c r="S11" i="2"/>
  <c r="S7" i="2"/>
  <c r="S46" i="2"/>
  <c r="S35" i="2"/>
  <c r="S29" i="2"/>
  <c r="S52" i="2"/>
  <c r="S44" i="2"/>
  <c r="S20" i="2"/>
  <c r="S51" i="2"/>
  <c r="S33" i="2"/>
  <c r="S34" i="2" s="1"/>
  <c r="S36" i="2"/>
  <c r="S37" i="2" s="1"/>
  <c r="S38" i="2" s="1"/>
  <c r="S39" i="2" s="1"/>
  <c r="S53" i="2"/>
  <c r="S54" i="2" s="1"/>
  <c r="S43" i="2"/>
  <c r="S25" i="2"/>
  <c r="S30" i="2"/>
  <c r="S31" i="2" s="1"/>
  <c r="S47" i="2"/>
  <c r="S27" i="2"/>
  <c r="S28" i="2" s="1"/>
  <c r="X4" i="2"/>
  <c r="J4" i="2"/>
  <c r="S5" i="2"/>
  <c r="S6" i="2" s="1"/>
  <c r="S19" i="2"/>
  <c r="S56" i="2"/>
  <c r="S57" i="2" s="1"/>
  <c r="S45" i="2"/>
  <c r="S23" i="2"/>
  <c r="S16" i="2"/>
  <c r="S17" i="2" s="1"/>
  <c r="S21" i="2"/>
  <c r="S59" i="2"/>
  <c r="S60" i="2" s="1"/>
  <c r="S61" i="2" s="1"/>
  <c r="S62" i="2" s="1"/>
  <c r="S63" i="2" s="1"/>
  <c r="S64" i="2" s="1"/>
  <c r="S65" i="2" s="1"/>
  <c r="S66" i="2" s="1"/>
  <c r="S67" i="2" s="1"/>
  <c r="S68" i="2" s="1"/>
  <c r="S69" i="2" s="1"/>
  <c r="S70" i="2" s="1"/>
  <c r="S71" i="2" s="1"/>
  <c r="S72" i="2" s="1"/>
  <c r="S73" i="2" s="1"/>
  <c r="S74" i="2" s="1"/>
  <c r="S75" i="2" s="1"/>
  <c r="S76" i="2" s="1"/>
  <c r="S77" i="2" s="1"/>
  <c r="S78" i="2" s="1"/>
  <c r="S79" i="2" s="1"/>
  <c r="S80" i="2" s="1"/>
  <c r="S81" i="2" s="1"/>
  <c r="S82" i="2" s="1"/>
  <c r="S83" i="2" s="1"/>
  <c r="S84" i="2" s="1"/>
  <c r="S85" i="2" s="1"/>
  <c r="S86" i="2" s="1"/>
  <c r="S87" i="2" s="1"/>
  <c r="S88" i="2" s="1"/>
  <c r="S89" i="2" s="1"/>
  <c r="S90" i="2" s="1"/>
  <c r="S91" i="2" s="1"/>
  <c r="S92" i="2" s="1"/>
  <c r="S93" i="2" s="1"/>
  <c r="S94" i="2" s="1"/>
  <c r="S95" i="2" s="1"/>
  <c r="S96" i="2" s="1"/>
  <c r="S97" i="2" s="1"/>
  <c r="S98" i="2" s="1"/>
  <c r="S99" i="2" s="1"/>
  <c r="S100" i="2" s="1"/>
  <c r="S101" i="2" s="1"/>
  <c r="S102" i="2" s="1"/>
  <c r="S103" i="2" s="1"/>
  <c r="S104" i="2" s="1"/>
  <c r="S105" i="2" s="1"/>
  <c r="S106" i="2" s="1"/>
  <c r="S107" i="2" s="1"/>
  <c r="S108" i="2" s="1"/>
  <c r="S109" i="2" s="1"/>
  <c r="S110" i="2" s="1"/>
  <c r="S111" i="2" s="1"/>
  <c r="S112" i="2" s="1"/>
  <c r="S113" i="2" s="1"/>
  <c r="S114" i="2" s="1"/>
  <c r="S115" i="2" s="1"/>
  <c r="S116" i="2" s="1"/>
  <c r="S117" i="2" s="1"/>
  <c r="S118" i="2" s="1"/>
  <c r="S119" i="2" s="1"/>
  <c r="S120" i="2" s="1"/>
  <c r="S121" i="2" s="1"/>
  <c r="S122" i="2" s="1"/>
  <c r="S12" i="2"/>
  <c r="S13" i="2" s="1"/>
  <c r="S14" i="2" s="1"/>
  <c r="S49" i="2"/>
  <c r="S8" i="2"/>
  <c r="S9" i="2" s="1"/>
  <c r="S10" i="2" s="1"/>
  <c r="S41" i="2"/>
  <c r="X52" i="2"/>
  <c r="J52" i="2"/>
  <c r="X35" i="2"/>
  <c r="J35" i="2"/>
  <c r="X40" i="2"/>
  <c r="J40" i="2"/>
  <c r="X55" i="2"/>
  <c r="J55" i="2"/>
  <c r="X44" i="2"/>
  <c r="J44" i="2"/>
  <c r="X26" i="2"/>
  <c r="J26" i="2"/>
  <c r="X32" i="2"/>
  <c r="J32" i="2"/>
  <c r="X48" i="2"/>
  <c r="J48" i="2"/>
  <c r="J29" i="2"/>
  <c r="X29" i="2"/>
  <c r="J7" i="2"/>
  <c r="X7" i="2"/>
  <c r="X20" i="2"/>
  <c r="J20" i="2"/>
  <c r="J58" i="2"/>
  <c r="X58" i="2"/>
  <c r="J46" i="2"/>
  <c r="X46" i="2"/>
  <c r="X24" i="2"/>
  <c r="J24" i="2"/>
  <c r="X18" i="2"/>
  <c r="J18" i="2"/>
  <c r="J22" i="2"/>
  <c r="X22" i="2"/>
  <c r="J15" i="2"/>
  <c r="X15" i="2"/>
  <c r="X50" i="2"/>
  <c r="J50" i="2"/>
  <c r="J11" i="2"/>
  <c r="X11" i="2"/>
  <c r="X42" i="2"/>
  <c r="J42" i="2"/>
</calcChain>
</file>

<file path=xl/sharedStrings.xml><?xml version="1.0" encoding="utf-8"?>
<sst xmlns="http://schemas.openxmlformats.org/spreadsheetml/2006/main" count="2229" uniqueCount="291">
  <si>
    <t>График наливов</t>
  </si>
  <si>
    <t>15.01.2022</t>
  </si>
  <si>
    <t>0</t>
  </si>
  <si>
    <t>05</t>
  </si>
  <si>
    <t>10</t>
  </si>
  <si>
    <t>15</t>
  </si>
  <si>
    <t>20</t>
  </si>
  <si>
    <t>25</t>
  </si>
  <si>
    <t>30</t>
  </si>
  <si>
    <t>35</t>
  </si>
  <si>
    <t>40</t>
  </si>
  <si>
    <t>45</t>
  </si>
  <si>
    <t>50</t>
  </si>
  <si>
    <t>55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</si>
  <si>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</si>
  <si>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</si>
  <si>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</si>
  <si>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</si>
  <si>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</si>
  <si>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</si>
  <si>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</si>
  <si>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</si>
  <si>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</si>
  <si>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11</t>
  </si>
  <si>
    <t>12</t>
  </si>
  <si>
    <t>13</t>
  </si>
  <si>
    <t>14</t>
  </si>
  <si>
    <t>16</t>
  </si>
  <si>
    <t>17</t>
  </si>
  <si>
    <t>18</t>
  </si>
  <si>
    <t>19</t>
  </si>
  <si>
    <t>21</t>
  </si>
  <si>
    <t>22</t>
  </si>
  <si>
    <t>23</t>
  </si>
  <si>
    <t>Смена 1</t>
  </si>
  <si>
    <t>Смена 2</t>
  </si>
  <si>
    <t>Сыроизготовитель №1 Poly 1</t>
  </si>
  <si>
    <t>Сыроизготовитель №1 Poly 2</t>
  </si>
  <si>
    <t>179 налив</t>
  </si>
  <si>
    <t>2.7 Сакко  8000кг</t>
  </si>
  <si>
    <t>184 налив</t>
  </si>
  <si>
    <t>2.7 Альче  8000кг</t>
  </si>
  <si>
    <t>187 налив</t>
  </si>
  <si>
    <t>190 налив</t>
  </si>
  <si>
    <t>налив/внесение
закваски</t>
  </si>
  <si>
    <t>схватка</t>
  </si>
  <si>
    <t>резка/обсушка</t>
  </si>
  <si>
    <t>откачка</t>
  </si>
  <si>
    <t>слив</t>
  </si>
  <si>
    <t>Мойка термизатора</t>
  </si>
  <si>
    <t>Короткая мойка</t>
  </si>
  <si>
    <t>Полная мойка</t>
  </si>
  <si>
    <t>Сыроизготовитель №1 Poly 3</t>
  </si>
  <si>
    <t>172 налив</t>
  </si>
  <si>
    <t>2.7 Альче безлактозная 8000кг</t>
  </si>
  <si>
    <t>174 налив</t>
  </si>
  <si>
    <t>176 налив</t>
  </si>
  <si>
    <t>178 налив</t>
  </si>
  <si>
    <t>181 налив</t>
  </si>
  <si>
    <t>183 налив</t>
  </si>
  <si>
    <t>186 налив</t>
  </si>
  <si>
    <t>189 налив</t>
  </si>
  <si>
    <t>191 налив</t>
  </si>
  <si>
    <t>Сыроизготовитель №1 Poly 4</t>
  </si>
  <si>
    <t>173 налив</t>
  </si>
  <si>
    <t>175 налив</t>
  </si>
  <si>
    <t>177 налив</t>
  </si>
  <si>
    <t>180 налив</t>
  </si>
  <si>
    <t>182 налив</t>
  </si>
  <si>
    <t>185 налив</t>
  </si>
  <si>
    <t>188 налив</t>
  </si>
  <si>
    <t>192 налив</t>
  </si>
  <si>
    <t>Линия плавления моцареллы в воде №1</t>
  </si>
  <si>
    <t>Линия плавления моцареллы в рассоле №2</t>
  </si>
  <si>
    <t>172</t>
  </si>
  <si>
    <t xml:space="preserve"> 0.2</t>
  </si>
  <si>
    <t>177</t>
  </si>
  <si>
    <t>182</t>
  </si>
  <si>
    <t xml:space="preserve"> 0.46</t>
  </si>
  <si>
    <t>187</t>
  </si>
  <si>
    <t xml:space="preserve"> 0.28</t>
  </si>
  <si>
    <t>192</t>
  </si>
  <si>
    <t xml:space="preserve"> 1.2</t>
  </si>
  <si>
    <t>подача и вымешивание</t>
  </si>
  <si>
    <t>плавление/формирование</t>
  </si>
  <si>
    <t>посолка</t>
  </si>
  <si>
    <t>173</t>
  </si>
  <si>
    <t>178</t>
  </si>
  <si>
    <t>183</t>
  </si>
  <si>
    <t>188</t>
  </si>
  <si>
    <t>174</t>
  </si>
  <si>
    <t xml:space="preserve"> Палочки 30.0г</t>
  </si>
  <si>
    <t>179</t>
  </si>
  <si>
    <t>184</t>
  </si>
  <si>
    <t>189</t>
  </si>
  <si>
    <t>175</t>
  </si>
  <si>
    <t>180</t>
  </si>
  <si>
    <t>185</t>
  </si>
  <si>
    <t>190</t>
  </si>
  <si>
    <t>176</t>
  </si>
  <si>
    <t>181</t>
  </si>
  <si>
    <t xml:space="preserve"> 0.37</t>
  </si>
  <si>
    <t>186</t>
  </si>
  <si>
    <t>191</t>
  </si>
  <si>
    <t>CYЛГ 0.2/ПИЦЦА 0.2</t>
  </si>
  <si>
    <t>ПИЦЦА Палочки 30.0г</t>
  </si>
  <si>
    <t>ПИЦЦА Палочки 30.0г/CYЛГ Палочки 30.0г</t>
  </si>
  <si>
    <t>Для пиццы 0.2</t>
  </si>
  <si>
    <t>ПИЦЦА 0.37/CYЛГ 0.37</t>
  </si>
  <si>
    <t>Для пиццы 0.46</t>
  </si>
  <si>
    <t>ПИЦЦА 0.46</t>
  </si>
  <si>
    <t>CYЛГ 0.28</t>
  </si>
  <si>
    <t>Сулугуни 0.28</t>
  </si>
  <si>
    <t>ПИЦЦА 1.2</t>
  </si>
  <si>
    <t>ПИЦЦА 1.2/CYЛГ 1.2</t>
  </si>
  <si>
    <t>Умалат/Unagrande</t>
  </si>
  <si>
    <t>Красная птица</t>
  </si>
  <si>
    <t>Красная птица/Бонджорно/Unagrande</t>
  </si>
  <si>
    <t>Unagrande/Красная птица/Умалат</t>
  </si>
  <si>
    <t>Умалат/Pretto</t>
  </si>
  <si>
    <t>Pretto</t>
  </si>
  <si>
    <t>Metro Chef/Умалат</t>
  </si>
  <si>
    <t>Unagrande</t>
  </si>
  <si>
    <t>Pretto/Unagrande</t>
  </si>
  <si>
    <t>Маркет Перекресток/ВкусВилл/Свежий ряд/Умалат</t>
  </si>
  <si>
    <t>Умалат</t>
  </si>
  <si>
    <t>Metro Chef/Pretto</t>
  </si>
  <si>
    <t>Unagrande/Умалат</t>
  </si>
  <si>
    <t>Сулугуни Терка</t>
  </si>
  <si>
    <t>Моцарелла Терка</t>
  </si>
  <si>
    <t>Номер варки</t>
  </si>
  <si>
    <t>Тип варки</t>
  </si>
  <si>
    <t>Объем варки</t>
  </si>
  <si>
    <t>Группа</t>
  </si>
  <si>
    <t>Форм фактор</t>
  </si>
  <si>
    <t>Форм фактор плавления</t>
  </si>
  <si>
    <t>Тип фасовщика</t>
  </si>
  <si>
    <t>SKU</t>
  </si>
  <si>
    <t>КГ</t>
  </si>
  <si>
    <t>Остатки</t>
  </si>
  <si>
    <t>Номер команды</t>
  </si>
  <si>
    <t>Мойка</t>
  </si>
  <si>
    <t>Конфигурация варки</t>
  </si>
  <si>
    <t>Вес варки</t>
  </si>
  <si>
    <t>Разделитель</t>
  </si>
  <si>
    <t>Остатки cumsum</t>
  </si>
  <si>
    <t>Разделитель int</t>
  </si>
  <si>
    <t>Название варки</t>
  </si>
  <si>
    <t>Коэффициент</t>
  </si>
  <si>
    <t>Подставить</t>
  </si>
  <si>
    <t>Сумма варок</t>
  </si>
  <si>
    <t>Количество варок</t>
  </si>
  <si>
    <t>2.7, Альче, без лактозы</t>
  </si>
  <si>
    <t>Сулугуни</t>
  </si>
  <si>
    <t>0.2</t>
  </si>
  <si>
    <t>Соль: 200</t>
  </si>
  <si>
    <t>Ульма</t>
  </si>
  <si>
    <t>Сулугуни без лактозы "ВкусВилл", 45%, 0,2 кг, т/ф</t>
  </si>
  <si>
    <t>Для пиццы</t>
  </si>
  <si>
    <t>Моцарелла для бутербродов "Aventino", 45%, 0,2 кг, т/ф</t>
  </si>
  <si>
    <t>-</t>
  </si>
  <si>
    <t>2.7, Альче</t>
  </si>
  <si>
    <t>Терка Сулугуни</t>
  </si>
  <si>
    <t>Соль: 370</t>
  </si>
  <si>
    <t>Мультиголова</t>
  </si>
  <si>
    <t>Сулугуни "Умалат" (для хачапури), 45%, 0,12 кг, ф/п</t>
  </si>
  <si>
    <t>0.28</t>
  </si>
  <si>
    <t>Соль: 280</t>
  </si>
  <si>
    <t>Моцарелла для пиццы "Красная птица", 45%, 0,28 кг, т/ф</t>
  </si>
  <si>
    <t>Палочки 30.0г</t>
  </si>
  <si>
    <t>Соль: 30</t>
  </si>
  <si>
    <t>Моцарелла палочки "Красная птица", 45%, 0,12 кг, т/ф</t>
  </si>
  <si>
    <t>Моцарелла палочки "Бонджорно", 45%, 0,12 кг, т/ф</t>
  </si>
  <si>
    <t>Моцарелла палочки "Unagrande", 45%, 0,12 кг, т/ф</t>
  </si>
  <si>
    <t>Сулугуни палочки "Красная птица", 45%, 0,12 кг, т/ф</t>
  </si>
  <si>
    <t>Сулугуни палочки "Умалат", 45%, 0,12 кг, т/ф</t>
  </si>
  <si>
    <t>2.7, Сакко</t>
  </si>
  <si>
    <t>Сулугуни "Умалат", 45%, 0,2 кг, т/ф, (9 шт)</t>
  </si>
  <si>
    <t>Моцарелла "Pretto" (для бутербродов), 45%, 0,2 кг, т/ф, (9 шт)</t>
  </si>
  <si>
    <t>0.37</t>
  </si>
  <si>
    <t>Моцарелла для пиццы "Metro Chef" 45%, 0,37 кг, т/ф</t>
  </si>
  <si>
    <t>Сулугуни "Умалат", 45%, 0,37 кг, т/ф, (6 шт)</t>
  </si>
  <si>
    <t>Моцарелла</t>
  </si>
  <si>
    <t>Терка Моцарелла</t>
  </si>
  <si>
    <t>Соль: 460</t>
  </si>
  <si>
    <t>Техновак</t>
  </si>
  <si>
    <t>Моцарелла "Unagrande", 45%, 3 кг, пл/л</t>
  </si>
  <si>
    <t>0.46</t>
  </si>
  <si>
    <t>САККАРДО</t>
  </si>
  <si>
    <t>Моцарелла для пиццы "Unagrande", 45%, 0,46 кг, в/у</t>
  </si>
  <si>
    <t>Моцарелла для пиццы "Pretto", 45%, 0,46 кг, т/ф, (8 шт)</t>
  </si>
  <si>
    <t>Сулугуни "Маркет Перекресток", 45%, 0,28 кг, т/ф</t>
  </si>
  <si>
    <t>Сулугуни "Зеленая линия", 45%, 0,28 кг, т/ф</t>
  </si>
  <si>
    <t>Сулугуни "Свежий ряд", 45%, 0,28 кг, т/ф</t>
  </si>
  <si>
    <t>Сулугуни "Умалат", 45%, 0,28 кг, т/ф, (8 шт)</t>
  </si>
  <si>
    <t>1.2</t>
  </si>
  <si>
    <t>Соль: 1200</t>
  </si>
  <si>
    <t>Моцарелла для пиццы "Metro Chef" 45%, 1,2 кг, т/ф</t>
  </si>
  <si>
    <t>Моцарелла "Pretto", 45%, 1,2 кг, т/ф</t>
  </si>
  <si>
    <t>Моцарелла "Unagrande", 45%, 1,2 кг, т/ф</t>
  </si>
  <si>
    <t>Сулугуни "Умалат", 45%, 1,2  кг, т/ф</t>
  </si>
  <si>
    <t>Длинная мойка</t>
  </si>
  <si>
    <t>Качокавалло "Unagrande" (Метро), 45%, кг</t>
  </si>
  <si>
    <t>3.6, Альче</t>
  </si>
  <si>
    <t>Качокавалло "Unagrande" (ОК), 45%, кг</t>
  </si>
  <si>
    <t>Качокавалло "Unagrande", 45%, 0,26 кг, в/у, (8 шт)</t>
  </si>
  <si>
    <t>Качокавалло "Unagrande", 45%, 0,8 кг</t>
  </si>
  <si>
    <t>Качокавалло "Unagrande", 45%, кг</t>
  </si>
  <si>
    <t>Качокавалло "Unagrande", 45%, кг Х5</t>
  </si>
  <si>
    <t>Моцарелла "Pretto", 45%, 0,15 кг, ф/п (кубики)</t>
  </si>
  <si>
    <t>Моцарелла "Unagrande", 45%, 0,12 кг, ф/п (кубики)</t>
  </si>
  <si>
    <t>Моцарелла (палочки), 45%, кг, пл/л</t>
  </si>
  <si>
    <t>Моцарелла Грандиоза в воде "Unagrande", 50%, 0,2/0,36 кг, ф/п</t>
  </si>
  <si>
    <t>Моцарелла без лактозы для сэндвичей "Unagrande", 45%, 0,28 кг, т/ф</t>
  </si>
  <si>
    <t>Моцарелла в воде Фиор Ди Латте "Aventino", 45%, 0,1/0,18 кг, ф/п</t>
  </si>
  <si>
    <t>3.3, Сакко</t>
  </si>
  <si>
    <t>Моцарелла в воде Фиор Ди Латте "Fine Life", 45%, 0,125/0,225 кг, ф/п</t>
  </si>
  <si>
    <t>Моцарелла в воде Фиор Ди Латте "Metro Chef" 45%, 0,125/0,225 кг, ф/п</t>
  </si>
  <si>
    <t>Моцарелла в воде Фиор Ди Латте "Orecchio Oro", 45%, 0,1/0,18 кг, ф/п</t>
  </si>
  <si>
    <t>Моцарелла в воде Фиор Ди Латте "Pretto", 45%, 0,1/0,18 кг, ф/п, (8 шт)</t>
  </si>
  <si>
    <t>Моцарелла в воде Фиор Ди Латте "Pretto", 45%, 0,125/0,225 кг, ф/п, (8 шт)</t>
  </si>
  <si>
    <t>Моцарелла в воде Фиор Ди Латте "Pretto", 45%, 1/1,8 кг, ф/п</t>
  </si>
  <si>
    <t>Моцарелла в воде Фиор Ди Латте "Unagrande", 50%, 0,125/0,225 кг, ф/п, (8 шт)</t>
  </si>
  <si>
    <t>Моцарелла в воде Фиор Ди Латте "Ваш выбор", 50%, 0,1/0,18 кг, ф/п</t>
  </si>
  <si>
    <t>Моцарелла в воде Фиор Ди Латте "ВкусВилл", 50%, 0,125/0,225 кг, ф/п</t>
  </si>
  <si>
    <t>Моцарелла в воде Фиор Ди Латте "Каждый день", 45%, 0,1/0,18 кг, ф/п</t>
  </si>
  <si>
    <t>Моцарелла в воде Фиор Ди Латте "Красная птица", 45%, 0,125/0,225 кг, ф/п</t>
  </si>
  <si>
    <t>Моцарелла в воде Фиор Ди Латте без лактозы "ВкусВилл", 45%, 0,125/0,225 кг, ф/п (8 шт)</t>
  </si>
  <si>
    <t>3.3, Альче, без лактозы</t>
  </si>
  <si>
    <t>Моцарелла в воде Фиор Ди Латте без лактозы "Красная птица", 45%, 0,125/0,225 кг, ф/п</t>
  </si>
  <si>
    <t>Моцарелла в воде Фиор Ди Латте без лактозы “Unagrande", 45%, 0,125/0,225 кг, ф/п, (8 шт)</t>
  </si>
  <si>
    <t>Моцарелла в воде Чильеджина "Aventino", 45%, 0,1/0,18 кг, ф/п</t>
  </si>
  <si>
    <t>Моцарелла в воде Чильеджина "Fine Life", 45%, 0,125/0,225 кг, ф/п</t>
  </si>
  <si>
    <t>Моцарелла в воде Чильеджина "Metro Chef" 45%, 0,125/0,225 кг, ф/п</t>
  </si>
  <si>
    <t>Моцарелла в воде Чильеджина "Orecchio Oro", 45%, 0,1/0,18 кг, ф/п</t>
  </si>
  <si>
    <t>Моцарелла в воде Чильеджина "Pretto", 45%, 0,1/0,18 кг, ф/п, (8 шт)</t>
  </si>
  <si>
    <t>Моцарелла в воде Чильеджина "Pretto", 45%, 1/1,8 кг, ф/п</t>
  </si>
  <si>
    <t>Моцарелла в воде Чильеджина "Unagrande", 50%, 0,125/0,225 кг, ф/п, (8 шт)</t>
  </si>
  <si>
    <t>Моцарелла в воде Чильеджина "Ваш выбор", 50%, 0,1/0,18 кг, ф/п</t>
  </si>
  <si>
    <t>Моцарелла в воде Чильеджина "Каждый день", 45%, 0,1/0,18 кг, ф/п</t>
  </si>
  <si>
    <t>Моцарелла в воде Чильеджина "Красная птица", 45%, 0,125/0,225 кг, ф/п</t>
  </si>
  <si>
    <t>Моцарелла в воде Чильеджина без лактозы "Unagrande", 45%, 0,125/0,225 кг, ф/п</t>
  </si>
  <si>
    <t>Моцарелла в воде Чильеджина без лактозы "Красная птица", 45%, 0,125/0,225 кг, ф/п</t>
  </si>
  <si>
    <t xml:space="preserve">Моцарелла для пиццы "Unagrande", 45%, 0,46 кг, в/у </t>
  </si>
  <si>
    <t>Моцарелла для пиццы "Unagrande", 45%, 0,46 кг, в/у, (8 шт)</t>
  </si>
  <si>
    <t>Моцарелла для пиццы "ВкусВилл", 45%, 0,2 кг, т/ф</t>
  </si>
  <si>
    <t>Моцарелла для пиццы "Фермерская коллекция", 45%, 0,2 кг, т/ф</t>
  </si>
  <si>
    <t>Моцарелла для пиццы «Fine Life», 45%, 0,37 кг, т/ф, (6 шт)</t>
  </si>
  <si>
    <t>Моцарелла для сэндвичей "Unagrande", 45%, 0,28 кг, т/ф, (8 шт)</t>
  </si>
  <si>
    <t>Моцарелла палочки "ВкусВилл", 45%, 0,12 кг, т/ф</t>
  </si>
  <si>
    <t>Моцарелла палочки 15 гр Эсперсен 45%, 3,5 кг, пл/л</t>
  </si>
  <si>
    <t>Моцарелла палочки 7,5 гр Эсперсен, 45%, кг, пл/л</t>
  </si>
  <si>
    <t>Моцарелла шары "Metro Chef", 45%, кг, в/у</t>
  </si>
  <si>
    <t>Моцарелла, 45%, 3,6 кг, пл/л (палочки 7,5 г)</t>
  </si>
  <si>
    <t>Сулугуни "Foodfest", 45%, 0,28 кг, т/ф</t>
  </si>
  <si>
    <t>Сулугуни "ВкусВилл", 45%, 0,28 кг, т/ф</t>
  </si>
  <si>
    <t>Сулугуни палочки "ВкусВилл", 45%, 0,12 кг, т/ф</t>
  </si>
  <si>
    <t>Задание на упаковку линии воды Моцарелльный цех</t>
  </si>
  <si>
    <t>Номер</t>
  </si>
  <si>
    <t>Номенклатура</t>
  </si>
  <si>
    <t>Вложение коробок</t>
  </si>
  <si>
    <t>Вес, кг</t>
  </si>
  <si>
    <t>Кол-во коробок, шт</t>
  </si>
  <si>
    <t>В первую очередь</t>
  </si>
  <si>
    <t>Код</t>
  </si>
  <si>
    <t>Задание на упаковку линии пиццы Моцарелльный цех</t>
  </si>
  <si>
    <t>Н0000094735</t>
  </si>
  <si>
    <t>Н0000095251</t>
  </si>
  <si>
    <t>Н0000096418</t>
  </si>
  <si>
    <t>Н0000094274</t>
  </si>
  <si>
    <t>Н0000096668</t>
  </si>
  <si>
    <t>Н0000097278</t>
  </si>
  <si>
    <t>Н0000097280</t>
  </si>
  <si>
    <t>Н0000094734</t>
  </si>
  <si>
    <t>Н0000094725</t>
  </si>
  <si>
    <t>Н0000096640</t>
  </si>
  <si>
    <t>Н0000093998</t>
  </si>
  <si>
    <t>Н0000095934</t>
  </si>
  <si>
    <t>Н0000096638</t>
  </si>
  <si>
    <t>Н0000097655</t>
  </si>
  <si>
    <t>3503984</t>
  </si>
  <si>
    <t>Н0000098756</t>
  </si>
  <si>
    <t>Н0000090330</t>
  </si>
  <si>
    <t>Н0000094741</t>
  </si>
  <si>
    <t>Н0000081879</t>
  </si>
  <si>
    <t>Н0000094742</t>
  </si>
  <si>
    <t>Н0000096814</t>
  </si>
  <si>
    <t>Н0000096639</t>
  </si>
  <si>
    <t>Н0000093444</t>
  </si>
  <si>
    <t>Н0000098165</t>
  </si>
  <si>
    <t>Смена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</si>
</sst>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"/>
  </numFmts>
  <fonts count="13" x14ac:knownFonts="1">
    <font>
      <sz val="11"/>
      <color rgb="FF000000"/>
      <name val="Calibri"/>
      <charset val="1"/>
    </font>
    <font>
      <sz val="7"/>
      <color rgb="FF000000"/>
      <name val="Calibri"/>
      <charset val="1"/>
    </font>
    <font>
      <sz val="7"/>
      <color rgb="FF000000"/>
      <name val="Calibri"/>
      <family val="2"/>
      <charset val="204"/>
    </font>
    <font>
      <sz val="7"/>
      <name val="Calibri"/>
      <family val="2"/>
      <charset val="204"/>
    </font>
    <font>
      <sz val="7"/>
      <name val="Calibri"/>
      <family val="2"/>
      <charset val="1"/>
    </font>
    <font>
      <sz val="8"/>
      <color rgb="FF000000"/>
      <name val="Calibri"/>
      <family val="2"/>
      <charset val="204"/>
    </font>
    <font>
      <sz val="8"/>
      <color rgb="FF000000"/>
      <name val="Calibri"/>
      <charset val="1"/>
    </font>
    <font>
      <sz val="8"/>
      <name val="Calibri"/>
    </font>
    <font>
      <sz val="12"/>
      <name val="Calibri"/>
    </font>
    <font>
      <b/>
      <sz val="12"/>
      <name val="Calibri"/>
    </font>
    <font>
      <sz val="9"/>
      <name val="Calibri"/>
    </font>
    <font>
      <b/>
      <sz val="16"/>
      <name val="Calibri"/>
    </font>
    <font>
      <sz val="10"/>
      <name val="Calibri"/>
    </font>
  </fonts>
  <fills count="21">
    <fill>
      <patternFill patternType="none"/>
    </fill>
    <fill>
      <patternFill patternType="gray125"/>
    </fill>
    <fill>
      <patternFill patternType="solid">
        <fgColor rgb="FFF1DADA"/>
      </patternFill>
    </fill>
    <fill>
      <patternFill patternType="solid">
        <fgColor rgb="FFE5B7B6"/>
      </patternFill>
    </fill>
    <fill>
      <patternFill patternType="solid">
        <fgColor rgb="FFFFEBE0"/>
      </patternFill>
    </fill>
    <fill>
      <patternFill patternType="solid">
        <fgColor rgb="FFFFFFFF"/>
      </patternFill>
    </fill>
    <fill>
      <patternFill patternType="solid">
        <fgColor rgb="FFDA9694"/>
      </patternFill>
    </fill>
    <fill>
      <patternFill patternType="solid">
        <fgColor rgb="FFCCFFFF"/>
      </patternFill>
    </fill>
    <fill>
      <patternFill patternType="solid">
        <fgColor rgb="FF95B3D7"/>
      </patternFill>
    </fill>
    <fill>
      <patternFill patternType="solid">
        <fgColor rgb="FFFFFF00"/>
      </patternFill>
    </fill>
    <fill>
      <patternFill patternType="solid">
        <fgColor rgb="FFB7DEE8"/>
      </patternFill>
    </fill>
    <fill>
      <patternFill patternType="solid">
        <fgColor rgb="FFFFC000"/>
      </patternFill>
    </fill>
    <fill>
      <patternFill patternType="solid">
        <fgColor rgb="FF92D050"/>
      </patternFill>
    </fill>
    <fill>
      <patternFill patternType="solid">
        <fgColor rgb="FFADD8E6"/>
      </patternFill>
    </fill>
    <fill>
      <patternFill patternType="solid">
        <fgColor rgb="FFFF0000"/>
      </patternFill>
    </fill>
    <fill>
      <patternFill patternType="solid">
        <fgColor rgb="FFFFA500"/>
      </patternFill>
    </fill>
    <fill>
      <patternFill patternType="solid">
        <fgColor rgb="FF00B0F0"/>
      </patternFill>
    </fill>
    <fill>
      <patternFill patternType="solid">
        <fgColor rgb="FFF2DCDB"/>
      </patternFill>
    </fill>
    <fill>
      <patternFill patternType="solid">
        <fgColor rgb="FFDCE6F2"/>
      </patternFill>
    </fill>
    <fill>
      <patternFill patternType="solid">
        <fgColor rgb="FFE0E0E0"/>
      </patternFill>
    </fill>
    <fill>
      <patternFill patternType="solid">
        <fgColor theme="5" tint="0.39997558519241921"/>
        <bgColor indexed="64"/>
      </patternFill>
    </fill>
  </fills>
  <borders count="26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hair">
        <color auto="1"/>
      </right>
      <top style="thin">
        <color rgb="FF000000"/>
      </top>
      <bottom style="thin">
        <color rgb="FF000000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 style="thin">
        <color auto="1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rgb="FF000000"/>
      </right>
      <top/>
      <bottom style="thin">
        <color auto="1"/>
      </bottom>
      <diagonal/>
    </border>
    <border>
      <left/>
      <right style="hair">
        <color auto="1"/>
      </right>
      <top style="thin">
        <color rgb="FF000000"/>
      </top>
      <bottom/>
      <diagonal/>
    </border>
  </borders>
  <cellStyleXfs count="1">
    <xf numFmtId="0" fontId="0" fillId="0" borderId="0"/>
  </cellStyleXfs>
  <cellXfs count="95">
    <xf numFmtId="0" fontId="0" fillId="0" borderId="0" xfId="0" applyAlignment="1"/>
    <xf numFmtId="0" fontId="0" fillId="0" borderId="1" xfId="0" applyBorder="1" applyAlignment="1"/>
    <xf numFmtId="0" fontId="0" fillId="0" borderId="0" xfId="0"/>
    <xf numFmtId="0" fontId="0" fillId="0" borderId="0" xfId="0" applyAlignment="1"/>
    <xf numFmtId="0" fontId="1" fillId="0" borderId="0" xfId="0" applyFont="1" applyAlignment="1"/>
    <xf numFmtId="49" fontId="1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49" fontId="4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7" fillId="2" borderId="0" xfId="0" applyFont="1" applyFill="1"/>
    <xf numFmtId="0" fontId="7" fillId="2" borderId="0" xfId="0" applyFont="1" applyFill="1" applyAlignment="1"/>
    <xf numFmtId="49" fontId="5" fillId="0" borderId="0" xfId="0" applyNumberFormat="1" applyFont="1" applyAlignment="1">
      <alignment horizontal="right"/>
    </xf>
    <xf numFmtId="0" fontId="7" fillId="3" borderId="0" xfId="0" applyFont="1" applyFill="1"/>
    <xf numFmtId="49" fontId="6" fillId="0" borderId="0" xfId="0" applyNumberFormat="1" applyFont="1" applyAlignment="1">
      <alignment horizontal="right"/>
    </xf>
    <xf numFmtId="0" fontId="7" fillId="0" borderId="0" xfId="0" applyFont="1"/>
    <xf numFmtId="49" fontId="7" fillId="0" borderId="0" xfId="0" applyNumberFormat="1" applyFont="1" applyAlignment="1">
      <alignment horizontal="right"/>
    </xf>
    <xf numFmtId="0" fontId="7" fillId="4" borderId="0" xfId="0" applyFont="1" applyFill="1"/>
    <xf numFmtId="0" fontId="7" fillId="0" borderId="2" xfId="0" applyFont="1" applyBorder="1"/>
    <xf numFmtId="0" fontId="12" fillId="18" borderId="2" xfId="0" applyFont="1" applyFill="1" applyBorder="1" applyAlignment="1">
      <alignment horizontal="center" vertical="center" wrapText="1"/>
    </xf>
    <xf numFmtId="0" fontId="10" fillId="18" borderId="2" xfId="0" applyFont="1" applyFill="1" applyBorder="1"/>
    <xf numFmtId="0" fontId="10" fillId="0" borderId="2" xfId="0" applyFont="1" applyBorder="1"/>
    <xf numFmtId="0" fontId="10" fillId="19" borderId="2" xfId="0" applyFont="1" applyFill="1" applyBorder="1"/>
    <xf numFmtId="0" fontId="12" fillId="18" borderId="2" xfId="0" applyFont="1" applyFill="1" applyBorder="1"/>
    <xf numFmtId="0" fontId="8" fillId="5" borderId="5" xfId="0" applyFont="1" applyFill="1" applyBorder="1" applyAlignment="1">
      <alignment horizontal="center" vertical="center" wrapText="1"/>
    </xf>
    <xf numFmtId="0" fontId="9" fillId="5" borderId="5" xfId="0" applyFont="1" applyFill="1" applyBorder="1" applyAlignment="1">
      <alignment horizontal="center" vertical="center" wrapText="1"/>
    </xf>
    <xf numFmtId="0" fontId="10" fillId="6" borderId="5" xfId="0" applyFont="1" applyFill="1" applyBorder="1" applyAlignment="1">
      <alignment horizontal="center" vertical="center" textRotation="90" wrapText="1"/>
    </xf>
    <xf numFmtId="0" fontId="10" fillId="7" borderId="5" xfId="0" applyFont="1" applyFill="1" applyBorder="1" applyAlignment="1">
      <alignment horizontal="center" vertical="center" textRotation="90" wrapText="1"/>
    </xf>
    <xf numFmtId="0" fontId="11" fillId="8" borderId="10" xfId="0" applyFont="1" applyFill="1" applyBorder="1" applyAlignment="1">
      <alignment horizontal="center" vertical="center" wrapText="1"/>
    </xf>
    <xf numFmtId="0" fontId="0" fillId="0" borderId="11" xfId="0" applyBorder="1"/>
    <xf numFmtId="0" fontId="0" fillId="0" borderId="12" xfId="0" applyBorder="1"/>
    <xf numFmtId="0" fontId="8" fillId="10" borderId="7" xfId="0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9" fillId="5" borderId="10" xfId="0" applyFont="1" applyFill="1" applyBorder="1" applyAlignment="1">
      <alignment horizontal="center" vertical="center" wrapText="1"/>
    </xf>
    <xf numFmtId="0" fontId="8" fillId="5" borderId="10" xfId="0" applyFont="1" applyFill="1" applyBorder="1" applyAlignment="1">
      <alignment horizontal="center" vertical="center" wrapText="1"/>
    </xf>
    <xf numFmtId="0" fontId="7" fillId="11" borderId="10" xfId="0" applyFont="1" applyFill="1" applyBorder="1" applyAlignment="1">
      <alignment horizontal="center" vertical="center" wrapText="1"/>
    </xf>
    <xf numFmtId="0" fontId="7" fillId="9" borderId="10" xfId="0" applyFont="1" applyFill="1" applyBorder="1" applyAlignment="1">
      <alignment horizontal="center" vertical="center" wrapText="1"/>
    </xf>
    <xf numFmtId="0" fontId="7" fillId="12" borderId="10" xfId="0" applyFont="1" applyFill="1" applyBorder="1" applyAlignment="1">
      <alignment horizontal="center" vertical="center" wrapText="1"/>
    </xf>
    <xf numFmtId="0" fontId="7" fillId="13" borderId="5" xfId="0" applyFont="1" applyFill="1" applyBorder="1" applyAlignment="1">
      <alignment horizontal="center" vertical="center" wrapText="1"/>
    </xf>
    <xf numFmtId="0" fontId="7" fillId="14" borderId="10" xfId="0" applyFont="1" applyFill="1" applyBorder="1" applyAlignment="1">
      <alignment horizontal="center" vertical="center" wrapText="1"/>
    </xf>
    <xf numFmtId="0" fontId="7" fillId="5" borderId="10" xfId="0" applyFont="1" applyFill="1" applyBorder="1" applyAlignment="1">
      <alignment horizontal="center" vertical="center" wrapText="1"/>
    </xf>
    <xf numFmtId="0" fontId="9" fillId="5" borderId="7" xfId="0" applyFont="1" applyFill="1" applyBorder="1" applyAlignment="1">
      <alignment horizontal="center" vertical="center" wrapText="1"/>
    </xf>
    <xf numFmtId="0" fontId="8" fillId="9" borderId="7" xfId="0" applyFont="1" applyFill="1" applyBorder="1" applyAlignment="1">
      <alignment horizontal="center" vertical="center" wrapText="1"/>
    </xf>
    <xf numFmtId="0" fontId="8" fillId="5" borderId="7" xfId="0" applyFont="1" applyFill="1" applyBorder="1" applyAlignment="1">
      <alignment horizontal="center" vertical="center" wrapText="1"/>
    </xf>
    <xf numFmtId="0" fontId="8" fillId="15" borderId="10" xfId="0" applyFont="1" applyFill="1" applyBorder="1" applyAlignment="1">
      <alignment horizontal="center" vertical="center" wrapText="1"/>
    </xf>
    <xf numFmtId="0" fontId="8" fillId="16" borderId="10" xfId="0" applyFont="1" applyFill="1" applyBorder="1" applyAlignment="1">
      <alignment horizontal="center" vertical="center" wrapText="1"/>
    </xf>
    <xf numFmtId="0" fontId="0" fillId="0" borderId="3" xfId="0" applyBorder="1"/>
    <xf numFmtId="0" fontId="0" fillId="0" borderId="1" xfId="0" applyBorder="1" applyAlignment="1"/>
    <xf numFmtId="0" fontId="0" fillId="0" borderId="6" xfId="0" applyBorder="1"/>
    <xf numFmtId="0" fontId="8" fillId="17" borderId="10" xfId="0" applyFont="1" applyFill="1" applyBorder="1" applyAlignment="1">
      <alignment horizontal="center" vertical="center" wrapText="1"/>
    </xf>
    <xf numFmtId="0" fontId="8" fillId="14" borderId="5" xfId="0" applyFont="1" applyFill="1" applyBorder="1" applyAlignment="1">
      <alignment horizontal="center" vertical="center" wrapText="1"/>
    </xf>
    <xf numFmtId="0" fontId="8" fillId="17" borderId="5" xfId="0" applyFont="1" applyFill="1" applyBorder="1" applyAlignment="1">
      <alignment horizontal="center" vertical="center" wrapText="1"/>
    </xf>
    <xf numFmtId="0" fontId="8" fillId="14" borderId="10" xfId="0" applyFont="1" applyFill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0" fillId="0" borderId="2" xfId="0" applyBorder="1"/>
    <xf numFmtId="164" fontId="9" fillId="0" borderId="2" xfId="0" applyNumberFormat="1" applyFont="1" applyBorder="1" applyAlignment="1">
      <alignment horizontal="center" vertical="center" wrapText="1"/>
    </xf>
    <xf numFmtId="0" fontId="12" fillId="18" borderId="2" xfId="0" applyFont="1" applyFill="1" applyBorder="1" applyAlignment="1">
      <alignment horizontal="center" vertical="center" wrapText="1"/>
    </xf>
    <xf numFmtId="0" fontId="10" fillId="0" borderId="2" xfId="0" applyFont="1" applyBorder="1"/>
    <xf numFmtId="0" fontId="10" fillId="19" borderId="2" xfId="0" applyFont="1" applyFill="1" applyBorder="1"/>
    <xf numFmtId="0" fontId="12" fillId="18" borderId="2" xfId="0" applyFont="1" applyFill="1" applyBorder="1"/>
    <xf numFmtId="0" fontId="10" fillId="18" borderId="2" xfId="0" applyFont="1" applyFill="1" applyBorder="1"/>
    <xf numFmtId="0" fontId="8" fillId="15" borderId="11" xfId="0" applyFont="1" applyFill="1" applyBorder="1" applyAlignment="1">
      <alignment horizontal="center" vertical="center" wrapText="1"/>
    </xf>
    <xf numFmtId="0" fontId="8" fillId="15" borderId="12" xfId="0" applyFont="1" applyFill="1" applyBorder="1" applyAlignment="1">
      <alignment horizontal="center" vertical="center" wrapText="1"/>
    </xf>
    <xf numFmtId="0" fontId="8" fillId="5" borderId="11" xfId="0" applyFont="1" applyFill="1" applyBorder="1" applyAlignment="1">
      <alignment horizontal="center" vertical="center" wrapText="1"/>
    </xf>
    <xf numFmtId="0" fontId="8" fillId="5" borderId="16" xfId="0" applyFont="1" applyFill="1" applyBorder="1" applyAlignment="1">
      <alignment horizontal="center" vertical="center" wrapText="1"/>
    </xf>
    <xf numFmtId="0" fontId="8" fillId="17" borderId="11" xfId="0" applyFont="1" applyFill="1" applyBorder="1" applyAlignment="1">
      <alignment horizontal="center" vertical="center" wrapText="1"/>
    </xf>
    <xf numFmtId="0" fontId="8" fillId="17" borderId="16" xfId="0" applyFont="1" applyFill="1" applyBorder="1" applyAlignment="1">
      <alignment horizontal="center" vertical="center" wrapText="1"/>
    </xf>
    <xf numFmtId="0" fontId="8" fillId="17" borderId="12" xfId="0" applyFont="1" applyFill="1" applyBorder="1" applyAlignment="1">
      <alignment horizontal="center" vertical="center" wrapText="1"/>
    </xf>
    <xf numFmtId="0" fontId="0" fillId="0" borderId="17" xfId="0" applyBorder="1" applyAlignment="1"/>
    <xf numFmtId="0" fontId="0" fillId="0" borderId="18" xfId="0" applyBorder="1" applyAlignment="1"/>
    <xf numFmtId="0" fontId="8" fillId="15" borderId="13" xfId="0" applyFont="1" applyFill="1" applyBorder="1" applyAlignment="1">
      <alignment horizontal="center" vertical="center" wrapText="1"/>
    </xf>
    <xf numFmtId="0" fontId="8" fillId="15" borderId="14" xfId="0" applyFont="1" applyFill="1" applyBorder="1" applyAlignment="1">
      <alignment horizontal="center" vertical="center" wrapText="1"/>
    </xf>
    <xf numFmtId="0" fontId="8" fillId="15" borderId="15" xfId="0" applyFont="1" applyFill="1" applyBorder="1" applyAlignment="1">
      <alignment horizontal="center" vertical="center" wrapText="1"/>
    </xf>
    <xf numFmtId="0" fontId="8" fillId="16" borderId="13" xfId="0" applyFont="1" applyFill="1" applyBorder="1" applyAlignment="1">
      <alignment horizontal="center" vertical="center" wrapText="1"/>
    </xf>
    <xf numFmtId="0" fontId="8" fillId="5" borderId="2" xfId="0" applyFont="1" applyFill="1" applyBorder="1" applyAlignment="1">
      <alignment horizontal="center" vertical="center" wrapText="1"/>
    </xf>
    <xf numFmtId="0" fontId="11" fillId="8" borderId="11" xfId="0" applyFont="1" applyFill="1" applyBorder="1" applyAlignment="1">
      <alignment horizontal="center" vertical="center" wrapText="1"/>
    </xf>
    <xf numFmtId="0" fontId="11" fillId="9" borderId="3" xfId="0" applyFont="1" applyFill="1" applyBorder="1" applyAlignment="1">
      <alignment horizontal="center" vertical="center" wrapText="1"/>
    </xf>
    <xf numFmtId="0" fontId="11" fillId="9" borderId="0" xfId="0" applyFont="1" applyFill="1" applyBorder="1" applyAlignment="1">
      <alignment horizontal="center" vertical="center" wrapText="1"/>
    </xf>
    <xf numFmtId="0" fontId="11" fillId="9" borderId="19" xfId="0" applyFont="1" applyFill="1" applyBorder="1" applyAlignment="1">
      <alignment horizontal="center" vertical="center" wrapText="1"/>
    </xf>
    <xf numFmtId="0" fontId="11" fillId="8" borderId="12" xfId="0" applyFont="1" applyFill="1" applyBorder="1" applyAlignment="1">
      <alignment horizontal="center" vertical="center" wrapText="1"/>
    </xf>
    <xf numFmtId="0" fontId="10" fillId="6" borderId="4" xfId="0" applyFont="1" applyFill="1" applyBorder="1" applyAlignment="1">
      <alignment horizontal="center" vertical="center" textRotation="90" wrapText="1"/>
    </xf>
    <xf numFmtId="0" fontId="10" fillId="7" borderId="4" xfId="0" applyFont="1" applyFill="1" applyBorder="1" applyAlignment="1">
      <alignment horizontal="center" vertical="center" textRotation="90" wrapText="1"/>
    </xf>
    <xf numFmtId="0" fontId="0" fillId="0" borderId="20" xfId="0" applyBorder="1" applyAlignment="1"/>
    <xf numFmtId="0" fontId="11" fillId="8" borderId="21" xfId="0" applyFont="1" applyFill="1" applyBorder="1" applyAlignment="1">
      <alignment horizontal="center" vertical="center" wrapText="1"/>
    </xf>
    <xf numFmtId="0" fontId="11" fillId="9" borderId="22" xfId="0" applyFont="1" applyFill="1" applyBorder="1" applyAlignment="1">
      <alignment horizontal="center" vertical="center" wrapText="1"/>
    </xf>
    <xf numFmtId="0" fontId="11" fillId="9" borderId="23" xfId="0" applyFont="1" applyFill="1" applyBorder="1" applyAlignment="1">
      <alignment horizontal="center" vertical="center" wrapText="1"/>
    </xf>
    <xf numFmtId="0" fontId="11" fillId="9" borderId="24" xfId="0" applyFont="1" applyFill="1" applyBorder="1" applyAlignment="1">
      <alignment horizontal="center" vertical="center" wrapText="1"/>
    </xf>
    <xf numFmtId="0" fontId="11" fillId="20" borderId="7" xfId="0" applyFont="1" applyFill="1" applyBorder="1" applyAlignment="1">
      <alignment horizontal="center" vertical="center" wrapText="1"/>
    </xf>
    <xf numFmtId="0" fontId="11" fillId="20" borderId="8" xfId="0" applyFont="1" applyFill="1" applyBorder="1" applyAlignment="1">
      <alignment horizontal="center" vertical="center" wrapText="1"/>
    </xf>
    <xf numFmtId="0" fontId="11" fillId="20" borderId="25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7"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  <fill>
        <patternFill>
          <bgColor rgb="FFF7A19A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color rgb="FF000000"/>
        <name val="Calibri"/>
      </font>
    </dxf>
    <dxf>
      <fill>
        <patternFill>
          <bgColor rgb="FFEBF1D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ED1C24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BF1D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0EFD4"/>
      <rgbColor rgb="FFFFFF99"/>
      <rgbColor rgb="FF99CCFF"/>
      <rgbColor rgb="FFF7A19A"/>
      <rgbColor rgb="FFCC99FF"/>
      <rgbColor rgb="FFFFCC99"/>
      <rgbColor rgb="FF3366FF"/>
      <rgbColor rgb="FF65C295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19"/>
  <sheetViews>
    <sheetView tabSelected="1" topLeftCell="A43" zoomScale="40" zoomScaleNormal="40" workbookViewId="0">
      <selection activeCell="DO68" sqref="DO68"/>
    </sheetView>
  </sheetViews>
  <sheetFormatPr defaultRowHeight="14.5" x14ac:dyDescent="0.35"/>
  <cols>
    <col min="1" max="4" width="21" style="1" customWidth="1"/>
    <col min="5" max="576" width="2.36328125" style="1" customWidth="1"/>
    <col min="577" max="1025" width="8.54296875" style="1" customWidth="1"/>
  </cols>
  <sheetData>
    <row r="1" spans="2:1025" ht="25" customHeight="1" x14ac:dyDescent="0.35">
      <c r="C1" s="25" t="s">
        <v>0</v>
      </c>
      <c r="D1" s="26" t="s">
        <v>1</v>
      </c>
      <c r="E1" s="27" t="s">
        <v>2</v>
      </c>
      <c r="F1" s="28" t="s">
        <v>3</v>
      </c>
      <c r="G1" s="28" t="s">
        <v>4</v>
      </c>
      <c r="H1" s="28" t="s">
        <v>5</v>
      </c>
      <c r="I1" s="28" t="s">
        <v>6</v>
      </c>
      <c r="J1" s="28" t="s">
        <v>7</v>
      </c>
      <c r="K1" s="28" t="s">
        <v>8</v>
      </c>
      <c r="L1" s="28" t="s">
        <v>9</v>
      </c>
      <c r="M1" s="28" t="s">
        <v>10</v>
      </c>
      <c r="N1" s="28" t="s">
        <v>11</v>
      </c>
      <c r="O1" s="28" t="s">
        <v>12</v>
      </c>
      <c r="P1" s="28" t="s">
        <v>13</v>
      </c>
      <c r="Q1" s="27" t="s">
        <v>14</v>
      </c>
      <c r="R1" s="28" t="s">
        <v>3</v>
      </c>
      <c r="S1" s="28" t="s">
        <v>4</v>
      </c>
      <c r="T1" s="28" t="s">
        <v>5</v>
      </c>
      <c r="U1" s="28" t="s">
        <v>6</v>
      </c>
      <c r="V1" s="28" t="s">
        <v>7</v>
      </c>
      <c r="W1" s="28" t="s">
        <v>8</v>
      </c>
      <c r="X1" s="28" t="s">
        <v>9</v>
      </c>
      <c r="Y1" s="28" t="s">
        <v>10</v>
      </c>
      <c r="Z1" s="28" t="s">
        <v>11</v>
      </c>
      <c r="AA1" s="28" t="s">
        <v>12</v>
      </c>
      <c r="AB1" s="28" t="s">
        <v>13</v>
      </c>
      <c r="AC1" s="27" t="s">
        <v>15</v>
      </c>
      <c r="AD1" s="28" t="s">
        <v>3</v>
      </c>
      <c r="AE1" s="28" t="s">
        <v>4</v>
      </c>
      <c r="AF1" s="28" t="s">
        <v>5</v>
      </c>
      <c r="AG1" s="28" t="s">
        <v>6</v>
      </c>
      <c r="AH1" s="28" t="s">
        <v>7</v>
      </c>
      <c r="AI1" s="28" t="s">
        <v>8</v>
      </c>
      <c r="AJ1" s="28" t="s">
        <v>9</v>
      </c>
      <c r="AK1" s="28" t="s">
        <v>10</v>
      </c>
      <c r="AL1" s="28" t="s">
        <v>11</v>
      </c>
      <c r="AM1" s="28" t="s">
        <v>12</v>
      </c>
      <c r="AN1" s="28" t="s">
        <v>13</v>
      </c>
      <c r="AO1" s="27" t="s">
        <v>16</v>
      </c>
      <c r="AP1" s="28" t="s">
        <v>3</v>
      </c>
      <c r="AQ1" s="28" t="s">
        <v>4</v>
      </c>
      <c r="AR1" s="28" t="s">
        <v>5</v>
      </c>
      <c r="AS1" s="28" t="s">
        <v>6</v>
      </c>
      <c r="AT1" s="28" t="s">
        <v>7</v>
      </c>
      <c r="AU1" s="28" t="s">
        <v>8</v>
      </c>
      <c r="AV1" s="28" t="s">
        <v>9</v>
      </c>
      <c r="AW1" s="28" t="s">
        <v>10</v>
      </c>
      <c r="AX1" s="28" t="s">
        <v>11</v>
      </c>
      <c r="AY1" s="28" t="s">
        <v>12</v>
      </c>
      <c r="AZ1" s="28" t="s">
        <v>13</v>
      </c>
      <c r="BA1" s="27" t="s">
        <v>17</v>
      </c>
      <c r="BB1" s="28" t="s">
        <v>3</v>
      </c>
      <c r="BC1" s="28" t="s">
        <v>4</v>
      </c>
      <c r="BD1" s="28" t="s">
        <v>5</v>
      </c>
      <c r="BE1" s="28" t="s">
        <v>6</v>
      </c>
      <c r="BF1" s="28" t="s">
        <v>7</v>
      </c>
      <c r="BG1" s="28" t="s">
        <v>8</v>
      </c>
      <c r="BH1" s="28" t="s">
        <v>9</v>
      </c>
      <c r="BI1" s="28" t="s">
        <v>10</v>
      </c>
      <c r="BJ1" s="28" t="s">
        <v>11</v>
      </c>
      <c r="BK1" s="28" t="s">
        <v>12</v>
      </c>
      <c r="BL1" s="28" t="s">
        <v>13</v>
      </c>
      <c r="BM1" s="27" t="s">
        <v>18</v>
      </c>
      <c r="BN1" s="28" t="s">
        <v>3</v>
      </c>
      <c r="BO1" s="28" t="s">
        <v>4</v>
      </c>
      <c r="BP1" s="28" t="s">
        <v>5</v>
      </c>
      <c r="BQ1" s="28" t="s">
        <v>6</v>
      </c>
      <c r="BR1" s="28" t="s">
        <v>7</v>
      </c>
      <c r="BS1" s="28" t="s">
        <v>8</v>
      </c>
      <c r="BT1" s="28" t="s">
        <v>9</v>
      </c>
      <c r="BU1" s="28" t="s">
        <v>10</v>
      </c>
      <c r="BV1" s="28" t="s">
        <v>11</v>
      </c>
      <c r="BW1" s="28" t="s">
        <v>12</v>
      </c>
      <c r="BX1" s="28" t="s">
        <v>13</v>
      </c>
      <c r="BY1" s="27" t="s">
        <v>19</v>
      </c>
      <c r="BZ1" s="28" t="s">
        <v>3</v>
      </c>
      <c r="CA1" s="28" t="s">
        <v>4</v>
      </c>
      <c r="CB1" s="28" t="s">
        <v>5</v>
      </c>
      <c r="CC1" s="28" t="s">
        <v>6</v>
      </c>
      <c r="CD1" s="28" t="s">
        <v>7</v>
      </c>
      <c r="CE1" s="28" t="s">
        <v>8</v>
      </c>
      <c r="CF1" s="28" t="s">
        <v>9</v>
      </c>
      <c r="CG1" s="28" t="s">
        <v>10</v>
      </c>
      <c r="CH1" s="28" t="s">
        <v>11</v>
      </c>
      <c r="CI1" s="28" t="s">
        <v>12</v>
      </c>
      <c r="CJ1" s="28" t="s">
        <v>13</v>
      </c>
      <c r="CK1" s="27" t="s">
        <v>20</v>
      </c>
      <c r="CL1" s="28" t="s">
        <v>3</v>
      </c>
      <c r="CM1" s="28" t="s">
        <v>4</v>
      </c>
      <c r="CN1" s="28" t="s">
        <v>5</v>
      </c>
      <c r="CO1" s="28" t="s">
        <v>6</v>
      </c>
      <c r="CP1" s="28" t="s">
        <v>7</v>
      </c>
      <c r="CQ1" s="28" t="s">
        <v>8</v>
      </c>
      <c r="CR1" s="28" t="s">
        <v>9</v>
      </c>
      <c r="CS1" s="28" t="s">
        <v>10</v>
      </c>
      <c r="CT1" s="28" t="s">
        <v>11</v>
      </c>
      <c r="CU1" s="28" t="s">
        <v>12</v>
      </c>
      <c r="CV1" s="28" t="s">
        <v>13</v>
      </c>
      <c r="CW1" s="27" t="s">
        <v>21</v>
      </c>
      <c r="CX1" s="28" t="s">
        <v>3</v>
      </c>
      <c r="CY1" s="28" t="s">
        <v>4</v>
      </c>
      <c r="CZ1" s="28" t="s">
        <v>5</v>
      </c>
      <c r="DA1" s="28" t="s">
        <v>6</v>
      </c>
      <c r="DB1" s="28" t="s">
        <v>7</v>
      </c>
      <c r="DC1" s="28" t="s">
        <v>8</v>
      </c>
      <c r="DD1" s="28" t="s">
        <v>9</v>
      </c>
      <c r="DE1" s="28" t="s">
        <v>10</v>
      </c>
      <c r="DF1" s="28" t="s">
        <v>11</v>
      </c>
      <c r="DG1" s="28" t="s">
        <v>12</v>
      </c>
      <c r="DH1" s="28" t="s">
        <v>13</v>
      </c>
      <c r="DI1" s="85" t="s">
        <v>22</v>
      </c>
      <c r="DJ1" s="86" t="s">
        <v>3</v>
      </c>
      <c r="DK1" s="86" t="s">
        <v>4</v>
      </c>
      <c r="DL1" s="86" t="s">
        <v>5</v>
      </c>
      <c r="DM1" s="86" t="s">
        <v>6</v>
      </c>
      <c r="DN1" s="86" t="s">
        <v>7</v>
      </c>
      <c r="DO1" s="86" t="s">
        <v>8</v>
      </c>
      <c r="DP1" s="86" t="s">
        <v>9</v>
      </c>
      <c r="DQ1" s="86" t="s">
        <v>10</v>
      </c>
      <c r="DR1" s="86" t="s">
        <v>11</v>
      </c>
      <c r="DS1" s="86" t="s">
        <v>12</v>
      </c>
      <c r="DT1" s="86" t="s">
        <v>13</v>
      </c>
      <c r="DU1" s="85" t="s">
        <v>4</v>
      </c>
      <c r="DV1" s="86" t="s">
        <v>3</v>
      </c>
      <c r="DW1" s="86" t="s">
        <v>4</v>
      </c>
      <c r="DX1" s="86" t="s">
        <v>5</v>
      </c>
      <c r="DY1" s="86" t="s">
        <v>6</v>
      </c>
      <c r="DZ1" s="86" t="s">
        <v>7</v>
      </c>
      <c r="EA1" s="86" t="s">
        <v>8</v>
      </c>
      <c r="EB1" s="86" t="s">
        <v>9</v>
      </c>
      <c r="EC1" s="86" t="s">
        <v>10</v>
      </c>
      <c r="ED1" s="86" t="s">
        <v>11</v>
      </c>
      <c r="EE1" s="86" t="s">
        <v>12</v>
      </c>
      <c r="EF1" s="86" t="s">
        <v>13</v>
      </c>
      <c r="EG1" s="85" t="s">
        <v>23</v>
      </c>
      <c r="EH1" s="86" t="s">
        <v>3</v>
      </c>
      <c r="EI1" s="86" t="s">
        <v>4</v>
      </c>
      <c r="EJ1" s="86" t="s">
        <v>5</v>
      </c>
      <c r="EK1" s="86" t="s">
        <v>6</v>
      </c>
      <c r="EL1" s="86" t="s">
        <v>7</v>
      </c>
      <c r="EM1" s="86" t="s">
        <v>8</v>
      </c>
      <c r="EN1" s="86" t="s">
        <v>9</v>
      </c>
      <c r="EO1" s="86" t="s">
        <v>10</v>
      </c>
      <c r="EP1" s="86" t="s">
        <v>11</v>
      </c>
      <c r="EQ1" s="86" t="s">
        <v>12</v>
      </c>
      <c r="ER1" s="86" t="s">
        <v>13</v>
      </c>
      <c r="ES1" s="85" t="s">
        <v>24</v>
      </c>
      <c r="ET1" s="86" t="s">
        <v>3</v>
      </c>
      <c r="EU1" s="86" t="s">
        <v>4</v>
      </c>
      <c r="EV1" s="86" t="s">
        <v>5</v>
      </c>
      <c r="EW1" s="86" t="s">
        <v>6</v>
      </c>
      <c r="EX1" s="86" t="s">
        <v>7</v>
      </c>
      <c r="EY1" s="86" t="s">
        <v>8</v>
      </c>
      <c r="EZ1" s="86" t="s">
        <v>9</v>
      </c>
      <c r="FA1" s="86" t="s">
        <v>10</v>
      </c>
      <c r="FB1" s="86" t="s">
        <v>11</v>
      </c>
      <c r="FC1" s="86" t="s">
        <v>12</v>
      </c>
      <c r="FD1" s="86" t="s">
        <v>13</v>
      </c>
      <c r="FE1" s="85" t="s">
        <v>25</v>
      </c>
      <c r="FF1" s="86" t="s">
        <v>3</v>
      </c>
      <c r="FG1" s="86" t="s">
        <v>4</v>
      </c>
      <c r="FH1" s="86" t="s">
        <v>5</v>
      </c>
      <c r="FI1" s="86" t="s">
        <v>6</v>
      </c>
      <c r="FJ1" s="86" t="s">
        <v>7</v>
      </c>
      <c r="FK1" s="86" t="s">
        <v>8</v>
      </c>
      <c r="FL1" s="86" t="s">
        <v>9</v>
      </c>
      <c r="FM1" s="86" t="s">
        <v>10</v>
      </c>
      <c r="FN1" s="86" t="s">
        <v>11</v>
      </c>
      <c r="FO1" s="86" t="s">
        <v>12</v>
      </c>
      <c r="FP1" s="86" t="s">
        <v>13</v>
      </c>
      <c r="FQ1" s="85" t="s">
        <v>26</v>
      </c>
      <c r="FR1" s="86" t="s">
        <v>3</v>
      </c>
      <c r="FS1" s="86" t="s">
        <v>4</v>
      </c>
      <c r="FT1" s="86" t="s">
        <v>5</v>
      </c>
      <c r="FU1" s="86" t="s">
        <v>6</v>
      </c>
      <c r="FV1" s="86" t="s">
        <v>7</v>
      </c>
      <c r="FW1" s="86" t="s">
        <v>8</v>
      </c>
      <c r="FX1" s="86" t="s">
        <v>9</v>
      </c>
      <c r="FY1" s="86" t="s">
        <v>10</v>
      </c>
      <c r="FZ1" s="86" t="s">
        <v>11</v>
      </c>
      <c r="GA1" s="86" t="s">
        <v>12</v>
      </c>
      <c r="GB1" s="86" t="s">
        <v>13</v>
      </c>
      <c r="GC1" s="85" t="s">
        <v>5</v>
      </c>
      <c r="GD1" s="86" t="s">
        <v>3</v>
      </c>
      <c r="GE1" s="86" t="s">
        <v>4</v>
      </c>
      <c r="GF1" s="86" t="s">
        <v>5</v>
      </c>
      <c r="GG1" s="86" t="s">
        <v>6</v>
      </c>
      <c r="GH1" s="86" t="s">
        <v>7</v>
      </c>
      <c r="GI1" s="86" t="s">
        <v>8</v>
      </c>
      <c r="GJ1" s="86" t="s">
        <v>9</v>
      </c>
      <c r="GK1" s="86" t="s">
        <v>10</v>
      </c>
      <c r="GL1" s="86" t="s">
        <v>11</v>
      </c>
      <c r="GM1" s="86" t="s">
        <v>12</v>
      </c>
      <c r="GN1" s="86" t="s">
        <v>13</v>
      </c>
      <c r="GO1" s="85" t="s">
        <v>27</v>
      </c>
      <c r="GP1" s="86" t="s">
        <v>3</v>
      </c>
      <c r="GQ1" s="86" t="s">
        <v>4</v>
      </c>
      <c r="GR1" s="86" t="s">
        <v>5</v>
      </c>
      <c r="GS1" s="86" t="s">
        <v>6</v>
      </c>
      <c r="GT1" s="86" t="s">
        <v>7</v>
      </c>
      <c r="GU1" s="86" t="s">
        <v>8</v>
      </c>
      <c r="GV1" s="86" t="s">
        <v>9</v>
      </c>
      <c r="GW1" s="86" t="s">
        <v>10</v>
      </c>
      <c r="GX1" s="86" t="s">
        <v>11</v>
      </c>
      <c r="GY1" s="86" t="s">
        <v>12</v>
      </c>
      <c r="GZ1" s="86" t="s">
        <v>13</v>
      </c>
      <c r="HA1" s="85" t="s">
        <v>28</v>
      </c>
      <c r="HB1" s="86" t="s">
        <v>3</v>
      </c>
      <c r="HC1" s="86" t="s">
        <v>4</v>
      </c>
      <c r="HD1" s="86" t="s">
        <v>5</v>
      </c>
      <c r="HE1" s="86" t="s">
        <v>6</v>
      </c>
      <c r="HF1" s="86" t="s">
        <v>7</v>
      </c>
      <c r="HG1" s="86" t="s">
        <v>8</v>
      </c>
      <c r="HH1" s="86" t="s">
        <v>9</v>
      </c>
      <c r="HI1" s="86" t="s">
        <v>10</v>
      </c>
      <c r="HJ1" s="86" t="s">
        <v>11</v>
      </c>
      <c r="HK1" s="86" t="s">
        <v>12</v>
      </c>
      <c r="HL1" s="86" t="s">
        <v>13</v>
      </c>
      <c r="HM1" s="85" t="s">
        <v>29</v>
      </c>
      <c r="HN1" s="28" t="s">
        <v>3</v>
      </c>
      <c r="HO1" s="28" t="s">
        <v>4</v>
      </c>
      <c r="HP1" s="28" t="s">
        <v>5</v>
      </c>
      <c r="HQ1" s="28" t="s">
        <v>6</v>
      </c>
      <c r="HR1" s="28" t="s">
        <v>7</v>
      </c>
      <c r="HS1" s="28" t="s">
        <v>8</v>
      </c>
      <c r="HT1" s="28" t="s">
        <v>9</v>
      </c>
      <c r="HU1" s="28" t="s">
        <v>10</v>
      </c>
      <c r="HV1" s="28" t="s">
        <v>11</v>
      </c>
      <c r="HW1" s="28" t="s">
        <v>12</v>
      </c>
      <c r="HX1" s="28" t="s">
        <v>13</v>
      </c>
      <c r="HY1" s="27" t="s">
        <v>30</v>
      </c>
      <c r="HZ1" s="28" t="s">
        <v>3</v>
      </c>
      <c r="IA1" s="28" t="s">
        <v>4</v>
      </c>
      <c r="IB1" s="28" t="s">
        <v>5</v>
      </c>
      <c r="IC1" s="28" t="s">
        <v>6</v>
      </c>
      <c r="ID1" s="28" t="s">
        <v>7</v>
      </c>
      <c r="IE1" s="28" t="s">
        <v>8</v>
      </c>
      <c r="IF1" s="28" t="s">
        <v>9</v>
      </c>
      <c r="IG1" s="28" t="s">
        <v>10</v>
      </c>
      <c r="IH1" s="28" t="s">
        <v>11</v>
      </c>
      <c r="II1" s="28" t="s">
        <v>12</v>
      </c>
      <c r="IJ1" s="28" t="s">
        <v>13</v>
      </c>
      <c r="IK1" s="27" t="s">
        <v>6</v>
      </c>
      <c r="IL1" s="28" t="s">
        <v>3</v>
      </c>
      <c r="IM1" s="28" t="s">
        <v>4</v>
      </c>
      <c r="IN1" s="28" t="s">
        <v>5</v>
      </c>
      <c r="IO1" s="28" t="s">
        <v>6</v>
      </c>
      <c r="IP1" s="28" t="s">
        <v>7</v>
      </c>
      <c r="IQ1" s="28" t="s">
        <v>8</v>
      </c>
      <c r="IR1" s="28" t="s">
        <v>9</v>
      </c>
      <c r="IS1" s="28" t="s">
        <v>10</v>
      </c>
      <c r="IT1" s="28" t="s">
        <v>11</v>
      </c>
      <c r="IU1" s="28" t="s">
        <v>12</v>
      </c>
      <c r="IV1" s="28" t="s">
        <v>13</v>
      </c>
      <c r="IW1" s="27" t="s">
        <v>31</v>
      </c>
      <c r="IX1" s="28" t="s">
        <v>3</v>
      </c>
      <c r="IY1" s="28" t="s">
        <v>4</v>
      </c>
      <c r="IZ1" s="28" t="s">
        <v>5</v>
      </c>
      <c r="JA1" s="28" t="s">
        <v>6</v>
      </c>
      <c r="JB1" s="28" t="s">
        <v>7</v>
      </c>
      <c r="JC1" s="28" t="s">
        <v>8</v>
      </c>
      <c r="JD1" s="28" t="s">
        <v>9</v>
      </c>
      <c r="JE1" s="28" t="s">
        <v>10</v>
      </c>
      <c r="JF1" s="28" t="s">
        <v>11</v>
      </c>
      <c r="JG1" s="28" t="s">
        <v>12</v>
      </c>
      <c r="JH1" s="28" t="s">
        <v>13</v>
      </c>
      <c r="JI1" s="27" t="s">
        <v>32</v>
      </c>
      <c r="JJ1" s="28" t="s">
        <v>3</v>
      </c>
      <c r="JK1" s="28" t="s">
        <v>4</v>
      </c>
      <c r="JL1" s="28" t="s">
        <v>5</v>
      </c>
      <c r="JM1" s="28" t="s">
        <v>6</v>
      </c>
      <c r="JN1" s="28" t="s">
        <v>7</v>
      </c>
      <c r="JO1" s="28" t="s">
        <v>8</v>
      </c>
      <c r="JP1" s="28" t="s">
        <v>9</v>
      </c>
      <c r="JQ1" s="28" t="s">
        <v>10</v>
      </c>
      <c r="JR1" s="28" t="s">
        <v>11</v>
      </c>
      <c r="JS1" s="28" t="s">
        <v>12</v>
      </c>
      <c r="JT1" s="28" t="s">
        <v>13</v>
      </c>
      <c r="JU1" s="27" t="s">
        <v>33</v>
      </c>
      <c r="JV1" s="28" t="s">
        <v>3</v>
      </c>
      <c r="JW1" s="28" t="s">
        <v>4</v>
      </c>
      <c r="JX1" s="28" t="s">
        <v>5</v>
      </c>
      <c r="JY1" s="28" t="s">
        <v>6</v>
      </c>
      <c r="JZ1" s="28" t="s">
        <v>7</v>
      </c>
      <c r="KA1" s="28" t="s">
        <v>8</v>
      </c>
      <c r="KB1" s="28" t="s">
        <v>9</v>
      </c>
      <c r="KC1" s="28" t="s">
        <v>10</v>
      </c>
      <c r="KD1" s="28" t="s">
        <v>11</v>
      </c>
      <c r="KE1" s="28" t="s">
        <v>12</v>
      </c>
      <c r="KF1" s="28" t="s">
        <v>13</v>
      </c>
      <c r="KG1" s="27" t="s">
        <v>2</v>
      </c>
      <c r="KH1" s="28" t="s">
        <v>3</v>
      </c>
      <c r="KI1" s="28" t="s">
        <v>4</v>
      </c>
      <c r="KJ1" s="28" t="s">
        <v>5</v>
      </c>
      <c r="KK1" s="28" t="s">
        <v>6</v>
      </c>
      <c r="KL1" s="28" t="s">
        <v>7</v>
      </c>
      <c r="KM1" s="28" t="s">
        <v>8</v>
      </c>
      <c r="KN1" s="28" t="s">
        <v>9</v>
      </c>
      <c r="KO1" s="28" t="s">
        <v>10</v>
      </c>
      <c r="KP1" s="28" t="s">
        <v>11</v>
      </c>
      <c r="KQ1" s="28" t="s">
        <v>12</v>
      </c>
      <c r="KR1" s="28" t="s">
        <v>13</v>
      </c>
      <c r="KS1" s="27" t="s">
        <v>14</v>
      </c>
      <c r="KT1" s="28" t="s">
        <v>3</v>
      </c>
      <c r="KU1" s="28" t="s">
        <v>4</v>
      </c>
      <c r="KV1" s="28" t="s">
        <v>5</v>
      </c>
      <c r="KW1" s="28" t="s">
        <v>6</v>
      </c>
      <c r="KX1" s="28" t="s">
        <v>7</v>
      </c>
      <c r="KY1" s="28" t="s">
        <v>8</v>
      </c>
      <c r="KZ1" s="28" t="s">
        <v>9</v>
      </c>
      <c r="LA1" s="28" t="s">
        <v>10</v>
      </c>
      <c r="LB1" s="28" t="s">
        <v>11</v>
      </c>
      <c r="LC1" s="28" t="s">
        <v>12</v>
      </c>
      <c r="LD1" s="28" t="s">
        <v>13</v>
      </c>
      <c r="LE1" s="27" t="s">
        <v>15</v>
      </c>
      <c r="LF1" s="28" t="s">
        <v>3</v>
      </c>
      <c r="LG1" s="28" t="s">
        <v>4</v>
      </c>
      <c r="LH1" s="28" t="s">
        <v>5</v>
      </c>
      <c r="LI1" s="28" t="s">
        <v>6</v>
      </c>
      <c r="LJ1" s="28" t="s">
        <v>7</v>
      </c>
      <c r="LK1" s="28" t="s">
        <v>8</v>
      </c>
      <c r="LL1" s="28" t="s">
        <v>9</v>
      </c>
      <c r="LM1" s="28" t="s">
        <v>10</v>
      </c>
      <c r="LN1" s="28" t="s">
        <v>11</v>
      </c>
      <c r="LO1" s="28" t="s">
        <v>12</v>
      </c>
      <c r="LP1" s="28" t="s">
        <v>13</v>
      </c>
      <c r="LQ1" s="27" t="s">
        <v>16</v>
      </c>
      <c r="LR1" s="28" t="s">
        <v>3</v>
      </c>
      <c r="LS1" s="28" t="s">
        <v>4</v>
      </c>
      <c r="LT1" s="28" t="s">
        <v>5</v>
      </c>
      <c r="LU1" s="28" t="s">
        <v>6</v>
      </c>
      <c r="LV1" s="28" t="s">
        <v>7</v>
      </c>
      <c r="LW1" s="28" t="s">
        <v>8</v>
      </c>
      <c r="LX1" s="28" t="s">
        <v>9</v>
      </c>
      <c r="LY1" s="28" t="s">
        <v>10</v>
      </c>
      <c r="LZ1" s="28" t="s">
        <v>11</v>
      </c>
      <c r="MA1" s="28" t="s">
        <v>12</v>
      </c>
      <c r="MB1" s="28" t="s">
        <v>13</v>
      </c>
      <c r="MC1" s="27" t="s">
        <v>17</v>
      </c>
      <c r="MD1" s="28" t="s">
        <v>3</v>
      </c>
      <c r="ME1" s="28" t="s">
        <v>4</v>
      </c>
      <c r="MF1" s="28" t="s">
        <v>5</v>
      </c>
      <c r="MG1" s="28" t="s">
        <v>6</v>
      </c>
      <c r="MH1" s="28" t="s">
        <v>7</v>
      </c>
      <c r="MI1" s="28" t="s">
        <v>8</v>
      </c>
      <c r="MJ1" s="28" t="s">
        <v>9</v>
      </c>
      <c r="MK1" s="28" t="s">
        <v>10</v>
      </c>
      <c r="ML1" s="28" t="s">
        <v>11</v>
      </c>
      <c r="MM1" s="28" t="s">
        <v>12</v>
      </c>
      <c r="MN1" s="28" t="s">
        <v>13</v>
      </c>
      <c r="MO1" s="27" t="s">
        <v>18</v>
      </c>
      <c r="MP1" s="28" t="s">
        <v>3</v>
      </c>
      <c r="MQ1" s="28" t="s">
        <v>4</v>
      </c>
      <c r="MR1" s="28" t="s">
        <v>5</v>
      </c>
      <c r="MS1" s="28" t="s">
        <v>6</v>
      </c>
      <c r="MT1" s="28" t="s">
        <v>7</v>
      </c>
      <c r="MU1" s="28" t="s">
        <v>8</v>
      </c>
      <c r="MV1" s="28" t="s">
        <v>9</v>
      </c>
      <c r="MW1" s="28" t="s">
        <v>10</v>
      </c>
      <c r="MX1" s="28" t="s">
        <v>11</v>
      </c>
      <c r="MY1" s="28" t="s">
        <v>12</v>
      </c>
      <c r="MZ1" s="28" t="s">
        <v>13</v>
      </c>
      <c r="NA1" s="27" t="s">
        <v>19</v>
      </c>
      <c r="NB1" s="28" t="s">
        <v>3</v>
      </c>
      <c r="NC1" s="28" t="s">
        <v>4</v>
      </c>
      <c r="ND1" s="28" t="s">
        <v>5</v>
      </c>
      <c r="NE1" s="28" t="s">
        <v>6</v>
      </c>
      <c r="NF1" s="28" t="s">
        <v>7</v>
      </c>
      <c r="NG1" s="28" t="s">
        <v>8</v>
      </c>
      <c r="NH1" s="28" t="s">
        <v>9</v>
      </c>
      <c r="NI1" s="28" t="s">
        <v>10</v>
      </c>
      <c r="NJ1" s="28" t="s">
        <v>11</v>
      </c>
      <c r="NK1" s="28" t="s">
        <v>12</v>
      </c>
      <c r="NL1" s="28" t="s">
        <v>13</v>
      </c>
      <c r="NM1" s="27" t="s">
        <v>20</v>
      </c>
      <c r="NN1" s="28" t="s">
        <v>3</v>
      </c>
      <c r="NO1" s="28" t="s">
        <v>4</v>
      </c>
      <c r="NP1" s="28" t="s">
        <v>5</v>
      </c>
      <c r="NQ1" s="28" t="s">
        <v>6</v>
      </c>
      <c r="NR1" s="28" t="s">
        <v>7</v>
      </c>
      <c r="NS1" s="28" t="s">
        <v>8</v>
      </c>
      <c r="NT1" s="28" t="s">
        <v>9</v>
      </c>
      <c r="NU1" s="28" t="s">
        <v>10</v>
      </c>
      <c r="NV1" s="28" t="s">
        <v>11</v>
      </c>
      <c r="NW1" s="28" t="s">
        <v>12</v>
      </c>
      <c r="NX1" s="28" t="s">
        <v>13</v>
      </c>
      <c r="NY1" s="27" t="s">
        <v>21</v>
      </c>
      <c r="NZ1" s="28" t="s">
        <v>3</v>
      </c>
      <c r="OA1" s="28" t="s">
        <v>4</v>
      </c>
      <c r="OB1" s="28" t="s">
        <v>5</v>
      </c>
      <c r="OC1" s="28" t="s">
        <v>6</v>
      </c>
      <c r="OD1" s="28" t="s">
        <v>7</v>
      </c>
      <c r="OE1" s="28" t="s">
        <v>8</v>
      </c>
      <c r="OF1" s="28" t="s">
        <v>9</v>
      </c>
      <c r="OG1" s="28" t="s">
        <v>10</v>
      </c>
      <c r="OH1" s="28" t="s">
        <v>11</v>
      </c>
      <c r="OI1" s="28" t="s">
        <v>12</v>
      </c>
      <c r="OJ1" s="28" t="s">
        <v>13</v>
      </c>
      <c r="OK1" s="27" t="s">
        <v>22</v>
      </c>
      <c r="OL1" s="28" t="s">
        <v>3</v>
      </c>
      <c r="OM1" s="28" t="s">
        <v>4</v>
      </c>
      <c r="ON1" s="28" t="s">
        <v>5</v>
      </c>
      <c r="OO1" s="28" t="s">
        <v>6</v>
      </c>
      <c r="OP1" s="28" t="s">
        <v>7</v>
      </c>
      <c r="OQ1" s="28" t="s">
        <v>8</v>
      </c>
      <c r="OR1" s="28" t="s">
        <v>9</v>
      </c>
      <c r="OS1" s="28" t="s">
        <v>10</v>
      </c>
      <c r="OT1" s="28" t="s">
        <v>11</v>
      </c>
      <c r="OU1" s="28" t="s">
        <v>12</v>
      </c>
      <c r="OV1" s="28" t="s">
        <v>13</v>
      </c>
      <c r="OW1" s="27" t="s">
        <v>4</v>
      </c>
      <c r="OX1" s="28" t="s">
        <v>3</v>
      </c>
      <c r="OY1" s="28" t="s">
        <v>4</v>
      </c>
      <c r="OZ1" s="28" t="s">
        <v>5</v>
      </c>
      <c r="PA1" s="28" t="s">
        <v>6</v>
      </c>
      <c r="PB1" s="28" t="s">
        <v>7</v>
      </c>
      <c r="PC1" s="28" t="s">
        <v>8</v>
      </c>
      <c r="PD1" s="28" t="s">
        <v>9</v>
      </c>
      <c r="PE1" s="28" t="s">
        <v>10</v>
      </c>
      <c r="PF1" s="28" t="s">
        <v>11</v>
      </c>
      <c r="PG1" s="28" t="s">
        <v>12</v>
      </c>
      <c r="PH1" s="28" t="s">
        <v>13</v>
      </c>
      <c r="PI1" s="27" t="s">
        <v>23</v>
      </c>
      <c r="PJ1" s="28" t="s">
        <v>3</v>
      </c>
      <c r="PK1" s="28" t="s">
        <v>4</v>
      </c>
      <c r="PL1" s="28" t="s">
        <v>5</v>
      </c>
      <c r="PM1" s="28" t="s">
        <v>6</v>
      </c>
      <c r="PN1" s="28" t="s">
        <v>7</v>
      </c>
      <c r="PO1" s="28" t="s">
        <v>8</v>
      </c>
      <c r="PP1" s="28" t="s">
        <v>9</v>
      </c>
      <c r="PQ1" s="28" t="s">
        <v>10</v>
      </c>
      <c r="PR1" s="28" t="s">
        <v>11</v>
      </c>
      <c r="PS1" s="28" t="s">
        <v>12</v>
      </c>
      <c r="PT1" s="28" t="s">
        <v>13</v>
      </c>
      <c r="PU1" s="27" t="s">
        <v>24</v>
      </c>
      <c r="PV1" s="28" t="s">
        <v>3</v>
      </c>
      <c r="PW1" s="28" t="s">
        <v>4</v>
      </c>
      <c r="PX1" s="28" t="s">
        <v>5</v>
      </c>
      <c r="PY1" s="28" t="s">
        <v>6</v>
      </c>
      <c r="PZ1" s="28" t="s">
        <v>7</v>
      </c>
      <c r="QA1" s="28" t="s">
        <v>8</v>
      </c>
      <c r="QB1" s="28" t="s">
        <v>9</v>
      </c>
      <c r="QC1" s="28" t="s">
        <v>10</v>
      </c>
      <c r="QD1" s="28" t="s">
        <v>11</v>
      </c>
      <c r="QE1" s="28" t="s">
        <v>12</v>
      </c>
      <c r="QF1" s="28" t="s">
        <v>13</v>
      </c>
      <c r="QG1" s="27" t="s">
        <v>25</v>
      </c>
      <c r="QH1" s="28" t="s">
        <v>3</v>
      </c>
      <c r="QI1" s="28" t="s">
        <v>4</v>
      </c>
      <c r="QJ1" s="28" t="s">
        <v>5</v>
      </c>
      <c r="QK1" s="28" t="s">
        <v>6</v>
      </c>
      <c r="QL1" s="28" t="s">
        <v>7</v>
      </c>
      <c r="QM1" s="28" t="s">
        <v>8</v>
      </c>
      <c r="QN1" s="28" t="s">
        <v>9</v>
      </c>
      <c r="QO1" s="28" t="s">
        <v>10</v>
      </c>
      <c r="QP1" s="28" t="s">
        <v>11</v>
      </c>
      <c r="QQ1" s="28" t="s">
        <v>12</v>
      </c>
      <c r="QR1" s="28" t="s">
        <v>13</v>
      </c>
      <c r="QS1" s="27" t="s">
        <v>26</v>
      </c>
      <c r="QT1" s="28" t="s">
        <v>3</v>
      </c>
      <c r="QU1" s="28" t="s">
        <v>4</v>
      </c>
      <c r="QV1" s="28" t="s">
        <v>5</v>
      </c>
      <c r="QW1" s="28" t="s">
        <v>6</v>
      </c>
      <c r="QX1" s="28" t="s">
        <v>7</v>
      </c>
      <c r="QY1" s="28" t="s">
        <v>8</v>
      </c>
      <c r="QZ1" s="28" t="s">
        <v>9</v>
      </c>
      <c r="RA1" s="28" t="s">
        <v>10</v>
      </c>
      <c r="RB1" s="28" t="s">
        <v>11</v>
      </c>
      <c r="RC1" s="28" t="s">
        <v>12</v>
      </c>
      <c r="RD1" s="28" t="s">
        <v>13</v>
      </c>
      <c r="RE1" s="27" t="s">
        <v>5</v>
      </c>
      <c r="RF1" s="28" t="s">
        <v>3</v>
      </c>
      <c r="RG1" s="28" t="s">
        <v>4</v>
      </c>
      <c r="RH1" s="28" t="s">
        <v>5</v>
      </c>
      <c r="RI1" s="28" t="s">
        <v>6</v>
      </c>
      <c r="RJ1" s="28" t="s">
        <v>7</v>
      </c>
      <c r="RK1" s="28" t="s">
        <v>8</v>
      </c>
      <c r="RL1" s="28" t="s">
        <v>9</v>
      </c>
      <c r="RM1" s="28" t="s">
        <v>10</v>
      </c>
      <c r="RN1" s="28" t="s">
        <v>11</v>
      </c>
      <c r="RO1" s="28" t="s">
        <v>12</v>
      </c>
      <c r="RP1" s="28" t="s">
        <v>13</v>
      </c>
      <c r="RQ1" s="27" t="s">
        <v>27</v>
      </c>
      <c r="RR1" s="28" t="s">
        <v>3</v>
      </c>
      <c r="RS1" s="28" t="s">
        <v>4</v>
      </c>
      <c r="RT1" s="28" t="s">
        <v>5</v>
      </c>
      <c r="RU1" s="28" t="s">
        <v>6</v>
      </c>
      <c r="RV1" s="28" t="s">
        <v>7</v>
      </c>
      <c r="RW1" s="28" t="s">
        <v>8</v>
      </c>
      <c r="RX1" s="28" t="s">
        <v>9</v>
      </c>
      <c r="RY1" s="28" t="s">
        <v>10</v>
      </c>
      <c r="RZ1" s="28" t="s">
        <v>11</v>
      </c>
      <c r="SA1" s="28" t="s">
        <v>12</v>
      </c>
      <c r="SB1" s="28" t="s">
        <v>13</v>
      </c>
      <c r="SC1" s="27" t="s">
        <v>28</v>
      </c>
      <c r="SD1" s="28" t="s">
        <v>3</v>
      </c>
      <c r="SE1" s="28" t="s">
        <v>4</v>
      </c>
      <c r="SF1" s="28" t="s">
        <v>5</v>
      </c>
      <c r="SG1" s="28" t="s">
        <v>6</v>
      </c>
      <c r="SH1" s="28" t="s">
        <v>7</v>
      </c>
      <c r="SI1" s="28" t="s">
        <v>8</v>
      </c>
      <c r="SJ1" s="28" t="s">
        <v>9</v>
      </c>
      <c r="SK1" s="28" t="s">
        <v>10</v>
      </c>
      <c r="SL1" s="28" t="s">
        <v>11</v>
      </c>
      <c r="SM1" s="28" t="s">
        <v>12</v>
      </c>
      <c r="SN1" s="28" t="s">
        <v>13</v>
      </c>
      <c r="SO1" s="27" t="s">
        <v>29</v>
      </c>
      <c r="SP1" s="28" t="s">
        <v>3</v>
      </c>
      <c r="SQ1" s="28" t="s">
        <v>4</v>
      </c>
      <c r="SR1" s="28" t="s">
        <v>5</v>
      </c>
      <c r="SS1" s="28" t="s">
        <v>6</v>
      </c>
      <c r="ST1" s="28" t="s">
        <v>7</v>
      </c>
      <c r="SU1" s="28" t="s">
        <v>8</v>
      </c>
      <c r="SV1" s="28" t="s">
        <v>9</v>
      </c>
      <c r="SW1" s="28" t="s">
        <v>10</v>
      </c>
      <c r="SX1" s="28" t="s">
        <v>11</v>
      </c>
      <c r="SY1" s="28" t="s">
        <v>12</v>
      </c>
      <c r="SZ1" s="28" t="s">
        <v>13</v>
      </c>
      <c r="TA1" s="27" t="s">
        <v>30</v>
      </c>
      <c r="TB1" s="28" t="s">
        <v>3</v>
      </c>
      <c r="TC1" s="28" t="s">
        <v>4</v>
      </c>
      <c r="TD1" s="28" t="s">
        <v>5</v>
      </c>
      <c r="TE1" s="28" t="s">
        <v>6</v>
      </c>
      <c r="TF1" s="28" t="s">
        <v>7</v>
      </c>
      <c r="TG1" s="28" t="s">
        <v>8</v>
      </c>
      <c r="TH1" s="28" t="s">
        <v>9</v>
      </c>
      <c r="TI1" s="28" t="s">
        <v>10</v>
      </c>
      <c r="TJ1" s="28" t="s">
        <v>11</v>
      </c>
      <c r="TK1" s="28" t="s">
        <v>12</v>
      </c>
      <c r="TL1" s="28" t="s">
        <v>13</v>
      </c>
      <c r="TM1" s="27" t="s">
        <v>6</v>
      </c>
      <c r="TN1" s="28" t="s">
        <v>3</v>
      </c>
      <c r="TO1" s="28" t="s">
        <v>4</v>
      </c>
      <c r="TP1" s="28" t="s">
        <v>5</v>
      </c>
      <c r="TQ1" s="28" t="s">
        <v>6</v>
      </c>
      <c r="TR1" s="28" t="s">
        <v>7</v>
      </c>
      <c r="TS1" s="28" t="s">
        <v>8</v>
      </c>
      <c r="TT1" s="28" t="s">
        <v>9</v>
      </c>
      <c r="TU1" s="28" t="s">
        <v>10</v>
      </c>
      <c r="TV1" s="28" t="s">
        <v>11</v>
      </c>
      <c r="TW1" s="28" t="s">
        <v>12</v>
      </c>
      <c r="TX1" s="28" t="s">
        <v>13</v>
      </c>
      <c r="TY1" s="27" t="s">
        <v>31</v>
      </c>
      <c r="TZ1" s="28" t="s">
        <v>3</v>
      </c>
      <c r="UA1" s="28" t="s">
        <v>4</v>
      </c>
      <c r="UB1" s="28" t="s">
        <v>5</v>
      </c>
      <c r="UC1" s="28" t="s">
        <v>6</v>
      </c>
      <c r="UD1" s="28" t="s">
        <v>7</v>
      </c>
      <c r="UE1" s="28" t="s">
        <v>8</v>
      </c>
      <c r="UF1" s="28" t="s">
        <v>9</v>
      </c>
      <c r="UG1" s="28" t="s">
        <v>10</v>
      </c>
      <c r="UH1" s="28" t="s">
        <v>11</v>
      </c>
      <c r="UI1" s="28" t="s">
        <v>12</v>
      </c>
      <c r="UJ1" s="28" t="s">
        <v>13</v>
      </c>
      <c r="UK1" s="27" t="s">
        <v>32</v>
      </c>
      <c r="UL1" s="28" t="s">
        <v>3</v>
      </c>
      <c r="UM1" s="28" t="s">
        <v>4</v>
      </c>
      <c r="UN1" s="28" t="s">
        <v>5</v>
      </c>
      <c r="UO1" s="28" t="s">
        <v>6</v>
      </c>
      <c r="UP1" s="28" t="s">
        <v>7</v>
      </c>
      <c r="UQ1" s="28" t="s">
        <v>8</v>
      </c>
      <c r="UR1" s="28" t="s">
        <v>9</v>
      </c>
      <c r="US1" s="28" t="s">
        <v>10</v>
      </c>
      <c r="UT1" s="28" t="s">
        <v>11</v>
      </c>
      <c r="UU1" s="28" t="s">
        <v>12</v>
      </c>
      <c r="UV1" s="28" t="s">
        <v>13</v>
      </c>
      <c r="UW1" s="27" t="s">
        <v>33</v>
      </c>
      <c r="UX1" s="28" t="s">
        <v>3</v>
      </c>
    </row>
    <row r="2" spans="2:1025" ht="25" customHeight="1" x14ac:dyDescent="0.35">
      <c r="W2" s="29" t="s">
        <v>34</v>
      </c>
      <c r="X2" s="80"/>
      <c r="Y2" s="80"/>
      <c r="Z2" s="80"/>
      <c r="AA2" s="80"/>
      <c r="AB2" s="80"/>
      <c r="AC2" s="80"/>
      <c r="AD2" s="80"/>
      <c r="AE2" s="80"/>
      <c r="AF2" s="80"/>
      <c r="AG2" s="80"/>
      <c r="AH2" s="80"/>
      <c r="AI2" s="80"/>
      <c r="AJ2" s="80"/>
      <c r="AK2" s="80"/>
      <c r="AL2" s="80"/>
      <c r="AM2" s="80"/>
      <c r="AN2" s="80"/>
      <c r="AO2" s="80"/>
      <c r="AP2" s="80"/>
      <c r="AQ2" s="80"/>
      <c r="AR2" s="80"/>
      <c r="AS2" s="80"/>
      <c r="AT2" s="80"/>
      <c r="AU2" s="80"/>
      <c r="AV2" s="80"/>
      <c r="AW2" s="80"/>
      <c r="AX2" s="80"/>
      <c r="AY2" s="80"/>
      <c r="AZ2" s="80"/>
      <c r="BA2" s="80"/>
      <c r="BB2" s="80"/>
      <c r="BC2" s="80"/>
      <c r="BD2" s="80"/>
      <c r="BE2" s="80"/>
      <c r="BF2" s="80"/>
      <c r="BG2" s="80"/>
      <c r="BH2" s="80"/>
      <c r="BI2" s="80"/>
      <c r="BJ2" s="80"/>
      <c r="BK2" s="80"/>
      <c r="BL2" s="80"/>
      <c r="BM2" s="80"/>
      <c r="BN2" s="80"/>
      <c r="BO2" s="80"/>
      <c r="BP2" s="80"/>
      <c r="BQ2" s="80"/>
      <c r="BR2" s="80"/>
      <c r="BS2" s="80"/>
      <c r="BT2" s="80"/>
      <c r="BU2" s="80"/>
      <c r="BV2" s="80"/>
      <c r="BW2" s="80"/>
      <c r="BX2" s="80"/>
      <c r="BY2" s="80"/>
      <c r="BZ2" s="80"/>
      <c r="CA2" s="80"/>
      <c r="CB2" s="80"/>
      <c r="CC2" s="80"/>
      <c r="CD2" s="80"/>
      <c r="CE2" s="80"/>
      <c r="CF2" s="80"/>
      <c r="CG2" s="80"/>
      <c r="CH2" s="80"/>
      <c r="CI2" s="80"/>
      <c r="CJ2" s="80"/>
      <c r="CK2" s="80"/>
      <c r="CL2" s="80"/>
      <c r="CM2" s="80"/>
      <c r="CN2" s="80"/>
      <c r="CO2" s="80"/>
      <c r="CP2" s="80"/>
      <c r="CQ2" s="80"/>
      <c r="CR2" s="80"/>
      <c r="CS2" s="80"/>
      <c r="CT2" s="80"/>
      <c r="CU2" s="80"/>
      <c r="CV2" s="80"/>
      <c r="CW2" s="80"/>
      <c r="CX2" s="80"/>
      <c r="CY2" s="80"/>
      <c r="CZ2" s="80"/>
      <c r="DA2" s="80"/>
      <c r="DB2" s="80"/>
      <c r="DC2" s="80"/>
      <c r="DD2" s="80"/>
      <c r="DE2" s="80"/>
      <c r="DF2" s="80"/>
      <c r="DG2" s="80"/>
      <c r="DH2" s="80"/>
      <c r="DI2" s="80"/>
      <c r="DJ2" s="80"/>
      <c r="DK2" s="80"/>
      <c r="DL2" s="80"/>
      <c r="DM2" s="80"/>
      <c r="DN2" s="80"/>
      <c r="DO2" s="80"/>
      <c r="DP2" s="80"/>
      <c r="DQ2" s="80"/>
      <c r="DR2" s="80"/>
      <c r="DS2" s="80"/>
      <c r="DT2" s="88"/>
      <c r="DU2" s="89" t="s">
        <v>35</v>
      </c>
      <c r="DV2" s="90"/>
      <c r="DW2" s="90"/>
      <c r="DX2" s="90"/>
      <c r="DY2" s="90"/>
      <c r="DZ2" s="90"/>
      <c r="EA2" s="90"/>
      <c r="EB2" s="90"/>
      <c r="EC2" s="90"/>
      <c r="ED2" s="90"/>
      <c r="EE2" s="90"/>
      <c r="EF2" s="90"/>
      <c r="EG2" s="90"/>
      <c r="EH2" s="90"/>
      <c r="EI2" s="90"/>
      <c r="EJ2" s="90"/>
      <c r="EK2" s="90"/>
      <c r="EL2" s="90"/>
      <c r="EM2" s="90"/>
      <c r="EN2" s="90"/>
      <c r="EO2" s="90"/>
      <c r="EP2" s="90"/>
      <c r="EQ2" s="90"/>
      <c r="ER2" s="90"/>
      <c r="ES2" s="90"/>
      <c r="ET2" s="90"/>
      <c r="EU2" s="90"/>
      <c r="EV2" s="90"/>
      <c r="EW2" s="90"/>
      <c r="EX2" s="90"/>
      <c r="EY2" s="90"/>
      <c r="EZ2" s="90"/>
      <c r="FA2" s="90"/>
      <c r="FB2" s="90"/>
      <c r="FC2" s="90"/>
      <c r="FD2" s="90"/>
      <c r="FE2" s="90"/>
      <c r="FF2" s="90"/>
      <c r="FG2" s="90"/>
      <c r="FH2" s="90"/>
      <c r="FI2" s="90"/>
      <c r="FJ2" s="90"/>
      <c r="FK2" s="90"/>
      <c r="FL2" s="90"/>
      <c r="FM2" s="90"/>
      <c r="FN2" s="90"/>
      <c r="FO2" s="90"/>
      <c r="FP2" s="90"/>
      <c r="FQ2" s="90"/>
      <c r="FR2" s="90"/>
      <c r="FS2" s="90"/>
      <c r="FT2" s="90"/>
      <c r="FU2" s="90"/>
      <c r="FV2" s="90"/>
      <c r="FW2" s="90"/>
      <c r="FX2" s="90"/>
      <c r="FY2" s="90"/>
      <c r="FZ2" s="90"/>
      <c r="GA2" s="90"/>
      <c r="GB2" s="90"/>
      <c r="GC2" s="90"/>
      <c r="GD2" s="90"/>
      <c r="GE2" s="90"/>
      <c r="GF2" s="90"/>
      <c r="GG2" s="90"/>
      <c r="GH2" s="90"/>
      <c r="GI2" s="90"/>
      <c r="GJ2" s="90"/>
      <c r="GK2" s="90"/>
      <c r="GL2" s="90"/>
      <c r="GM2" s="90"/>
      <c r="GN2" s="90"/>
      <c r="GO2" s="90"/>
      <c r="GP2" s="90"/>
      <c r="GQ2" s="90"/>
      <c r="GR2" s="90"/>
      <c r="GS2" s="90"/>
      <c r="GT2" s="90"/>
      <c r="GU2" s="90"/>
      <c r="GV2" s="90"/>
      <c r="GW2" s="90"/>
      <c r="GX2" s="90"/>
      <c r="GY2" s="90"/>
      <c r="GZ2" s="90"/>
      <c r="HA2" s="90"/>
      <c r="HB2" s="90"/>
      <c r="HC2" s="90"/>
      <c r="HD2" s="90"/>
      <c r="HE2" s="90"/>
      <c r="HF2" s="90"/>
      <c r="HG2" s="90"/>
      <c r="HH2" s="90"/>
      <c r="HI2" s="90"/>
      <c r="HJ2" s="90"/>
      <c r="HK2" s="90"/>
      <c r="HL2" s="90"/>
      <c r="HM2" s="90"/>
      <c r="HN2" s="90"/>
      <c r="HO2" s="90"/>
      <c r="HP2" s="90"/>
      <c r="HQ2" s="90"/>
      <c r="HR2" s="90"/>
      <c r="HS2" s="90"/>
      <c r="HT2" s="90"/>
      <c r="HU2" s="90"/>
      <c r="HV2" s="90"/>
      <c r="HW2" s="90"/>
      <c r="HX2" s="90"/>
      <c r="HY2" s="90"/>
      <c r="HZ2" s="90"/>
      <c r="IA2" s="90"/>
      <c r="IB2" s="90"/>
      <c r="IC2" s="90"/>
      <c r="ID2" s="90"/>
      <c r="IE2" s="90"/>
      <c r="IF2" s="90"/>
      <c r="IG2" s="90"/>
      <c r="IH2" s="90"/>
      <c r="II2" s="90"/>
      <c r="IJ2" s="91"/>
      <c r="IK2" s="92" t="s">
        <v>290</v>
      </c>
      <c r="IL2" s="93"/>
      <c r="IM2" s="93"/>
      <c r="IN2" s="93"/>
      <c r="IO2" s="93"/>
      <c r="IP2" s="93"/>
      <c r="IQ2" s="93"/>
      <c r="IR2" s="93"/>
      <c r="IS2" s="93"/>
      <c r="IT2" s="93"/>
      <c r="IU2" s="93"/>
      <c r="IV2" s="93"/>
      <c r="IW2" s="93"/>
      <c r="IX2" s="93"/>
      <c r="IY2" s="93"/>
      <c r="IZ2" s="93"/>
      <c r="JA2" s="93"/>
      <c r="JB2" s="93"/>
      <c r="JC2" s="93"/>
      <c r="JD2" s="93"/>
      <c r="JE2" s="93"/>
      <c r="JF2" s="93"/>
      <c r="JG2" s="93"/>
      <c r="JH2" s="93"/>
      <c r="JI2" s="93"/>
      <c r="JJ2" s="93"/>
      <c r="JK2" s="93"/>
      <c r="JL2" s="93"/>
      <c r="JM2" s="93"/>
      <c r="JN2" s="93"/>
      <c r="JO2" s="93"/>
      <c r="JP2" s="93"/>
      <c r="JQ2" s="93"/>
      <c r="JR2" s="93"/>
      <c r="JS2" s="93"/>
      <c r="JT2" s="93"/>
      <c r="JU2" s="93"/>
      <c r="JV2" s="93"/>
      <c r="JW2" s="93"/>
      <c r="JX2" s="93"/>
      <c r="JY2" s="93"/>
      <c r="JZ2" s="93"/>
      <c r="KA2" s="93"/>
      <c r="KB2" s="93"/>
      <c r="KC2" s="93"/>
      <c r="KD2" s="93"/>
      <c r="KE2" s="93"/>
      <c r="KF2" s="93"/>
      <c r="KG2" s="93"/>
      <c r="KH2" s="93"/>
      <c r="KI2" s="93"/>
      <c r="KJ2" s="93"/>
      <c r="KK2" s="93"/>
      <c r="KL2" s="93"/>
      <c r="KM2" s="93"/>
      <c r="KN2" s="93"/>
      <c r="KO2" s="93"/>
      <c r="KP2" s="93"/>
      <c r="KQ2" s="93"/>
      <c r="KR2" s="93"/>
      <c r="KS2" s="93"/>
      <c r="KT2" s="93"/>
      <c r="KU2" s="93"/>
      <c r="KV2" s="93"/>
      <c r="KW2" s="93"/>
      <c r="KX2" s="93"/>
      <c r="KY2" s="93"/>
      <c r="KZ2" s="93"/>
      <c r="LA2" s="93"/>
      <c r="LB2" s="93"/>
      <c r="LC2" s="93"/>
      <c r="LD2" s="93"/>
      <c r="LE2" s="93"/>
      <c r="LF2" s="93"/>
      <c r="LG2" s="93"/>
      <c r="LH2" s="93"/>
      <c r="LI2" s="93"/>
      <c r="LJ2" s="93"/>
      <c r="LK2" s="93"/>
      <c r="LL2" s="93"/>
      <c r="LM2" s="93"/>
      <c r="LN2" s="93"/>
      <c r="LO2" s="93"/>
      <c r="LP2" s="93"/>
      <c r="LQ2" s="93"/>
      <c r="LR2" s="93"/>
      <c r="LS2" s="93"/>
      <c r="LT2" s="93"/>
      <c r="LU2" s="93"/>
      <c r="LV2" s="93"/>
      <c r="LW2" s="93"/>
      <c r="LX2" s="93"/>
      <c r="LY2" s="93"/>
      <c r="LZ2" s="93"/>
      <c r="MA2" s="93"/>
      <c r="MB2" s="93"/>
      <c r="MC2" s="93"/>
      <c r="MD2" s="93"/>
      <c r="ME2" s="93"/>
      <c r="MF2" s="93"/>
      <c r="MG2" s="93"/>
      <c r="MH2" s="93"/>
      <c r="MI2" s="93"/>
      <c r="MJ2" s="93"/>
      <c r="MK2" s="93"/>
      <c r="ML2" s="93"/>
      <c r="MM2" s="93"/>
      <c r="MN2" s="93"/>
      <c r="MO2" s="94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  <c r="AMK2"/>
    </row>
    <row r="3" spans="2:1025" ht="25" customHeight="1" x14ac:dyDescent="0.35">
      <c r="B3" s="32" t="s">
        <v>36</v>
      </c>
      <c r="C3" s="33"/>
      <c r="D3" s="34"/>
      <c r="DI3" s="87"/>
      <c r="DJ3" s="87"/>
      <c r="DK3" s="87"/>
      <c r="DL3" s="87"/>
      <c r="DM3" s="87"/>
      <c r="DN3" s="87"/>
      <c r="DO3" s="87"/>
      <c r="DP3" s="87"/>
      <c r="DQ3" s="87"/>
      <c r="DR3" s="87"/>
      <c r="DS3" s="87"/>
      <c r="DT3" s="87"/>
      <c r="DU3" s="87"/>
      <c r="DV3" s="87"/>
      <c r="DW3" s="87"/>
      <c r="DX3" s="87"/>
      <c r="DY3" s="87"/>
      <c r="DZ3" s="87"/>
      <c r="EA3" s="87"/>
      <c r="EB3" s="87"/>
      <c r="EC3" s="87"/>
      <c r="ED3" s="87"/>
      <c r="EE3" s="87"/>
      <c r="EF3" s="87"/>
      <c r="EG3" s="87"/>
      <c r="EH3" s="87"/>
      <c r="EI3" s="87"/>
      <c r="EJ3" s="87"/>
      <c r="EK3" s="87"/>
      <c r="EL3" s="87"/>
      <c r="EM3" s="87"/>
      <c r="EN3" s="87"/>
      <c r="EO3" s="87"/>
      <c r="EP3" s="87"/>
      <c r="EQ3" s="87"/>
      <c r="ER3" s="87"/>
      <c r="ES3" s="87"/>
      <c r="ET3" s="87"/>
      <c r="EU3" s="87"/>
      <c r="EV3" s="87"/>
      <c r="EW3" s="87"/>
      <c r="EX3" s="87"/>
      <c r="EY3" s="87"/>
      <c r="EZ3" s="87"/>
      <c r="FA3" s="87"/>
      <c r="FB3" s="87"/>
      <c r="FC3" s="87"/>
      <c r="FD3" s="87"/>
      <c r="FE3" s="87"/>
      <c r="FF3" s="87"/>
      <c r="FG3" s="87"/>
      <c r="FH3" s="87"/>
      <c r="FI3" s="87"/>
      <c r="FJ3" s="87"/>
      <c r="FK3" s="87"/>
      <c r="FL3" s="87"/>
      <c r="FM3" s="87"/>
      <c r="FN3" s="87"/>
      <c r="FO3" s="87"/>
      <c r="FP3" s="87"/>
      <c r="FQ3" s="87"/>
      <c r="FR3" s="87"/>
      <c r="FS3" s="87"/>
      <c r="FT3" s="87"/>
      <c r="FU3" s="87"/>
      <c r="FV3" s="87"/>
      <c r="FW3" s="87"/>
      <c r="FX3" s="87"/>
      <c r="FY3" s="87"/>
      <c r="FZ3" s="87"/>
      <c r="GA3" s="87"/>
      <c r="GB3" s="87"/>
      <c r="GC3" s="87"/>
      <c r="GD3" s="87"/>
      <c r="GE3" s="87"/>
      <c r="GF3" s="87"/>
      <c r="GG3" s="87"/>
      <c r="GH3" s="87"/>
      <c r="GI3" s="87"/>
      <c r="GJ3" s="87"/>
      <c r="GK3" s="87"/>
      <c r="GL3" s="87"/>
      <c r="GM3" s="87"/>
      <c r="GN3" s="87"/>
      <c r="GO3" s="87"/>
      <c r="GP3" s="87"/>
      <c r="GQ3" s="87"/>
      <c r="GR3" s="87"/>
      <c r="GS3" s="87"/>
      <c r="GT3" s="87"/>
      <c r="GU3" s="87"/>
      <c r="GV3" s="87"/>
      <c r="GW3" s="87"/>
      <c r="GX3" s="87"/>
      <c r="GY3" s="87"/>
      <c r="GZ3" s="87"/>
      <c r="HA3" s="87"/>
      <c r="HB3" s="87"/>
      <c r="HC3" s="87"/>
      <c r="HD3" s="87"/>
      <c r="HE3" s="87"/>
      <c r="HF3" s="87"/>
      <c r="HG3" s="87"/>
      <c r="HH3" s="87"/>
      <c r="HI3" s="87"/>
      <c r="HJ3" s="87"/>
      <c r="HK3" s="87"/>
      <c r="HL3" s="87"/>
      <c r="HM3" s="87"/>
    </row>
    <row r="4" spans="2:1025" ht="25" customHeight="1" x14ac:dyDescent="0.35">
      <c r="B4" s="35"/>
      <c r="C4" s="36"/>
      <c r="D4" s="37"/>
    </row>
    <row r="5" spans="2:1025" ht="25" customHeight="1" x14ac:dyDescent="0.35"/>
    <row r="6" spans="2:1025" ht="25" customHeight="1" x14ac:dyDescent="0.35"/>
    <row r="7" spans="2:1025" ht="25" customHeight="1" x14ac:dyDescent="0.35">
      <c r="B7" s="32" t="s">
        <v>37</v>
      </c>
      <c r="C7" s="33"/>
      <c r="D7" s="34"/>
      <c r="FC7" s="38" t="s">
        <v>38</v>
      </c>
      <c r="FD7" s="30"/>
      <c r="FE7" s="30"/>
      <c r="FF7" s="30"/>
      <c r="FG7" s="30"/>
      <c r="FH7" s="31"/>
      <c r="FI7" s="39" t="s">
        <v>39</v>
      </c>
      <c r="FJ7" s="30"/>
      <c r="FK7" s="30"/>
      <c r="FL7" s="30"/>
      <c r="FM7" s="30"/>
      <c r="FN7" s="30"/>
      <c r="FO7" s="30"/>
      <c r="FP7" s="30"/>
      <c r="FQ7" s="30"/>
      <c r="FR7" s="30"/>
      <c r="FS7" s="30"/>
      <c r="FT7" s="30"/>
      <c r="FU7" s="30"/>
      <c r="FV7" s="30"/>
      <c r="FW7" s="30"/>
      <c r="FX7" s="31"/>
      <c r="HG7" s="38" t="s">
        <v>40</v>
      </c>
      <c r="HH7" s="30"/>
      <c r="HI7" s="30"/>
      <c r="HJ7" s="30"/>
      <c r="HK7" s="30"/>
      <c r="HL7" s="31"/>
      <c r="HM7" s="39" t="s">
        <v>41</v>
      </c>
      <c r="HN7" s="30"/>
      <c r="HO7" s="30"/>
      <c r="HP7" s="30"/>
      <c r="HQ7" s="30"/>
      <c r="HR7" s="30"/>
      <c r="HS7" s="30"/>
      <c r="HT7" s="30"/>
      <c r="HU7" s="30"/>
      <c r="HV7" s="30"/>
      <c r="HW7" s="30"/>
      <c r="HX7" s="30"/>
      <c r="HY7" s="30"/>
      <c r="HZ7" s="30"/>
      <c r="IA7" s="30"/>
      <c r="IB7" s="31"/>
      <c r="IQ7" s="38" t="s">
        <v>42</v>
      </c>
      <c r="IR7" s="30"/>
      <c r="IS7" s="30"/>
      <c r="IT7" s="30"/>
      <c r="IU7" s="30"/>
      <c r="IV7" s="31"/>
      <c r="IW7" s="39" t="s">
        <v>41</v>
      </c>
      <c r="IX7" s="30"/>
      <c r="IY7" s="30"/>
      <c r="IZ7" s="30"/>
      <c r="JA7" s="30"/>
      <c r="JB7" s="30"/>
      <c r="JC7" s="30"/>
      <c r="JD7" s="30"/>
      <c r="JE7" s="30"/>
      <c r="JF7" s="30"/>
      <c r="JG7" s="30"/>
      <c r="JH7" s="30"/>
      <c r="JI7" s="30"/>
      <c r="JJ7" s="30"/>
      <c r="JK7" s="30"/>
      <c r="JL7" s="31"/>
      <c r="JX7" s="38" t="s">
        <v>43</v>
      </c>
      <c r="JY7" s="30"/>
      <c r="JZ7" s="30"/>
      <c r="KA7" s="30"/>
      <c r="KB7" s="30"/>
      <c r="KC7" s="31"/>
      <c r="KD7" s="39" t="s">
        <v>41</v>
      </c>
      <c r="KE7" s="30"/>
      <c r="KF7" s="30"/>
      <c r="KG7" s="30"/>
      <c r="KH7" s="30"/>
      <c r="KI7" s="30"/>
      <c r="KJ7" s="30"/>
      <c r="KK7" s="30"/>
      <c r="KL7" s="30"/>
      <c r="KM7" s="30"/>
      <c r="KN7" s="30"/>
      <c r="KO7" s="30"/>
      <c r="KP7" s="30"/>
      <c r="KQ7" s="30"/>
      <c r="KR7" s="30"/>
      <c r="KS7" s="31"/>
      <c r="AMC7"/>
      <c r="AMD7"/>
      <c r="AME7"/>
      <c r="AMF7"/>
      <c r="AMG7"/>
      <c r="AMH7"/>
      <c r="AMI7"/>
      <c r="AMJ7"/>
      <c r="AMK7"/>
    </row>
    <row r="8" spans="2:1025" ht="25" customHeight="1" x14ac:dyDescent="0.35">
      <c r="B8" s="35"/>
      <c r="C8" s="36"/>
      <c r="D8" s="37"/>
      <c r="FC8" s="40" t="s">
        <v>44</v>
      </c>
      <c r="FD8" s="30"/>
      <c r="FE8" s="30"/>
      <c r="FF8" s="30"/>
      <c r="FG8" s="30"/>
      <c r="FH8" s="30"/>
      <c r="FI8" s="30"/>
      <c r="FJ8" s="31"/>
      <c r="FK8" s="41" t="s">
        <v>45</v>
      </c>
      <c r="FL8" s="30"/>
      <c r="FM8" s="30"/>
      <c r="FN8" s="31"/>
      <c r="FO8" s="42" t="s">
        <v>46</v>
      </c>
      <c r="FP8" s="30"/>
      <c r="FQ8" s="30"/>
      <c r="FR8" s="31"/>
      <c r="FS8" s="43" t="s">
        <v>47</v>
      </c>
      <c r="FT8" s="44" t="s">
        <v>48</v>
      </c>
      <c r="FU8" s="30"/>
      <c r="FV8" s="31"/>
      <c r="FW8" s="45"/>
      <c r="FX8" s="31"/>
      <c r="HG8" s="40" t="s">
        <v>44</v>
      </c>
      <c r="HH8" s="30"/>
      <c r="HI8" s="30"/>
      <c r="HJ8" s="30"/>
      <c r="HK8" s="30"/>
      <c r="HL8" s="30"/>
      <c r="HM8" s="30"/>
      <c r="HN8" s="31"/>
      <c r="HO8" s="41" t="s">
        <v>45</v>
      </c>
      <c r="HP8" s="30"/>
      <c r="HQ8" s="30"/>
      <c r="HR8" s="31"/>
      <c r="HS8" s="42" t="s">
        <v>46</v>
      </c>
      <c r="HT8" s="30"/>
      <c r="HU8" s="30"/>
      <c r="HV8" s="31"/>
      <c r="HW8" s="43" t="s">
        <v>47</v>
      </c>
      <c r="HX8" s="44" t="s">
        <v>48</v>
      </c>
      <c r="HY8" s="30"/>
      <c r="HZ8" s="31"/>
      <c r="IA8" s="45"/>
      <c r="IB8" s="31"/>
      <c r="IQ8" s="40" t="s">
        <v>44</v>
      </c>
      <c r="IR8" s="30"/>
      <c r="IS8" s="30"/>
      <c r="IT8" s="30"/>
      <c r="IU8" s="30"/>
      <c r="IV8" s="30"/>
      <c r="IW8" s="30"/>
      <c r="IX8" s="31"/>
      <c r="IY8" s="41" t="s">
        <v>45</v>
      </c>
      <c r="IZ8" s="30"/>
      <c r="JA8" s="30"/>
      <c r="JB8" s="31"/>
      <c r="JC8" s="42" t="s">
        <v>46</v>
      </c>
      <c r="JD8" s="30"/>
      <c r="JE8" s="30"/>
      <c r="JF8" s="31"/>
      <c r="JG8" s="43" t="s">
        <v>47</v>
      </c>
      <c r="JH8" s="44" t="s">
        <v>48</v>
      </c>
      <c r="JI8" s="30"/>
      <c r="JJ8" s="31"/>
      <c r="JK8" s="45"/>
      <c r="JL8" s="31"/>
      <c r="JX8" s="40" t="s">
        <v>44</v>
      </c>
      <c r="JY8" s="30"/>
      <c r="JZ8" s="30"/>
      <c r="KA8" s="30"/>
      <c r="KB8" s="30"/>
      <c r="KC8" s="30"/>
      <c r="KD8" s="30"/>
      <c r="KE8" s="31"/>
      <c r="KF8" s="41" t="s">
        <v>45</v>
      </c>
      <c r="KG8" s="30"/>
      <c r="KH8" s="30"/>
      <c r="KI8" s="31"/>
      <c r="KJ8" s="42" t="s">
        <v>46</v>
      </c>
      <c r="KK8" s="30"/>
      <c r="KL8" s="30"/>
      <c r="KM8" s="31"/>
      <c r="KN8" s="43" t="s">
        <v>47</v>
      </c>
      <c r="KO8" s="44" t="s">
        <v>48</v>
      </c>
      <c r="KP8" s="30"/>
      <c r="KQ8" s="31"/>
      <c r="KR8" s="45"/>
      <c r="KS8" s="31"/>
      <c r="AMC8"/>
      <c r="AMD8"/>
      <c r="AME8"/>
      <c r="AMF8"/>
      <c r="AMG8"/>
      <c r="AMH8"/>
      <c r="AMI8"/>
      <c r="AMJ8"/>
      <c r="AMK8"/>
    </row>
    <row r="9" spans="2:1025" ht="25" customHeight="1" x14ac:dyDescent="0.35"/>
    <row r="10" spans="2:1025" ht="25" customHeight="1" x14ac:dyDescent="0.35"/>
    <row r="11" spans="2:1025" ht="25" customHeight="1" x14ac:dyDescent="0.35">
      <c r="B11" s="46" t="s">
        <v>49</v>
      </c>
      <c r="C11" s="33"/>
      <c r="D11" s="34"/>
      <c r="BH11" s="47" t="s">
        <v>50</v>
      </c>
      <c r="BI11" s="33"/>
      <c r="BJ11" s="33"/>
      <c r="BK11" s="33"/>
      <c r="BL11" s="33"/>
      <c r="BM11" s="33"/>
      <c r="BN11" s="33"/>
      <c r="BO11" s="34"/>
      <c r="DF11" s="47" t="s">
        <v>50</v>
      </c>
      <c r="DG11" s="33"/>
      <c r="DH11" s="33"/>
      <c r="DI11" s="33"/>
      <c r="DJ11" s="33"/>
      <c r="DK11" s="33"/>
      <c r="DL11" s="33"/>
      <c r="DM11" s="34"/>
      <c r="LE11" s="47" t="s">
        <v>51</v>
      </c>
      <c r="LF11" s="33"/>
      <c r="LG11" s="33"/>
      <c r="LH11" s="33"/>
      <c r="LI11" s="33"/>
      <c r="LJ11" s="33"/>
      <c r="LK11" s="33"/>
      <c r="LL11" s="33"/>
      <c r="LM11" s="33"/>
      <c r="LN11" s="33"/>
      <c r="LO11" s="33"/>
      <c r="LP11" s="33"/>
      <c r="LQ11" s="33"/>
      <c r="LR11" s="33"/>
      <c r="LS11" s="33"/>
      <c r="LT11" s="34"/>
      <c r="AMA11"/>
      <c r="AMB11"/>
      <c r="AMC11"/>
      <c r="AMD11"/>
      <c r="AME11"/>
      <c r="AMF11"/>
      <c r="AMG11"/>
      <c r="AMH11"/>
      <c r="AMI11"/>
      <c r="AMJ11"/>
      <c r="AMK11"/>
    </row>
    <row r="12" spans="2:1025" ht="25" customHeight="1" x14ac:dyDescent="0.35">
      <c r="B12" s="35"/>
      <c r="C12" s="36"/>
      <c r="D12" s="37"/>
      <c r="BH12" s="35"/>
      <c r="BI12" s="36"/>
      <c r="BJ12" s="36"/>
      <c r="BK12" s="36"/>
      <c r="BL12" s="36"/>
      <c r="BM12" s="36"/>
      <c r="BN12" s="36"/>
      <c r="BO12" s="37"/>
      <c r="DF12" s="35"/>
      <c r="DG12" s="36"/>
      <c r="DH12" s="36"/>
      <c r="DI12" s="36"/>
      <c r="DJ12" s="36"/>
      <c r="DK12" s="36"/>
      <c r="DL12" s="36"/>
      <c r="DM12" s="37"/>
      <c r="LE12" s="35"/>
      <c r="LF12" s="36"/>
      <c r="LG12" s="36"/>
      <c r="LH12" s="36"/>
      <c r="LI12" s="36"/>
      <c r="LJ12" s="36"/>
      <c r="LK12" s="36"/>
      <c r="LL12" s="36"/>
      <c r="LM12" s="36"/>
      <c r="LN12" s="36"/>
      <c r="LO12" s="36"/>
      <c r="LP12" s="36"/>
      <c r="LQ12" s="36"/>
      <c r="LR12" s="36"/>
      <c r="LS12" s="36"/>
      <c r="LT12" s="37"/>
      <c r="AMA12"/>
      <c r="AMB12"/>
      <c r="AMC12"/>
      <c r="AMD12"/>
      <c r="AME12"/>
      <c r="AMF12"/>
      <c r="AMG12"/>
      <c r="AMH12"/>
      <c r="AMI12"/>
      <c r="AMJ12"/>
      <c r="AMK12"/>
    </row>
    <row r="13" spans="2:1025" ht="25" customHeight="1" x14ac:dyDescent="0.35"/>
    <row r="14" spans="2:1025" ht="25" customHeight="1" x14ac:dyDescent="0.35"/>
    <row r="15" spans="2:1025" ht="25" customHeight="1" x14ac:dyDescent="0.35">
      <c r="B15" s="32" t="s">
        <v>52</v>
      </c>
      <c r="C15" s="33"/>
      <c r="D15" s="34"/>
      <c r="AG15" s="38" t="s">
        <v>53</v>
      </c>
      <c r="AH15" s="30"/>
      <c r="AI15" s="30"/>
      <c r="AJ15" s="30"/>
      <c r="AK15" s="30"/>
      <c r="AL15" s="31"/>
      <c r="AM15" s="39" t="s">
        <v>54</v>
      </c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30"/>
      <c r="BA15" s="30"/>
      <c r="BB15" s="30"/>
      <c r="BC15" s="30"/>
      <c r="BD15" s="30"/>
      <c r="BE15" s="31"/>
      <c r="BZ15" s="38" t="s">
        <v>55</v>
      </c>
      <c r="CA15" s="30"/>
      <c r="CB15" s="30"/>
      <c r="CC15" s="30"/>
      <c r="CD15" s="30"/>
      <c r="CE15" s="31"/>
      <c r="CF15" s="39" t="s">
        <v>41</v>
      </c>
      <c r="CG15" s="30"/>
      <c r="CH15" s="30"/>
      <c r="CI15" s="30"/>
      <c r="CJ15" s="30"/>
      <c r="CK15" s="30"/>
      <c r="CL15" s="30"/>
      <c r="CM15" s="30"/>
      <c r="CN15" s="30"/>
      <c r="CO15" s="30"/>
      <c r="CP15" s="30"/>
      <c r="CQ15" s="30"/>
      <c r="CR15" s="30"/>
      <c r="CS15" s="30"/>
      <c r="CT15" s="30"/>
      <c r="CU15" s="31"/>
      <c r="DU15" s="38" t="s">
        <v>56</v>
      </c>
      <c r="DV15" s="30"/>
      <c r="DW15" s="30"/>
      <c r="DX15" s="30"/>
      <c r="DY15" s="30"/>
      <c r="DZ15" s="31"/>
      <c r="EA15" s="39" t="s">
        <v>39</v>
      </c>
      <c r="EB15" s="30"/>
      <c r="EC15" s="30"/>
      <c r="ED15" s="30"/>
      <c r="EE15" s="30"/>
      <c r="EF15" s="30"/>
      <c r="EG15" s="30"/>
      <c r="EH15" s="30"/>
      <c r="EI15" s="30"/>
      <c r="EJ15" s="30"/>
      <c r="EK15" s="30"/>
      <c r="EL15" s="30"/>
      <c r="EM15" s="30"/>
      <c r="EN15" s="30"/>
      <c r="EO15" s="30"/>
      <c r="EP15" s="31"/>
      <c r="ER15" s="38" t="s">
        <v>57</v>
      </c>
      <c r="ES15" s="30"/>
      <c r="ET15" s="30"/>
      <c r="EU15" s="30"/>
      <c r="EV15" s="30"/>
      <c r="EW15" s="31"/>
      <c r="EX15" s="39" t="s">
        <v>39</v>
      </c>
      <c r="EY15" s="30"/>
      <c r="EZ15" s="30"/>
      <c r="FA15" s="30"/>
      <c r="FB15" s="30"/>
      <c r="FC15" s="30"/>
      <c r="FD15" s="30"/>
      <c r="FE15" s="30"/>
      <c r="FF15" s="30"/>
      <c r="FG15" s="30"/>
      <c r="FH15" s="30"/>
      <c r="FI15" s="30"/>
      <c r="FJ15" s="30"/>
      <c r="FK15" s="30"/>
      <c r="FL15" s="30"/>
      <c r="FM15" s="31"/>
      <c r="FX15" s="38" t="s">
        <v>58</v>
      </c>
      <c r="FY15" s="30"/>
      <c r="FZ15" s="30"/>
      <c r="GA15" s="30"/>
      <c r="GB15" s="30"/>
      <c r="GC15" s="31"/>
      <c r="GD15" s="39" t="s">
        <v>41</v>
      </c>
      <c r="GE15" s="30"/>
      <c r="GF15" s="30"/>
      <c r="GG15" s="30"/>
      <c r="GH15" s="30"/>
      <c r="GI15" s="30"/>
      <c r="GJ15" s="30"/>
      <c r="GK15" s="30"/>
      <c r="GL15" s="30"/>
      <c r="GM15" s="30"/>
      <c r="GN15" s="30"/>
      <c r="GO15" s="30"/>
      <c r="GP15" s="30"/>
      <c r="GQ15" s="30"/>
      <c r="GR15" s="30"/>
      <c r="GS15" s="31"/>
      <c r="GU15" s="38" t="s">
        <v>59</v>
      </c>
      <c r="GV15" s="30"/>
      <c r="GW15" s="30"/>
      <c r="GX15" s="30"/>
      <c r="GY15" s="30"/>
      <c r="GZ15" s="31"/>
      <c r="HA15" s="39" t="s">
        <v>41</v>
      </c>
      <c r="HB15" s="30"/>
      <c r="HC15" s="30"/>
      <c r="HD15" s="30"/>
      <c r="HE15" s="30"/>
      <c r="HF15" s="30"/>
      <c r="HG15" s="30"/>
      <c r="HH15" s="30"/>
      <c r="HI15" s="30"/>
      <c r="HJ15" s="30"/>
      <c r="HK15" s="30"/>
      <c r="HL15" s="30"/>
      <c r="HM15" s="30"/>
      <c r="HN15" s="30"/>
      <c r="HO15" s="30"/>
      <c r="HP15" s="31"/>
      <c r="IF15" s="38" t="s">
        <v>60</v>
      </c>
      <c r="IG15" s="30"/>
      <c r="IH15" s="30"/>
      <c r="II15" s="30"/>
      <c r="IJ15" s="30"/>
      <c r="IK15" s="31"/>
      <c r="IL15" s="39" t="s">
        <v>41</v>
      </c>
      <c r="IM15" s="30"/>
      <c r="IN15" s="30"/>
      <c r="IO15" s="30"/>
      <c r="IP15" s="30"/>
      <c r="IQ15" s="30"/>
      <c r="IR15" s="30"/>
      <c r="IS15" s="30"/>
      <c r="IT15" s="30"/>
      <c r="IU15" s="30"/>
      <c r="IV15" s="30"/>
      <c r="IW15" s="30"/>
      <c r="IX15" s="30"/>
      <c r="IY15" s="30"/>
      <c r="IZ15" s="30"/>
      <c r="JA15" s="31"/>
      <c r="JM15" s="38" t="s">
        <v>61</v>
      </c>
      <c r="JN15" s="30"/>
      <c r="JO15" s="30"/>
      <c r="JP15" s="30"/>
      <c r="JQ15" s="30"/>
      <c r="JR15" s="31"/>
      <c r="JS15" s="39" t="s">
        <v>41</v>
      </c>
      <c r="JT15" s="30"/>
      <c r="JU15" s="30"/>
      <c r="JV15" s="30"/>
      <c r="JW15" s="30"/>
      <c r="JX15" s="30"/>
      <c r="JY15" s="30"/>
      <c r="JZ15" s="30"/>
      <c r="KA15" s="30"/>
      <c r="KB15" s="30"/>
      <c r="KC15" s="30"/>
      <c r="KD15" s="30"/>
      <c r="KE15" s="30"/>
      <c r="KF15" s="30"/>
      <c r="KG15" s="30"/>
      <c r="KH15" s="31"/>
      <c r="KK15" s="38" t="s">
        <v>62</v>
      </c>
      <c r="KL15" s="30"/>
      <c r="KM15" s="30"/>
      <c r="KN15" s="30"/>
      <c r="KO15" s="30"/>
      <c r="KP15" s="31"/>
      <c r="KQ15" s="39" t="s">
        <v>39</v>
      </c>
      <c r="KR15" s="30"/>
      <c r="KS15" s="30"/>
      <c r="KT15" s="30"/>
      <c r="KU15" s="30"/>
      <c r="KV15" s="30"/>
      <c r="KW15" s="30"/>
      <c r="KX15" s="30"/>
      <c r="KY15" s="30"/>
      <c r="KZ15" s="30"/>
      <c r="LA15" s="30"/>
      <c r="LB15" s="30"/>
      <c r="LC15" s="30"/>
      <c r="LD15" s="30"/>
      <c r="LE15" s="30"/>
      <c r="LF15" s="31"/>
      <c r="AMA15"/>
      <c r="AMB15"/>
      <c r="AMC15"/>
      <c r="AMD15"/>
      <c r="AME15"/>
      <c r="AMF15"/>
      <c r="AMG15"/>
      <c r="AMH15"/>
      <c r="AMI15"/>
      <c r="AMJ15"/>
      <c r="AMK15"/>
    </row>
    <row r="16" spans="2:1025" ht="25" customHeight="1" x14ac:dyDescent="0.35">
      <c r="B16" s="35"/>
      <c r="C16" s="36"/>
      <c r="D16" s="37"/>
      <c r="AG16" s="40" t="s">
        <v>44</v>
      </c>
      <c r="AH16" s="30"/>
      <c r="AI16" s="30"/>
      <c r="AJ16" s="30"/>
      <c r="AK16" s="30"/>
      <c r="AL16" s="30"/>
      <c r="AM16" s="30"/>
      <c r="AN16" s="30"/>
      <c r="AO16" s="30"/>
      <c r="AP16" s="30"/>
      <c r="AQ16" s="31"/>
      <c r="AR16" s="41" t="s">
        <v>45</v>
      </c>
      <c r="AS16" s="30"/>
      <c r="AT16" s="30"/>
      <c r="AU16" s="31"/>
      <c r="AV16" s="42" t="s">
        <v>46</v>
      </c>
      <c r="AW16" s="30"/>
      <c r="AX16" s="30"/>
      <c r="AY16" s="31"/>
      <c r="AZ16" s="43" t="s">
        <v>47</v>
      </c>
      <c r="BA16" s="44" t="s">
        <v>48</v>
      </c>
      <c r="BB16" s="30"/>
      <c r="BC16" s="31"/>
      <c r="BD16" s="45"/>
      <c r="BE16" s="31"/>
      <c r="BZ16" s="40" t="s">
        <v>44</v>
      </c>
      <c r="CA16" s="30"/>
      <c r="CB16" s="30"/>
      <c r="CC16" s="30"/>
      <c r="CD16" s="30"/>
      <c r="CE16" s="30"/>
      <c r="CF16" s="30"/>
      <c r="CG16" s="31"/>
      <c r="CH16" s="41" t="s">
        <v>45</v>
      </c>
      <c r="CI16" s="30"/>
      <c r="CJ16" s="30"/>
      <c r="CK16" s="31"/>
      <c r="CL16" s="42" t="s">
        <v>46</v>
      </c>
      <c r="CM16" s="30"/>
      <c r="CN16" s="30"/>
      <c r="CO16" s="31"/>
      <c r="CP16" s="43" t="s">
        <v>47</v>
      </c>
      <c r="CQ16" s="44" t="s">
        <v>48</v>
      </c>
      <c r="CR16" s="30"/>
      <c r="CS16" s="31"/>
      <c r="CT16" s="45"/>
      <c r="CU16" s="31"/>
      <c r="DU16" s="40" t="s">
        <v>44</v>
      </c>
      <c r="DV16" s="30"/>
      <c r="DW16" s="30"/>
      <c r="DX16" s="30"/>
      <c r="DY16" s="30"/>
      <c r="DZ16" s="30"/>
      <c r="EA16" s="30"/>
      <c r="EB16" s="31"/>
      <c r="EC16" s="41" t="s">
        <v>45</v>
      </c>
      <c r="ED16" s="30"/>
      <c r="EE16" s="30"/>
      <c r="EF16" s="31"/>
      <c r="EG16" s="42" t="s">
        <v>46</v>
      </c>
      <c r="EH16" s="30"/>
      <c r="EI16" s="30"/>
      <c r="EJ16" s="31"/>
      <c r="EK16" s="43" t="s">
        <v>47</v>
      </c>
      <c r="EL16" s="44" t="s">
        <v>48</v>
      </c>
      <c r="EM16" s="30"/>
      <c r="EN16" s="31"/>
      <c r="EO16" s="45"/>
      <c r="EP16" s="31"/>
      <c r="ER16" s="40" t="s">
        <v>44</v>
      </c>
      <c r="ES16" s="30"/>
      <c r="ET16" s="30"/>
      <c r="EU16" s="30"/>
      <c r="EV16" s="30"/>
      <c r="EW16" s="30"/>
      <c r="EX16" s="30"/>
      <c r="EY16" s="31"/>
      <c r="EZ16" s="41" t="s">
        <v>45</v>
      </c>
      <c r="FA16" s="30"/>
      <c r="FB16" s="30"/>
      <c r="FC16" s="31"/>
      <c r="FD16" s="42" t="s">
        <v>46</v>
      </c>
      <c r="FE16" s="30"/>
      <c r="FF16" s="30"/>
      <c r="FG16" s="31"/>
      <c r="FH16" s="43" t="s">
        <v>47</v>
      </c>
      <c r="FI16" s="44" t="s">
        <v>48</v>
      </c>
      <c r="FJ16" s="30"/>
      <c r="FK16" s="31"/>
      <c r="FL16" s="45"/>
      <c r="FM16" s="31"/>
      <c r="FX16" s="40" t="s">
        <v>44</v>
      </c>
      <c r="FY16" s="30"/>
      <c r="FZ16" s="30"/>
      <c r="GA16" s="30"/>
      <c r="GB16" s="30"/>
      <c r="GC16" s="30"/>
      <c r="GD16" s="30"/>
      <c r="GE16" s="31"/>
      <c r="GF16" s="41" t="s">
        <v>45</v>
      </c>
      <c r="GG16" s="30"/>
      <c r="GH16" s="30"/>
      <c r="GI16" s="31"/>
      <c r="GJ16" s="42" t="s">
        <v>46</v>
      </c>
      <c r="GK16" s="30"/>
      <c r="GL16" s="30"/>
      <c r="GM16" s="31"/>
      <c r="GN16" s="43" t="s">
        <v>47</v>
      </c>
      <c r="GO16" s="44" t="s">
        <v>48</v>
      </c>
      <c r="GP16" s="30"/>
      <c r="GQ16" s="31"/>
      <c r="GR16" s="45"/>
      <c r="GS16" s="31"/>
      <c r="GU16" s="40" t="s">
        <v>44</v>
      </c>
      <c r="GV16" s="30"/>
      <c r="GW16" s="30"/>
      <c r="GX16" s="30"/>
      <c r="GY16" s="30"/>
      <c r="GZ16" s="30"/>
      <c r="HA16" s="30"/>
      <c r="HB16" s="31"/>
      <c r="HC16" s="41" t="s">
        <v>45</v>
      </c>
      <c r="HD16" s="30"/>
      <c r="HE16" s="30"/>
      <c r="HF16" s="31"/>
      <c r="HG16" s="42" t="s">
        <v>46</v>
      </c>
      <c r="HH16" s="30"/>
      <c r="HI16" s="30"/>
      <c r="HJ16" s="31"/>
      <c r="HK16" s="43" t="s">
        <v>47</v>
      </c>
      <c r="HL16" s="44" t="s">
        <v>48</v>
      </c>
      <c r="HM16" s="30"/>
      <c r="HN16" s="31"/>
      <c r="HO16" s="45"/>
      <c r="HP16" s="31"/>
      <c r="IF16" s="40" t="s">
        <v>44</v>
      </c>
      <c r="IG16" s="30"/>
      <c r="IH16" s="30"/>
      <c r="II16" s="30"/>
      <c r="IJ16" s="30"/>
      <c r="IK16" s="30"/>
      <c r="IL16" s="30"/>
      <c r="IM16" s="31"/>
      <c r="IN16" s="41" t="s">
        <v>45</v>
      </c>
      <c r="IO16" s="30"/>
      <c r="IP16" s="30"/>
      <c r="IQ16" s="31"/>
      <c r="IR16" s="42" t="s">
        <v>46</v>
      </c>
      <c r="IS16" s="30"/>
      <c r="IT16" s="30"/>
      <c r="IU16" s="31"/>
      <c r="IV16" s="43" t="s">
        <v>47</v>
      </c>
      <c r="IW16" s="44" t="s">
        <v>48</v>
      </c>
      <c r="IX16" s="30"/>
      <c r="IY16" s="31"/>
      <c r="IZ16" s="45"/>
      <c r="JA16" s="31"/>
      <c r="JM16" s="40" t="s">
        <v>44</v>
      </c>
      <c r="JN16" s="30"/>
      <c r="JO16" s="30"/>
      <c r="JP16" s="30"/>
      <c r="JQ16" s="30"/>
      <c r="JR16" s="30"/>
      <c r="JS16" s="30"/>
      <c r="JT16" s="31"/>
      <c r="JU16" s="41" t="s">
        <v>45</v>
      </c>
      <c r="JV16" s="30"/>
      <c r="JW16" s="30"/>
      <c r="JX16" s="31"/>
      <c r="JY16" s="42" t="s">
        <v>46</v>
      </c>
      <c r="JZ16" s="30"/>
      <c r="KA16" s="30"/>
      <c r="KB16" s="31"/>
      <c r="KC16" s="43" t="s">
        <v>47</v>
      </c>
      <c r="KD16" s="44" t="s">
        <v>48</v>
      </c>
      <c r="KE16" s="30"/>
      <c r="KF16" s="31"/>
      <c r="KG16" s="45"/>
      <c r="KH16" s="31"/>
      <c r="KK16" s="40" t="s">
        <v>44</v>
      </c>
      <c r="KL16" s="30"/>
      <c r="KM16" s="30"/>
      <c r="KN16" s="30"/>
      <c r="KO16" s="30"/>
      <c r="KP16" s="30"/>
      <c r="KQ16" s="30"/>
      <c r="KR16" s="31"/>
      <c r="KS16" s="41" t="s">
        <v>45</v>
      </c>
      <c r="KT16" s="30"/>
      <c r="KU16" s="30"/>
      <c r="KV16" s="31"/>
      <c r="KW16" s="42" t="s">
        <v>46</v>
      </c>
      <c r="KX16" s="30"/>
      <c r="KY16" s="30"/>
      <c r="KZ16" s="31"/>
      <c r="LA16" s="43" t="s">
        <v>47</v>
      </c>
      <c r="LB16" s="44" t="s">
        <v>48</v>
      </c>
      <c r="LC16" s="30"/>
      <c r="LD16" s="31"/>
      <c r="LE16" s="45"/>
      <c r="LF16" s="31"/>
      <c r="AMA16"/>
      <c r="AMB16"/>
      <c r="AMC16"/>
      <c r="AMD16"/>
      <c r="AME16"/>
      <c r="AMF16"/>
      <c r="AMG16"/>
      <c r="AMH16"/>
      <c r="AMI16"/>
      <c r="AMJ16"/>
      <c r="AMK16"/>
    </row>
    <row r="17" spans="2:1025" ht="25" customHeight="1" x14ac:dyDescent="0.35"/>
    <row r="18" spans="2:1025" ht="25" customHeight="1" x14ac:dyDescent="0.35"/>
    <row r="19" spans="2:1025" ht="25" customHeight="1" x14ac:dyDescent="0.35">
      <c r="B19" s="32" t="s">
        <v>63</v>
      </c>
      <c r="C19" s="33"/>
      <c r="D19" s="34"/>
      <c r="AW19" s="38" t="s">
        <v>64</v>
      </c>
      <c r="AX19" s="30"/>
      <c r="AY19" s="30"/>
      <c r="AZ19" s="30"/>
      <c r="BA19" s="30"/>
      <c r="BB19" s="31"/>
      <c r="BC19" s="39" t="s">
        <v>41</v>
      </c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31"/>
      <c r="CX19" s="38" t="s">
        <v>65</v>
      </c>
      <c r="CY19" s="30"/>
      <c r="CZ19" s="30"/>
      <c r="DA19" s="30"/>
      <c r="DB19" s="30"/>
      <c r="DC19" s="31"/>
      <c r="DD19" s="39" t="s">
        <v>41</v>
      </c>
      <c r="DE19" s="30"/>
      <c r="DF19" s="30"/>
      <c r="DG19" s="30"/>
      <c r="DH19" s="30"/>
      <c r="DI19" s="30"/>
      <c r="DJ19" s="30"/>
      <c r="DK19" s="30"/>
      <c r="DL19" s="30"/>
      <c r="DM19" s="30"/>
      <c r="DN19" s="30"/>
      <c r="DO19" s="30"/>
      <c r="DP19" s="30"/>
      <c r="DQ19" s="30"/>
      <c r="DR19" s="30"/>
      <c r="DS19" s="31"/>
      <c r="EG19" s="38" t="s">
        <v>66</v>
      </c>
      <c r="EH19" s="30"/>
      <c r="EI19" s="30"/>
      <c r="EJ19" s="30"/>
      <c r="EK19" s="30"/>
      <c r="EL19" s="31"/>
      <c r="EM19" s="39" t="s">
        <v>39</v>
      </c>
      <c r="EN19" s="30"/>
      <c r="EO19" s="30"/>
      <c r="EP19" s="30"/>
      <c r="EQ19" s="30"/>
      <c r="ER19" s="30"/>
      <c r="ES19" s="30"/>
      <c r="ET19" s="30"/>
      <c r="EU19" s="30"/>
      <c r="EV19" s="30"/>
      <c r="EW19" s="30"/>
      <c r="EX19" s="30"/>
      <c r="EY19" s="30"/>
      <c r="EZ19" s="30"/>
      <c r="FA19" s="30"/>
      <c r="FB19" s="31"/>
      <c r="FN19" s="38" t="s">
        <v>67</v>
      </c>
      <c r="FO19" s="30"/>
      <c r="FP19" s="30"/>
      <c r="FQ19" s="30"/>
      <c r="FR19" s="30"/>
      <c r="FS19" s="31"/>
      <c r="FT19" s="39" t="s">
        <v>39</v>
      </c>
      <c r="FU19" s="30"/>
      <c r="FV19" s="30"/>
      <c r="FW19" s="30"/>
      <c r="FX19" s="30"/>
      <c r="FY19" s="30"/>
      <c r="FZ19" s="30"/>
      <c r="GA19" s="30"/>
      <c r="GB19" s="30"/>
      <c r="GC19" s="30"/>
      <c r="GD19" s="30"/>
      <c r="GE19" s="30"/>
      <c r="GF19" s="30"/>
      <c r="GG19" s="30"/>
      <c r="GH19" s="30"/>
      <c r="GI19" s="31"/>
      <c r="GK19" s="38" t="s">
        <v>68</v>
      </c>
      <c r="GL19" s="30"/>
      <c r="GM19" s="30"/>
      <c r="GN19" s="30"/>
      <c r="GO19" s="30"/>
      <c r="GP19" s="31"/>
      <c r="GQ19" s="39" t="s">
        <v>41</v>
      </c>
      <c r="GR19" s="30"/>
      <c r="GS19" s="30"/>
      <c r="GT19" s="30"/>
      <c r="GU19" s="30"/>
      <c r="GV19" s="30"/>
      <c r="GW19" s="30"/>
      <c r="GX19" s="30"/>
      <c r="GY19" s="30"/>
      <c r="GZ19" s="30"/>
      <c r="HA19" s="30"/>
      <c r="HB19" s="30"/>
      <c r="HC19" s="30"/>
      <c r="HD19" s="30"/>
      <c r="HE19" s="30"/>
      <c r="HF19" s="31"/>
      <c r="HT19" s="38" t="s">
        <v>69</v>
      </c>
      <c r="HU19" s="30"/>
      <c r="HV19" s="30"/>
      <c r="HW19" s="30"/>
      <c r="HX19" s="30"/>
      <c r="HY19" s="31"/>
      <c r="HZ19" s="39" t="s">
        <v>41</v>
      </c>
      <c r="IA19" s="30"/>
      <c r="IB19" s="30"/>
      <c r="IC19" s="30"/>
      <c r="ID19" s="30"/>
      <c r="IE19" s="30"/>
      <c r="IF19" s="30"/>
      <c r="IG19" s="30"/>
      <c r="IH19" s="30"/>
      <c r="II19" s="30"/>
      <c r="IJ19" s="30"/>
      <c r="IK19" s="30"/>
      <c r="IL19" s="30"/>
      <c r="IM19" s="30"/>
      <c r="IN19" s="30"/>
      <c r="IO19" s="31"/>
      <c r="JB19" s="38" t="s">
        <v>70</v>
      </c>
      <c r="JC19" s="30"/>
      <c r="JD19" s="30"/>
      <c r="JE19" s="30"/>
      <c r="JF19" s="30"/>
      <c r="JG19" s="31"/>
      <c r="JH19" s="39" t="s">
        <v>41</v>
      </c>
      <c r="JI19" s="30"/>
      <c r="JJ19" s="30"/>
      <c r="JK19" s="30"/>
      <c r="JL19" s="30"/>
      <c r="JM19" s="30"/>
      <c r="JN19" s="30"/>
      <c r="JO19" s="30"/>
      <c r="JP19" s="30"/>
      <c r="JQ19" s="30"/>
      <c r="JR19" s="30"/>
      <c r="JS19" s="30"/>
      <c r="JT19" s="30"/>
      <c r="JU19" s="30"/>
      <c r="JV19" s="30"/>
      <c r="JW19" s="31"/>
      <c r="KX19" s="38" t="s">
        <v>71</v>
      </c>
      <c r="KY19" s="30"/>
      <c r="KZ19" s="30"/>
      <c r="LA19" s="30"/>
      <c r="LB19" s="30"/>
      <c r="LC19" s="31"/>
      <c r="LD19" s="39" t="s">
        <v>41</v>
      </c>
      <c r="LE19" s="30"/>
      <c r="LF19" s="30"/>
      <c r="LG19" s="30"/>
      <c r="LH19" s="30"/>
      <c r="LI19" s="30"/>
      <c r="LJ19" s="30"/>
      <c r="LK19" s="30"/>
      <c r="LL19" s="30"/>
      <c r="LM19" s="30"/>
      <c r="LN19" s="30"/>
      <c r="LO19" s="30"/>
      <c r="LP19" s="30"/>
      <c r="LQ19" s="30"/>
      <c r="LR19" s="30"/>
      <c r="LS19" s="31"/>
      <c r="AMA19"/>
      <c r="AMB19"/>
      <c r="AMC19"/>
      <c r="AMD19"/>
      <c r="AME19"/>
      <c r="AMF19"/>
      <c r="AMG19"/>
      <c r="AMH19"/>
      <c r="AMI19"/>
      <c r="AMJ19"/>
      <c r="AMK19"/>
    </row>
    <row r="20" spans="2:1025" ht="25" customHeight="1" x14ac:dyDescent="0.35">
      <c r="B20" s="35"/>
      <c r="C20" s="36"/>
      <c r="D20" s="37"/>
      <c r="AW20" s="40" t="s">
        <v>44</v>
      </c>
      <c r="AX20" s="30"/>
      <c r="AY20" s="30"/>
      <c r="AZ20" s="30"/>
      <c r="BA20" s="30"/>
      <c r="BB20" s="30"/>
      <c r="BC20" s="30"/>
      <c r="BD20" s="31"/>
      <c r="BE20" s="41" t="s">
        <v>45</v>
      </c>
      <c r="BF20" s="30"/>
      <c r="BG20" s="30"/>
      <c r="BH20" s="31"/>
      <c r="BI20" s="42" t="s">
        <v>46</v>
      </c>
      <c r="BJ20" s="30"/>
      <c r="BK20" s="30"/>
      <c r="BL20" s="31"/>
      <c r="BM20" s="43" t="s">
        <v>47</v>
      </c>
      <c r="BN20" s="44" t="s">
        <v>48</v>
      </c>
      <c r="BO20" s="30"/>
      <c r="BP20" s="31"/>
      <c r="BQ20" s="45"/>
      <c r="BR20" s="31"/>
      <c r="CX20" s="40" t="s">
        <v>44</v>
      </c>
      <c r="CY20" s="30"/>
      <c r="CZ20" s="30"/>
      <c r="DA20" s="30"/>
      <c r="DB20" s="30"/>
      <c r="DC20" s="30"/>
      <c r="DD20" s="30"/>
      <c r="DE20" s="31"/>
      <c r="DF20" s="41" t="s">
        <v>45</v>
      </c>
      <c r="DG20" s="30"/>
      <c r="DH20" s="30"/>
      <c r="DI20" s="31"/>
      <c r="DJ20" s="42" t="s">
        <v>46</v>
      </c>
      <c r="DK20" s="30"/>
      <c r="DL20" s="30"/>
      <c r="DM20" s="31"/>
      <c r="DN20" s="43" t="s">
        <v>47</v>
      </c>
      <c r="DO20" s="44" t="s">
        <v>48</v>
      </c>
      <c r="DP20" s="30"/>
      <c r="DQ20" s="31"/>
      <c r="DR20" s="45"/>
      <c r="DS20" s="31"/>
      <c r="EG20" s="40" t="s">
        <v>44</v>
      </c>
      <c r="EH20" s="30"/>
      <c r="EI20" s="30"/>
      <c r="EJ20" s="30"/>
      <c r="EK20" s="30"/>
      <c r="EL20" s="30"/>
      <c r="EM20" s="30"/>
      <c r="EN20" s="31"/>
      <c r="EO20" s="41" t="s">
        <v>45</v>
      </c>
      <c r="EP20" s="30"/>
      <c r="EQ20" s="30"/>
      <c r="ER20" s="31"/>
      <c r="ES20" s="42" t="s">
        <v>46</v>
      </c>
      <c r="ET20" s="30"/>
      <c r="EU20" s="30"/>
      <c r="EV20" s="31"/>
      <c r="EW20" s="43" t="s">
        <v>47</v>
      </c>
      <c r="EX20" s="44" t="s">
        <v>48</v>
      </c>
      <c r="EY20" s="30"/>
      <c r="EZ20" s="31"/>
      <c r="FA20" s="45"/>
      <c r="FB20" s="31"/>
      <c r="FN20" s="40" t="s">
        <v>44</v>
      </c>
      <c r="FO20" s="30"/>
      <c r="FP20" s="30"/>
      <c r="FQ20" s="30"/>
      <c r="FR20" s="30"/>
      <c r="FS20" s="30"/>
      <c r="FT20" s="30"/>
      <c r="FU20" s="31"/>
      <c r="FV20" s="41" t="s">
        <v>45</v>
      </c>
      <c r="FW20" s="30"/>
      <c r="FX20" s="30"/>
      <c r="FY20" s="31"/>
      <c r="FZ20" s="42" t="s">
        <v>46</v>
      </c>
      <c r="GA20" s="30"/>
      <c r="GB20" s="30"/>
      <c r="GC20" s="31"/>
      <c r="GD20" s="43" t="s">
        <v>47</v>
      </c>
      <c r="GE20" s="44" t="s">
        <v>48</v>
      </c>
      <c r="GF20" s="30"/>
      <c r="GG20" s="31"/>
      <c r="GH20" s="45"/>
      <c r="GI20" s="31"/>
      <c r="GK20" s="40" t="s">
        <v>44</v>
      </c>
      <c r="GL20" s="30"/>
      <c r="GM20" s="30"/>
      <c r="GN20" s="30"/>
      <c r="GO20" s="30"/>
      <c r="GP20" s="30"/>
      <c r="GQ20" s="30"/>
      <c r="GR20" s="31"/>
      <c r="GS20" s="41" t="s">
        <v>45</v>
      </c>
      <c r="GT20" s="30"/>
      <c r="GU20" s="30"/>
      <c r="GV20" s="31"/>
      <c r="GW20" s="42" t="s">
        <v>46</v>
      </c>
      <c r="GX20" s="30"/>
      <c r="GY20" s="30"/>
      <c r="GZ20" s="31"/>
      <c r="HA20" s="43" t="s">
        <v>47</v>
      </c>
      <c r="HB20" s="44" t="s">
        <v>48</v>
      </c>
      <c r="HC20" s="30"/>
      <c r="HD20" s="31"/>
      <c r="HE20" s="45"/>
      <c r="HF20" s="31"/>
      <c r="HT20" s="40" t="s">
        <v>44</v>
      </c>
      <c r="HU20" s="30"/>
      <c r="HV20" s="30"/>
      <c r="HW20" s="30"/>
      <c r="HX20" s="30"/>
      <c r="HY20" s="30"/>
      <c r="HZ20" s="30"/>
      <c r="IA20" s="31"/>
      <c r="IB20" s="41" t="s">
        <v>45</v>
      </c>
      <c r="IC20" s="30"/>
      <c r="ID20" s="30"/>
      <c r="IE20" s="31"/>
      <c r="IF20" s="42" t="s">
        <v>46</v>
      </c>
      <c r="IG20" s="30"/>
      <c r="IH20" s="30"/>
      <c r="II20" s="31"/>
      <c r="IJ20" s="43" t="s">
        <v>47</v>
      </c>
      <c r="IK20" s="44" t="s">
        <v>48</v>
      </c>
      <c r="IL20" s="30"/>
      <c r="IM20" s="31"/>
      <c r="IN20" s="45"/>
      <c r="IO20" s="31"/>
      <c r="JB20" s="40" t="s">
        <v>44</v>
      </c>
      <c r="JC20" s="30"/>
      <c r="JD20" s="30"/>
      <c r="JE20" s="30"/>
      <c r="JF20" s="30"/>
      <c r="JG20" s="30"/>
      <c r="JH20" s="30"/>
      <c r="JI20" s="31"/>
      <c r="JJ20" s="41" t="s">
        <v>45</v>
      </c>
      <c r="JK20" s="30"/>
      <c r="JL20" s="30"/>
      <c r="JM20" s="31"/>
      <c r="JN20" s="42" t="s">
        <v>46</v>
      </c>
      <c r="JO20" s="30"/>
      <c r="JP20" s="30"/>
      <c r="JQ20" s="31"/>
      <c r="JR20" s="43" t="s">
        <v>47</v>
      </c>
      <c r="JS20" s="44" t="s">
        <v>48</v>
      </c>
      <c r="JT20" s="30"/>
      <c r="JU20" s="31"/>
      <c r="JV20" s="45"/>
      <c r="JW20" s="31"/>
      <c r="KX20" s="40" t="s">
        <v>44</v>
      </c>
      <c r="KY20" s="30"/>
      <c r="KZ20" s="30"/>
      <c r="LA20" s="30"/>
      <c r="LB20" s="30"/>
      <c r="LC20" s="30"/>
      <c r="LD20" s="30"/>
      <c r="LE20" s="31"/>
      <c r="LF20" s="41" t="s">
        <v>45</v>
      </c>
      <c r="LG20" s="30"/>
      <c r="LH20" s="30"/>
      <c r="LI20" s="31"/>
      <c r="LJ20" s="42" t="s">
        <v>46</v>
      </c>
      <c r="LK20" s="30"/>
      <c r="LL20" s="30"/>
      <c r="LM20" s="31"/>
      <c r="LN20" s="43" t="s">
        <v>47</v>
      </c>
      <c r="LO20" s="44" t="s">
        <v>48</v>
      </c>
      <c r="LP20" s="30"/>
      <c r="LQ20" s="31"/>
      <c r="LR20" s="45"/>
      <c r="LS20" s="31"/>
      <c r="AMA20"/>
      <c r="AMB20"/>
      <c r="AMC20"/>
      <c r="AMD20"/>
      <c r="AME20"/>
      <c r="AMF20"/>
      <c r="AMG20"/>
      <c r="AMH20"/>
      <c r="AMI20"/>
      <c r="AMJ20"/>
      <c r="AMK20"/>
    </row>
    <row r="21" spans="2:1025" ht="25" customHeight="1" x14ac:dyDescent="0.35"/>
    <row r="22" spans="2:1025" ht="25" customHeight="1" x14ac:dyDescent="0.35"/>
    <row r="23" spans="2:1025" ht="25" customHeight="1" x14ac:dyDescent="0.35">
      <c r="C23" s="25" t="s">
        <v>0</v>
      </c>
      <c r="D23" s="26" t="s">
        <v>1</v>
      </c>
      <c r="E23" s="27" t="s">
        <v>18</v>
      </c>
      <c r="F23" s="28" t="s">
        <v>3</v>
      </c>
      <c r="G23" s="28" t="s">
        <v>4</v>
      </c>
      <c r="H23" s="28" t="s">
        <v>5</v>
      </c>
      <c r="I23" s="28" t="s">
        <v>6</v>
      </c>
      <c r="J23" s="28" t="s">
        <v>7</v>
      </c>
      <c r="K23" s="28" t="s">
        <v>8</v>
      </c>
      <c r="L23" s="28" t="s">
        <v>9</v>
      </c>
      <c r="M23" s="28" t="s">
        <v>10</v>
      </c>
      <c r="N23" s="28" t="s">
        <v>11</v>
      </c>
      <c r="O23" s="28" t="s">
        <v>12</v>
      </c>
      <c r="P23" s="28" t="s">
        <v>13</v>
      </c>
      <c r="Q23" s="27" t="s">
        <v>19</v>
      </c>
      <c r="R23" s="28" t="s">
        <v>3</v>
      </c>
      <c r="S23" s="28" t="s">
        <v>4</v>
      </c>
      <c r="T23" s="28" t="s">
        <v>5</v>
      </c>
      <c r="U23" s="28" t="s">
        <v>6</v>
      </c>
      <c r="V23" s="28" t="s">
        <v>7</v>
      </c>
      <c r="W23" s="28" t="s">
        <v>8</v>
      </c>
      <c r="X23" s="28" t="s">
        <v>9</v>
      </c>
      <c r="Y23" s="28" t="s">
        <v>10</v>
      </c>
      <c r="Z23" s="28" t="s">
        <v>11</v>
      </c>
      <c r="AA23" s="28" t="s">
        <v>12</v>
      </c>
      <c r="AB23" s="28" t="s">
        <v>13</v>
      </c>
      <c r="AC23" s="27" t="s">
        <v>20</v>
      </c>
      <c r="AD23" s="28" t="s">
        <v>3</v>
      </c>
      <c r="AE23" s="28" t="s">
        <v>4</v>
      </c>
      <c r="AF23" s="28" t="s">
        <v>5</v>
      </c>
      <c r="AG23" s="28" t="s">
        <v>6</v>
      </c>
      <c r="AH23" s="28" t="s">
        <v>7</v>
      </c>
      <c r="AI23" s="28" t="s">
        <v>8</v>
      </c>
      <c r="AJ23" s="28" t="s">
        <v>9</v>
      </c>
      <c r="AK23" s="28" t="s">
        <v>10</v>
      </c>
      <c r="AL23" s="28" t="s">
        <v>11</v>
      </c>
      <c r="AM23" s="28" t="s">
        <v>12</v>
      </c>
      <c r="AN23" s="28" t="s">
        <v>13</v>
      </c>
      <c r="AO23" s="27" t="s">
        <v>21</v>
      </c>
      <c r="AP23" s="28" t="s">
        <v>3</v>
      </c>
      <c r="AQ23" s="28" t="s">
        <v>4</v>
      </c>
      <c r="AR23" s="28" t="s">
        <v>5</v>
      </c>
      <c r="AS23" s="28" t="s">
        <v>6</v>
      </c>
      <c r="AT23" s="28" t="s">
        <v>7</v>
      </c>
      <c r="AU23" s="28" t="s">
        <v>8</v>
      </c>
      <c r="AV23" s="28" t="s">
        <v>9</v>
      </c>
      <c r="AW23" s="28" t="s">
        <v>10</v>
      </c>
      <c r="AX23" s="28" t="s">
        <v>11</v>
      </c>
      <c r="AY23" s="28" t="s">
        <v>12</v>
      </c>
      <c r="AZ23" s="28" t="s">
        <v>13</v>
      </c>
      <c r="BA23" s="27" t="s">
        <v>22</v>
      </c>
      <c r="BB23" s="28" t="s">
        <v>3</v>
      </c>
      <c r="BC23" s="28" t="s">
        <v>4</v>
      </c>
      <c r="BD23" s="28" t="s">
        <v>5</v>
      </c>
      <c r="BE23" s="28" t="s">
        <v>6</v>
      </c>
      <c r="BF23" s="28" t="s">
        <v>7</v>
      </c>
      <c r="BG23" s="28" t="s">
        <v>8</v>
      </c>
      <c r="BH23" s="28" t="s">
        <v>9</v>
      </c>
      <c r="BI23" s="28" t="s">
        <v>10</v>
      </c>
      <c r="BJ23" s="28" t="s">
        <v>11</v>
      </c>
      <c r="BK23" s="28" t="s">
        <v>12</v>
      </c>
      <c r="BL23" s="28" t="s">
        <v>13</v>
      </c>
      <c r="BM23" s="27" t="s">
        <v>4</v>
      </c>
      <c r="BN23" s="28" t="s">
        <v>3</v>
      </c>
      <c r="BO23" s="28" t="s">
        <v>4</v>
      </c>
      <c r="BP23" s="28" t="s">
        <v>5</v>
      </c>
      <c r="BQ23" s="28" t="s">
        <v>6</v>
      </c>
      <c r="BR23" s="28" t="s">
        <v>7</v>
      </c>
      <c r="BS23" s="28" t="s">
        <v>8</v>
      </c>
      <c r="BT23" s="28" t="s">
        <v>9</v>
      </c>
      <c r="BU23" s="28" t="s">
        <v>10</v>
      </c>
      <c r="BV23" s="28" t="s">
        <v>11</v>
      </c>
      <c r="BW23" s="28" t="s">
        <v>12</v>
      </c>
      <c r="BX23" s="28" t="s">
        <v>13</v>
      </c>
      <c r="BY23" s="27" t="s">
        <v>23</v>
      </c>
      <c r="BZ23" s="28" t="s">
        <v>3</v>
      </c>
      <c r="CA23" s="28" t="s">
        <v>4</v>
      </c>
      <c r="CB23" s="28" t="s">
        <v>5</v>
      </c>
      <c r="CC23" s="28" t="s">
        <v>6</v>
      </c>
      <c r="CD23" s="28" t="s">
        <v>7</v>
      </c>
      <c r="CE23" s="28" t="s">
        <v>8</v>
      </c>
      <c r="CF23" s="28" t="s">
        <v>9</v>
      </c>
      <c r="CG23" s="28" t="s">
        <v>10</v>
      </c>
      <c r="CH23" s="28" t="s">
        <v>11</v>
      </c>
      <c r="CI23" s="28" t="s">
        <v>12</v>
      </c>
      <c r="CJ23" s="28" t="s">
        <v>13</v>
      </c>
      <c r="CK23" s="27" t="s">
        <v>24</v>
      </c>
      <c r="CL23" s="28" t="s">
        <v>3</v>
      </c>
      <c r="CM23" s="28" t="s">
        <v>4</v>
      </c>
      <c r="CN23" s="28" t="s">
        <v>5</v>
      </c>
      <c r="CO23" s="28" t="s">
        <v>6</v>
      </c>
      <c r="CP23" s="28" t="s">
        <v>7</v>
      </c>
      <c r="CQ23" s="28" t="s">
        <v>8</v>
      </c>
      <c r="CR23" s="28" t="s">
        <v>9</v>
      </c>
      <c r="CS23" s="28" t="s">
        <v>10</v>
      </c>
      <c r="CT23" s="28" t="s">
        <v>11</v>
      </c>
      <c r="CU23" s="28" t="s">
        <v>12</v>
      </c>
      <c r="CV23" s="28" t="s">
        <v>13</v>
      </c>
      <c r="CW23" s="27" t="s">
        <v>25</v>
      </c>
      <c r="CX23" s="28" t="s">
        <v>3</v>
      </c>
      <c r="CY23" s="28" t="s">
        <v>4</v>
      </c>
      <c r="CZ23" s="28" t="s">
        <v>5</v>
      </c>
      <c r="DA23" s="28" t="s">
        <v>6</v>
      </c>
      <c r="DB23" s="28" t="s">
        <v>7</v>
      </c>
      <c r="DC23" s="28" t="s">
        <v>8</v>
      </c>
      <c r="DD23" s="28" t="s">
        <v>9</v>
      </c>
      <c r="DE23" s="28" t="s">
        <v>10</v>
      </c>
      <c r="DF23" s="28" t="s">
        <v>11</v>
      </c>
      <c r="DG23" s="28" t="s">
        <v>12</v>
      </c>
      <c r="DH23" s="28" t="s">
        <v>13</v>
      </c>
      <c r="DI23" s="27" t="s">
        <v>26</v>
      </c>
      <c r="DJ23" s="28" t="s">
        <v>3</v>
      </c>
      <c r="DK23" s="28" t="s">
        <v>4</v>
      </c>
      <c r="DL23" s="28" t="s">
        <v>5</v>
      </c>
      <c r="DM23" s="28" t="s">
        <v>6</v>
      </c>
      <c r="DN23" s="28" t="s">
        <v>7</v>
      </c>
      <c r="DO23" s="28" t="s">
        <v>8</v>
      </c>
      <c r="DP23" s="28" t="s">
        <v>9</v>
      </c>
      <c r="DQ23" s="28" t="s">
        <v>10</v>
      </c>
      <c r="DR23" s="28" t="s">
        <v>11</v>
      </c>
      <c r="DS23" s="28" t="s">
        <v>12</v>
      </c>
      <c r="DT23" s="28" t="s">
        <v>13</v>
      </c>
      <c r="DU23" s="27" t="s">
        <v>5</v>
      </c>
      <c r="DV23" s="28" t="s">
        <v>3</v>
      </c>
      <c r="DW23" s="28" t="s">
        <v>4</v>
      </c>
      <c r="DX23" s="28" t="s">
        <v>5</v>
      </c>
      <c r="DY23" s="28" t="s">
        <v>6</v>
      </c>
      <c r="DZ23" s="28" t="s">
        <v>7</v>
      </c>
      <c r="EA23" s="28" t="s">
        <v>8</v>
      </c>
      <c r="EB23" s="28" t="s">
        <v>9</v>
      </c>
      <c r="EC23" s="28" t="s">
        <v>10</v>
      </c>
      <c r="ED23" s="28" t="s">
        <v>11</v>
      </c>
      <c r="EE23" s="28" t="s">
        <v>12</v>
      </c>
      <c r="EF23" s="28" t="s">
        <v>13</v>
      </c>
      <c r="EG23" s="27" t="s">
        <v>27</v>
      </c>
      <c r="EH23" s="28" t="s">
        <v>3</v>
      </c>
      <c r="EI23" s="28" t="s">
        <v>4</v>
      </c>
      <c r="EJ23" s="28" t="s">
        <v>5</v>
      </c>
      <c r="EK23" s="28" t="s">
        <v>6</v>
      </c>
      <c r="EL23" s="28" t="s">
        <v>7</v>
      </c>
      <c r="EM23" s="28" t="s">
        <v>8</v>
      </c>
      <c r="EN23" s="28" t="s">
        <v>9</v>
      </c>
      <c r="EO23" s="28" t="s">
        <v>10</v>
      </c>
      <c r="EP23" s="28" t="s">
        <v>11</v>
      </c>
      <c r="EQ23" s="28" t="s">
        <v>12</v>
      </c>
      <c r="ER23" s="28" t="s">
        <v>13</v>
      </c>
      <c r="ES23" s="27" t="s">
        <v>28</v>
      </c>
      <c r="ET23" s="28" t="s">
        <v>3</v>
      </c>
      <c r="EU23" s="28" t="s">
        <v>4</v>
      </c>
      <c r="EV23" s="28" t="s">
        <v>5</v>
      </c>
      <c r="EW23" s="28" t="s">
        <v>6</v>
      </c>
      <c r="EX23" s="28" t="s">
        <v>7</v>
      </c>
      <c r="EY23" s="28" t="s">
        <v>8</v>
      </c>
      <c r="EZ23" s="28" t="s">
        <v>9</v>
      </c>
      <c r="FA23" s="28" t="s">
        <v>10</v>
      </c>
      <c r="FB23" s="28" t="s">
        <v>11</v>
      </c>
      <c r="FC23" s="28" t="s">
        <v>12</v>
      </c>
      <c r="FD23" s="28" t="s">
        <v>13</v>
      </c>
      <c r="FE23" s="27" t="s">
        <v>29</v>
      </c>
      <c r="FF23" s="28" t="s">
        <v>3</v>
      </c>
      <c r="FG23" s="28" t="s">
        <v>4</v>
      </c>
      <c r="FH23" s="28" t="s">
        <v>5</v>
      </c>
      <c r="FI23" s="28" t="s">
        <v>6</v>
      </c>
      <c r="FJ23" s="28" t="s">
        <v>7</v>
      </c>
      <c r="FK23" s="28" t="s">
        <v>8</v>
      </c>
      <c r="FL23" s="28" t="s">
        <v>9</v>
      </c>
      <c r="FM23" s="28" t="s">
        <v>10</v>
      </c>
      <c r="FN23" s="28" t="s">
        <v>11</v>
      </c>
      <c r="FO23" s="28" t="s">
        <v>12</v>
      </c>
      <c r="FP23" s="28" t="s">
        <v>13</v>
      </c>
      <c r="FQ23" s="27" t="s">
        <v>30</v>
      </c>
      <c r="FR23" s="28" t="s">
        <v>3</v>
      </c>
      <c r="FS23" s="28" t="s">
        <v>4</v>
      </c>
      <c r="FT23" s="28" t="s">
        <v>5</v>
      </c>
      <c r="FU23" s="28" t="s">
        <v>6</v>
      </c>
      <c r="FV23" s="28" t="s">
        <v>7</v>
      </c>
      <c r="FW23" s="28" t="s">
        <v>8</v>
      </c>
      <c r="FX23" s="28" t="s">
        <v>9</v>
      </c>
      <c r="FY23" s="28" t="s">
        <v>10</v>
      </c>
      <c r="FZ23" s="28" t="s">
        <v>11</v>
      </c>
      <c r="GA23" s="28" t="s">
        <v>12</v>
      </c>
      <c r="GB23" s="28" t="s">
        <v>13</v>
      </c>
      <c r="GC23" s="27" t="s">
        <v>6</v>
      </c>
      <c r="GD23" s="28" t="s">
        <v>3</v>
      </c>
      <c r="GE23" s="28" t="s">
        <v>4</v>
      </c>
      <c r="GF23" s="28" t="s">
        <v>5</v>
      </c>
      <c r="GG23" s="28" t="s">
        <v>6</v>
      </c>
      <c r="GH23" s="28" t="s">
        <v>7</v>
      </c>
      <c r="GI23" s="28" t="s">
        <v>8</v>
      </c>
      <c r="GJ23" s="28" t="s">
        <v>9</v>
      </c>
      <c r="GK23" s="28" t="s">
        <v>10</v>
      </c>
      <c r="GL23" s="28" t="s">
        <v>11</v>
      </c>
      <c r="GM23" s="28" t="s">
        <v>12</v>
      </c>
      <c r="GN23" s="28" t="s">
        <v>13</v>
      </c>
      <c r="GO23" s="27" t="s">
        <v>31</v>
      </c>
      <c r="GP23" s="28" t="s">
        <v>3</v>
      </c>
      <c r="GQ23" s="28" t="s">
        <v>4</v>
      </c>
      <c r="GR23" s="28" t="s">
        <v>5</v>
      </c>
      <c r="GS23" s="28" t="s">
        <v>6</v>
      </c>
      <c r="GT23" s="28" t="s">
        <v>7</v>
      </c>
      <c r="GU23" s="28" t="s">
        <v>8</v>
      </c>
      <c r="GV23" s="28" t="s">
        <v>9</v>
      </c>
      <c r="GW23" s="28" t="s">
        <v>10</v>
      </c>
      <c r="GX23" s="28" t="s">
        <v>11</v>
      </c>
      <c r="GY23" s="28" t="s">
        <v>12</v>
      </c>
      <c r="GZ23" s="28" t="s">
        <v>13</v>
      </c>
      <c r="HA23" s="27" t="s">
        <v>32</v>
      </c>
      <c r="HB23" s="28" t="s">
        <v>3</v>
      </c>
      <c r="HC23" s="28" t="s">
        <v>4</v>
      </c>
      <c r="HD23" s="28" t="s">
        <v>5</v>
      </c>
      <c r="HE23" s="28" t="s">
        <v>6</v>
      </c>
      <c r="HF23" s="28" t="s">
        <v>7</v>
      </c>
      <c r="HG23" s="28" t="s">
        <v>8</v>
      </c>
      <c r="HH23" s="28" t="s">
        <v>9</v>
      </c>
      <c r="HI23" s="28" t="s">
        <v>10</v>
      </c>
      <c r="HJ23" s="28" t="s">
        <v>11</v>
      </c>
      <c r="HK23" s="28" t="s">
        <v>12</v>
      </c>
      <c r="HL23" s="28" t="s">
        <v>13</v>
      </c>
      <c r="HM23" s="27" t="s">
        <v>33</v>
      </c>
      <c r="HN23" s="28" t="s">
        <v>3</v>
      </c>
      <c r="HO23" s="28" t="s">
        <v>4</v>
      </c>
      <c r="HP23" s="28" t="s">
        <v>5</v>
      </c>
      <c r="HQ23" s="28" t="s">
        <v>6</v>
      </c>
      <c r="HR23" s="28" t="s">
        <v>7</v>
      </c>
      <c r="HS23" s="28" t="s">
        <v>8</v>
      </c>
      <c r="HT23" s="28" t="s">
        <v>9</v>
      </c>
      <c r="HU23" s="28" t="s">
        <v>10</v>
      </c>
      <c r="HV23" s="28" t="s">
        <v>11</v>
      </c>
      <c r="HW23" s="28" t="s">
        <v>12</v>
      </c>
      <c r="HX23" s="28" t="s">
        <v>13</v>
      </c>
      <c r="HY23" s="27" t="s">
        <v>2</v>
      </c>
      <c r="HZ23" s="28" t="s">
        <v>3</v>
      </c>
      <c r="IA23" s="28" t="s">
        <v>4</v>
      </c>
      <c r="IB23" s="28" t="s">
        <v>5</v>
      </c>
      <c r="IC23" s="28" t="s">
        <v>6</v>
      </c>
      <c r="ID23" s="28" t="s">
        <v>7</v>
      </c>
      <c r="IE23" s="28" t="s">
        <v>8</v>
      </c>
      <c r="IF23" s="28" t="s">
        <v>9</v>
      </c>
      <c r="IG23" s="28" t="s">
        <v>10</v>
      </c>
      <c r="IH23" s="28" t="s">
        <v>11</v>
      </c>
      <c r="II23" s="28" t="s">
        <v>12</v>
      </c>
      <c r="IJ23" s="28" t="s">
        <v>13</v>
      </c>
      <c r="IK23" s="27" t="s">
        <v>14</v>
      </c>
      <c r="IL23" s="28" t="s">
        <v>3</v>
      </c>
      <c r="IM23" s="28" t="s">
        <v>4</v>
      </c>
      <c r="IN23" s="28" t="s">
        <v>5</v>
      </c>
      <c r="IO23" s="28" t="s">
        <v>6</v>
      </c>
      <c r="IP23" s="28" t="s">
        <v>7</v>
      </c>
      <c r="IQ23" s="28" t="s">
        <v>8</v>
      </c>
      <c r="IR23" s="28" t="s">
        <v>9</v>
      </c>
      <c r="IS23" s="28" t="s">
        <v>10</v>
      </c>
      <c r="IT23" s="28" t="s">
        <v>11</v>
      </c>
      <c r="IU23" s="28" t="s">
        <v>12</v>
      </c>
      <c r="IV23" s="28" t="s">
        <v>13</v>
      </c>
      <c r="IW23" s="27" t="s">
        <v>15</v>
      </c>
      <c r="IX23" s="28" t="s">
        <v>3</v>
      </c>
      <c r="IY23" s="28" t="s">
        <v>4</v>
      </c>
      <c r="IZ23" s="28" t="s">
        <v>5</v>
      </c>
      <c r="JA23" s="28" t="s">
        <v>6</v>
      </c>
      <c r="JB23" s="28" t="s">
        <v>7</v>
      </c>
      <c r="JC23" s="28" t="s">
        <v>8</v>
      </c>
      <c r="JD23" s="28" t="s">
        <v>9</v>
      </c>
      <c r="JE23" s="28" t="s">
        <v>10</v>
      </c>
      <c r="JF23" s="28" t="s">
        <v>11</v>
      </c>
      <c r="JG23" s="28" t="s">
        <v>12</v>
      </c>
      <c r="JH23" s="28" t="s">
        <v>13</v>
      </c>
      <c r="JI23" s="27" t="s">
        <v>16</v>
      </c>
      <c r="JJ23" s="28" t="s">
        <v>3</v>
      </c>
      <c r="JK23" s="28" t="s">
        <v>4</v>
      </c>
      <c r="JL23" s="28" t="s">
        <v>5</v>
      </c>
      <c r="JM23" s="28" t="s">
        <v>6</v>
      </c>
      <c r="JN23" s="28" t="s">
        <v>7</v>
      </c>
      <c r="JO23" s="28" t="s">
        <v>8</v>
      </c>
      <c r="JP23" s="28" t="s">
        <v>9</v>
      </c>
      <c r="JQ23" s="28" t="s">
        <v>10</v>
      </c>
      <c r="JR23" s="28" t="s">
        <v>11</v>
      </c>
      <c r="JS23" s="28" t="s">
        <v>12</v>
      </c>
      <c r="JT23" s="28" t="s">
        <v>13</v>
      </c>
      <c r="JU23" s="27" t="s">
        <v>17</v>
      </c>
      <c r="JV23" s="28" t="s">
        <v>3</v>
      </c>
      <c r="JW23" s="28" t="s">
        <v>4</v>
      </c>
      <c r="JX23" s="28" t="s">
        <v>5</v>
      </c>
      <c r="JY23" s="28" t="s">
        <v>6</v>
      </c>
      <c r="JZ23" s="28" t="s">
        <v>7</v>
      </c>
      <c r="KA23" s="28" t="s">
        <v>8</v>
      </c>
      <c r="KB23" s="28" t="s">
        <v>9</v>
      </c>
      <c r="KC23" s="28" t="s">
        <v>10</v>
      </c>
      <c r="KD23" s="28" t="s">
        <v>11</v>
      </c>
      <c r="KE23" s="28" t="s">
        <v>12</v>
      </c>
      <c r="KF23" s="28" t="s">
        <v>13</v>
      </c>
      <c r="KG23" s="27" t="s">
        <v>18</v>
      </c>
      <c r="KH23" s="28" t="s">
        <v>3</v>
      </c>
      <c r="KI23" s="28" t="s">
        <v>4</v>
      </c>
      <c r="KJ23" s="28" t="s">
        <v>5</v>
      </c>
      <c r="KK23" s="28" t="s">
        <v>6</v>
      </c>
      <c r="KL23" s="28" t="s">
        <v>7</v>
      </c>
      <c r="KM23" s="28" t="s">
        <v>8</v>
      </c>
      <c r="KN23" s="28" t="s">
        <v>9</v>
      </c>
      <c r="KO23" s="28" t="s">
        <v>10</v>
      </c>
      <c r="KP23" s="28" t="s">
        <v>11</v>
      </c>
      <c r="KQ23" s="28" t="s">
        <v>12</v>
      </c>
      <c r="KR23" s="28" t="s">
        <v>13</v>
      </c>
      <c r="KS23" s="27" t="s">
        <v>19</v>
      </c>
      <c r="KT23" s="28" t="s">
        <v>3</v>
      </c>
      <c r="KU23" s="28" t="s">
        <v>4</v>
      </c>
      <c r="KV23" s="28" t="s">
        <v>5</v>
      </c>
      <c r="KW23" s="28" t="s">
        <v>6</v>
      </c>
      <c r="KX23" s="28" t="s">
        <v>7</v>
      </c>
      <c r="KY23" s="28" t="s">
        <v>8</v>
      </c>
      <c r="KZ23" s="28" t="s">
        <v>9</v>
      </c>
      <c r="LA23" s="28" t="s">
        <v>10</v>
      </c>
      <c r="LB23" s="28" t="s">
        <v>11</v>
      </c>
      <c r="LC23" s="28" t="s">
        <v>12</v>
      </c>
      <c r="LD23" s="28" t="s">
        <v>13</v>
      </c>
      <c r="LE23" s="27" t="s">
        <v>20</v>
      </c>
      <c r="LF23" s="28" t="s">
        <v>3</v>
      </c>
      <c r="LG23" s="28" t="s">
        <v>4</v>
      </c>
      <c r="LH23" s="28" t="s">
        <v>5</v>
      </c>
      <c r="LI23" s="28" t="s">
        <v>6</v>
      </c>
      <c r="LJ23" s="28" t="s">
        <v>7</v>
      </c>
      <c r="LK23" s="28" t="s">
        <v>8</v>
      </c>
      <c r="LL23" s="28" t="s">
        <v>9</v>
      </c>
      <c r="LM23" s="28" t="s">
        <v>10</v>
      </c>
      <c r="LN23" s="28" t="s">
        <v>11</v>
      </c>
      <c r="LO23" s="28" t="s">
        <v>12</v>
      </c>
      <c r="LP23" s="28" t="s">
        <v>13</v>
      </c>
      <c r="LQ23" s="27" t="s">
        <v>21</v>
      </c>
      <c r="LR23" s="28" t="s">
        <v>3</v>
      </c>
      <c r="LS23" s="28" t="s">
        <v>4</v>
      </c>
      <c r="LT23" s="28" t="s">
        <v>5</v>
      </c>
      <c r="LU23" s="28" t="s">
        <v>6</v>
      </c>
      <c r="LV23" s="28" t="s">
        <v>7</v>
      </c>
      <c r="LW23" s="28" t="s">
        <v>8</v>
      </c>
      <c r="LX23" s="28" t="s">
        <v>9</v>
      </c>
      <c r="LY23" s="28" t="s">
        <v>10</v>
      </c>
      <c r="LZ23" s="28" t="s">
        <v>11</v>
      </c>
      <c r="MA23" s="28" t="s">
        <v>12</v>
      </c>
      <c r="MB23" s="28" t="s">
        <v>13</v>
      </c>
      <c r="MC23" s="27" t="s">
        <v>22</v>
      </c>
      <c r="MD23" s="28" t="s">
        <v>3</v>
      </c>
      <c r="ME23" s="28" t="s">
        <v>4</v>
      </c>
      <c r="MF23" s="28" t="s">
        <v>5</v>
      </c>
      <c r="MG23" s="28" t="s">
        <v>6</v>
      </c>
      <c r="MH23" s="28" t="s">
        <v>7</v>
      </c>
      <c r="MI23" s="28" t="s">
        <v>8</v>
      </c>
      <c r="MJ23" s="28" t="s">
        <v>9</v>
      </c>
      <c r="MK23" s="28" t="s">
        <v>10</v>
      </c>
      <c r="ML23" s="28" t="s">
        <v>11</v>
      </c>
      <c r="MM23" s="28" t="s">
        <v>12</v>
      </c>
      <c r="MN23" s="28" t="s">
        <v>13</v>
      </c>
      <c r="MO23" s="27" t="s">
        <v>4</v>
      </c>
      <c r="MP23" s="28" t="s">
        <v>3</v>
      </c>
      <c r="MQ23" s="28" t="s">
        <v>4</v>
      </c>
      <c r="MR23" s="28" t="s">
        <v>5</v>
      </c>
      <c r="MS23" s="28" t="s">
        <v>6</v>
      </c>
      <c r="MT23" s="28" t="s">
        <v>7</v>
      </c>
      <c r="MU23" s="28" t="s">
        <v>8</v>
      </c>
      <c r="MV23" s="28" t="s">
        <v>9</v>
      </c>
      <c r="MW23" s="28" t="s">
        <v>10</v>
      </c>
      <c r="MX23" s="28" t="s">
        <v>11</v>
      </c>
      <c r="MY23" s="28" t="s">
        <v>12</v>
      </c>
      <c r="MZ23" s="28" t="s">
        <v>13</v>
      </c>
      <c r="NA23" s="27" t="s">
        <v>23</v>
      </c>
      <c r="NB23" s="28" t="s">
        <v>3</v>
      </c>
      <c r="NC23" s="28" t="s">
        <v>4</v>
      </c>
      <c r="ND23" s="28" t="s">
        <v>5</v>
      </c>
      <c r="NE23" s="28" t="s">
        <v>6</v>
      </c>
      <c r="NF23" s="28" t="s">
        <v>7</v>
      </c>
      <c r="NG23" s="28" t="s">
        <v>8</v>
      </c>
      <c r="NH23" s="28" t="s">
        <v>9</v>
      </c>
      <c r="NI23" s="28" t="s">
        <v>10</v>
      </c>
      <c r="NJ23" s="28" t="s">
        <v>11</v>
      </c>
      <c r="NK23" s="28" t="s">
        <v>12</v>
      </c>
      <c r="NL23" s="28" t="s">
        <v>13</v>
      </c>
      <c r="NM23" s="27" t="s">
        <v>24</v>
      </c>
      <c r="NN23" s="28" t="s">
        <v>3</v>
      </c>
      <c r="NO23" s="28" t="s">
        <v>4</v>
      </c>
      <c r="NP23" s="28" t="s">
        <v>5</v>
      </c>
      <c r="NQ23" s="28" t="s">
        <v>6</v>
      </c>
      <c r="NR23" s="28" t="s">
        <v>7</v>
      </c>
      <c r="NS23" s="28" t="s">
        <v>8</v>
      </c>
      <c r="NT23" s="28" t="s">
        <v>9</v>
      </c>
      <c r="NU23" s="28" t="s">
        <v>10</v>
      </c>
      <c r="NV23" s="28" t="s">
        <v>11</v>
      </c>
      <c r="NW23" s="28" t="s">
        <v>12</v>
      </c>
      <c r="NX23" s="28" t="s">
        <v>13</v>
      </c>
      <c r="NY23" s="27" t="s">
        <v>25</v>
      </c>
      <c r="NZ23" s="28" t="s">
        <v>3</v>
      </c>
      <c r="OA23" s="28" t="s">
        <v>4</v>
      </c>
      <c r="OB23" s="28" t="s">
        <v>5</v>
      </c>
      <c r="OC23" s="28" t="s">
        <v>6</v>
      </c>
      <c r="OD23" s="28" t="s">
        <v>7</v>
      </c>
      <c r="OE23" s="28" t="s">
        <v>8</v>
      </c>
      <c r="OF23" s="28" t="s">
        <v>9</v>
      </c>
      <c r="OG23" s="28" t="s">
        <v>10</v>
      </c>
      <c r="OH23" s="28" t="s">
        <v>11</v>
      </c>
      <c r="OI23" s="28" t="s">
        <v>12</v>
      </c>
      <c r="OJ23" s="28" t="s">
        <v>13</v>
      </c>
      <c r="OK23" s="27" t="s">
        <v>26</v>
      </c>
      <c r="OL23" s="28" t="s">
        <v>3</v>
      </c>
      <c r="OM23" s="28" t="s">
        <v>4</v>
      </c>
      <c r="ON23" s="28" t="s">
        <v>5</v>
      </c>
      <c r="OO23" s="28" t="s">
        <v>6</v>
      </c>
      <c r="OP23" s="28" t="s">
        <v>7</v>
      </c>
      <c r="OQ23" s="28" t="s">
        <v>8</v>
      </c>
      <c r="OR23" s="28" t="s">
        <v>9</v>
      </c>
      <c r="OS23" s="28" t="s">
        <v>10</v>
      </c>
      <c r="OT23" s="28" t="s">
        <v>11</v>
      </c>
      <c r="OU23" s="28" t="s">
        <v>12</v>
      </c>
      <c r="OV23" s="28" t="s">
        <v>13</v>
      </c>
      <c r="OW23" s="27" t="s">
        <v>5</v>
      </c>
      <c r="OX23" s="28" t="s">
        <v>3</v>
      </c>
      <c r="OY23" s="28" t="s">
        <v>4</v>
      </c>
      <c r="OZ23" s="28" t="s">
        <v>5</v>
      </c>
      <c r="PA23" s="28" t="s">
        <v>6</v>
      </c>
      <c r="PB23" s="28" t="s">
        <v>7</v>
      </c>
      <c r="PC23" s="28" t="s">
        <v>8</v>
      </c>
      <c r="PD23" s="28" t="s">
        <v>9</v>
      </c>
      <c r="PE23" s="28" t="s">
        <v>10</v>
      </c>
      <c r="PF23" s="28" t="s">
        <v>11</v>
      </c>
      <c r="PG23" s="28" t="s">
        <v>12</v>
      </c>
      <c r="PH23" s="28" t="s">
        <v>13</v>
      </c>
      <c r="PI23" s="27" t="s">
        <v>27</v>
      </c>
      <c r="PJ23" s="28" t="s">
        <v>3</v>
      </c>
      <c r="PK23" s="28" t="s">
        <v>4</v>
      </c>
      <c r="PL23" s="28" t="s">
        <v>5</v>
      </c>
      <c r="PM23" s="28" t="s">
        <v>6</v>
      </c>
      <c r="PN23" s="28" t="s">
        <v>7</v>
      </c>
      <c r="PO23" s="28" t="s">
        <v>8</v>
      </c>
      <c r="PP23" s="28" t="s">
        <v>9</v>
      </c>
      <c r="PQ23" s="28" t="s">
        <v>10</v>
      </c>
      <c r="PR23" s="28" t="s">
        <v>11</v>
      </c>
      <c r="PS23" s="28" t="s">
        <v>12</v>
      </c>
      <c r="PT23" s="28" t="s">
        <v>13</v>
      </c>
      <c r="PU23" s="27" t="s">
        <v>28</v>
      </c>
      <c r="PV23" s="28" t="s">
        <v>3</v>
      </c>
      <c r="PW23" s="28" t="s">
        <v>4</v>
      </c>
      <c r="PX23" s="28" t="s">
        <v>5</v>
      </c>
      <c r="PY23" s="28" t="s">
        <v>6</v>
      </c>
      <c r="PZ23" s="28" t="s">
        <v>7</v>
      </c>
      <c r="QA23" s="28" t="s">
        <v>8</v>
      </c>
      <c r="QB23" s="28" t="s">
        <v>9</v>
      </c>
      <c r="QC23" s="28" t="s">
        <v>10</v>
      </c>
      <c r="QD23" s="28" t="s">
        <v>11</v>
      </c>
      <c r="QE23" s="28" t="s">
        <v>12</v>
      </c>
      <c r="QF23" s="28" t="s">
        <v>13</v>
      </c>
      <c r="QG23" s="27" t="s">
        <v>29</v>
      </c>
      <c r="QH23" s="28" t="s">
        <v>3</v>
      </c>
      <c r="QI23" s="28" t="s">
        <v>4</v>
      </c>
      <c r="QJ23" s="28" t="s">
        <v>5</v>
      </c>
      <c r="QK23" s="28" t="s">
        <v>6</v>
      </c>
      <c r="QL23" s="28" t="s">
        <v>7</v>
      </c>
      <c r="QM23" s="28" t="s">
        <v>8</v>
      </c>
      <c r="QN23" s="28" t="s">
        <v>9</v>
      </c>
      <c r="QO23" s="28" t="s">
        <v>10</v>
      </c>
      <c r="QP23" s="28" t="s">
        <v>11</v>
      </c>
      <c r="QQ23" s="28" t="s">
        <v>12</v>
      </c>
      <c r="QR23" s="28" t="s">
        <v>13</v>
      </c>
      <c r="QS23" s="27" t="s">
        <v>30</v>
      </c>
      <c r="QT23" s="28" t="s">
        <v>3</v>
      </c>
      <c r="QU23" s="28" t="s">
        <v>4</v>
      </c>
      <c r="QV23" s="28" t="s">
        <v>5</v>
      </c>
      <c r="QW23" s="28" t="s">
        <v>6</v>
      </c>
      <c r="QX23" s="28" t="s">
        <v>7</v>
      </c>
      <c r="QY23" s="28" t="s">
        <v>8</v>
      </c>
      <c r="QZ23" s="28" t="s">
        <v>9</v>
      </c>
      <c r="RA23" s="28" t="s">
        <v>10</v>
      </c>
      <c r="RB23" s="28" t="s">
        <v>11</v>
      </c>
      <c r="RC23" s="28" t="s">
        <v>12</v>
      </c>
      <c r="RD23" s="28" t="s">
        <v>13</v>
      </c>
      <c r="RE23" s="27" t="s">
        <v>6</v>
      </c>
      <c r="RF23" s="28" t="s">
        <v>3</v>
      </c>
      <c r="RG23" s="28" t="s">
        <v>4</v>
      </c>
      <c r="RH23" s="28" t="s">
        <v>5</v>
      </c>
      <c r="RI23" s="28" t="s">
        <v>6</v>
      </c>
      <c r="RJ23" s="28" t="s">
        <v>7</v>
      </c>
      <c r="RK23" s="28" t="s">
        <v>8</v>
      </c>
      <c r="RL23" s="28" t="s">
        <v>9</v>
      </c>
      <c r="RM23" s="28" t="s">
        <v>10</v>
      </c>
      <c r="RN23" s="28" t="s">
        <v>11</v>
      </c>
      <c r="RO23" s="28" t="s">
        <v>12</v>
      </c>
      <c r="RP23" s="28" t="s">
        <v>13</v>
      </c>
      <c r="RQ23" s="27" t="s">
        <v>31</v>
      </c>
      <c r="RR23" s="28" t="s">
        <v>3</v>
      </c>
      <c r="RS23" s="28" t="s">
        <v>4</v>
      </c>
      <c r="RT23" s="28" t="s">
        <v>5</v>
      </c>
      <c r="RU23" s="28" t="s">
        <v>6</v>
      </c>
      <c r="RV23" s="28" t="s">
        <v>7</v>
      </c>
      <c r="RW23" s="28" t="s">
        <v>8</v>
      </c>
      <c r="RX23" s="28" t="s">
        <v>9</v>
      </c>
      <c r="RY23" s="28" t="s">
        <v>10</v>
      </c>
      <c r="RZ23" s="28" t="s">
        <v>11</v>
      </c>
      <c r="SA23" s="28" t="s">
        <v>12</v>
      </c>
      <c r="SB23" s="28" t="s">
        <v>13</v>
      </c>
      <c r="SC23" s="27" t="s">
        <v>32</v>
      </c>
      <c r="SD23" s="28" t="s">
        <v>3</v>
      </c>
      <c r="SE23" s="28" t="s">
        <v>4</v>
      </c>
      <c r="SF23" s="28" t="s">
        <v>5</v>
      </c>
      <c r="SG23" s="28" t="s">
        <v>6</v>
      </c>
      <c r="SH23" s="28" t="s">
        <v>7</v>
      </c>
      <c r="SI23" s="28" t="s">
        <v>8</v>
      </c>
      <c r="SJ23" s="28" t="s">
        <v>9</v>
      </c>
      <c r="SK23" s="28" t="s">
        <v>10</v>
      </c>
      <c r="SL23" s="28" t="s">
        <v>11</v>
      </c>
      <c r="SM23" s="28" t="s">
        <v>12</v>
      </c>
      <c r="SN23" s="28" t="s">
        <v>13</v>
      </c>
      <c r="SO23" s="27" t="s">
        <v>33</v>
      </c>
      <c r="SP23" s="28" t="s">
        <v>3</v>
      </c>
      <c r="SQ23" s="28" t="s">
        <v>4</v>
      </c>
      <c r="SR23" s="28" t="s">
        <v>5</v>
      </c>
      <c r="SS23" s="28" t="s">
        <v>6</v>
      </c>
      <c r="ST23" s="28" t="s">
        <v>7</v>
      </c>
      <c r="SU23" s="28" t="s">
        <v>8</v>
      </c>
      <c r="SV23" s="28" t="s">
        <v>9</v>
      </c>
      <c r="SW23" s="28" t="s">
        <v>10</v>
      </c>
      <c r="SX23" s="28" t="s">
        <v>11</v>
      </c>
      <c r="SY23" s="28" t="s">
        <v>12</v>
      </c>
      <c r="SZ23" s="28" t="s">
        <v>13</v>
      </c>
      <c r="TA23" s="27" t="s">
        <v>2</v>
      </c>
      <c r="TB23" s="28" t="s">
        <v>3</v>
      </c>
      <c r="TC23" s="28" t="s">
        <v>4</v>
      </c>
      <c r="TD23" s="28" t="s">
        <v>5</v>
      </c>
      <c r="TE23" s="28" t="s">
        <v>6</v>
      </c>
      <c r="TF23" s="28" t="s">
        <v>7</v>
      </c>
      <c r="TG23" s="28" t="s">
        <v>8</v>
      </c>
      <c r="TH23" s="28" t="s">
        <v>9</v>
      </c>
      <c r="TI23" s="28" t="s">
        <v>10</v>
      </c>
      <c r="TJ23" s="28" t="s">
        <v>11</v>
      </c>
      <c r="TK23" s="28" t="s">
        <v>12</v>
      </c>
      <c r="TL23" s="28" t="s">
        <v>13</v>
      </c>
      <c r="TM23" s="27" t="s">
        <v>14</v>
      </c>
      <c r="TN23" s="28" t="s">
        <v>3</v>
      </c>
      <c r="TO23" s="28" t="s">
        <v>4</v>
      </c>
      <c r="TP23" s="28" t="s">
        <v>5</v>
      </c>
      <c r="TQ23" s="28" t="s">
        <v>6</v>
      </c>
      <c r="TR23" s="28" t="s">
        <v>7</v>
      </c>
      <c r="TS23" s="28" t="s">
        <v>8</v>
      </c>
      <c r="TT23" s="28" t="s">
        <v>9</v>
      </c>
      <c r="TU23" s="28" t="s">
        <v>10</v>
      </c>
      <c r="TV23" s="28" t="s">
        <v>11</v>
      </c>
      <c r="TW23" s="28" t="s">
        <v>12</v>
      </c>
      <c r="TX23" s="28" t="s">
        <v>13</v>
      </c>
      <c r="TY23" s="27" t="s">
        <v>15</v>
      </c>
      <c r="TZ23" s="28" t="s">
        <v>3</v>
      </c>
      <c r="UA23" s="28" t="s">
        <v>4</v>
      </c>
      <c r="UB23" s="28" t="s">
        <v>5</v>
      </c>
      <c r="UC23" s="28" t="s">
        <v>6</v>
      </c>
      <c r="UD23" s="28" t="s">
        <v>7</v>
      </c>
      <c r="UE23" s="28" t="s">
        <v>8</v>
      </c>
      <c r="UF23" s="28" t="s">
        <v>9</v>
      </c>
      <c r="UG23" s="28" t="s">
        <v>10</v>
      </c>
      <c r="UH23" s="28" t="s">
        <v>11</v>
      </c>
      <c r="UI23" s="28" t="s">
        <v>12</v>
      </c>
      <c r="UJ23" s="28" t="s">
        <v>13</v>
      </c>
      <c r="UK23" s="27" t="s">
        <v>16</v>
      </c>
      <c r="UL23" s="28" t="s">
        <v>3</v>
      </c>
      <c r="UM23" s="28" t="s">
        <v>4</v>
      </c>
      <c r="UN23" s="28" t="s">
        <v>5</v>
      </c>
      <c r="UO23" s="28" t="s">
        <v>6</v>
      </c>
      <c r="UP23" s="28" t="s">
        <v>7</v>
      </c>
      <c r="UQ23" s="28" t="s">
        <v>8</v>
      </c>
      <c r="UR23" s="28" t="s">
        <v>9</v>
      </c>
      <c r="US23" s="28" t="s">
        <v>10</v>
      </c>
      <c r="UT23" s="28" t="s">
        <v>11</v>
      </c>
      <c r="UU23" s="28" t="s">
        <v>12</v>
      </c>
      <c r="UV23" s="28" t="s">
        <v>13</v>
      </c>
      <c r="UW23" s="27" t="s">
        <v>17</v>
      </c>
      <c r="UX23" s="28" t="s">
        <v>3</v>
      </c>
    </row>
    <row r="24" spans="2:1025" ht="25" customHeight="1" x14ac:dyDescent="0.35">
      <c r="B24" s="48" t="s">
        <v>72</v>
      </c>
      <c r="C24" s="33"/>
      <c r="D24" s="34"/>
    </row>
    <row r="25" spans="2:1025" ht="25" customHeight="1" x14ac:dyDescent="0.35">
      <c r="B25" s="35"/>
      <c r="C25" s="36"/>
      <c r="D25" s="37"/>
    </row>
    <row r="26" spans="2:1025" ht="25" customHeight="1" x14ac:dyDescent="0.35"/>
    <row r="27" spans="2:1025" ht="25" customHeight="1" x14ac:dyDescent="0.35"/>
    <row r="28" spans="2:1025" ht="25" customHeight="1" x14ac:dyDescent="0.35"/>
    <row r="29" spans="2:1025" ht="25" customHeight="1" x14ac:dyDescent="0.35"/>
    <row r="30" spans="2:1025" ht="25" customHeight="1" x14ac:dyDescent="0.35"/>
    <row r="31" spans="2:1025" ht="25" customHeight="1" x14ac:dyDescent="0.35"/>
    <row r="32" spans="2:1025" ht="25" customHeight="1" x14ac:dyDescent="0.35"/>
    <row r="33" spans="2:1025" ht="25" customHeight="1" x14ac:dyDescent="0.35"/>
    <row r="34" spans="2:1025" ht="25" customHeight="1" x14ac:dyDescent="0.35">
      <c r="Q34" s="29" t="s">
        <v>34</v>
      </c>
      <c r="R34" s="80"/>
      <c r="S34" s="80"/>
      <c r="T34" s="80"/>
      <c r="U34" s="80"/>
      <c r="V34" s="80"/>
      <c r="W34" s="80"/>
      <c r="X34" s="80"/>
      <c r="Y34" s="80"/>
      <c r="Z34" s="80"/>
      <c r="AA34" s="80"/>
      <c r="AB34" s="80"/>
      <c r="AC34" s="80"/>
      <c r="AD34" s="80"/>
      <c r="AE34" s="80"/>
      <c r="AF34" s="80"/>
      <c r="AG34" s="80"/>
      <c r="AH34" s="80"/>
      <c r="AI34" s="80"/>
      <c r="AJ34" s="80"/>
      <c r="AK34" s="80"/>
      <c r="AL34" s="80"/>
      <c r="AM34" s="80"/>
      <c r="AN34" s="80"/>
      <c r="AO34" s="80"/>
      <c r="AP34" s="80"/>
      <c r="AQ34" s="80"/>
      <c r="AR34" s="80"/>
      <c r="AS34" s="80"/>
      <c r="AT34" s="80"/>
      <c r="AU34" s="80"/>
      <c r="AV34" s="80"/>
      <c r="AW34" s="80"/>
      <c r="AX34" s="80"/>
      <c r="AY34" s="80"/>
      <c r="AZ34" s="80"/>
      <c r="BA34" s="80"/>
      <c r="BB34" s="80"/>
      <c r="BC34" s="80"/>
      <c r="BD34" s="80"/>
      <c r="BE34" s="80"/>
      <c r="BF34" s="80"/>
      <c r="BG34" s="80"/>
      <c r="BH34" s="80"/>
      <c r="BI34" s="80"/>
      <c r="BJ34" s="80"/>
      <c r="BK34" s="80"/>
      <c r="BL34" s="80"/>
      <c r="BM34" s="80"/>
      <c r="BN34" s="80"/>
      <c r="BO34" s="80"/>
      <c r="BP34" s="80"/>
      <c r="BQ34" s="80"/>
      <c r="BR34" s="80"/>
      <c r="BS34" s="80"/>
      <c r="BT34" s="80"/>
      <c r="BU34" s="80"/>
      <c r="BV34" s="80"/>
      <c r="BW34" s="80"/>
      <c r="BX34" s="80"/>
      <c r="BY34" s="80"/>
      <c r="BZ34" s="80"/>
      <c r="CA34" s="80"/>
      <c r="CB34" s="80"/>
      <c r="CC34" s="80"/>
      <c r="CD34" s="80"/>
      <c r="CE34" s="80"/>
      <c r="CF34" s="80"/>
      <c r="CG34" s="80"/>
      <c r="CH34" s="80"/>
      <c r="CI34" s="80"/>
      <c r="CJ34" s="80"/>
      <c r="CK34" s="80"/>
      <c r="CL34" s="80"/>
      <c r="CM34" s="80"/>
      <c r="CN34" s="80"/>
      <c r="CO34" s="80"/>
      <c r="CP34" s="80"/>
      <c r="CQ34" s="80"/>
      <c r="CR34" s="80"/>
      <c r="CS34" s="80"/>
      <c r="CT34" s="80"/>
      <c r="CU34" s="80"/>
      <c r="CV34" s="80"/>
      <c r="CW34" s="80"/>
      <c r="CX34" s="80"/>
      <c r="CY34" s="80"/>
      <c r="CZ34" s="80"/>
      <c r="DA34" s="80"/>
      <c r="DB34" s="80"/>
      <c r="DC34" s="80"/>
      <c r="DD34" s="80"/>
      <c r="DE34" s="80"/>
      <c r="DF34" s="80"/>
      <c r="DG34" s="80"/>
      <c r="DH34" s="80"/>
      <c r="DI34" s="80"/>
      <c r="DJ34" s="80"/>
      <c r="DK34" s="80"/>
      <c r="DL34" s="80"/>
      <c r="DM34" s="80"/>
      <c r="DN34" s="80"/>
      <c r="DO34" s="80"/>
      <c r="DP34" s="80"/>
      <c r="DQ34" s="80"/>
      <c r="DR34" s="80"/>
      <c r="DS34" s="80"/>
      <c r="DT34" s="80"/>
      <c r="DU34" s="80"/>
      <c r="DV34" s="80"/>
      <c r="DW34" s="80"/>
      <c r="DX34" s="80"/>
      <c r="DY34" s="80"/>
      <c r="DZ34" s="80"/>
      <c r="EA34" s="80"/>
      <c r="EB34" s="80"/>
      <c r="EC34" s="80"/>
      <c r="ED34" s="80"/>
      <c r="EE34" s="80"/>
      <c r="EF34" s="80"/>
      <c r="EG34" s="80"/>
      <c r="EH34" s="80"/>
      <c r="EI34" s="80"/>
      <c r="EJ34" s="80"/>
      <c r="EK34" s="80"/>
      <c r="EL34" s="80"/>
      <c r="EM34" s="80"/>
      <c r="EN34" s="80"/>
      <c r="EO34" s="80"/>
      <c r="EP34" s="80"/>
      <c r="EQ34" s="80"/>
      <c r="ER34" s="80"/>
      <c r="ES34" s="80"/>
      <c r="ET34" s="80"/>
      <c r="EU34" s="80"/>
      <c r="EV34" s="80"/>
      <c r="EW34" s="80"/>
      <c r="EX34" s="80"/>
      <c r="EY34" s="80"/>
      <c r="EZ34" s="80"/>
      <c r="FA34" s="80"/>
      <c r="FB34" s="80"/>
      <c r="FC34" s="80"/>
      <c r="FD34" s="80"/>
      <c r="FE34" s="80"/>
      <c r="FF34" s="80"/>
      <c r="FG34" s="80"/>
      <c r="FH34" s="80"/>
      <c r="FI34" s="80"/>
      <c r="FJ34" s="80"/>
      <c r="FK34" s="80"/>
      <c r="FL34" s="80"/>
      <c r="FM34" s="80"/>
      <c r="FN34" s="80"/>
      <c r="FO34" s="80"/>
      <c r="FP34" s="80"/>
      <c r="FQ34" s="80"/>
      <c r="FR34" s="80"/>
      <c r="FS34" s="80"/>
      <c r="FT34" s="80"/>
      <c r="FU34" s="80"/>
      <c r="FV34" s="80"/>
      <c r="FW34" s="80"/>
      <c r="FX34" s="81" t="s">
        <v>35</v>
      </c>
      <c r="FY34" s="82"/>
      <c r="FZ34" s="82"/>
      <c r="GA34" s="82"/>
      <c r="GB34" s="82"/>
      <c r="GC34" s="82"/>
      <c r="GD34" s="82"/>
      <c r="GE34" s="82"/>
      <c r="GF34" s="82"/>
      <c r="GG34" s="82"/>
      <c r="GH34" s="82"/>
      <c r="GI34" s="82"/>
      <c r="GJ34" s="82"/>
      <c r="GK34" s="82"/>
      <c r="GL34" s="82"/>
      <c r="GM34" s="82"/>
      <c r="GN34" s="82"/>
      <c r="GO34" s="82"/>
      <c r="GP34" s="82"/>
      <c r="GQ34" s="82"/>
      <c r="GR34" s="82"/>
      <c r="GS34" s="82"/>
      <c r="GT34" s="82"/>
      <c r="GU34" s="82"/>
      <c r="GV34" s="82"/>
      <c r="GW34" s="82"/>
      <c r="GX34" s="82"/>
      <c r="GY34" s="82"/>
      <c r="GZ34" s="82"/>
      <c r="HA34" s="82"/>
      <c r="HB34" s="82"/>
      <c r="HC34" s="82"/>
      <c r="HD34" s="82"/>
      <c r="HE34" s="82"/>
      <c r="HF34" s="82"/>
      <c r="HG34" s="82"/>
      <c r="HH34" s="82"/>
      <c r="HI34" s="82"/>
      <c r="HJ34" s="82"/>
      <c r="HK34" s="82"/>
      <c r="HL34" s="82"/>
      <c r="HM34" s="82"/>
      <c r="HN34" s="82"/>
      <c r="HO34" s="82"/>
      <c r="HP34" s="82"/>
      <c r="HQ34" s="82"/>
      <c r="HR34" s="82"/>
      <c r="HS34" s="82"/>
      <c r="HT34" s="82"/>
      <c r="HU34" s="82"/>
      <c r="HV34" s="82"/>
      <c r="HW34" s="82"/>
      <c r="HX34" s="82"/>
      <c r="HY34" s="82"/>
      <c r="HZ34" s="82"/>
      <c r="IA34" s="82"/>
      <c r="IB34" s="82"/>
      <c r="IC34" s="82"/>
      <c r="ID34" s="82"/>
      <c r="IE34" s="82"/>
      <c r="IF34" s="82"/>
      <c r="IG34" s="82"/>
      <c r="IH34" s="82"/>
      <c r="II34" s="82"/>
      <c r="IJ34" s="82"/>
      <c r="IK34" s="82"/>
      <c r="IL34" s="82"/>
      <c r="IM34" s="82"/>
      <c r="IN34" s="82"/>
      <c r="IO34" s="82"/>
      <c r="IP34" s="82"/>
      <c r="IQ34" s="82"/>
      <c r="IR34" s="82"/>
      <c r="IS34" s="82"/>
      <c r="IT34" s="82"/>
      <c r="IU34" s="82"/>
      <c r="IV34" s="82"/>
      <c r="IW34" s="82"/>
      <c r="IX34" s="82"/>
      <c r="IY34" s="82"/>
      <c r="IZ34" s="82"/>
      <c r="JA34" s="82"/>
      <c r="JB34" s="82"/>
      <c r="JC34" s="82"/>
      <c r="JD34" s="82"/>
      <c r="JE34" s="82"/>
      <c r="JF34" s="82"/>
      <c r="JG34" s="82"/>
      <c r="JH34" s="82"/>
      <c r="JI34" s="82"/>
      <c r="JJ34" s="82"/>
      <c r="JK34" s="82"/>
      <c r="JL34" s="82"/>
      <c r="JM34" s="82"/>
      <c r="JN34" s="82"/>
      <c r="JO34" s="82"/>
      <c r="JP34" s="82"/>
      <c r="JQ34" s="82"/>
      <c r="JR34" s="82"/>
      <c r="JS34" s="82"/>
      <c r="JT34" s="82"/>
      <c r="JU34" s="82"/>
      <c r="JV34" s="82"/>
      <c r="JW34" s="82"/>
      <c r="JX34" s="82"/>
      <c r="JY34" s="82"/>
      <c r="JZ34" s="82"/>
      <c r="KA34" s="82"/>
      <c r="KB34" s="82"/>
      <c r="KC34" s="82"/>
      <c r="KD34" s="82"/>
      <c r="KE34" s="82"/>
      <c r="KF34" s="82"/>
      <c r="KG34" s="82"/>
      <c r="KH34" s="82"/>
      <c r="KI34" s="82"/>
      <c r="KJ34" s="82"/>
      <c r="KK34" s="82"/>
      <c r="KL34" s="82"/>
      <c r="KM34" s="82"/>
      <c r="KN34" s="82"/>
      <c r="KO34" s="82"/>
      <c r="KP34" s="82"/>
      <c r="KQ34" s="82"/>
      <c r="KR34" s="82"/>
      <c r="KS34" s="82"/>
      <c r="KT34" s="82"/>
      <c r="KU34" s="82"/>
      <c r="KV34" s="82"/>
      <c r="KW34" s="82"/>
      <c r="KX34" s="82"/>
      <c r="KY34" s="82"/>
      <c r="KZ34" s="82"/>
      <c r="LA34" s="82"/>
      <c r="LB34" s="82"/>
      <c r="LC34" s="82"/>
      <c r="LD34" s="82"/>
      <c r="LE34" s="82"/>
      <c r="LF34" s="82"/>
      <c r="LG34" s="82"/>
      <c r="LH34" s="82"/>
      <c r="LI34" s="82"/>
      <c r="LJ34" s="82"/>
      <c r="LK34" s="82"/>
      <c r="LL34" s="82"/>
      <c r="LM34" s="82"/>
      <c r="LN34" s="82"/>
      <c r="LO34" s="82"/>
      <c r="LP34" s="82"/>
      <c r="LQ34" s="82"/>
      <c r="LR34" s="82"/>
      <c r="LS34" s="82"/>
      <c r="LT34" s="82"/>
      <c r="LU34" s="82"/>
      <c r="LV34" s="82"/>
      <c r="LW34" s="82"/>
      <c r="LX34" s="82"/>
      <c r="LY34" s="82"/>
      <c r="LZ34" s="82"/>
      <c r="MA34" s="82"/>
      <c r="MB34" s="82"/>
      <c r="MC34" s="82"/>
      <c r="MD34" s="82"/>
      <c r="ME34" s="82"/>
      <c r="MF34" s="82"/>
      <c r="MG34" s="82"/>
      <c r="MH34" s="82"/>
      <c r="MI34" s="83"/>
      <c r="ALU34"/>
      <c r="ALV34"/>
      <c r="ALW34"/>
      <c r="ALX34"/>
      <c r="ALY34"/>
      <c r="ALZ34"/>
      <c r="AMA34"/>
      <c r="AMB34"/>
      <c r="AMC34"/>
      <c r="AMD34"/>
      <c r="AME34"/>
      <c r="AMF34"/>
      <c r="AMG34"/>
      <c r="AMH34"/>
      <c r="AMI34"/>
      <c r="AMJ34"/>
      <c r="AMK34"/>
    </row>
    <row r="35" spans="2:1025" ht="25" customHeight="1" x14ac:dyDescent="0.35">
      <c r="B35" s="48" t="s">
        <v>73</v>
      </c>
      <c r="C35" s="33"/>
      <c r="D35" s="34"/>
      <c r="AC35" s="38" t="s">
        <v>74</v>
      </c>
      <c r="AD35" s="30"/>
      <c r="AE35" s="30"/>
      <c r="AF35" s="31"/>
      <c r="AG35" s="39" t="s">
        <v>75</v>
      </c>
      <c r="AH35" s="30"/>
      <c r="AI35" s="30"/>
      <c r="AJ35" s="30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  <c r="AX35" s="30"/>
      <c r="AY35" s="30"/>
      <c r="AZ35" s="30"/>
      <c r="BA35" s="30"/>
      <c r="BB35" s="30"/>
      <c r="BC35" s="30"/>
      <c r="BD35" s="30"/>
      <c r="BE35" s="30"/>
      <c r="BF35" s="30"/>
      <c r="BG35" s="30"/>
      <c r="BH35" s="30"/>
      <c r="BI35" s="30"/>
      <c r="BJ35" s="30"/>
      <c r="BK35" s="31"/>
      <c r="DZ35" s="38" t="s">
        <v>76</v>
      </c>
      <c r="EA35" s="30"/>
      <c r="EB35" s="30"/>
      <c r="EC35" s="31"/>
      <c r="ED35" s="39" t="s">
        <v>75</v>
      </c>
      <c r="EE35" s="30"/>
      <c r="EF35" s="30"/>
      <c r="EG35" s="30"/>
      <c r="EH35" s="30"/>
      <c r="EI35" s="30"/>
      <c r="EJ35" s="30"/>
      <c r="EK35" s="30"/>
      <c r="EL35" s="30"/>
      <c r="EM35" s="30"/>
      <c r="EN35" s="30"/>
      <c r="EO35" s="30"/>
      <c r="EP35" s="30"/>
      <c r="EQ35" s="30"/>
      <c r="ER35" s="30"/>
      <c r="ES35" s="30"/>
      <c r="ET35" s="30"/>
      <c r="EU35" s="30"/>
      <c r="EV35" s="30"/>
      <c r="EW35" s="30"/>
      <c r="EX35" s="30"/>
      <c r="EY35" s="30"/>
      <c r="EZ35" s="30"/>
      <c r="FA35" s="30"/>
      <c r="FB35" s="30"/>
      <c r="FC35" s="30"/>
      <c r="FD35" s="30"/>
      <c r="FE35" s="30"/>
      <c r="FF35" s="30"/>
      <c r="FG35" s="31"/>
      <c r="GD35" s="38" t="s">
        <v>77</v>
      </c>
      <c r="GE35" s="30"/>
      <c r="GF35" s="30"/>
      <c r="GG35" s="31"/>
      <c r="GH35" s="39" t="s">
        <v>78</v>
      </c>
      <c r="GI35" s="30"/>
      <c r="GJ35" s="30"/>
      <c r="GK35" s="30"/>
      <c r="GL35" s="30"/>
      <c r="GM35" s="30"/>
      <c r="GN35" s="30"/>
      <c r="GO35" s="30"/>
      <c r="GP35" s="30"/>
      <c r="GQ35" s="30"/>
      <c r="GR35" s="30"/>
      <c r="GS35" s="30"/>
      <c r="GT35" s="30"/>
      <c r="GU35" s="30"/>
      <c r="GV35" s="30"/>
      <c r="GW35" s="30"/>
      <c r="GX35" s="30"/>
      <c r="GY35" s="30"/>
      <c r="GZ35" s="30"/>
      <c r="HA35" s="30"/>
      <c r="HB35" s="30"/>
      <c r="HC35" s="30"/>
      <c r="HD35" s="30"/>
      <c r="HE35" s="30"/>
      <c r="HF35" s="30"/>
      <c r="HG35" s="30"/>
      <c r="HH35" s="30"/>
      <c r="HI35" s="30"/>
      <c r="HJ35" s="30"/>
      <c r="HK35" s="30"/>
      <c r="HL35" s="30"/>
      <c r="HM35" s="30"/>
      <c r="HN35" s="30"/>
      <c r="HO35" s="30"/>
      <c r="HP35" s="30"/>
      <c r="HQ35" s="31"/>
      <c r="IJ35" s="38" t="s">
        <v>79</v>
      </c>
      <c r="IK35" s="30"/>
      <c r="IL35" s="30"/>
      <c r="IM35" s="31"/>
      <c r="IN35" s="39" t="s">
        <v>80</v>
      </c>
      <c r="IO35" s="30"/>
      <c r="IP35" s="30"/>
      <c r="IQ35" s="30"/>
      <c r="IR35" s="30"/>
      <c r="IS35" s="30"/>
      <c r="IT35" s="30"/>
      <c r="IU35" s="30"/>
      <c r="IV35" s="30"/>
      <c r="IW35" s="30"/>
      <c r="IX35" s="30"/>
      <c r="IY35" s="30"/>
      <c r="IZ35" s="30"/>
      <c r="JA35" s="30"/>
      <c r="JB35" s="30"/>
      <c r="JC35" s="30"/>
      <c r="JD35" s="30"/>
      <c r="JE35" s="30"/>
      <c r="JF35" s="30"/>
      <c r="JG35" s="30"/>
      <c r="JH35" s="30"/>
      <c r="JI35" s="30"/>
      <c r="JJ35" s="30"/>
      <c r="JK35" s="30"/>
      <c r="JL35" s="30"/>
      <c r="JM35" s="30"/>
      <c r="JN35" s="30"/>
      <c r="JO35" s="30"/>
      <c r="JP35" s="30"/>
      <c r="JQ35" s="30"/>
      <c r="JR35" s="30"/>
      <c r="JS35" s="30"/>
      <c r="JT35" s="30"/>
      <c r="JU35" s="30"/>
      <c r="JV35" s="30"/>
      <c r="JW35" s="31"/>
      <c r="KQ35" s="38" t="s">
        <v>81</v>
      </c>
      <c r="KR35" s="30"/>
      <c r="KS35" s="30"/>
      <c r="KT35" s="31"/>
      <c r="KU35" s="39" t="s">
        <v>82</v>
      </c>
      <c r="KV35" s="30"/>
      <c r="KW35" s="30"/>
      <c r="KX35" s="30"/>
      <c r="KY35" s="30"/>
      <c r="KZ35" s="30"/>
      <c r="LA35" s="30"/>
      <c r="LB35" s="30"/>
      <c r="LC35" s="30"/>
      <c r="LD35" s="30"/>
      <c r="LE35" s="30"/>
      <c r="LF35" s="30"/>
      <c r="LG35" s="30"/>
      <c r="LH35" s="30"/>
      <c r="LI35" s="30"/>
      <c r="LJ35" s="30"/>
      <c r="LK35" s="30"/>
      <c r="LL35" s="30"/>
      <c r="LM35" s="30"/>
      <c r="LN35" s="30"/>
      <c r="LO35" s="30"/>
      <c r="LP35" s="30"/>
      <c r="LQ35" s="30"/>
      <c r="LR35" s="30"/>
      <c r="LS35" s="30"/>
      <c r="LT35" s="30"/>
      <c r="LU35" s="30"/>
      <c r="LV35" s="30"/>
      <c r="LW35" s="30"/>
      <c r="LX35" s="30"/>
      <c r="LY35" s="30"/>
      <c r="LZ35" s="30"/>
      <c r="MA35" s="30"/>
      <c r="MB35" s="30"/>
      <c r="MC35" s="30"/>
      <c r="MD35" s="30"/>
      <c r="ME35" s="31"/>
      <c r="AMA35"/>
      <c r="AMB35"/>
      <c r="AMC35"/>
      <c r="AMD35"/>
      <c r="AME35"/>
      <c r="AMF35"/>
      <c r="AMG35"/>
      <c r="AMH35"/>
      <c r="AMI35"/>
      <c r="AMJ35"/>
      <c r="AMK35"/>
    </row>
    <row r="36" spans="2:1025" ht="25" customHeight="1" x14ac:dyDescent="0.35">
      <c r="B36" s="51"/>
      <c r="C36" s="52"/>
      <c r="D36" s="53"/>
      <c r="AC36" s="49" t="s">
        <v>83</v>
      </c>
      <c r="AD36" s="30"/>
      <c r="AE36" s="30"/>
      <c r="AF36" s="30"/>
      <c r="AG36" s="30"/>
      <c r="AH36" s="31"/>
      <c r="AI36" s="49" t="s">
        <v>84</v>
      </c>
      <c r="AJ36" s="30"/>
      <c r="AK36" s="30"/>
      <c r="AL36" s="30"/>
      <c r="AM36" s="30"/>
      <c r="AN36" s="30"/>
      <c r="AO36" s="30"/>
      <c r="AP36" s="30"/>
      <c r="AQ36" s="30"/>
      <c r="AR36" s="30"/>
      <c r="AS36" s="31"/>
      <c r="AT36" s="50" t="s">
        <v>85</v>
      </c>
      <c r="AU36" s="30"/>
      <c r="AV36" s="30"/>
      <c r="AW36" s="30"/>
      <c r="AX36" s="30"/>
      <c r="AY36" s="30"/>
      <c r="AZ36" s="30"/>
      <c r="BA36" s="30"/>
      <c r="BB36" s="30"/>
      <c r="BC36" s="30"/>
      <c r="BD36" s="30"/>
      <c r="BE36" s="30"/>
      <c r="BF36" s="30"/>
      <c r="BG36" s="30"/>
      <c r="BH36" s="30"/>
      <c r="BI36" s="30"/>
      <c r="BJ36" s="30"/>
      <c r="BK36" s="31"/>
      <c r="DZ36" s="49" t="s">
        <v>83</v>
      </c>
      <c r="EA36" s="30"/>
      <c r="EB36" s="30"/>
      <c r="EC36" s="30"/>
      <c r="ED36" s="30"/>
      <c r="EE36" s="31"/>
      <c r="EF36" s="49" t="s">
        <v>84</v>
      </c>
      <c r="EG36" s="30"/>
      <c r="EH36" s="30"/>
      <c r="EI36" s="30"/>
      <c r="EJ36" s="30"/>
      <c r="EK36" s="30"/>
      <c r="EL36" s="30"/>
      <c r="EM36" s="30"/>
      <c r="EN36" s="30"/>
      <c r="EO36" s="31"/>
      <c r="EP36" s="50" t="s">
        <v>85</v>
      </c>
      <c r="EQ36" s="30"/>
      <c r="ER36" s="30"/>
      <c r="ES36" s="30"/>
      <c r="ET36" s="30"/>
      <c r="EU36" s="30"/>
      <c r="EV36" s="30"/>
      <c r="EW36" s="30"/>
      <c r="EX36" s="30"/>
      <c r="EY36" s="30"/>
      <c r="EZ36" s="30"/>
      <c r="FA36" s="30"/>
      <c r="FB36" s="30"/>
      <c r="FC36" s="30"/>
      <c r="FD36" s="30"/>
      <c r="FE36" s="30"/>
      <c r="FF36" s="30"/>
      <c r="FG36" s="31"/>
      <c r="GD36" s="49" t="s">
        <v>83</v>
      </c>
      <c r="GE36" s="30"/>
      <c r="GF36" s="30"/>
      <c r="GG36" s="30"/>
      <c r="GH36" s="30"/>
      <c r="GI36" s="31"/>
      <c r="GJ36" s="49" t="s">
        <v>84</v>
      </c>
      <c r="GK36" s="30"/>
      <c r="GL36" s="30"/>
      <c r="GM36" s="30"/>
      <c r="GN36" s="30"/>
      <c r="GO36" s="30"/>
      <c r="GP36" s="30"/>
      <c r="GQ36" s="30"/>
      <c r="GR36" s="30"/>
      <c r="GS36" s="31"/>
      <c r="GT36" s="50" t="s">
        <v>85</v>
      </c>
      <c r="GU36" s="30"/>
      <c r="GV36" s="30"/>
      <c r="GW36" s="30"/>
      <c r="GX36" s="30"/>
      <c r="GY36" s="30"/>
      <c r="GZ36" s="30"/>
      <c r="HA36" s="30"/>
      <c r="HB36" s="30"/>
      <c r="HC36" s="30"/>
      <c r="HD36" s="30"/>
      <c r="HE36" s="30"/>
      <c r="HF36" s="30"/>
      <c r="HG36" s="30"/>
      <c r="HH36" s="30"/>
      <c r="HI36" s="30"/>
      <c r="HJ36" s="30"/>
      <c r="HK36" s="30"/>
      <c r="HL36" s="30"/>
      <c r="HM36" s="30"/>
      <c r="HN36" s="30"/>
      <c r="HO36" s="30"/>
      <c r="HP36" s="30"/>
      <c r="HQ36" s="31"/>
      <c r="IJ36" s="49" t="s">
        <v>83</v>
      </c>
      <c r="IK36" s="30"/>
      <c r="IL36" s="30"/>
      <c r="IM36" s="30"/>
      <c r="IN36" s="30"/>
      <c r="IO36" s="31"/>
      <c r="IP36" s="49" t="s">
        <v>84</v>
      </c>
      <c r="IQ36" s="30"/>
      <c r="IR36" s="30"/>
      <c r="IS36" s="30"/>
      <c r="IT36" s="30"/>
      <c r="IU36" s="30"/>
      <c r="IV36" s="30"/>
      <c r="IW36" s="30"/>
      <c r="IX36" s="30"/>
      <c r="IY36" s="31"/>
      <c r="IZ36" s="50" t="s">
        <v>85</v>
      </c>
      <c r="JA36" s="30"/>
      <c r="JB36" s="30"/>
      <c r="JC36" s="30"/>
      <c r="JD36" s="30"/>
      <c r="JE36" s="30"/>
      <c r="JF36" s="30"/>
      <c r="JG36" s="30"/>
      <c r="JH36" s="30"/>
      <c r="JI36" s="30"/>
      <c r="JJ36" s="30"/>
      <c r="JK36" s="30"/>
      <c r="JL36" s="30"/>
      <c r="JM36" s="30"/>
      <c r="JN36" s="30"/>
      <c r="JO36" s="30"/>
      <c r="JP36" s="30"/>
      <c r="JQ36" s="30"/>
      <c r="JR36" s="30"/>
      <c r="JS36" s="30"/>
      <c r="JT36" s="30"/>
      <c r="JU36" s="30"/>
      <c r="JV36" s="30"/>
      <c r="JW36" s="31"/>
      <c r="KQ36" s="49" t="s">
        <v>83</v>
      </c>
      <c r="KR36" s="30"/>
      <c r="KS36" s="30"/>
      <c r="KT36" s="30"/>
      <c r="KU36" s="30"/>
      <c r="KV36" s="31"/>
      <c r="KW36" s="49" t="s">
        <v>84</v>
      </c>
      <c r="KX36" s="30"/>
      <c r="KY36" s="30"/>
      <c r="KZ36" s="30"/>
      <c r="LA36" s="30"/>
      <c r="LB36" s="30"/>
      <c r="LC36" s="30"/>
      <c r="LD36" s="30"/>
      <c r="LE36" s="30"/>
      <c r="LF36" s="30"/>
      <c r="LG36" s="31"/>
      <c r="LH36" s="50" t="s">
        <v>85</v>
      </c>
      <c r="LI36" s="30"/>
      <c r="LJ36" s="30"/>
      <c r="LK36" s="30"/>
      <c r="LL36" s="30"/>
      <c r="LM36" s="30"/>
      <c r="LN36" s="30"/>
      <c r="LO36" s="30"/>
      <c r="LP36" s="30"/>
      <c r="LQ36" s="30"/>
      <c r="LR36" s="30"/>
      <c r="LS36" s="30"/>
      <c r="LT36" s="30"/>
      <c r="LU36" s="30"/>
      <c r="LV36" s="30"/>
      <c r="LW36" s="30"/>
      <c r="LX36" s="30"/>
      <c r="LY36" s="30"/>
      <c r="LZ36" s="30"/>
      <c r="MA36" s="30"/>
      <c r="MB36" s="30"/>
      <c r="MC36" s="30"/>
      <c r="MD36" s="30"/>
      <c r="ME36" s="31"/>
      <c r="AMA36"/>
      <c r="AMB36"/>
      <c r="AMC36"/>
      <c r="AMD36"/>
      <c r="AME36"/>
      <c r="AMF36"/>
      <c r="AMG36"/>
      <c r="AMH36"/>
      <c r="AMI36"/>
      <c r="AMJ36"/>
      <c r="AMK36"/>
    </row>
    <row r="37" spans="2:1025" ht="25" customHeight="1" x14ac:dyDescent="0.35">
      <c r="B37" s="51"/>
      <c r="C37" s="52"/>
      <c r="D37" s="53"/>
      <c r="AI37" s="50" t="s">
        <v>85</v>
      </c>
      <c r="AJ37" s="30"/>
      <c r="AK37" s="30"/>
      <c r="AL37" s="30"/>
      <c r="AM37" s="30"/>
      <c r="AN37" s="30"/>
      <c r="AO37" s="30"/>
      <c r="AP37" s="30"/>
      <c r="AQ37" s="30"/>
      <c r="AR37" s="30"/>
      <c r="AS37" s="30"/>
      <c r="AT37" s="30"/>
      <c r="AU37" s="30"/>
      <c r="AV37" s="30"/>
      <c r="AW37" s="30"/>
      <c r="AX37" s="30"/>
      <c r="AY37" s="30"/>
      <c r="AZ37" s="31"/>
      <c r="EF37" s="50" t="s">
        <v>85</v>
      </c>
      <c r="EG37" s="30"/>
      <c r="EH37" s="30"/>
      <c r="EI37" s="30"/>
      <c r="EJ37" s="30"/>
      <c r="EK37" s="30"/>
      <c r="EL37" s="30"/>
      <c r="EM37" s="30"/>
      <c r="EN37" s="30"/>
      <c r="EO37" s="30"/>
      <c r="EP37" s="30"/>
      <c r="EQ37" s="30"/>
      <c r="ER37" s="30"/>
      <c r="ES37" s="30"/>
      <c r="ET37" s="30"/>
      <c r="EU37" s="30"/>
      <c r="EV37" s="30"/>
      <c r="EW37" s="31"/>
      <c r="GJ37" s="50" t="s">
        <v>85</v>
      </c>
      <c r="GK37" s="30"/>
      <c r="GL37" s="30"/>
      <c r="GM37" s="30"/>
      <c r="GN37" s="30"/>
      <c r="GO37" s="30"/>
      <c r="GP37" s="30"/>
      <c r="GQ37" s="30"/>
      <c r="GR37" s="30"/>
      <c r="GS37" s="30"/>
      <c r="GT37" s="30"/>
      <c r="GU37" s="30"/>
      <c r="GV37" s="30"/>
      <c r="GW37" s="30"/>
      <c r="GX37" s="30"/>
      <c r="GY37" s="30"/>
      <c r="GZ37" s="30"/>
      <c r="HA37" s="30"/>
      <c r="HB37" s="30"/>
      <c r="HC37" s="30"/>
      <c r="HD37" s="30"/>
      <c r="HE37" s="30"/>
      <c r="HF37" s="30"/>
      <c r="HG37" s="31"/>
      <c r="IP37" s="50" t="s">
        <v>85</v>
      </c>
      <c r="IQ37" s="30"/>
      <c r="IR37" s="30"/>
      <c r="IS37" s="30"/>
      <c r="IT37" s="30"/>
      <c r="IU37" s="30"/>
      <c r="IV37" s="30"/>
      <c r="IW37" s="30"/>
      <c r="IX37" s="30"/>
      <c r="IY37" s="30"/>
      <c r="IZ37" s="30"/>
      <c r="JA37" s="30"/>
      <c r="JB37" s="30"/>
      <c r="JC37" s="30"/>
      <c r="JD37" s="30"/>
      <c r="JE37" s="30"/>
      <c r="JF37" s="30"/>
      <c r="JG37" s="30"/>
      <c r="JH37" s="30"/>
      <c r="JI37" s="30"/>
      <c r="JJ37" s="30"/>
      <c r="JK37" s="30"/>
      <c r="JL37" s="30"/>
      <c r="JM37" s="31"/>
      <c r="KW37" s="50" t="s">
        <v>85</v>
      </c>
      <c r="KX37" s="30"/>
      <c r="KY37" s="30"/>
      <c r="KZ37" s="30"/>
      <c r="LA37" s="30"/>
      <c r="LB37" s="30"/>
      <c r="LC37" s="30"/>
      <c r="LD37" s="30"/>
      <c r="LE37" s="30"/>
      <c r="LF37" s="30"/>
      <c r="LG37" s="30"/>
      <c r="LH37" s="30"/>
      <c r="LI37" s="30"/>
      <c r="LJ37" s="30"/>
      <c r="LK37" s="30"/>
      <c r="LL37" s="30"/>
      <c r="LM37" s="30"/>
      <c r="LN37" s="30"/>
      <c r="LO37" s="30"/>
      <c r="LP37" s="30"/>
      <c r="LQ37" s="30"/>
      <c r="LR37" s="30"/>
      <c r="LS37" s="30"/>
      <c r="LT37" s="31"/>
      <c r="AMA37"/>
      <c r="AMB37"/>
      <c r="AMC37"/>
      <c r="AMD37"/>
      <c r="AME37"/>
      <c r="AMF37"/>
      <c r="AMG37"/>
      <c r="AMH37"/>
      <c r="AMI37"/>
      <c r="AMJ37"/>
      <c r="AMK37"/>
    </row>
    <row r="38" spans="2:1025" ht="25" customHeight="1" x14ac:dyDescent="0.35">
      <c r="B38" s="51"/>
      <c r="C38" s="52"/>
      <c r="D38" s="53"/>
    </row>
    <row r="39" spans="2:1025" ht="25" customHeight="1" x14ac:dyDescent="0.35">
      <c r="B39" s="51"/>
      <c r="C39" s="52"/>
      <c r="D39" s="53"/>
      <c r="AP39" s="38" t="s">
        <v>86</v>
      </c>
      <c r="AQ39" s="30"/>
      <c r="AR39" s="30"/>
      <c r="AS39" s="31"/>
      <c r="AT39" s="39" t="s">
        <v>80</v>
      </c>
      <c r="AU39" s="30"/>
      <c r="AV39" s="30"/>
      <c r="AW39" s="30"/>
      <c r="AX39" s="30"/>
      <c r="AY39" s="30"/>
      <c r="AZ39" s="30"/>
      <c r="BA39" s="30"/>
      <c r="BB39" s="30"/>
      <c r="BC39" s="30"/>
      <c r="BD39" s="30"/>
      <c r="BE39" s="30"/>
      <c r="BF39" s="30"/>
      <c r="BG39" s="30"/>
      <c r="BH39" s="30"/>
      <c r="BI39" s="30"/>
      <c r="BJ39" s="30"/>
      <c r="BK39" s="30"/>
      <c r="BL39" s="30"/>
      <c r="BM39" s="30"/>
      <c r="BN39" s="30"/>
      <c r="BO39" s="30"/>
      <c r="BP39" s="30"/>
      <c r="BQ39" s="30"/>
      <c r="BR39" s="30"/>
      <c r="BS39" s="30"/>
      <c r="BT39" s="30"/>
      <c r="BU39" s="30"/>
      <c r="BV39" s="30"/>
      <c r="BW39" s="30"/>
      <c r="BX39" s="30"/>
      <c r="BY39" s="30"/>
      <c r="BZ39" s="30"/>
      <c r="CA39" s="30"/>
      <c r="CB39" s="30"/>
      <c r="CC39" s="31"/>
      <c r="EK39" s="38" t="s">
        <v>87</v>
      </c>
      <c r="EL39" s="30"/>
      <c r="EM39" s="30"/>
      <c r="EN39" s="31"/>
      <c r="EO39" s="39" t="s">
        <v>75</v>
      </c>
      <c r="EP39" s="30"/>
      <c r="EQ39" s="30"/>
      <c r="ER39" s="30"/>
      <c r="ES39" s="30"/>
      <c r="ET39" s="30"/>
      <c r="EU39" s="30"/>
      <c r="EV39" s="30"/>
      <c r="EW39" s="30"/>
      <c r="EX39" s="30"/>
      <c r="EY39" s="30"/>
      <c r="EZ39" s="30"/>
      <c r="FA39" s="30"/>
      <c r="FB39" s="30"/>
      <c r="FC39" s="30"/>
      <c r="FD39" s="30"/>
      <c r="FE39" s="30"/>
      <c r="FF39" s="30"/>
      <c r="FG39" s="30"/>
      <c r="FH39" s="30"/>
      <c r="FI39" s="30"/>
      <c r="FJ39" s="30"/>
      <c r="FK39" s="30"/>
      <c r="FL39" s="30"/>
      <c r="FM39" s="30"/>
      <c r="FN39" s="30"/>
      <c r="FO39" s="30"/>
      <c r="FP39" s="30"/>
      <c r="FQ39" s="30"/>
      <c r="FR39" s="31"/>
      <c r="GN39" s="38" t="s">
        <v>88</v>
      </c>
      <c r="GO39" s="30"/>
      <c r="GP39" s="30"/>
      <c r="GQ39" s="31"/>
      <c r="GR39" s="39" t="s">
        <v>78</v>
      </c>
      <c r="GS39" s="68"/>
      <c r="GT39" s="68"/>
      <c r="GU39" s="68"/>
      <c r="GV39" s="68"/>
      <c r="GW39" s="68"/>
      <c r="GX39" s="68"/>
      <c r="GY39" s="68"/>
      <c r="GZ39" s="68"/>
      <c r="HA39" s="68"/>
      <c r="HB39" s="68"/>
      <c r="HC39" s="68"/>
      <c r="HD39" s="68"/>
      <c r="HE39" s="68"/>
      <c r="HF39" s="68"/>
      <c r="HG39" s="68"/>
      <c r="HH39" s="68"/>
      <c r="HI39" s="68"/>
      <c r="HJ39" s="68"/>
      <c r="HK39" s="68"/>
      <c r="HL39" s="68"/>
      <c r="HM39" s="68"/>
      <c r="HN39" s="68"/>
      <c r="HO39" s="68"/>
      <c r="HP39" s="68"/>
      <c r="HQ39" s="68"/>
      <c r="HR39" s="68"/>
      <c r="HS39" s="68"/>
      <c r="HT39" s="68"/>
      <c r="HU39" s="68"/>
      <c r="HV39" s="68"/>
      <c r="HW39" s="68"/>
      <c r="HX39" s="68"/>
      <c r="HY39" s="68"/>
      <c r="HZ39" s="68"/>
      <c r="IA39" s="68"/>
      <c r="IB39" s="69"/>
      <c r="IU39" s="38" t="s">
        <v>89</v>
      </c>
      <c r="IV39" s="30"/>
      <c r="IW39" s="30"/>
      <c r="IX39" s="31"/>
      <c r="IY39" s="39" t="s">
        <v>80</v>
      </c>
      <c r="IZ39" s="30"/>
      <c r="JA39" s="30"/>
      <c r="JB39" s="30"/>
      <c r="JC39" s="30"/>
      <c r="JD39" s="30"/>
      <c r="JE39" s="30"/>
      <c r="JF39" s="30"/>
      <c r="JG39" s="30"/>
      <c r="JH39" s="30"/>
      <c r="JI39" s="30"/>
      <c r="JJ39" s="30"/>
      <c r="JK39" s="30"/>
      <c r="JL39" s="30"/>
      <c r="JM39" s="30"/>
      <c r="JN39" s="30"/>
      <c r="JO39" s="30"/>
      <c r="JP39" s="30"/>
      <c r="JQ39" s="30"/>
      <c r="JR39" s="30"/>
      <c r="JS39" s="30"/>
      <c r="JT39" s="30"/>
      <c r="JU39" s="30"/>
      <c r="JV39" s="30"/>
      <c r="JW39" s="30"/>
      <c r="JX39" s="30"/>
      <c r="JY39" s="30"/>
      <c r="JZ39" s="30"/>
      <c r="KA39" s="30"/>
      <c r="KB39" s="30"/>
      <c r="KC39" s="30"/>
      <c r="KD39" s="30"/>
      <c r="KE39" s="30"/>
      <c r="KF39" s="30"/>
      <c r="KG39" s="30"/>
      <c r="KH39" s="31"/>
      <c r="AMC39"/>
      <c r="AMD39"/>
      <c r="AME39"/>
      <c r="AMF39"/>
      <c r="AMG39"/>
      <c r="AMH39"/>
      <c r="AMI39"/>
      <c r="AMJ39"/>
      <c r="AMK39"/>
    </row>
    <row r="40" spans="2:1025" ht="25" customHeight="1" x14ac:dyDescent="0.35">
      <c r="B40" s="35"/>
      <c r="C40" s="36"/>
      <c r="D40" s="37"/>
      <c r="AP40" s="49" t="s">
        <v>83</v>
      </c>
      <c r="AQ40" s="30"/>
      <c r="AR40" s="30"/>
      <c r="AS40" s="30"/>
      <c r="AT40" s="30"/>
      <c r="AU40" s="31"/>
      <c r="AV40" s="49" t="s">
        <v>84</v>
      </c>
      <c r="AW40" s="30"/>
      <c r="AX40" s="30"/>
      <c r="AY40" s="30"/>
      <c r="AZ40" s="30"/>
      <c r="BA40" s="30"/>
      <c r="BB40" s="30"/>
      <c r="BC40" s="30"/>
      <c r="BD40" s="30"/>
      <c r="BE40" s="31"/>
      <c r="BF40" s="50" t="s">
        <v>85</v>
      </c>
      <c r="BG40" s="30"/>
      <c r="BH40" s="30"/>
      <c r="BI40" s="30"/>
      <c r="BJ40" s="30"/>
      <c r="BK40" s="30"/>
      <c r="BL40" s="30"/>
      <c r="BM40" s="30"/>
      <c r="BN40" s="30"/>
      <c r="BO40" s="30"/>
      <c r="BP40" s="30"/>
      <c r="BQ40" s="30"/>
      <c r="BR40" s="30"/>
      <c r="BS40" s="30"/>
      <c r="BT40" s="30"/>
      <c r="BU40" s="30"/>
      <c r="BV40" s="30"/>
      <c r="BW40" s="30"/>
      <c r="BX40" s="30"/>
      <c r="BY40" s="30"/>
      <c r="BZ40" s="30"/>
      <c r="CA40" s="30"/>
      <c r="CB40" s="30"/>
      <c r="CC40" s="31"/>
      <c r="EK40" s="49" t="s">
        <v>83</v>
      </c>
      <c r="EL40" s="30"/>
      <c r="EM40" s="30"/>
      <c r="EN40" s="30"/>
      <c r="EO40" s="30"/>
      <c r="EP40" s="31"/>
      <c r="EQ40" s="49" t="s">
        <v>84</v>
      </c>
      <c r="ER40" s="30"/>
      <c r="ES40" s="30"/>
      <c r="ET40" s="30"/>
      <c r="EU40" s="30"/>
      <c r="EV40" s="30"/>
      <c r="EW40" s="30"/>
      <c r="EX40" s="30"/>
      <c r="EY40" s="30"/>
      <c r="EZ40" s="31"/>
      <c r="FA40" s="50" t="s">
        <v>85</v>
      </c>
      <c r="FB40" s="30"/>
      <c r="FC40" s="30"/>
      <c r="FD40" s="30"/>
      <c r="FE40" s="30"/>
      <c r="FF40" s="30"/>
      <c r="FG40" s="30"/>
      <c r="FH40" s="30"/>
      <c r="FI40" s="30"/>
      <c r="FJ40" s="30"/>
      <c r="FK40" s="30"/>
      <c r="FL40" s="30"/>
      <c r="FM40" s="30"/>
      <c r="FN40" s="30"/>
      <c r="FO40" s="30"/>
      <c r="FP40" s="30"/>
      <c r="FQ40" s="30"/>
      <c r="FR40" s="31"/>
      <c r="GN40" s="49" t="s">
        <v>83</v>
      </c>
      <c r="GO40" s="30"/>
      <c r="GP40" s="30"/>
      <c r="GQ40" s="30"/>
      <c r="GR40" s="30"/>
      <c r="GS40" s="31"/>
      <c r="GT40" s="49" t="s">
        <v>84</v>
      </c>
      <c r="GU40" s="66"/>
      <c r="GV40" s="66"/>
      <c r="GW40" s="66"/>
      <c r="GX40" s="66"/>
      <c r="GY40" s="66"/>
      <c r="GZ40" s="66"/>
      <c r="HA40" s="66"/>
      <c r="HB40" s="66"/>
      <c r="HC40" s="66"/>
      <c r="HD40" s="67"/>
      <c r="HE40" s="50" t="s">
        <v>85</v>
      </c>
      <c r="HF40" s="30"/>
      <c r="HG40" s="30"/>
      <c r="HH40" s="30"/>
      <c r="HI40" s="30"/>
      <c r="HJ40" s="30"/>
      <c r="HK40" s="30"/>
      <c r="HL40" s="30"/>
      <c r="HM40" s="30"/>
      <c r="HN40" s="30"/>
      <c r="HO40" s="30"/>
      <c r="HP40" s="30"/>
      <c r="HQ40" s="30"/>
      <c r="HR40" s="30"/>
      <c r="HS40" s="30"/>
      <c r="HT40" s="30"/>
      <c r="HU40" s="30"/>
      <c r="HV40" s="30"/>
      <c r="HW40" s="30"/>
      <c r="HX40" s="30"/>
      <c r="HY40" s="30"/>
      <c r="HZ40" s="30"/>
      <c r="IA40" s="30"/>
      <c r="IB40" s="31"/>
      <c r="IU40" s="49" t="s">
        <v>83</v>
      </c>
      <c r="IV40" s="30"/>
      <c r="IW40" s="30"/>
      <c r="IX40" s="30"/>
      <c r="IY40" s="30"/>
      <c r="IZ40" s="31"/>
      <c r="JA40" s="49" t="s">
        <v>84</v>
      </c>
      <c r="JB40" s="30"/>
      <c r="JC40" s="30"/>
      <c r="JD40" s="30"/>
      <c r="JE40" s="30"/>
      <c r="JF40" s="30"/>
      <c r="JG40" s="30"/>
      <c r="JH40" s="30"/>
      <c r="JI40" s="30"/>
      <c r="JJ40" s="31"/>
      <c r="JK40" s="50" t="s">
        <v>85</v>
      </c>
      <c r="JL40" s="30"/>
      <c r="JM40" s="30"/>
      <c r="JN40" s="30"/>
      <c r="JO40" s="30"/>
      <c r="JP40" s="30"/>
      <c r="JQ40" s="30"/>
      <c r="JR40" s="30"/>
      <c r="JS40" s="30"/>
      <c r="JT40" s="30"/>
      <c r="JU40" s="30"/>
      <c r="JV40" s="30"/>
      <c r="JW40" s="30"/>
      <c r="JX40" s="30"/>
      <c r="JY40" s="30"/>
      <c r="JZ40" s="30"/>
      <c r="KA40" s="30"/>
      <c r="KB40" s="30"/>
      <c r="KC40" s="30"/>
      <c r="KD40" s="30"/>
      <c r="KE40" s="30"/>
      <c r="KF40" s="30"/>
      <c r="KG40" s="30"/>
      <c r="KH40" s="31"/>
      <c r="AMC40"/>
      <c r="AMD40"/>
      <c r="AME40"/>
      <c r="AMF40"/>
      <c r="AMG40"/>
      <c r="AMH40"/>
      <c r="AMI40"/>
      <c r="AMJ40"/>
      <c r="AMK40"/>
    </row>
    <row r="41" spans="2:1025" ht="25" customHeight="1" x14ac:dyDescent="0.35">
      <c r="AV41" s="50" t="s">
        <v>85</v>
      </c>
      <c r="AW41" s="30"/>
      <c r="AX41" s="30"/>
      <c r="AY41" s="30"/>
      <c r="AZ41" s="30"/>
      <c r="BA41" s="30"/>
      <c r="BB41" s="30"/>
      <c r="BC41" s="30"/>
      <c r="BD41" s="30"/>
      <c r="BE41" s="30"/>
      <c r="BF41" s="30"/>
      <c r="BG41" s="30"/>
      <c r="BH41" s="30"/>
      <c r="BI41" s="30"/>
      <c r="BJ41" s="30"/>
      <c r="BK41" s="30"/>
      <c r="BL41" s="30"/>
      <c r="BM41" s="30"/>
      <c r="BN41" s="30"/>
      <c r="BO41" s="30"/>
      <c r="BP41" s="30"/>
      <c r="BQ41" s="30"/>
      <c r="BR41" s="30"/>
      <c r="BS41" s="31"/>
      <c r="EQ41" s="50" t="s">
        <v>85</v>
      </c>
      <c r="ER41" s="30"/>
      <c r="ES41" s="30"/>
      <c r="ET41" s="30"/>
      <c r="EU41" s="30"/>
      <c r="EV41" s="30"/>
      <c r="EW41" s="30"/>
      <c r="EX41" s="30"/>
      <c r="EY41" s="30"/>
      <c r="EZ41" s="30"/>
      <c r="FA41" s="30"/>
      <c r="FB41" s="30"/>
      <c r="FC41" s="30"/>
      <c r="FD41" s="30"/>
      <c r="FE41" s="30"/>
      <c r="FF41" s="30"/>
      <c r="FG41" s="30"/>
      <c r="FH41" s="31"/>
      <c r="GT41" s="50" t="s">
        <v>85</v>
      </c>
      <c r="GU41" s="30"/>
      <c r="GV41" s="30"/>
      <c r="GW41" s="30"/>
      <c r="GX41" s="30"/>
      <c r="GY41" s="30"/>
      <c r="GZ41" s="30"/>
      <c r="HA41" s="30"/>
      <c r="HB41" s="30"/>
      <c r="HC41" s="30"/>
      <c r="HD41" s="30"/>
      <c r="HE41" s="30"/>
      <c r="HF41" s="30"/>
      <c r="HG41" s="30"/>
      <c r="HH41" s="30"/>
      <c r="HI41" s="30"/>
      <c r="HJ41" s="30"/>
      <c r="HK41" s="30"/>
      <c r="HL41" s="30"/>
      <c r="HM41" s="30"/>
      <c r="HN41" s="30"/>
      <c r="HO41" s="30"/>
      <c r="HP41" s="30"/>
      <c r="HQ41" s="31"/>
      <c r="JA41" s="50" t="s">
        <v>85</v>
      </c>
      <c r="JB41" s="30"/>
      <c r="JC41" s="30"/>
      <c r="JD41" s="30"/>
      <c r="JE41" s="30"/>
      <c r="JF41" s="30"/>
      <c r="JG41" s="30"/>
      <c r="JH41" s="30"/>
      <c r="JI41" s="30"/>
      <c r="JJ41" s="30"/>
      <c r="JK41" s="30"/>
      <c r="JL41" s="30"/>
      <c r="JM41" s="30"/>
      <c r="JN41" s="30"/>
      <c r="JO41" s="30"/>
      <c r="JP41" s="30"/>
      <c r="JQ41" s="30"/>
      <c r="JR41" s="30"/>
      <c r="JS41" s="30"/>
      <c r="JT41" s="30"/>
      <c r="JU41" s="30"/>
      <c r="JV41" s="30"/>
      <c r="JW41" s="30"/>
      <c r="JX41" s="31"/>
      <c r="AMC41"/>
      <c r="AMD41"/>
      <c r="AME41"/>
      <c r="AMF41"/>
      <c r="AMG41"/>
      <c r="AMH41"/>
      <c r="AMI41"/>
      <c r="AMJ41"/>
      <c r="AMK41"/>
    </row>
    <row r="42" spans="2:1025" ht="25" customHeight="1" x14ac:dyDescent="0.35">
      <c r="HD42" s="74"/>
      <c r="HE42" s="74"/>
      <c r="HF42" s="74"/>
      <c r="HG42" s="74"/>
      <c r="HH42" s="74"/>
      <c r="HI42" s="74"/>
      <c r="HJ42" s="74"/>
      <c r="HK42" s="74"/>
      <c r="HL42" s="74"/>
      <c r="HM42" s="74"/>
      <c r="HN42" s="74"/>
      <c r="HO42" s="74"/>
      <c r="HP42" s="74"/>
      <c r="HQ42" s="74"/>
      <c r="HR42" s="74"/>
      <c r="HS42" s="74"/>
      <c r="HT42" s="74"/>
      <c r="HU42" s="74"/>
      <c r="HV42" s="74"/>
      <c r="HW42" s="74"/>
      <c r="HX42" s="74"/>
      <c r="HY42" s="74"/>
      <c r="HZ42" s="74"/>
      <c r="IA42" s="74"/>
      <c r="IB42" s="74"/>
      <c r="IC42" s="74"/>
      <c r="ID42" s="74"/>
      <c r="IE42" s="74"/>
      <c r="IF42" s="74"/>
      <c r="IG42" s="74"/>
      <c r="IH42" s="74"/>
      <c r="II42" s="74"/>
      <c r="IJ42" s="74"/>
      <c r="IK42" s="74"/>
      <c r="IL42" s="74"/>
      <c r="IM42" s="74"/>
    </row>
    <row r="43" spans="2:1025" ht="25" customHeight="1" x14ac:dyDescent="0.35">
      <c r="BS43" s="38" t="s">
        <v>90</v>
      </c>
      <c r="BT43" s="30"/>
      <c r="BU43" s="30"/>
      <c r="BV43" s="31"/>
      <c r="BW43" s="39" t="s">
        <v>91</v>
      </c>
      <c r="BX43" s="30"/>
      <c r="BY43" s="30"/>
      <c r="BZ43" s="30"/>
      <c r="CA43" s="30"/>
      <c r="CB43" s="30"/>
      <c r="CC43" s="30"/>
      <c r="CD43" s="30"/>
      <c r="CE43" s="30"/>
      <c r="CF43" s="30"/>
      <c r="CG43" s="30"/>
      <c r="CH43" s="30"/>
      <c r="CI43" s="30"/>
      <c r="CJ43" s="30"/>
      <c r="CK43" s="30"/>
      <c r="CL43" s="30"/>
      <c r="CM43" s="30"/>
      <c r="CN43" s="30"/>
      <c r="CO43" s="30"/>
      <c r="CP43" s="30"/>
      <c r="CQ43" s="30"/>
      <c r="CR43" s="30"/>
      <c r="CS43" s="30"/>
      <c r="CT43" s="30"/>
      <c r="CU43" s="30"/>
      <c r="CV43" s="30"/>
      <c r="CW43" s="31"/>
      <c r="EV43" s="38" t="s">
        <v>92</v>
      </c>
      <c r="EW43" s="30"/>
      <c r="EX43" s="30"/>
      <c r="EY43" s="31"/>
      <c r="EZ43" s="39" t="s">
        <v>75</v>
      </c>
      <c r="FA43" s="30"/>
      <c r="FB43" s="30"/>
      <c r="FC43" s="30"/>
      <c r="FD43" s="30"/>
      <c r="FE43" s="30"/>
      <c r="FF43" s="30"/>
      <c r="FG43" s="30"/>
      <c r="FH43" s="30"/>
      <c r="FI43" s="30"/>
      <c r="FJ43" s="30"/>
      <c r="FK43" s="30"/>
      <c r="FL43" s="30"/>
      <c r="FM43" s="30"/>
      <c r="FN43" s="30"/>
      <c r="FO43" s="30"/>
      <c r="FP43" s="30"/>
      <c r="FQ43" s="30"/>
      <c r="FR43" s="30"/>
      <c r="FS43" s="30"/>
      <c r="FT43" s="30"/>
      <c r="FU43" s="30"/>
      <c r="FV43" s="30"/>
      <c r="FW43" s="30"/>
      <c r="FX43" s="30"/>
      <c r="FY43" s="30"/>
      <c r="FZ43" s="30"/>
      <c r="GA43" s="30"/>
      <c r="GB43" s="30"/>
      <c r="GC43" s="31"/>
      <c r="GZ43" s="38" t="s">
        <v>93</v>
      </c>
      <c r="HA43" s="30"/>
      <c r="HB43" s="30"/>
      <c r="HC43" s="30"/>
      <c r="HD43" s="79" t="s">
        <v>80</v>
      </c>
      <c r="HE43" s="79"/>
      <c r="HF43" s="79"/>
      <c r="HG43" s="79"/>
      <c r="HH43" s="79"/>
      <c r="HI43" s="79"/>
      <c r="HJ43" s="79"/>
      <c r="HK43" s="79"/>
      <c r="HL43" s="79"/>
      <c r="HM43" s="79"/>
      <c r="HN43" s="79"/>
      <c r="HO43" s="79"/>
      <c r="HP43" s="79"/>
      <c r="HQ43" s="79"/>
      <c r="HR43" s="79"/>
      <c r="HS43" s="79"/>
      <c r="HT43" s="79"/>
      <c r="HU43" s="79"/>
      <c r="HV43" s="79"/>
      <c r="HW43" s="79"/>
      <c r="HX43" s="79"/>
      <c r="HY43" s="79"/>
      <c r="HZ43" s="79"/>
      <c r="IA43" s="79"/>
      <c r="IB43" s="79"/>
      <c r="IC43" s="79"/>
      <c r="ID43" s="79"/>
      <c r="IE43" s="79"/>
      <c r="IF43" s="79"/>
      <c r="IG43" s="79"/>
      <c r="IH43" s="79"/>
      <c r="II43" s="79"/>
      <c r="IJ43" s="79"/>
      <c r="IK43" s="79"/>
      <c r="IL43" s="79"/>
      <c r="IM43" s="79"/>
      <c r="IN43" s="73"/>
      <c r="JF43" s="38" t="s">
        <v>94</v>
      </c>
      <c r="JG43" s="30"/>
      <c r="JH43" s="30"/>
      <c r="JI43" s="31"/>
      <c r="JJ43" s="39" t="s">
        <v>80</v>
      </c>
      <c r="JK43" s="30"/>
      <c r="JL43" s="30"/>
      <c r="JM43" s="30"/>
      <c r="JN43" s="30"/>
      <c r="JO43" s="30"/>
      <c r="JP43" s="30"/>
      <c r="JQ43" s="30"/>
      <c r="JR43" s="30"/>
      <c r="JS43" s="30"/>
      <c r="JT43" s="30"/>
      <c r="JU43" s="30"/>
      <c r="JV43" s="30"/>
      <c r="JW43" s="30"/>
      <c r="JX43" s="30"/>
      <c r="JY43" s="30"/>
      <c r="JZ43" s="30"/>
      <c r="KA43" s="30"/>
      <c r="KB43" s="30"/>
      <c r="KC43" s="30"/>
      <c r="KD43" s="30"/>
      <c r="KE43" s="30"/>
      <c r="KF43" s="30"/>
      <c r="KG43" s="30"/>
      <c r="KH43" s="30"/>
      <c r="KI43" s="30"/>
      <c r="KJ43" s="30"/>
      <c r="KK43" s="30"/>
      <c r="KL43" s="30"/>
      <c r="KM43" s="30"/>
      <c r="KN43" s="30"/>
      <c r="KO43" s="30"/>
      <c r="KP43" s="30"/>
      <c r="KQ43" s="30"/>
      <c r="KR43" s="30"/>
      <c r="KS43" s="31"/>
      <c r="AMC43"/>
      <c r="AMD43"/>
      <c r="AME43"/>
      <c r="AMF43"/>
      <c r="AMG43"/>
      <c r="AMH43"/>
      <c r="AMI43"/>
      <c r="AMJ43"/>
      <c r="AMK43"/>
    </row>
    <row r="44" spans="2:1025" ht="25" customHeight="1" x14ac:dyDescent="0.35">
      <c r="BS44" s="49" t="s">
        <v>83</v>
      </c>
      <c r="BT44" s="30"/>
      <c r="BU44" s="30"/>
      <c r="BV44" s="30"/>
      <c r="BW44" s="30"/>
      <c r="BX44" s="31"/>
      <c r="BY44" s="49" t="s">
        <v>84</v>
      </c>
      <c r="BZ44" s="30"/>
      <c r="CA44" s="30"/>
      <c r="CB44" s="30"/>
      <c r="CC44" s="30"/>
      <c r="CD44" s="30"/>
      <c r="CE44" s="30"/>
      <c r="CF44" s="30"/>
      <c r="CG44" s="30"/>
      <c r="CH44" s="30"/>
      <c r="CI44" s="30"/>
      <c r="CJ44" s="30"/>
      <c r="CK44" s="30"/>
      <c r="CL44" s="30"/>
      <c r="CM44" s="30"/>
      <c r="CN44" s="30"/>
      <c r="CO44" s="30"/>
      <c r="CP44" s="30"/>
      <c r="CQ44" s="30"/>
      <c r="CR44" s="30"/>
      <c r="CS44" s="30"/>
      <c r="CT44" s="30"/>
      <c r="CU44" s="31"/>
      <c r="CV44" s="50" t="s">
        <v>85</v>
      </c>
      <c r="CW44" s="31"/>
      <c r="EV44" s="49" t="s">
        <v>83</v>
      </c>
      <c r="EW44" s="30"/>
      <c r="EX44" s="30"/>
      <c r="EY44" s="30"/>
      <c r="EZ44" s="30"/>
      <c r="FA44" s="31"/>
      <c r="FB44" s="49" t="s">
        <v>84</v>
      </c>
      <c r="FC44" s="30"/>
      <c r="FD44" s="30"/>
      <c r="FE44" s="30"/>
      <c r="FF44" s="30"/>
      <c r="FG44" s="30"/>
      <c r="FH44" s="30"/>
      <c r="FI44" s="30"/>
      <c r="FJ44" s="30"/>
      <c r="FK44" s="31"/>
      <c r="FL44" s="50" t="s">
        <v>85</v>
      </c>
      <c r="FM44" s="30"/>
      <c r="FN44" s="30"/>
      <c r="FO44" s="30"/>
      <c r="FP44" s="30"/>
      <c r="FQ44" s="30"/>
      <c r="FR44" s="30"/>
      <c r="FS44" s="30"/>
      <c r="FT44" s="30"/>
      <c r="FU44" s="30"/>
      <c r="FV44" s="30"/>
      <c r="FW44" s="30"/>
      <c r="FX44" s="30"/>
      <c r="FY44" s="30"/>
      <c r="FZ44" s="30"/>
      <c r="GA44" s="30"/>
      <c r="GB44" s="30"/>
      <c r="GC44" s="31"/>
      <c r="GZ44" s="49" t="s">
        <v>83</v>
      </c>
      <c r="HA44" s="30"/>
      <c r="HB44" s="30"/>
      <c r="HC44" s="30"/>
      <c r="HD44" s="36"/>
      <c r="HE44" s="37"/>
      <c r="HF44" s="75" t="s">
        <v>84</v>
      </c>
      <c r="HG44" s="76"/>
      <c r="HH44" s="76"/>
      <c r="HI44" s="76"/>
      <c r="HJ44" s="76"/>
      <c r="HK44" s="76"/>
      <c r="HL44" s="76"/>
      <c r="HM44" s="76"/>
      <c r="HN44" s="76"/>
      <c r="HO44" s="77"/>
      <c r="HP44" s="78" t="s">
        <v>85</v>
      </c>
      <c r="HQ44" s="36"/>
      <c r="HR44" s="36"/>
      <c r="HS44" s="36"/>
      <c r="HT44" s="36"/>
      <c r="HU44" s="36"/>
      <c r="HV44" s="36"/>
      <c r="HW44" s="36"/>
      <c r="HX44" s="36"/>
      <c r="HY44" s="36"/>
      <c r="HZ44" s="36"/>
      <c r="IA44" s="36"/>
      <c r="IB44" s="36"/>
      <c r="IC44" s="36"/>
      <c r="ID44" s="36"/>
      <c r="IE44" s="36"/>
      <c r="IF44" s="36"/>
      <c r="IG44" s="36"/>
      <c r="IH44" s="36"/>
      <c r="II44" s="36"/>
      <c r="IJ44" s="36"/>
      <c r="IK44" s="36"/>
      <c r="IL44" s="36"/>
      <c r="IM44" s="37"/>
      <c r="JF44" s="49" t="s">
        <v>83</v>
      </c>
      <c r="JG44" s="30"/>
      <c r="JH44" s="30"/>
      <c r="JI44" s="30"/>
      <c r="JJ44" s="30"/>
      <c r="JK44" s="31"/>
      <c r="JL44" s="49" t="s">
        <v>84</v>
      </c>
      <c r="JM44" s="30"/>
      <c r="JN44" s="30"/>
      <c r="JO44" s="30"/>
      <c r="JP44" s="30"/>
      <c r="JQ44" s="30"/>
      <c r="JR44" s="30"/>
      <c r="JS44" s="30"/>
      <c r="JT44" s="30"/>
      <c r="JU44" s="31"/>
      <c r="JV44" s="50" t="s">
        <v>85</v>
      </c>
      <c r="JW44" s="30"/>
      <c r="JX44" s="30"/>
      <c r="JY44" s="30"/>
      <c r="JZ44" s="30"/>
      <c r="KA44" s="30"/>
      <c r="KB44" s="30"/>
      <c r="KC44" s="30"/>
      <c r="KD44" s="30"/>
      <c r="KE44" s="30"/>
      <c r="KF44" s="30"/>
      <c r="KG44" s="30"/>
      <c r="KH44" s="30"/>
      <c r="KI44" s="30"/>
      <c r="KJ44" s="30"/>
      <c r="KK44" s="30"/>
      <c r="KL44" s="30"/>
      <c r="KM44" s="30"/>
      <c r="KN44" s="30"/>
      <c r="KO44" s="30"/>
      <c r="KP44" s="30"/>
      <c r="KQ44" s="30"/>
      <c r="KR44" s="30"/>
      <c r="KS44" s="31"/>
      <c r="AMC44"/>
      <c r="AMD44"/>
      <c r="AME44"/>
      <c r="AMF44"/>
      <c r="AMG44"/>
      <c r="AMH44"/>
      <c r="AMI44"/>
      <c r="AMJ44"/>
      <c r="AMK44"/>
    </row>
    <row r="45" spans="2:1025" ht="25" customHeight="1" x14ac:dyDescent="0.35">
      <c r="BY45" s="50" t="s">
        <v>85</v>
      </c>
      <c r="BZ45" s="31"/>
      <c r="FB45" s="50" t="s">
        <v>85</v>
      </c>
      <c r="FC45" s="30"/>
      <c r="FD45" s="30"/>
      <c r="FE45" s="30"/>
      <c r="FF45" s="30"/>
      <c r="FG45" s="30"/>
      <c r="FH45" s="30"/>
      <c r="FI45" s="30"/>
      <c r="FJ45" s="30"/>
      <c r="FK45" s="30"/>
      <c r="FL45" s="30"/>
      <c r="FM45" s="30"/>
      <c r="FN45" s="30"/>
      <c r="FO45" s="30"/>
      <c r="FP45" s="30"/>
      <c r="FQ45" s="30"/>
      <c r="FR45" s="30"/>
      <c r="FS45" s="31"/>
      <c r="HF45" s="50" t="s">
        <v>85</v>
      </c>
      <c r="HG45" s="30"/>
      <c r="HH45" s="30"/>
      <c r="HI45" s="30"/>
      <c r="HJ45" s="30"/>
      <c r="HK45" s="30"/>
      <c r="HL45" s="30"/>
      <c r="HM45" s="30"/>
      <c r="HN45" s="30"/>
      <c r="HO45" s="30"/>
      <c r="HP45" s="30"/>
      <c r="HQ45" s="30"/>
      <c r="HR45" s="30"/>
      <c r="HS45" s="30"/>
      <c r="HT45" s="30"/>
      <c r="HU45" s="30"/>
      <c r="HV45" s="30"/>
      <c r="HW45" s="30"/>
      <c r="HX45" s="30"/>
      <c r="HY45" s="30"/>
      <c r="HZ45" s="30"/>
      <c r="IA45" s="30"/>
      <c r="IB45" s="30"/>
      <c r="IC45" s="31"/>
      <c r="JL45" s="50" t="s">
        <v>85</v>
      </c>
      <c r="JM45" s="30"/>
      <c r="JN45" s="30"/>
      <c r="JO45" s="30"/>
      <c r="JP45" s="30"/>
      <c r="JQ45" s="30"/>
      <c r="JR45" s="30"/>
      <c r="JS45" s="30"/>
      <c r="JT45" s="30"/>
      <c r="JU45" s="30"/>
      <c r="JV45" s="30"/>
      <c r="JW45" s="30"/>
      <c r="JX45" s="30"/>
      <c r="JY45" s="30"/>
      <c r="JZ45" s="30"/>
      <c r="KA45" s="30"/>
      <c r="KB45" s="30"/>
      <c r="KC45" s="30"/>
      <c r="KD45" s="30"/>
      <c r="KE45" s="30"/>
      <c r="KF45" s="30"/>
      <c r="KG45" s="30"/>
      <c r="KH45" s="30"/>
      <c r="KI45" s="31"/>
      <c r="AMC45"/>
      <c r="AMD45"/>
      <c r="AME45"/>
      <c r="AMF45"/>
      <c r="AMG45"/>
      <c r="AMH45"/>
      <c r="AMI45"/>
      <c r="AMJ45"/>
      <c r="AMK45"/>
    </row>
    <row r="46" spans="2:1025" ht="25" customHeight="1" x14ac:dyDescent="0.35"/>
    <row r="47" spans="2:1025" ht="25" customHeight="1" x14ac:dyDescent="0.35">
      <c r="CQ47" s="38" t="s">
        <v>95</v>
      </c>
      <c r="CR47" s="30"/>
      <c r="CS47" s="30"/>
      <c r="CT47" s="31"/>
      <c r="CU47" s="39" t="s">
        <v>91</v>
      </c>
      <c r="CV47" s="30"/>
      <c r="CW47" s="30"/>
      <c r="CX47" s="30"/>
      <c r="CY47" s="30"/>
      <c r="CZ47" s="30"/>
      <c r="DA47" s="30"/>
      <c r="DB47" s="30"/>
      <c r="DC47" s="30"/>
      <c r="DD47" s="30"/>
      <c r="DE47" s="30"/>
      <c r="DF47" s="30"/>
      <c r="DG47" s="30"/>
      <c r="DH47" s="30"/>
      <c r="DI47" s="30"/>
      <c r="DJ47" s="30"/>
      <c r="DK47" s="30"/>
      <c r="DL47" s="30"/>
      <c r="DM47" s="30"/>
      <c r="DN47" s="30"/>
      <c r="DO47" s="30"/>
      <c r="DP47" s="30"/>
      <c r="DQ47" s="30"/>
      <c r="DR47" s="30"/>
      <c r="DS47" s="30"/>
      <c r="DT47" s="30"/>
      <c r="DU47" s="31"/>
      <c r="FG47" s="38" t="s">
        <v>96</v>
      </c>
      <c r="FH47" s="30"/>
      <c r="FI47" s="30"/>
      <c r="FJ47" s="31"/>
      <c r="FK47" s="39" t="s">
        <v>75</v>
      </c>
      <c r="FL47" s="30"/>
      <c r="FM47" s="30"/>
      <c r="FN47" s="30"/>
      <c r="FO47" s="30"/>
      <c r="FP47" s="30"/>
      <c r="FQ47" s="30"/>
      <c r="FR47" s="30"/>
      <c r="FS47" s="30"/>
      <c r="FT47" s="30"/>
      <c r="FU47" s="30"/>
      <c r="FV47" s="30"/>
      <c r="FW47" s="30"/>
      <c r="FX47" s="30"/>
      <c r="FY47" s="30"/>
      <c r="FZ47" s="30"/>
      <c r="GA47" s="30"/>
      <c r="GB47" s="30"/>
      <c r="GC47" s="30"/>
      <c r="GD47" s="30"/>
      <c r="GE47" s="30"/>
      <c r="GF47" s="30"/>
      <c r="GG47" s="30"/>
      <c r="GH47" s="30"/>
      <c r="GI47" s="30"/>
      <c r="GJ47" s="30"/>
      <c r="GK47" s="30"/>
      <c r="GL47" s="30"/>
      <c r="GM47" s="30"/>
      <c r="GN47" s="31"/>
      <c r="HM47" s="38" t="s">
        <v>97</v>
      </c>
      <c r="HN47" s="30"/>
      <c r="HO47" s="30"/>
      <c r="HP47" s="31"/>
      <c r="HQ47" s="39" t="s">
        <v>80</v>
      </c>
      <c r="HR47" s="30"/>
      <c r="HS47" s="30"/>
      <c r="HT47" s="30"/>
      <c r="HU47" s="30"/>
      <c r="HV47" s="30"/>
      <c r="HW47" s="30"/>
      <c r="HX47" s="30"/>
      <c r="HY47" s="30"/>
      <c r="HZ47" s="30"/>
      <c r="IA47" s="30"/>
      <c r="IB47" s="30"/>
      <c r="IC47" s="30"/>
      <c r="ID47" s="30"/>
      <c r="IE47" s="30"/>
      <c r="IF47" s="30"/>
      <c r="IG47" s="30"/>
      <c r="IH47" s="30"/>
      <c r="II47" s="30"/>
      <c r="IJ47" s="30"/>
      <c r="IK47" s="30"/>
      <c r="IL47" s="30"/>
      <c r="IM47" s="30"/>
      <c r="IN47" s="30"/>
      <c r="IO47" s="30"/>
      <c r="IP47" s="30"/>
      <c r="IQ47" s="30"/>
      <c r="IR47" s="30"/>
      <c r="IS47" s="30"/>
      <c r="IT47" s="30"/>
      <c r="IU47" s="30"/>
      <c r="IV47" s="30"/>
      <c r="IW47" s="30"/>
      <c r="IX47" s="30"/>
      <c r="IY47" s="30"/>
      <c r="IZ47" s="31"/>
      <c r="JQ47" s="38" t="s">
        <v>98</v>
      </c>
      <c r="JR47" s="30"/>
      <c r="JS47" s="30"/>
      <c r="JT47" s="31"/>
      <c r="JU47" s="39" t="s">
        <v>80</v>
      </c>
      <c r="JV47" s="30"/>
      <c r="JW47" s="30"/>
      <c r="JX47" s="30"/>
      <c r="JY47" s="30"/>
      <c r="JZ47" s="30"/>
      <c r="KA47" s="30"/>
      <c r="KB47" s="30"/>
      <c r="KC47" s="30"/>
      <c r="KD47" s="30"/>
      <c r="KE47" s="30"/>
      <c r="KF47" s="30"/>
      <c r="KG47" s="30"/>
      <c r="KH47" s="30"/>
      <c r="KI47" s="30"/>
      <c r="KJ47" s="30"/>
      <c r="KK47" s="30"/>
      <c r="KL47" s="30"/>
      <c r="KM47" s="30"/>
      <c r="KN47" s="30"/>
      <c r="KO47" s="30"/>
      <c r="KP47" s="30"/>
      <c r="KQ47" s="30"/>
      <c r="KR47" s="30"/>
      <c r="KS47" s="30"/>
      <c r="KT47" s="30"/>
      <c r="KU47" s="30"/>
      <c r="KV47" s="30"/>
      <c r="KW47" s="30"/>
      <c r="KX47" s="30"/>
      <c r="KY47" s="30"/>
      <c r="KZ47" s="30"/>
      <c r="LA47" s="30"/>
      <c r="LB47" s="30"/>
      <c r="LC47" s="30"/>
      <c r="LD47" s="31"/>
      <c r="AMC47"/>
      <c r="AMD47"/>
      <c r="AME47"/>
      <c r="AMF47"/>
      <c r="AMG47"/>
      <c r="AMH47"/>
      <c r="AMI47"/>
      <c r="AMJ47"/>
      <c r="AMK47"/>
    </row>
    <row r="48" spans="2:1025" ht="25" customHeight="1" x14ac:dyDescent="0.35">
      <c r="CQ48" s="49" t="s">
        <v>83</v>
      </c>
      <c r="CR48" s="30"/>
      <c r="CS48" s="30"/>
      <c r="CT48" s="30"/>
      <c r="CU48" s="30"/>
      <c r="CV48" s="31"/>
      <c r="CW48" s="49" t="s">
        <v>84</v>
      </c>
      <c r="CX48" s="30"/>
      <c r="CY48" s="30"/>
      <c r="CZ48" s="30"/>
      <c r="DA48" s="30"/>
      <c r="DB48" s="30"/>
      <c r="DC48" s="30"/>
      <c r="DD48" s="30"/>
      <c r="DE48" s="30"/>
      <c r="DF48" s="30"/>
      <c r="DG48" s="30"/>
      <c r="DH48" s="30"/>
      <c r="DI48" s="30"/>
      <c r="DJ48" s="30"/>
      <c r="DK48" s="30"/>
      <c r="DL48" s="30"/>
      <c r="DM48" s="30"/>
      <c r="DN48" s="30"/>
      <c r="DO48" s="30"/>
      <c r="DP48" s="30"/>
      <c r="DQ48" s="30"/>
      <c r="DR48" s="30"/>
      <c r="DS48" s="31"/>
      <c r="DT48" s="50" t="s">
        <v>85</v>
      </c>
      <c r="DU48" s="31"/>
      <c r="FG48" s="49" t="s">
        <v>83</v>
      </c>
      <c r="FH48" s="30"/>
      <c r="FI48" s="30"/>
      <c r="FJ48" s="30"/>
      <c r="FK48" s="30"/>
      <c r="FL48" s="31"/>
      <c r="FM48" s="49" t="s">
        <v>84</v>
      </c>
      <c r="FN48" s="30"/>
      <c r="FO48" s="30"/>
      <c r="FP48" s="30"/>
      <c r="FQ48" s="30"/>
      <c r="FR48" s="30"/>
      <c r="FS48" s="30"/>
      <c r="FT48" s="30"/>
      <c r="FU48" s="30"/>
      <c r="FV48" s="31"/>
      <c r="FW48" s="50" t="s">
        <v>85</v>
      </c>
      <c r="FX48" s="30"/>
      <c r="FY48" s="30"/>
      <c r="FZ48" s="30"/>
      <c r="GA48" s="30"/>
      <c r="GB48" s="30"/>
      <c r="GC48" s="30"/>
      <c r="GD48" s="30"/>
      <c r="GE48" s="30"/>
      <c r="GF48" s="30"/>
      <c r="GG48" s="30"/>
      <c r="GH48" s="30"/>
      <c r="GI48" s="30"/>
      <c r="GJ48" s="30"/>
      <c r="GK48" s="30"/>
      <c r="GL48" s="30"/>
      <c r="GM48" s="30"/>
      <c r="GN48" s="31"/>
      <c r="HM48" s="49" t="s">
        <v>83</v>
      </c>
      <c r="HN48" s="30"/>
      <c r="HO48" s="30"/>
      <c r="HP48" s="30"/>
      <c r="HQ48" s="30"/>
      <c r="HR48" s="31"/>
      <c r="HS48" s="49" t="s">
        <v>84</v>
      </c>
      <c r="HT48" s="30"/>
      <c r="HU48" s="30"/>
      <c r="HV48" s="30"/>
      <c r="HW48" s="30"/>
      <c r="HX48" s="30"/>
      <c r="HY48" s="30"/>
      <c r="HZ48" s="30"/>
      <c r="IA48" s="30"/>
      <c r="IB48" s="31"/>
      <c r="IC48" s="50" t="s">
        <v>85</v>
      </c>
      <c r="ID48" s="30"/>
      <c r="IE48" s="30"/>
      <c r="IF48" s="30"/>
      <c r="IG48" s="30"/>
      <c r="IH48" s="30"/>
      <c r="II48" s="30"/>
      <c r="IJ48" s="30"/>
      <c r="IK48" s="30"/>
      <c r="IL48" s="30"/>
      <c r="IM48" s="30"/>
      <c r="IN48" s="30"/>
      <c r="IO48" s="30"/>
      <c r="IP48" s="30"/>
      <c r="IQ48" s="30"/>
      <c r="IR48" s="30"/>
      <c r="IS48" s="30"/>
      <c r="IT48" s="30"/>
      <c r="IU48" s="30"/>
      <c r="IV48" s="30"/>
      <c r="IW48" s="30"/>
      <c r="IX48" s="30"/>
      <c r="IY48" s="30"/>
      <c r="IZ48" s="31"/>
      <c r="JQ48" s="49" t="s">
        <v>83</v>
      </c>
      <c r="JR48" s="30"/>
      <c r="JS48" s="30"/>
      <c r="JT48" s="30"/>
      <c r="JU48" s="30"/>
      <c r="JV48" s="31"/>
      <c r="JW48" s="49" t="s">
        <v>84</v>
      </c>
      <c r="JX48" s="30"/>
      <c r="JY48" s="30"/>
      <c r="JZ48" s="30"/>
      <c r="KA48" s="30"/>
      <c r="KB48" s="30"/>
      <c r="KC48" s="30"/>
      <c r="KD48" s="30"/>
      <c r="KE48" s="30"/>
      <c r="KF48" s="31"/>
      <c r="KG48" s="50" t="s">
        <v>85</v>
      </c>
      <c r="KH48" s="30"/>
      <c r="KI48" s="30"/>
      <c r="KJ48" s="30"/>
      <c r="KK48" s="30"/>
      <c r="KL48" s="30"/>
      <c r="KM48" s="30"/>
      <c r="KN48" s="30"/>
      <c r="KO48" s="30"/>
      <c r="KP48" s="30"/>
      <c r="KQ48" s="30"/>
      <c r="KR48" s="30"/>
      <c r="KS48" s="30"/>
      <c r="KT48" s="30"/>
      <c r="KU48" s="30"/>
      <c r="KV48" s="30"/>
      <c r="KW48" s="30"/>
      <c r="KX48" s="30"/>
      <c r="KY48" s="30"/>
      <c r="KZ48" s="30"/>
      <c r="LA48" s="30"/>
      <c r="LB48" s="30"/>
      <c r="LC48" s="30"/>
      <c r="LD48" s="31"/>
      <c r="AMC48"/>
      <c r="AMD48"/>
      <c r="AME48"/>
      <c r="AMF48"/>
      <c r="AMG48"/>
      <c r="AMH48"/>
      <c r="AMI48"/>
      <c r="AMJ48"/>
      <c r="AMK48"/>
    </row>
    <row r="49" spans="41:1025" ht="25" customHeight="1" x14ac:dyDescent="0.35">
      <c r="CW49" s="50" t="s">
        <v>85</v>
      </c>
      <c r="CX49" s="31"/>
      <c r="FM49" s="50" t="s">
        <v>85</v>
      </c>
      <c r="FN49" s="30"/>
      <c r="FO49" s="30"/>
      <c r="FP49" s="30"/>
      <c r="FQ49" s="30"/>
      <c r="FR49" s="30"/>
      <c r="FS49" s="30"/>
      <c r="FT49" s="30"/>
      <c r="FU49" s="30"/>
      <c r="FV49" s="30"/>
      <c r="FW49" s="30"/>
      <c r="FX49" s="30"/>
      <c r="FY49" s="30"/>
      <c r="FZ49" s="30"/>
      <c r="GA49" s="30"/>
      <c r="GB49" s="30"/>
      <c r="GC49" s="30"/>
      <c r="GD49" s="31"/>
      <c r="HS49" s="50" t="s">
        <v>85</v>
      </c>
      <c r="HT49" s="30"/>
      <c r="HU49" s="30"/>
      <c r="HV49" s="30"/>
      <c r="HW49" s="30"/>
      <c r="HX49" s="30"/>
      <c r="HY49" s="30"/>
      <c r="HZ49" s="30"/>
      <c r="IA49" s="30"/>
      <c r="IB49" s="30"/>
      <c r="IC49" s="30"/>
      <c r="ID49" s="30"/>
      <c r="IE49" s="30"/>
      <c r="IF49" s="30"/>
      <c r="IG49" s="30"/>
      <c r="IH49" s="30"/>
      <c r="II49" s="30"/>
      <c r="IJ49" s="30"/>
      <c r="IK49" s="30"/>
      <c r="IL49" s="30"/>
      <c r="IM49" s="30"/>
      <c r="IN49" s="30"/>
      <c r="IO49" s="30"/>
      <c r="IP49" s="31"/>
      <c r="JW49" s="50" t="s">
        <v>85</v>
      </c>
      <c r="JX49" s="30"/>
      <c r="JY49" s="30"/>
      <c r="JZ49" s="30"/>
      <c r="KA49" s="30"/>
      <c r="KB49" s="30"/>
      <c r="KC49" s="30"/>
      <c r="KD49" s="30"/>
      <c r="KE49" s="30"/>
      <c r="KF49" s="30"/>
      <c r="KG49" s="30"/>
      <c r="KH49" s="30"/>
      <c r="KI49" s="30"/>
      <c r="KJ49" s="30"/>
      <c r="KK49" s="30"/>
      <c r="KL49" s="30"/>
      <c r="KM49" s="30"/>
      <c r="KN49" s="30"/>
      <c r="KO49" s="30"/>
      <c r="KP49" s="30"/>
      <c r="KQ49" s="30"/>
      <c r="KR49" s="30"/>
      <c r="KS49" s="30"/>
      <c r="KT49" s="31"/>
      <c r="AMC49"/>
      <c r="AMD49"/>
      <c r="AME49"/>
      <c r="AMF49"/>
      <c r="AMG49"/>
      <c r="AMH49"/>
      <c r="AMI49"/>
      <c r="AMJ49"/>
      <c r="AMK49"/>
    </row>
    <row r="50" spans="41:1025" ht="25" customHeight="1" x14ac:dyDescent="0.35"/>
    <row r="51" spans="41:1025" ht="25" customHeight="1" x14ac:dyDescent="0.35">
      <c r="DN51" s="38" t="s">
        <v>99</v>
      </c>
      <c r="DO51" s="30"/>
      <c r="DP51" s="30"/>
      <c r="DQ51" s="31"/>
      <c r="DR51" s="39" t="s">
        <v>75</v>
      </c>
      <c r="DS51" s="30"/>
      <c r="DT51" s="30"/>
      <c r="DU51" s="30"/>
      <c r="DV51" s="30"/>
      <c r="DW51" s="30"/>
      <c r="DX51" s="30"/>
      <c r="DY51" s="30"/>
      <c r="DZ51" s="30"/>
      <c r="EA51" s="30"/>
      <c r="EB51" s="30"/>
      <c r="EC51" s="30"/>
      <c r="ED51" s="30"/>
      <c r="EE51" s="30"/>
      <c r="EF51" s="30"/>
      <c r="EG51" s="30"/>
      <c r="EH51" s="30"/>
      <c r="EI51" s="30"/>
      <c r="EJ51" s="30"/>
      <c r="EK51" s="30"/>
      <c r="EL51" s="30"/>
      <c r="EM51" s="30"/>
      <c r="EN51" s="30"/>
      <c r="EO51" s="30"/>
      <c r="EP51" s="30"/>
      <c r="EQ51" s="30"/>
      <c r="ER51" s="30"/>
      <c r="ES51" s="30"/>
      <c r="ET51" s="30"/>
      <c r="EU51" s="30"/>
      <c r="EV51" s="31"/>
      <c r="FQ51" s="38" t="s">
        <v>100</v>
      </c>
      <c r="FR51" s="30"/>
      <c r="FS51" s="30"/>
      <c r="FT51" s="31"/>
      <c r="FU51" s="39" t="s">
        <v>101</v>
      </c>
      <c r="FV51" s="30"/>
      <c r="FW51" s="30"/>
      <c r="FX51" s="30"/>
      <c r="FY51" s="30"/>
      <c r="FZ51" s="30"/>
      <c r="GA51" s="30"/>
      <c r="GB51" s="30"/>
      <c r="GC51" s="30"/>
      <c r="GD51" s="30"/>
      <c r="GE51" s="30"/>
      <c r="GF51" s="30"/>
      <c r="GG51" s="30"/>
      <c r="GH51" s="30"/>
      <c r="GI51" s="30"/>
      <c r="GJ51" s="30"/>
      <c r="GK51" s="30"/>
      <c r="GL51" s="30"/>
      <c r="GM51" s="30"/>
      <c r="GN51" s="30"/>
      <c r="GO51" s="30"/>
      <c r="GP51" s="30"/>
      <c r="GQ51" s="30"/>
      <c r="GR51" s="30"/>
      <c r="GS51" s="30"/>
      <c r="GT51" s="30"/>
      <c r="GU51" s="30"/>
      <c r="GV51" s="30"/>
      <c r="GW51" s="30"/>
      <c r="GX51" s="30"/>
      <c r="GY51" s="30"/>
      <c r="GZ51" s="30"/>
      <c r="HA51" s="30"/>
      <c r="HB51" s="30"/>
      <c r="HC51" s="30"/>
      <c r="HD51" s="30"/>
      <c r="HE51" s="30"/>
      <c r="HF51" s="31"/>
      <c r="HY51" s="38" t="s">
        <v>102</v>
      </c>
      <c r="HZ51" s="30"/>
      <c r="IA51" s="30"/>
      <c r="IB51" s="31"/>
      <c r="IC51" s="39" t="s">
        <v>80</v>
      </c>
      <c r="ID51" s="30"/>
      <c r="IE51" s="30"/>
      <c r="IF51" s="30"/>
      <c r="IG51" s="30"/>
      <c r="IH51" s="30"/>
      <c r="II51" s="30"/>
      <c r="IJ51" s="30"/>
      <c r="IK51" s="30"/>
      <c r="IL51" s="30"/>
      <c r="IM51" s="30"/>
      <c r="IN51" s="30"/>
      <c r="IO51" s="30"/>
      <c r="IP51" s="30"/>
      <c r="IQ51" s="30"/>
      <c r="IR51" s="30"/>
      <c r="IS51" s="30"/>
      <c r="IT51" s="30"/>
      <c r="IU51" s="30"/>
      <c r="IV51" s="30"/>
      <c r="IW51" s="30"/>
      <c r="IX51" s="30"/>
      <c r="IY51" s="30"/>
      <c r="IZ51" s="30"/>
      <c r="JA51" s="30"/>
      <c r="JB51" s="30"/>
      <c r="JC51" s="30"/>
      <c r="JD51" s="30"/>
      <c r="JE51" s="30"/>
      <c r="JF51" s="30"/>
      <c r="JG51" s="30"/>
      <c r="JH51" s="30"/>
      <c r="JI51" s="30"/>
      <c r="JJ51" s="30"/>
      <c r="JK51" s="30"/>
      <c r="JL51" s="31"/>
      <c r="KD51" s="38" t="s">
        <v>103</v>
      </c>
      <c r="KE51" s="30"/>
      <c r="KF51" s="30"/>
      <c r="KG51" s="31"/>
      <c r="KH51" s="39" t="s">
        <v>82</v>
      </c>
      <c r="KI51" s="30"/>
      <c r="KJ51" s="30"/>
      <c r="KK51" s="30"/>
      <c r="KL51" s="30"/>
      <c r="KM51" s="30"/>
      <c r="KN51" s="30"/>
      <c r="KO51" s="30"/>
      <c r="KP51" s="30"/>
      <c r="KQ51" s="30"/>
      <c r="KR51" s="30"/>
      <c r="KS51" s="30"/>
      <c r="KT51" s="30"/>
      <c r="KU51" s="30"/>
      <c r="KV51" s="30"/>
      <c r="KW51" s="30"/>
      <c r="KX51" s="30"/>
      <c r="KY51" s="30"/>
      <c r="KZ51" s="30"/>
      <c r="LA51" s="30"/>
      <c r="LB51" s="30"/>
      <c r="LC51" s="30"/>
      <c r="LD51" s="30"/>
      <c r="LE51" s="30"/>
      <c r="LF51" s="30"/>
      <c r="LG51" s="30"/>
      <c r="LH51" s="30"/>
      <c r="LI51" s="30"/>
      <c r="LJ51" s="30"/>
      <c r="LK51" s="30"/>
      <c r="LL51" s="30"/>
      <c r="LM51" s="30"/>
      <c r="LN51" s="30"/>
      <c r="LO51" s="30"/>
      <c r="LP51" s="30"/>
      <c r="LQ51" s="30"/>
      <c r="LR51" s="30"/>
      <c r="LS51" s="31"/>
      <c r="AMA51"/>
      <c r="AMB51"/>
      <c r="AMC51"/>
      <c r="AMD51"/>
      <c r="AME51"/>
      <c r="AMF51"/>
      <c r="AMG51"/>
      <c r="AMH51"/>
      <c r="AMI51"/>
      <c r="AMJ51"/>
      <c r="AMK51"/>
    </row>
    <row r="52" spans="41:1025" ht="25" customHeight="1" x14ac:dyDescent="0.35">
      <c r="DN52" s="49" t="s">
        <v>83</v>
      </c>
      <c r="DO52" s="30"/>
      <c r="DP52" s="30"/>
      <c r="DQ52" s="30"/>
      <c r="DR52" s="30"/>
      <c r="DS52" s="31"/>
      <c r="DT52" s="49" t="s">
        <v>84</v>
      </c>
      <c r="DU52" s="30"/>
      <c r="DV52" s="30"/>
      <c r="DW52" s="30"/>
      <c r="DX52" s="30"/>
      <c r="DY52" s="30"/>
      <c r="DZ52" s="30"/>
      <c r="EA52" s="30"/>
      <c r="EB52" s="30"/>
      <c r="EC52" s="30"/>
      <c r="ED52" s="31"/>
      <c r="EE52" s="50" t="s">
        <v>85</v>
      </c>
      <c r="EF52" s="30"/>
      <c r="EG52" s="30"/>
      <c r="EH52" s="30"/>
      <c r="EI52" s="30"/>
      <c r="EJ52" s="30"/>
      <c r="EK52" s="30"/>
      <c r="EL52" s="30"/>
      <c r="EM52" s="30"/>
      <c r="EN52" s="30"/>
      <c r="EO52" s="30"/>
      <c r="EP52" s="30"/>
      <c r="EQ52" s="30"/>
      <c r="ER52" s="30"/>
      <c r="ES52" s="30"/>
      <c r="ET52" s="30"/>
      <c r="EU52" s="30"/>
      <c r="EV52" s="31"/>
      <c r="FQ52" s="49" t="s">
        <v>83</v>
      </c>
      <c r="FR52" s="30"/>
      <c r="FS52" s="30"/>
      <c r="FT52" s="30"/>
      <c r="FU52" s="30"/>
      <c r="FV52" s="31"/>
      <c r="FW52" s="49" t="s">
        <v>84</v>
      </c>
      <c r="FX52" s="30"/>
      <c r="FY52" s="30"/>
      <c r="FZ52" s="30"/>
      <c r="GA52" s="30"/>
      <c r="GB52" s="30"/>
      <c r="GC52" s="30"/>
      <c r="GD52" s="30"/>
      <c r="GE52" s="30"/>
      <c r="GF52" s="30"/>
      <c r="GG52" s="30"/>
      <c r="GH52" s="31"/>
      <c r="GI52" s="50" t="s">
        <v>85</v>
      </c>
      <c r="GJ52" s="30"/>
      <c r="GK52" s="30"/>
      <c r="GL52" s="30"/>
      <c r="GM52" s="30"/>
      <c r="GN52" s="30"/>
      <c r="GO52" s="30"/>
      <c r="GP52" s="30"/>
      <c r="GQ52" s="30"/>
      <c r="GR52" s="30"/>
      <c r="GS52" s="30"/>
      <c r="GT52" s="30"/>
      <c r="GU52" s="30"/>
      <c r="GV52" s="30"/>
      <c r="GW52" s="30"/>
      <c r="GX52" s="30"/>
      <c r="GY52" s="30"/>
      <c r="GZ52" s="30"/>
      <c r="HA52" s="30"/>
      <c r="HB52" s="30"/>
      <c r="HC52" s="30"/>
      <c r="HD52" s="30"/>
      <c r="HE52" s="30"/>
      <c r="HF52" s="31"/>
      <c r="HY52" s="49" t="s">
        <v>83</v>
      </c>
      <c r="HZ52" s="30"/>
      <c r="IA52" s="30"/>
      <c r="IB52" s="30"/>
      <c r="IC52" s="30"/>
      <c r="ID52" s="31"/>
      <c r="IE52" s="49" t="s">
        <v>84</v>
      </c>
      <c r="IF52" s="30"/>
      <c r="IG52" s="30"/>
      <c r="IH52" s="30"/>
      <c r="II52" s="30"/>
      <c r="IJ52" s="30"/>
      <c r="IK52" s="30"/>
      <c r="IL52" s="30"/>
      <c r="IM52" s="30"/>
      <c r="IN52" s="31"/>
      <c r="IO52" s="50" t="s">
        <v>85</v>
      </c>
      <c r="IP52" s="30"/>
      <c r="IQ52" s="30"/>
      <c r="IR52" s="30"/>
      <c r="IS52" s="30"/>
      <c r="IT52" s="30"/>
      <c r="IU52" s="30"/>
      <c r="IV52" s="30"/>
      <c r="IW52" s="30"/>
      <c r="IX52" s="30"/>
      <c r="IY52" s="30"/>
      <c r="IZ52" s="30"/>
      <c r="JA52" s="30"/>
      <c r="JB52" s="30"/>
      <c r="JC52" s="30"/>
      <c r="JD52" s="30"/>
      <c r="JE52" s="30"/>
      <c r="JF52" s="30"/>
      <c r="JG52" s="30"/>
      <c r="JH52" s="30"/>
      <c r="JI52" s="30"/>
      <c r="JJ52" s="30"/>
      <c r="JK52" s="30"/>
      <c r="JL52" s="31"/>
      <c r="KD52" s="49" t="s">
        <v>83</v>
      </c>
      <c r="KE52" s="30"/>
      <c r="KF52" s="30"/>
      <c r="KG52" s="30"/>
      <c r="KH52" s="30"/>
      <c r="KI52" s="31"/>
      <c r="KJ52" s="49" t="s">
        <v>84</v>
      </c>
      <c r="KK52" s="30"/>
      <c r="KL52" s="30"/>
      <c r="KM52" s="30"/>
      <c r="KN52" s="30"/>
      <c r="KO52" s="30"/>
      <c r="KP52" s="30"/>
      <c r="KQ52" s="30"/>
      <c r="KR52" s="30"/>
      <c r="KS52" s="30"/>
      <c r="KT52" s="30"/>
      <c r="KU52" s="31"/>
      <c r="KV52" s="50" t="s">
        <v>85</v>
      </c>
      <c r="KW52" s="30"/>
      <c r="KX52" s="30"/>
      <c r="KY52" s="30"/>
      <c r="KZ52" s="30"/>
      <c r="LA52" s="30"/>
      <c r="LB52" s="30"/>
      <c r="LC52" s="30"/>
      <c r="LD52" s="30"/>
      <c r="LE52" s="30"/>
      <c r="LF52" s="30"/>
      <c r="LG52" s="30"/>
      <c r="LH52" s="30"/>
      <c r="LI52" s="30"/>
      <c r="LJ52" s="30"/>
      <c r="LK52" s="30"/>
      <c r="LL52" s="30"/>
      <c r="LM52" s="30"/>
      <c r="LN52" s="30"/>
      <c r="LO52" s="30"/>
      <c r="LP52" s="30"/>
      <c r="LQ52" s="30"/>
      <c r="LR52" s="30"/>
      <c r="LS52" s="31"/>
      <c r="AMA52"/>
      <c r="AMB52"/>
      <c r="AMC52"/>
      <c r="AMD52"/>
      <c r="AME52"/>
      <c r="AMF52"/>
      <c r="AMG52"/>
      <c r="AMH52"/>
      <c r="AMI52"/>
      <c r="AMJ52"/>
      <c r="AMK52"/>
    </row>
    <row r="53" spans="41:1025" ht="25" customHeight="1" x14ac:dyDescent="0.35">
      <c r="DT53" s="50" t="s">
        <v>85</v>
      </c>
      <c r="DU53" s="30"/>
      <c r="DV53" s="30"/>
      <c r="DW53" s="30"/>
      <c r="DX53" s="30"/>
      <c r="DY53" s="30"/>
      <c r="DZ53" s="30"/>
      <c r="EA53" s="30"/>
      <c r="EB53" s="30"/>
      <c r="EC53" s="30"/>
      <c r="ED53" s="30"/>
      <c r="EE53" s="30"/>
      <c r="EF53" s="30"/>
      <c r="EG53" s="30"/>
      <c r="EH53" s="30"/>
      <c r="EI53" s="30"/>
      <c r="EJ53" s="30"/>
      <c r="EK53" s="31"/>
      <c r="FW53" s="50" t="s">
        <v>85</v>
      </c>
      <c r="FX53" s="30"/>
      <c r="FY53" s="30"/>
      <c r="FZ53" s="30"/>
      <c r="GA53" s="30"/>
      <c r="GB53" s="30"/>
      <c r="GC53" s="30"/>
      <c r="GD53" s="30"/>
      <c r="GE53" s="30"/>
      <c r="GF53" s="30"/>
      <c r="GG53" s="30"/>
      <c r="GH53" s="30"/>
      <c r="GI53" s="30"/>
      <c r="GJ53" s="30"/>
      <c r="GK53" s="30"/>
      <c r="GL53" s="30"/>
      <c r="GM53" s="30"/>
      <c r="GN53" s="30"/>
      <c r="GO53" s="30"/>
      <c r="GP53" s="30"/>
      <c r="GQ53" s="30"/>
      <c r="GR53" s="30"/>
      <c r="GS53" s="30"/>
      <c r="GT53" s="31"/>
      <c r="IE53" s="50" t="s">
        <v>85</v>
      </c>
      <c r="IF53" s="30"/>
      <c r="IG53" s="30"/>
      <c r="IH53" s="30"/>
      <c r="II53" s="30"/>
      <c r="IJ53" s="30"/>
      <c r="IK53" s="30"/>
      <c r="IL53" s="30"/>
      <c r="IM53" s="30"/>
      <c r="IN53" s="30"/>
      <c r="IO53" s="30"/>
      <c r="IP53" s="30"/>
      <c r="IQ53" s="30"/>
      <c r="IR53" s="30"/>
      <c r="IS53" s="30"/>
      <c r="IT53" s="30"/>
      <c r="IU53" s="30"/>
      <c r="IV53" s="30"/>
      <c r="IW53" s="30"/>
      <c r="IX53" s="30"/>
      <c r="IY53" s="30"/>
      <c r="IZ53" s="30"/>
      <c r="JA53" s="30"/>
      <c r="JB53" s="31"/>
      <c r="KJ53" s="50" t="s">
        <v>85</v>
      </c>
      <c r="KK53" s="30"/>
      <c r="KL53" s="30"/>
      <c r="KM53" s="30"/>
      <c r="KN53" s="30"/>
      <c r="KO53" s="30"/>
      <c r="KP53" s="30"/>
      <c r="KQ53" s="30"/>
      <c r="KR53" s="30"/>
      <c r="KS53" s="30"/>
      <c r="KT53" s="30"/>
      <c r="KU53" s="30"/>
      <c r="KV53" s="30"/>
      <c r="KW53" s="30"/>
      <c r="KX53" s="30"/>
      <c r="KY53" s="30"/>
      <c r="KZ53" s="30"/>
      <c r="LA53" s="30"/>
      <c r="LB53" s="30"/>
      <c r="LC53" s="30"/>
      <c r="LD53" s="30"/>
      <c r="LE53" s="30"/>
      <c r="LF53" s="30"/>
      <c r="LG53" s="31"/>
      <c r="AMA53"/>
      <c r="AMB53"/>
      <c r="AMC53"/>
      <c r="AMD53"/>
      <c r="AME53"/>
      <c r="AMF53"/>
      <c r="AMG53"/>
      <c r="AMH53"/>
      <c r="AMI53"/>
      <c r="AMJ53"/>
      <c r="AMK53"/>
    </row>
    <row r="54" spans="41:1025" ht="25" customHeight="1" x14ac:dyDescent="0.35"/>
    <row r="55" spans="41:1025" ht="25" customHeight="1" x14ac:dyDescent="0.35">
      <c r="AO55" s="29" t="s">
        <v>34</v>
      </c>
      <c r="AP55" s="80"/>
      <c r="AQ55" s="80"/>
      <c r="AR55" s="80"/>
      <c r="AS55" s="80"/>
      <c r="AT55" s="80"/>
      <c r="AU55" s="80"/>
      <c r="AV55" s="80"/>
      <c r="AW55" s="80"/>
      <c r="AX55" s="80"/>
      <c r="AY55" s="80"/>
      <c r="AZ55" s="80"/>
      <c r="BA55" s="80"/>
      <c r="BB55" s="80"/>
      <c r="BC55" s="80"/>
      <c r="BD55" s="80"/>
      <c r="BE55" s="80"/>
      <c r="BF55" s="80"/>
      <c r="BG55" s="80"/>
      <c r="BH55" s="80"/>
      <c r="BI55" s="80"/>
      <c r="BJ55" s="80"/>
      <c r="BK55" s="80"/>
      <c r="BL55" s="80"/>
      <c r="BM55" s="80"/>
      <c r="BN55" s="80"/>
      <c r="BO55" s="80"/>
      <c r="BP55" s="80"/>
      <c r="BQ55" s="80"/>
      <c r="BR55" s="80"/>
      <c r="BS55" s="80"/>
      <c r="BT55" s="80"/>
      <c r="BU55" s="80"/>
      <c r="BV55" s="80"/>
      <c r="BW55" s="80"/>
      <c r="BX55" s="80"/>
      <c r="BY55" s="80"/>
      <c r="BZ55" s="80"/>
      <c r="CA55" s="80"/>
      <c r="CB55" s="80"/>
      <c r="CC55" s="80"/>
      <c r="CD55" s="80"/>
      <c r="CE55" s="80"/>
      <c r="CF55" s="80"/>
      <c r="CG55" s="80"/>
      <c r="CH55" s="80"/>
      <c r="CI55" s="80"/>
      <c r="CJ55" s="80"/>
      <c r="CK55" s="80"/>
      <c r="CL55" s="80"/>
      <c r="CM55" s="80"/>
      <c r="CN55" s="80"/>
      <c r="CO55" s="80"/>
      <c r="CP55" s="80"/>
      <c r="CQ55" s="80"/>
      <c r="CR55" s="80"/>
      <c r="CS55" s="80"/>
      <c r="CT55" s="80"/>
      <c r="CU55" s="80"/>
      <c r="CV55" s="80"/>
      <c r="CW55" s="80"/>
      <c r="CX55" s="80"/>
      <c r="CY55" s="80"/>
      <c r="CZ55" s="80"/>
      <c r="DA55" s="80"/>
      <c r="DB55" s="80"/>
      <c r="DC55" s="80"/>
      <c r="DD55" s="80"/>
      <c r="DE55" s="80"/>
      <c r="DF55" s="80"/>
      <c r="DG55" s="80"/>
      <c r="DH55" s="80"/>
      <c r="DI55" s="80"/>
      <c r="DJ55" s="80"/>
      <c r="DK55" s="80"/>
      <c r="DL55" s="80"/>
      <c r="DM55" s="80"/>
      <c r="DN55" s="80"/>
      <c r="DO55" s="80"/>
      <c r="DP55" s="80"/>
      <c r="DQ55" s="80"/>
      <c r="DR55" s="80"/>
      <c r="DS55" s="80"/>
      <c r="DT55" s="80"/>
      <c r="DU55" s="80"/>
      <c r="DV55" s="80"/>
      <c r="DW55" s="80"/>
      <c r="DX55" s="80"/>
      <c r="DY55" s="80"/>
      <c r="DZ55" s="80"/>
      <c r="EA55" s="80"/>
      <c r="EB55" s="80"/>
      <c r="EC55" s="80"/>
      <c r="ED55" s="80"/>
      <c r="EE55" s="80"/>
      <c r="EF55" s="80"/>
      <c r="EG55" s="80"/>
      <c r="EH55" s="80"/>
      <c r="EI55" s="80"/>
      <c r="EJ55" s="80"/>
      <c r="EK55" s="80"/>
      <c r="EL55" s="80"/>
      <c r="EM55" s="80"/>
      <c r="EN55" s="80"/>
      <c r="EO55" s="80"/>
      <c r="EP55" s="80"/>
      <c r="EQ55" s="80"/>
      <c r="ER55" s="80"/>
      <c r="ES55" s="80"/>
      <c r="ET55" s="80"/>
      <c r="EU55" s="80"/>
      <c r="EV55" s="80"/>
      <c r="EW55" s="80"/>
      <c r="EX55" s="80"/>
      <c r="EY55" s="80"/>
      <c r="EZ55" s="80"/>
      <c r="FA55" s="80"/>
      <c r="FB55" s="80"/>
      <c r="FC55" s="80"/>
      <c r="FD55" s="80"/>
      <c r="FE55" s="80"/>
      <c r="FF55" s="80"/>
      <c r="FG55" s="80"/>
      <c r="FH55" s="80"/>
      <c r="FI55" s="80"/>
      <c r="FJ55" s="80"/>
      <c r="FK55" s="80"/>
      <c r="FL55" s="80"/>
      <c r="FM55" s="80"/>
      <c r="FN55" s="80"/>
      <c r="FO55" s="80"/>
      <c r="FP55" s="80"/>
      <c r="FQ55" s="80"/>
      <c r="FR55" s="80"/>
      <c r="FS55" s="80"/>
      <c r="FT55" s="80"/>
      <c r="FU55" s="80"/>
      <c r="FV55" s="80"/>
      <c r="FW55" s="80"/>
      <c r="FX55" s="80"/>
      <c r="FY55" s="80"/>
      <c r="FZ55" s="80"/>
      <c r="GA55" s="80"/>
      <c r="GB55" s="80"/>
      <c r="GC55" s="80"/>
      <c r="GD55" s="80"/>
      <c r="GE55" s="80"/>
      <c r="GF55" s="80"/>
      <c r="GG55" s="80"/>
      <c r="GH55" s="80"/>
      <c r="GI55" s="80"/>
      <c r="GJ55" s="80"/>
      <c r="GK55" s="80"/>
      <c r="GL55" s="80"/>
      <c r="GM55" s="80"/>
      <c r="GN55" s="84"/>
      <c r="GO55" s="81" t="s">
        <v>35</v>
      </c>
      <c r="GP55" s="82"/>
      <c r="GQ55" s="82"/>
      <c r="GR55" s="82"/>
      <c r="GS55" s="82"/>
      <c r="GT55" s="82"/>
      <c r="GU55" s="82"/>
      <c r="GV55" s="82"/>
      <c r="GW55" s="82"/>
      <c r="GX55" s="82"/>
      <c r="GY55" s="82"/>
      <c r="GZ55" s="82"/>
      <c r="HA55" s="82"/>
      <c r="HB55" s="82"/>
      <c r="HC55" s="82"/>
      <c r="HD55" s="82"/>
      <c r="HE55" s="82"/>
      <c r="HF55" s="82"/>
      <c r="HG55" s="82"/>
      <c r="HH55" s="82"/>
      <c r="HI55" s="82"/>
      <c r="HJ55" s="82"/>
      <c r="HK55" s="82"/>
      <c r="HL55" s="82"/>
      <c r="HM55" s="82"/>
      <c r="HN55" s="82"/>
      <c r="HO55" s="82"/>
      <c r="HP55" s="82"/>
      <c r="HQ55" s="82"/>
      <c r="HR55" s="82"/>
      <c r="HS55" s="82"/>
      <c r="HT55" s="82"/>
      <c r="HU55" s="82"/>
      <c r="HV55" s="82"/>
      <c r="HW55" s="82"/>
      <c r="HX55" s="82"/>
      <c r="HY55" s="82"/>
      <c r="HZ55" s="82"/>
      <c r="IA55" s="82"/>
      <c r="IB55" s="82"/>
      <c r="IC55" s="82"/>
      <c r="ID55" s="82"/>
      <c r="IE55" s="82"/>
      <c r="IF55" s="82"/>
      <c r="IG55" s="82"/>
      <c r="IH55" s="82"/>
      <c r="II55" s="82"/>
      <c r="IJ55" s="82"/>
      <c r="IK55" s="82"/>
      <c r="IL55" s="82"/>
      <c r="IM55" s="82"/>
      <c r="IN55" s="82"/>
      <c r="IO55" s="82"/>
      <c r="IP55" s="82"/>
      <c r="IQ55" s="82"/>
      <c r="IR55" s="82"/>
      <c r="IS55" s="82"/>
      <c r="IT55" s="82"/>
      <c r="IU55" s="82"/>
      <c r="IV55" s="82"/>
      <c r="IW55" s="82"/>
      <c r="IX55" s="82"/>
      <c r="IY55" s="82"/>
      <c r="IZ55" s="82"/>
      <c r="JA55" s="82"/>
      <c r="JB55" s="82"/>
      <c r="JC55" s="82"/>
      <c r="JD55" s="82"/>
      <c r="JE55" s="82"/>
      <c r="JF55" s="82"/>
      <c r="JG55" s="82"/>
      <c r="JH55" s="82"/>
      <c r="JI55" s="82"/>
      <c r="JJ55" s="82"/>
      <c r="JK55" s="82"/>
      <c r="JL55" s="82"/>
      <c r="JM55" s="82"/>
      <c r="JN55" s="82"/>
      <c r="JO55" s="82"/>
      <c r="JP55" s="82"/>
      <c r="JQ55" s="82"/>
      <c r="JR55" s="82"/>
      <c r="JS55" s="82"/>
      <c r="JT55" s="82"/>
      <c r="JU55" s="82"/>
      <c r="JV55" s="82"/>
      <c r="JW55" s="82"/>
      <c r="JX55" s="82"/>
      <c r="JY55" s="82"/>
      <c r="JZ55" s="82"/>
      <c r="KA55" s="82"/>
      <c r="KB55" s="82"/>
      <c r="KC55" s="82"/>
      <c r="KD55" s="82"/>
      <c r="KE55" s="82"/>
      <c r="KF55" s="82"/>
      <c r="KG55" s="82"/>
      <c r="KH55" s="82"/>
      <c r="KI55" s="82"/>
      <c r="KJ55" s="82"/>
      <c r="KK55" s="82"/>
      <c r="KL55" s="82"/>
      <c r="KM55" s="82"/>
      <c r="KN55" s="82"/>
      <c r="KO55" s="82"/>
      <c r="KP55" s="82"/>
      <c r="KQ55" s="82"/>
      <c r="KR55" s="82"/>
      <c r="KS55" s="82"/>
      <c r="KT55" s="82"/>
      <c r="KU55" s="82"/>
      <c r="KV55" s="82"/>
      <c r="KW55" s="82"/>
      <c r="KX55" s="82"/>
      <c r="KY55" s="82"/>
      <c r="KZ55" s="82"/>
      <c r="LA55" s="82"/>
      <c r="LB55" s="82"/>
      <c r="LC55" s="82"/>
      <c r="LD55" s="82"/>
      <c r="LE55" s="82"/>
      <c r="LF55" s="82"/>
      <c r="LG55" s="82"/>
      <c r="LH55" s="82"/>
      <c r="LI55" s="82"/>
      <c r="LJ55" s="82"/>
      <c r="LK55" s="82"/>
      <c r="LL55" s="82"/>
      <c r="LM55" s="82"/>
      <c r="LN55" s="82"/>
      <c r="LO55" s="82"/>
      <c r="LP55" s="82"/>
      <c r="LQ55" s="82"/>
      <c r="LR55" s="82"/>
      <c r="LS55" s="82"/>
      <c r="LT55" s="82"/>
      <c r="LU55" s="82"/>
      <c r="LV55" s="82"/>
      <c r="LW55" s="82"/>
      <c r="LX55" s="82"/>
      <c r="LY55" s="82"/>
      <c r="LZ55" s="82"/>
      <c r="MA55" s="82"/>
      <c r="MB55" s="82"/>
      <c r="MC55" s="82"/>
      <c r="MD55" s="82"/>
      <c r="ME55" s="82"/>
      <c r="MF55" s="82"/>
      <c r="MG55" s="82"/>
      <c r="MH55" s="82"/>
      <c r="MI55" s="82"/>
      <c r="MJ55" s="82"/>
      <c r="MK55" s="82"/>
      <c r="ML55" s="82"/>
      <c r="MM55" s="82"/>
      <c r="MN55" s="82"/>
      <c r="MO55" s="83"/>
      <c r="ALZ55"/>
      <c r="AMA55"/>
      <c r="AMB55"/>
      <c r="AMC55"/>
      <c r="AMD55"/>
      <c r="AME55"/>
      <c r="AMF55"/>
      <c r="AMG55"/>
      <c r="AMH55"/>
      <c r="AMI55"/>
      <c r="AMJ55"/>
      <c r="AMK55"/>
    </row>
    <row r="56" spans="41:1025" ht="25" customHeight="1" x14ac:dyDescent="0.35">
      <c r="BA56" s="38" t="s">
        <v>74</v>
      </c>
      <c r="BB56" s="30"/>
      <c r="BC56" s="31"/>
      <c r="BD56" s="39" t="s">
        <v>104</v>
      </c>
      <c r="BE56" s="30"/>
      <c r="BF56" s="30"/>
      <c r="BG56" s="30"/>
      <c r="BH56" s="30"/>
      <c r="BI56" s="30"/>
      <c r="BJ56" s="30"/>
      <c r="BK56" s="31"/>
      <c r="BT56" s="26" t="s">
        <v>86</v>
      </c>
      <c r="CA56" s="38" t="s">
        <v>90</v>
      </c>
      <c r="CB56" s="30"/>
      <c r="CC56" s="31"/>
      <c r="CD56" s="39" t="s">
        <v>105</v>
      </c>
      <c r="CE56" s="30"/>
      <c r="CF56" s="30"/>
      <c r="CG56" s="30"/>
      <c r="CH56" s="30"/>
      <c r="CI56" s="30"/>
      <c r="CJ56" s="30"/>
      <c r="CK56" s="30"/>
      <c r="CL56" s="30"/>
      <c r="CM56" s="30"/>
      <c r="CN56" s="30"/>
      <c r="CO56" s="30"/>
      <c r="CP56" s="30"/>
      <c r="CQ56" s="30"/>
      <c r="CR56" s="30"/>
      <c r="CS56" s="30"/>
      <c r="CT56" s="30"/>
      <c r="CU56" s="30"/>
      <c r="CV56" s="30"/>
      <c r="CW56" s="31"/>
      <c r="CY56" s="38" t="s">
        <v>95</v>
      </c>
      <c r="CZ56" s="30"/>
      <c r="DA56" s="31"/>
      <c r="DB56" s="39" t="s">
        <v>106</v>
      </c>
      <c r="DC56" s="30"/>
      <c r="DD56" s="30"/>
      <c r="DE56" s="30"/>
      <c r="DF56" s="30"/>
      <c r="DG56" s="30"/>
      <c r="DH56" s="30"/>
      <c r="DI56" s="30"/>
      <c r="DJ56" s="30"/>
      <c r="DK56" s="30"/>
      <c r="DL56" s="30"/>
      <c r="DM56" s="30"/>
      <c r="DN56" s="30"/>
      <c r="DO56" s="30"/>
      <c r="DP56" s="30"/>
      <c r="DQ56" s="30"/>
      <c r="DR56" s="30"/>
      <c r="DS56" s="30"/>
      <c r="DT56" s="30"/>
      <c r="DU56" s="31"/>
      <c r="EL56" s="38" t="s">
        <v>99</v>
      </c>
      <c r="EM56" s="30"/>
      <c r="EN56" s="31"/>
      <c r="EO56" s="39" t="s">
        <v>104</v>
      </c>
      <c r="EP56" s="30"/>
      <c r="EQ56" s="30"/>
      <c r="ER56" s="30"/>
      <c r="ES56" s="30"/>
      <c r="ET56" s="30"/>
      <c r="EU56" s="30"/>
      <c r="EV56" s="31"/>
      <c r="EX56" s="38" t="s">
        <v>76</v>
      </c>
      <c r="EY56" s="30"/>
      <c r="EZ56" s="31"/>
      <c r="FA56" s="39" t="s">
        <v>107</v>
      </c>
      <c r="FB56" s="30"/>
      <c r="FC56" s="30"/>
      <c r="FD56" s="30"/>
      <c r="FE56" s="30"/>
      <c r="FF56" s="30"/>
      <c r="FG56" s="31"/>
      <c r="FI56" s="38" t="s">
        <v>87</v>
      </c>
      <c r="FJ56" s="30"/>
      <c r="FK56" s="31"/>
      <c r="FL56" s="39" t="s">
        <v>107</v>
      </c>
      <c r="FM56" s="30"/>
      <c r="FN56" s="30"/>
      <c r="FO56" s="30"/>
      <c r="FP56" s="30"/>
      <c r="FQ56" s="30"/>
      <c r="FR56" s="31"/>
      <c r="FT56" s="38" t="s">
        <v>92</v>
      </c>
      <c r="FU56" s="30"/>
      <c r="FV56" s="31"/>
      <c r="FW56" s="39" t="s">
        <v>107</v>
      </c>
      <c r="FX56" s="30"/>
      <c r="FY56" s="30"/>
      <c r="FZ56" s="30"/>
      <c r="GA56" s="30"/>
      <c r="GB56" s="30"/>
      <c r="GC56" s="31"/>
      <c r="GE56" s="38" t="s">
        <v>96</v>
      </c>
      <c r="GF56" s="30"/>
      <c r="GG56" s="31"/>
      <c r="GH56" s="39" t="s">
        <v>107</v>
      </c>
      <c r="GI56" s="30"/>
      <c r="GJ56" s="30"/>
      <c r="GK56" s="30"/>
      <c r="GL56" s="30"/>
      <c r="GM56" s="30"/>
      <c r="GN56" s="31"/>
      <c r="GU56" s="38" t="s">
        <v>100</v>
      </c>
      <c r="GV56" s="30"/>
      <c r="GW56" s="31"/>
      <c r="GX56" s="39" t="s">
        <v>108</v>
      </c>
      <c r="GY56" s="30"/>
      <c r="GZ56" s="30"/>
      <c r="HA56" s="30"/>
      <c r="HB56" s="30"/>
      <c r="HC56" s="30"/>
      <c r="HD56" s="30"/>
      <c r="HE56" s="30"/>
      <c r="HF56" s="31"/>
      <c r="HH56" s="38" t="s">
        <v>77</v>
      </c>
      <c r="HI56" s="30"/>
      <c r="HJ56" s="31"/>
      <c r="HK56" s="39" t="s">
        <v>109</v>
      </c>
      <c r="HL56" s="30"/>
      <c r="HM56" s="30"/>
      <c r="HN56" s="30"/>
      <c r="HO56" s="30"/>
      <c r="HP56" s="31"/>
      <c r="HR56" s="38" t="s">
        <v>88</v>
      </c>
      <c r="HS56" s="30"/>
      <c r="HT56" s="31"/>
      <c r="HU56" s="39" t="s">
        <v>110</v>
      </c>
      <c r="HV56" s="68"/>
      <c r="HW56" s="68"/>
      <c r="HX56" s="68"/>
      <c r="HY56" s="68"/>
      <c r="HZ56" s="68"/>
      <c r="IA56" s="68"/>
      <c r="IB56" s="69"/>
      <c r="ID56" s="38" t="s">
        <v>93</v>
      </c>
      <c r="IE56" s="30"/>
      <c r="IF56" s="31"/>
      <c r="IG56" s="39" t="s">
        <v>111</v>
      </c>
      <c r="IH56" s="30"/>
      <c r="II56" s="30"/>
      <c r="IJ56" s="30"/>
      <c r="IK56" s="30"/>
      <c r="IL56" s="30"/>
      <c r="IM56" s="30"/>
      <c r="IN56" s="30"/>
      <c r="IO56" s="30"/>
      <c r="IP56" s="31"/>
      <c r="IR56" s="38" t="s">
        <v>97</v>
      </c>
      <c r="IS56" s="30"/>
      <c r="IT56" s="31"/>
      <c r="IU56" s="39" t="s">
        <v>112</v>
      </c>
      <c r="IV56" s="30"/>
      <c r="IW56" s="30"/>
      <c r="IX56" s="30"/>
      <c r="IY56" s="30"/>
      <c r="IZ56" s="30"/>
      <c r="JA56" s="31"/>
      <c r="JC56" s="38" t="s">
        <v>102</v>
      </c>
      <c r="JD56" s="30"/>
      <c r="JE56" s="31"/>
      <c r="JF56" s="39" t="s">
        <v>112</v>
      </c>
      <c r="JG56" s="30"/>
      <c r="JH56" s="30"/>
      <c r="JI56" s="30"/>
      <c r="JJ56" s="30"/>
      <c r="JK56" s="30"/>
      <c r="JL56" s="31"/>
      <c r="JN56" s="38" t="s">
        <v>79</v>
      </c>
      <c r="JO56" s="30"/>
      <c r="JP56" s="31"/>
      <c r="JQ56" s="39" t="s">
        <v>112</v>
      </c>
      <c r="JR56" s="30"/>
      <c r="JS56" s="30"/>
      <c r="JT56" s="30"/>
      <c r="JU56" s="30"/>
      <c r="JV56" s="30"/>
      <c r="JW56" s="31"/>
      <c r="JY56" s="38" t="s">
        <v>89</v>
      </c>
      <c r="JZ56" s="30"/>
      <c r="KA56" s="31"/>
      <c r="KB56" s="39" t="s">
        <v>112</v>
      </c>
      <c r="KC56" s="30"/>
      <c r="KD56" s="30"/>
      <c r="KE56" s="30"/>
      <c r="KF56" s="30"/>
      <c r="KG56" s="30"/>
      <c r="KH56" s="31"/>
      <c r="KJ56" s="38" t="s">
        <v>94</v>
      </c>
      <c r="KK56" s="30"/>
      <c r="KL56" s="31"/>
      <c r="KM56" s="39" t="s">
        <v>112</v>
      </c>
      <c r="KN56" s="30"/>
      <c r="KO56" s="30"/>
      <c r="KP56" s="30"/>
      <c r="KQ56" s="30"/>
      <c r="KR56" s="30"/>
      <c r="KS56" s="31"/>
      <c r="KU56" s="38" t="s">
        <v>98</v>
      </c>
      <c r="KV56" s="30"/>
      <c r="KW56" s="31"/>
      <c r="KX56" s="39" t="s">
        <v>112</v>
      </c>
      <c r="KY56" s="30"/>
      <c r="KZ56" s="30"/>
      <c r="LA56" s="30"/>
      <c r="LB56" s="30"/>
      <c r="LC56" s="30"/>
      <c r="LD56" s="31"/>
      <c r="LJ56" s="38" t="s">
        <v>103</v>
      </c>
      <c r="LK56" s="30"/>
      <c r="LL56" s="31"/>
      <c r="LM56" s="39" t="s">
        <v>113</v>
      </c>
      <c r="LN56" s="30"/>
      <c r="LO56" s="30"/>
      <c r="LP56" s="30"/>
      <c r="LQ56" s="30"/>
      <c r="LR56" s="30"/>
      <c r="LS56" s="30"/>
      <c r="LT56" s="30"/>
      <c r="LU56" s="31"/>
      <c r="LW56" s="38" t="s">
        <v>81</v>
      </c>
      <c r="LX56" s="30"/>
      <c r="LY56" s="31"/>
      <c r="LZ56" s="39" t="s">
        <v>114</v>
      </c>
      <c r="MA56" s="30"/>
      <c r="MB56" s="30"/>
      <c r="MC56" s="30"/>
      <c r="MD56" s="30"/>
      <c r="ME56" s="30"/>
      <c r="MF56" s="30"/>
      <c r="MG56" s="31"/>
      <c r="AMC56"/>
      <c r="AMD56"/>
      <c r="AME56"/>
      <c r="AMF56"/>
      <c r="AMG56"/>
      <c r="AMH56"/>
      <c r="AMI56"/>
      <c r="AMJ56"/>
      <c r="AMK56"/>
    </row>
    <row r="57" spans="41:1025" ht="25" customHeight="1" x14ac:dyDescent="0.35">
      <c r="BA57" s="54" t="s">
        <v>115</v>
      </c>
      <c r="BB57" s="30"/>
      <c r="BC57" s="30"/>
      <c r="BD57" s="30"/>
      <c r="BE57" s="30"/>
      <c r="BF57" s="30"/>
      <c r="BG57" s="30"/>
      <c r="BH57" s="30"/>
      <c r="BI57" s="30"/>
      <c r="BJ57" s="30"/>
      <c r="BK57" s="31"/>
      <c r="BT57" s="56" t="s">
        <v>116</v>
      </c>
      <c r="CA57" s="54" t="s">
        <v>117</v>
      </c>
      <c r="CB57" s="30"/>
      <c r="CC57" s="30"/>
      <c r="CD57" s="30"/>
      <c r="CE57" s="30"/>
      <c r="CF57" s="30"/>
      <c r="CG57" s="30"/>
      <c r="CH57" s="30"/>
      <c r="CI57" s="30"/>
      <c r="CJ57" s="30"/>
      <c r="CK57" s="30"/>
      <c r="CL57" s="30"/>
      <c r="CM57" s="30"/>
      <c r="CN57" s="30"/>
      <c r="CO57" s="30"/>
      <c r="CP57" s="30"/>
      <c r="CQ57" s="30"/>
      <c r="CR57" s="30"/>
      <c r="CS57" s="30"/>
      <c r="CT57" s="30"/>
      <c r="CU57" s="30"/>
      <c r="CV57" s="30"/>
      <c r="CW57" s="31"/>
      <c r="CY57" s="54" t="s">
        <v>118</v>
      </c>
      <c r="CZ57" s="30"/>
      <c r="DA57" s="30"/>
      <c r="DB57" s="30"/>
      <c r="DC57" s="30"/>
      <c r="DD57" s="30"/>
      <c r="DE57" s="30"/>
      <c r="DF57" s="30"/>
      <c r="DG57" s="30"/>
      <c r="DH57" s="30"/>
      <c r="DI57" s="30"/>
      <c r="DJ57" s="30"/>
      <c r="DK57" s="30"/>
      <c r="DL57" s="30"/>
      <c r="DM57" s="30"/>
      <c r="DN57" s="30"/>
      <c r="DO57" s="30"/>
      <c r="DP57" s="30"/>
      <c r="DQ57" s="30"/>
      <c r="DR57" s="30"/>
      <c r="DS57" s="30"/>
      <c r="DT57" s="30"/>
      <c r="DU57" s="31"/>
      <c r="EL57" s="54" t="s">
        <v>119</v>
      </c>
      <c r="EM57" s="30"/>
      <c r="EN57" s="30"/>
      <c r="EO57" s="30"/>
      <c r="EP57" s="30"/>
      <c r="EQ57" s="30"/>
      <c r="ER57" s="30"/>
      <c r="ES57" s="30"/>
      <c r="ET57" s="30"/>
      <c r="EU57" s="30"/>
      <c r="EV57" s="31"/>
      <c r="EX57" s="54" t="s">
        <v>120</v>
      </c>
      <c r="EY57" s="30"/>
      <c r="EZ57" s="30"/>
      <c r="FA57" s="30"/>
      <c r="FB57" s="30"/>
      <c r="FC57" s="30"/>
      <c r="FD57" s="30"/>
      <c r="FE57" s="30"/>
      <c r="FF57" s="30"/>
      <c r="FG57" s="31"/>
      <c r="FI57" s="54" t="s">
        <v>120</v>
      </c>
      <c r="FJ57" s="30"/>
      <c r="FK57" s="30"/>
      <c r="FL57" s="30"/>
      <c r="FM57" s="30"/>
      <c r="FN57" s="30"/>
      <c r="FO57" s="30"/>
      <c r="FP57" s="30"/>
      <c r="FQ57" s="30"/>
      <c r="FR57" s="31"/>
      <c r="FT57" s="54" t="s">
        <v>120</v>
      </c>
      <c r="FU57" s="30"/>
      <c r="FV57" s="30"/>
      <c r="FW57" s="30"/>
      <c r="FX57" s="30"/>
      <c r="FY57" s="30"/>
      <c r="FZ57" s="30"/>
      <c r="GA57" s="30"/>
      <c r="GB57" s="30"/>
      <c r="GC57" s="31"/>
      <c r="GE57" s="54" t="s">
        <v>120</v>
      </c>
      <c r="GF57" s="30"/>
      <c r="GG57" s="30"/>
      <c r="GH57" s="30"/>
      <c r="GI57" s="30"/>
      <c r="GJ57" s="30"/>
      <c r="GK57" s="30"/>
      <c r="GL57" s="30"/>
      <c r="GM57" s="30"/>
      <c r="GN57" s="31"/>
      <c r="GU57" s="54" t="s">
        <v>121</v>
      </c>
      <c r="GV57" s="30"/>
      <c r="GW57" s="30"/>
      <c r="GX57" s="30"/>
      <c r="GY57" s="30"/>
      <c r="GZ57" s="30"/>
      <c r="HA57" s="30"/>
      <c r="HB57" s="30"/>
      <c r="HC57" s="30"/>
      <c r="HD57" s="30"/>
      <c r="HE57" s="30"/>
      <c r="HF57" s="31"/>
      <c r="HH57" s="54" t="s">
        <v>122</v>
      </c>
      <c r="HI57" s="30"/>
      <c r="HJ57" s="30"/>
      <c r="HK57" s="30"/>
      <c r="HL57" s="30"/>
      <c r="HM57" s="30"/>
      <c r="HN57" s="30"/>
      <c r="HO57" s="30"/>
      <c r="HP57" s="31"/>
      <c r="HR57" s="54" t="s">
        <v>123</v>
      </c>
      <c r="HS57" s="70"/>
      <c r="HT57" s="70"/>
      <c r="HU57" s="70"/>
      <c r="HV57" s="70"/>
      <c r="HW57" s="70"/>
      <c r="HX57" s="70"/>
      <c r="HY57" s="70"/>
      <c r="HZ57" s="70"/>
      <c r="IA57" s="70"/>
      <c r="IB57" s="71"/>
      <c r="ID57" s="54" t="s">
        <v>124</v>
      </c>
      <c r="IE57" s="30"/>
      <c r="IF57" s="30"/>
      <c r="IG57" s="30"/>
      <c r="IH57" s="30"/>
      <c r="II57" s="30"/>
      <c r="IJ57" s="30"/>
      <c r="IK57" s="30"/>
      <c r="IL57" s="30"/>
      <c r="IM57" s="30"/>
      <c r="IN57" s="30"/>
      <c r="IO57" s="30"/>
      <c r="IP57" s="31"/>
      <c r="IR57" s="54" t="s">
        <v>125</v>
      </c>
      <c r="IS57" s="30"/>
      <c r="IT57" s="30"/>
      <c r="IU57" s="30"/>
      <c r="IV57" s="30"/>
      <c r="IW57" s="30"/>
      <c r="IX57" s="30"/>
      <c r="IY57" s="30"/>
      <c r="IZ57" s="30"/>
      <c r="JA57" s="31"/>
      <c r="JC57" s="54" t="s">
        <v>125</v>
      </c>
      <c r="JD57" s="30"/>
      <c r="JE57" s="30"/>
      <c r="JF57" s="30"/>
      <c r="JG57" s="30"/>
      <c r="JH57" s="30"/>
      <c r="JI57" s="30"/>
      <c r="JJ57" s="30"/>
      <c r="JK57" s="30"/>
      <c r="JL57" s="31"/>
      <c r="JN57" s="54" t="s">
        <v>125</v>
      </c>
      <c r="JO57" s="30"/>
      <c r="JP57" s="30"/>
      <c r="JQ57" s="30"/>
      <c r="JR57" s="30"/>
      <c r="JS57" s="30"/>
      <c r="JT57" s="30"/>
      <c r="JU57" s="30"/>
      <c r="JV57" s="30"/>
      <c r="JW57" s="31"/>
      <c r="JY57" s="54" t="s">
        <v>125</v>
      </c>
      <c r="JZ57" s="30"/>
      <c r="KA57" s="30"/>
      <c r="KB57" s="30"/>
      <c r="KC57" s="30"/>
      <c r="KD57" s="30"/>
      <c r="KE57" s="30"/>
      <c r="KF57" s="30"/>
      <c r="KG57" s="30"/>
      <c r="KH57" s="31"/>
      <c r="KJ57" s="54" t="s">
        <v>125</v>
      </c>
      <c r="KK57" s="30"/>
      <c r="KL57" s="30"/>
      <c r="KM57" s="30"/>
      <c r="KN57" s="30"/>
      <c r="KO57" s="30"/>
      <c r="KP57" s="30"/>
      <c r="KQ57" s="30"/>
      <c r="KR57" s="30"/>
      <c r="KS57" s="31"/>
      <c r="KU57" s="54" t="s">
        <v>125</v>
      </c>
      <c r="KV57" s="30"/>
      <c r="KW57" s="30"/>
      <c r="KX57" s="30"/>
      <c r="KY57" s="30"/>
      <c r="KZ57" s="30"/>
      <c r="LA57" s="30"/>
      <c r="LB57" s="30"/>
      <c r="LC57" s="30"/>
      <c r="LD57" s="31"/>
      <c r="LJ57" s="54" t="s">
        <v>126</v>
      </c>
      <c r="LK57" s="30"/>
      <c r="LL57" s="30"/>
      <c r="LM57" s="30"/>
      <c r="LN57" s="30"/>
      <c r="LO57" s="30"/>
      <c r="LP57" s="30"/>
      <c r="LQ57" s="30"/>
      <c r="LR57" s="30"/>
      <c r="LS57" s="30"/>
      <c r="LT57" s="30"/>
      <c r="LU57" s="31"/>
      <c r="LW57" s="54" t="s">
        <v>127</v>
      </c>
      <c r="LX57" s="30"/>
      <c r="LY57" s="30"/>
      <c r="LZ57" s="30"/>
      <c r="MA57" s="30"/>
      <c r="MB57" s="30"/>
      <c r="MC57" s="30"/>
      <c r="MD57" s="30"/>
      <c r="ME57" s="30"/>
      <c r="MF57" s="30"/>
      <c r="MG57" s="31"/>
      <c r="AMC57"/>
      <c r="AMD57"/>
      <c r="AME57"/>
      <c r="AMF57"/>
      <c r="AMG57"/>
      <c r="AMH57"/>
      <c r="AMI57"/>
      <c r="AMJ57"/>
      <c r="AMK57"/>
    </row>
    <row r="58" spans="41:1025" ht="25" customHeight="1" x14ac:dyDescent="0.35">
      <c r="BA58" s="54"/>
      <c r="BB58" s="30"/>
      <c r="BC58" s="30"/>
      <c r="BD58" s="30"/>
      <c r="BE58" s="30"/>
      <c r="BF58" s="30"/>
      <c r="BG58" s="30"/>
      <c r="BH58" s="31"/>
      <c r="BI58" s="55"/>
      <c r="BJ58" s="54"/>
      <c r="BK58" s="31"/>
      <c r="BL58" s="57"/>
      <c r="BM58" s="30"/>
      <c r="BN58" s="30"/>
      <c r="BO58" s="30"/>
      <c r="BP58" s="31"/>
      <c r="BT58" s="56"/>
      <c r="BU58" s="57"/>
      <c r="BV58" s="30"/>
      <c r="BW58" s="30"/>
      <c r="BX58" s="30"/>
      <c r="BY58" s="31"/>
      <c r="CA58" s="56"/>
      <c r="CB58" s="55"/>
      <c r="CC58" s="54"/>
      <c r="CD58" s="30"/>
      <c r="CE58" s="30"/>
      <c r="CF58" s="30"/>
      <c r="CG58" s="30"/>
      <c r="CH58" s="30"/>
      <c r="CI58" s="30"/>
      <c r="CJ58" s="31"/>
      <c r="CK58" s="55"/>
      <c r="CL58" s="54"/>
      <c r="CM58" s="30"/>
      <c r="CN58" s="30"/>
      <c r="CO58" s="30"/>
      <c r="CP58" s="30"/>
      <c r="CQ58" s="30"/>
      <c r="CR58" s="30"/>
      <c r="CS58" s="30"/>
      <c r="CT58" s="30"/>
      <c r="CU58" s="30"/>
      <c r="CV58" s="30"/>
      <c r="CW58" s="31"/>
      <c r="CX58" s="55"/>
      <c r="CY58" s="54"/>
      <c r="CZ58" s="30"/>
      <c r="DA58" s="30"/>
      <c r="DB58" s="30"/>
      <c r="DC58" s="30"/>
      <c r="DD58" s="30"/>
      <c r="DE58" s="30"/>
      <c r="DF58" s="30"/>
      <c r="DG58" s="30"/>
      <c r="DH58" s="31"/>
      <c r="DI58" s="55"/>
      <c r="DJ58" s="56"/>
      <c r="DK58" s="55"/>
      <c r="DL58" s="54"/>
      <c r="DM58" s="30"/>
      <c r="DN58" s="30"/>
      <c r="DO58" s="30"/>
      <c r="DP58" s="30"/>
      <c r="DQ58" s="30"/>
      <c r="DR58" s="30"/>
      <c r="DS58" s="30"/>
      <c r="DT58" s="30"/>
      <c r="DU58" s="31"/>
      <c r="DV58" s="57"/>
      <c r="DW58" s="30"/>
      <c r="DX58" s="30"/>
      <c r="DY58" s="30"/>
      <c r="DZ58" s="31"/>
      <c r="EL58" s="54"/>
      <c r="EM58" s="30"/>
      <c r="EN58" s="30"/>
      <c r="EO58" s="30"/>
      <c r="EP58" s="31"/>
      <c r="EQ58" s="55"/>
      <c r="ER58" s="54"/>
      <c r="ES58" s="30"/>
      <c r="ET58" s="30"/>
      <c r="EU58" s="30"/>
      <c r="EV58" s="31"/>
      <c r="EW58" s="55"/>
      <c r="EX58" s="54"/>
      <c r="EY58" s="30"/>
      <c r="EZ58" s="30"/>
      <c r="FA58" s="30"/>
      <c r="FB58" s="30"/>
      <c r="FC58" s="30"/>
      <c r="FD58" s="30"/>
      <c r="FE58" s="30"/>
      <c r="FF58" s="30"/>
      <c r="FG58" s="31"/>
      <c r="FH58" s="55"/>
      <c r="FI58" s="54"/>
      <c r="FJ58" s="30"/>
      <c r="FK58" s="30"/>
      <c r="FL58" s="30"/>
      <c r="FM58" s="30"/>
      <c r="FN58" s="30"/>
      <c r="FO58" s="30"/>
      <c r="FP58" s="30"/>
      <c r="FQ58" s="30"/>
      <c r="FR58" s="31"/>
      <c r="FS58" s="55"/>
      <c r="FT58" s="54"/>
      <c r="FU58" s="30"/>
      <c r="FV58" s="30"/>
      <c r="FW58" s="30"/>
      <c r="FX58" s="30"/>
      <c r="FY58" s="30"/>
      <c r="FZ58" s="30"/>
      <c r="GA58" s="30"/>
      <c r="GB58" s="30"/>
      <c r="GC58" s="31"/>
      <c r="GD58" s="55"/>
      <c r="GE58" s="54"/>
      <c r="GF58" s="30"/>
      <c r="GG58" s="30"/>
      <c r="GH58" s="30"/>
      <c r="GI58" s="30"/>
      <c r="GJ58" s="30"/>
      <c r="GK58" s="30"/>
      <c r="GL58" s="30"/>
      <c r="GM58" s="30"/>
      <c r="GN58" s="31"/>
      <c r="GO58" s="57"/>
      <c r="GP58" s="30"/>
      <c r="GQ58" s="30"/>
      <c r="GR58" s="30"/>
      <c r="GS58" s="31"/>
      <c r="GU58" s="56"/>
      <c r="GV58" s="55"/>
      <c r="GW58" s="54"/>
      <c r="GX58" s="30"/>
      <c r="GY58" s="30"/>
      <c r="GZ58" s="30"/>
      <c r="HA58" s="30"/>
      <c r="HB58" s="30"/>
      <c r="HC58" s="30"/>
      <c r="HD58" s="30"/>
      <c r="HE58" s="30"/>
      <c r="HF58" s="31"/>
      <c r="HG58" s="55"/>
      <c r="HH58" s="54"/>
      <c r="HI58" s="30"/>
      <c r="HJ58" s="30"/>
      <c r="HK58" s="30"/>
      <c r="HL58" s="30"/>
      <c r="HM58" s="30"/>
      <c r="HN58" s="30"/>
      <c r="HO58" s="30"/>
      <c r="HP58" s="31"/>
      <c r="HQ58" s="55"/>
      <c r="HR58" s="56"/>
      <c r="HS58" s="55"/>
      <c r="HT58" s="54"/>
      <c r="HU58" s="70"/>
      <c r="HV58" s="70"/>
      <c r="HW58" s="70"/>
      <c r="HX58" s="70"/>
      <c r="HY58" s="70"/>
      <c r="HZ58" s="70"/>
      <c r="IA58" s="70"/>
      <c r="IB58" s="72"/>
      <c r="IC58" s="55"/>
      <c r="ID58" s="56"/>
      <c r="IE58" s="55"/>
      <c r="IF58" s="54"/>
      <c r="IG58" s="31"/>
      <c r="IH58" s="55"/>
      <c r="II58" s="54"/>
      <c r="IJ58" s="31"/>
      <c r="IK58" s="55"/>
      <c r="IL58" s="54"/>
      <c r="IM58" s="30"/>
      <c r="IN58" s="30"/>
      <c r="IO58" s="30"/>
      <c r="IP58" s="31"/>
      <c r="IQ58" s="55"/>
      <c r="IR58" s="54"/>
      <c r="IS58" s="30"/>
      <c r="IT58" s="30"/>
      <c r="IU58" s="30"/>
      <c r="IV58" s="30"/>
      <c r="IW58" s="30"/>
      <c r="IX58" s="30"/>
      <c r="IY58" s="30"/>
      <c r="IZ58" s="30"/>
      <c r="JA58" s="31"/>
      <c r="JB58" s="55"/>
      <c r="JC58" s="54"/>
      <c r="JD58" s="30"/>
      <c r="JE58" s="30"/>
      <c r="JF58" s="30"/>
      <c r="JG58" s="30"/>
      <c r="JH58" s="30"/>
      <c r="JI58" s="30"/>
      <c r="JJ58" s="30"/>
      <c r="JK58" s="30"/>
      <c r="JL58" s="31"/>
      <c r="JM58" s="55"/>
      <c r="JN58" s="54"/>
      <c r="JO58" s="30"/>
      <c r="JP58" s="30"/>
      <c r="JQ58" s="30"/>
      <c r="JR58" s="30"/>
      <c r="JS58" s="30"/>
      <c r="JT58" s="30"/>
      <c r="JU58" s="30"/>
      <c r="JV58" s="30"/>
      <c r="JW58" s="31"/>
      <c r="JX58" s="55"/>
      <c r="JY58" s="54"/>
      <c r="JZ58" s="30"/>
      <c r="KA58" s="30"/>
      <c r="KB58" s="30"/>
      <c r="KC58" s="30"/>
      <c r="KD58" s="30"/>
      <c r="KE58" s="30"/>
      <c r="KF58" s="30"/>
      <c r="KG58" s="30"/>
      <c r="KH58" s="31"/>
      <c r="KI58" s="55"/>
      <c r="KJ58" s="54"/>
      <c r="KK58" s="30"/>
      <c r="KL58" s="30"/>
      <c r="KM58" s="30"/>
      <c r="KN58" s="30"/>
      <c r="KO58" s="30"/>
      <c r="KP58" s="30"/>
      <c r="KQ58" s="30"/>
      <c r="KR58" s="30"/>
      <c r="KS58" s="31"/>
      <c r="KT58" s="55"/>
      <c r="KU58" s="54"/>
      <c r="KV58" s="30"/>
      <c r="KW58" s="30"/>
      <c r="KX58" s="30"/>
      <c r="KY58" s="30"/>
      <c r="KZ58" s="30"/>
      <c r="LA58" s="30"/>
      <c r="LB58" s="30"/>
      <c r="LC58" s="30"/>
      <c r="LD58" s="31"/>
      <c r="LE58" s="57"/>
      <c r="LF58" s="30"/>
      <c r="LG58" s="30"/>
      <c r="LH58" s="30"/>
      <c r="LI58" s="31"/>
      <c r="LJ58" s="56"/>
      <c r="LK58" s="55"/>
      <c r="LL58" s="54"/>
      <c r="LM58" s="30"/>
      <c r="LN58" s="30"/>
      <c r="LO58" s="30"/>
      <c r="LP58" s="30"/>
      <c r="LQ58" s="30"/>
      <c r="LR58" s="30"/>
      <c r="LS58" s="30"/>
      <c r="LT58" s="30"/>
      <c r="LU58" s="31"/>
      <c r="LV58" s="55"/>
      <c r="LW58" s="54"/>
      <c r="LX58" s="30"/>
      <c r="LY58" s="30"/>
      <c r="LZ58" s="30"/>
      <c r="MA58" s="30"/>
      <c r="MB58" s="30"/>
      <c r="MC58" s="30"/>
      <c r="MD58" s="31"/>
      <c r="ME58" s="55"/>
      <c r="MF58" s="54"/>
      <c r="MG58" s="31"/>
      <c r="AMC58"/>
      <c r="AMD58"/>
      <c r="AME58"/>
      <c r="AMF58"/>
      <c r="AMG58"/>
      <c r="AMH58"/>
      <c r="AMI58"/>
      <c r="AMJ58"/>
      <c r="AMK58"/>
    </row>
    <row r="59" spans="41:1025" ht="25" customHeight="1" x14ac:dyDescent="0.35">
      <c r="BU59" s="38" t="s">
        <v>86</v>
      </c>
      <c r="BV59" s="30"/>
      <c r="BW59" s="31"/>
      <c r="BX59" s="39" t="s">
        <v>128</v>
      </c>
      <c r="BY59" s="30"/>
      <c r="BZ59" s="30"/>
      <c r="CA59" s="30"/>
      <c r="CB59" s="30"/>
      <c r="CC59" s="31"/>
      <c r="HK59" s="38" t="s">
        <v>77</v>
      </c>
      <c r="HL59" s="30"/>
      <c r="HM59" s="31"/>
      <c r="HN59" s="39" t="s">
        <v>129</v>
      </c>
      <c r="HO59" s="30"/>
      <c r="HP59" s="30"/>
      <c r="HQ59" s="30"/>
      <c r="HR59" s="30"/>
      <c r="HS59" s="30"/>
      <c r="HT59" s="31"/>
      <c r="AMI59"/>
      <c r="AMJ59"/>
      <c r="AMK59"/>
    </row>
    <row r="60" spans="41:1025" ht="25" customHeight="1" x14ac:dyDescent="0.35">
      <c r="BU60" s="54" t="s">
        <v>125</v>
      </c>
      <c r="BV60" s="30"/>
      <c r="BW60" s="30"/>
      <c r="BX60" s="30"/>
      <c r="BY60" s="30"/>
      <c r="BZ60" s="30"/>
      <c r="CA60" s="30"/>
      <c r="CB60" s="30"/>
      <c r="CC60" s="31"/>
      <c r="HK60" s="54" t="s">
        <v>122</v>
      </c>
      <c r="HL60" s="30"/>
      <c r="HM60" s="30"/>
      <c r="HN60" s="30"/>
      <c r="HO60" s="30"/>
      <c r="HP60" s="30"/>
      <c r="HQ60" s="30"/>
      <c r="HR60" s="30"/>
      <c r="HS60" s="30"/>
      <c r="HT60" s="31"/>
      <c r="AMI60"/>
      <c r="AMJ60"/>
      <c r="AMK60"/>
    </row>
    <row r="61" spans="41:1025" ht="25" customHeight="1" x14ac:dyDescent="0.35">
      <c r="BU61" s="54"/>
      <c r="BV61" s="30"/>
      <c r="BW61" s="30"/>
      <c r="BX61" s="30"/>
      <c r="BY61" s="30"/>
      <c r="BZ61" s="30"/>
      <c r="CA61" s="30"/>
      <c r="CB61" s="30"/>
      <c r="CC61" s="31"/>
      <c r="HK61" s="54"/>
      <c r="HL61" s="30"/>
      <c r="HM61" s="30"/>
      <c r="HN61" s="30"/>
      <c r="HO61" s="30"/>
      <c r="HP61" s="30"/>
      <c r="HQ61" s="30"/>
      <c r="HR61" s="30"/>
      <c r="HS61" s="30"/>
      <c r="HT61" s="31"/>
      <c r="AMI61"/>
      <c r="AMJ61"/>
      <c r="AMK61"/>
    </row>
    <row r="62" spans="41:1025" ht="25" customHeight="1" x14ac:dyDescent="0.35">
      <c r="BU62" s="38" t="s">
        <v>86</v>
      </c>
      <c r="BV62" s="30"/>
      <c r="BW62" s="31"/>
      <c r="BX62" s="39" t="s">
        <v>128</v>
      </c>
      <c r="BY62" s="30"/>
      <c r="BZ62" s="30"/>
      <c r="CA62" s="30"/>
      <c r="CB62" s="30"/>
      <c r="CC62" s="30"/>
      <c r="CD62" s="30"/>
      <c r="CE62" s="30"/>
      <c r="CF62" s="30"/>
      <c r="CG62" s="30"/>
      <c r="CH62" s="30"/>
      <c r="CI62" s="30"/>
      <c r="CJ62" s="30"/>
      <c r="CK62" s="30"/>
      <c r="CL62" s="30"/>
      <c r="CM62" s="30"/>
      <c r="CN62" s="30"/>
      <c r="CO62" s="30"/>
      <c r="CP62" s="30"/>
      <c r="CQ62" s="30"/>
      <c r="CR62" s="30"/>
      <c r="CS62" s="30"/>
      <c r="CT62" s="30"/>
      <c r="CU62" s="30"/>
      <c r="CV62" s="30"/>
      <c r="CW62" s="30"/>
      <c r="CX62" s="30"/>
      <c r="CY62" s="30"/>
      <c r="CZ62" s="30"/>
      <c r="DA62" s="30"/>
      <c r="DB62" s="31"/>
      <c r="HK62" s="38" t="s">
        <v>77</v>
      </c>
      <c r="HL62" s="30"/>
      <c r="HM62" s="31"/>
      <c r="HN62" s="39" t="s">
        <v>129</v>
      </c>
      <c r="HO62" s="30"/>
      <c r="HP62" s="30"/>
      <c r="HQ62" s="30"/>
      <c r="HR62" s="30"/>
      <c r="HS62" s="30"/>
      <c r="HT62" s="30"/>
      <c r="HU62" s="31"/>
      <c r="AMI62"/>
      <c r="AMJ62"/>
      <c r="AMK62"/>
    </row>
    <row r="63" spans="41:1025" ht="25" customHeight="1" x14ac:dyDescent="0.35">
      <c r="BU63" s="54" t="s">
        <v>125</v>
      </c>
      <c r="BV63" s="30"/>
      <c r="BW63" s="30"/>
      <c r="BX63" s="30"/>
      <c r="BY63" s="30"/>
      <c r="BZ63" s="30"/>
      <c r="CA63" s="30"/>
      <c r="CB63" s="30"/>
      <c r="CC63" s="30"/>
      <c r="CD63" s="30"/>
      <c r="CE63" s="30"/>
      <c r="CF63" s="30"/>
      <c r="CG63" s="30"/>
      <c r="CH63" s="30"/>
      <c r="CI63" s="30"/>
      <c r="CJ63" s="30"/>
      <c r="CK63" s="30"/>
      <c r="CL63" s="30"/>
      <c r="CM63" s="30"/>
      <c r="CN63" s="30"/>
      <c r="CO63" s="30"/>
      <c r="CP63" s="30"/>
      <c r="CQ63" s="30"/>
      <c r="CR63" s="30"/>
      <c r="CS63" s="30"/>
      <c r="CT63" s="30"/>
      <c r="CU63" s="30"/>
      <c r="CV63" s="30"/>
      <c r="CW63" s="30"/>
      <c r="CX63" s="30"/>
      <c r="CY63" s="30"/>
      <c r="CZ63" s="30"/>
      <c r="DA63" s="30"/>
      <c r="DB63" s="31"/>
      <c r="HK63" s="54" t="s">
        <v>122</v>
      </c>
      <c r="HL63" s="30"/>
      <c r="HM63" s="30"/>
      <c r="HN63" s="30"/>
      <c r="HO63" s="30"/>
      <c r="HP63" s="30"/>
      <c r="HQ63" s="30"/>
      <c r="HR63" s="30"/>
      <c r="HS63" s="30"/>
      <c r="HT63" s="30"/>
      <c r="HU63" s="31"/>
      <c r="AMI63"/>
      <c r="AMJ63"/>
      <c r="AMK63"/>
    </row>
    <row r="64" spans="41:1025" ht="25" customHeight="1" x14ac:dyDescent="0.35">
      <c r="BU64" s="54"/>
      <c r="BV64" s="30"/>
      <c r="BW64" s="30"/>
      <c r="BX64" s="30"/>
      <c r="BY64" s="30"/>
      <c r="BZ64" s="30"/>
      <c r="CA64" s="30"/>
      <c r="CB64" s="30"/>
      <c r="CC64" s="30"/>
      <c r="CD64" s="30"/>
      <c r="CE64" s="30"/>
      <c r="CF64" s="30"/>
      <c r="CG64" s="30"/>
      <c r="CH64" s="30"/>
      <c r="CI64" s="30"/>
      <c r="CJ64" s="30"/>
      <c r="CK64" s="30"/>
      <c r="CL64" s="30"/>
      <c r="CM64" s="30"/>
      <c r="CN64" s="30"/>
      <c r="CO64" s="30"/>
      <c r="CP64" s="30"/>
      <c r="CQ64" s="30"/>
      <c r="CR64" s="30"/>
      <c r="CS64" s="30"/>
      <c r="CT64" s="30"/>
      <c r="CU64" s="30"/>
      <c r="CV64" s="30"/>
      <c r="CW64" s="30"/>
      <c r="CX64" s="30"/>
      <c r="CY64" s="30"/>
      <c r="CZ64" s="30"/>
      <c r="DA64" s="30"/>
      <c r="DB64" s="31"/>
      <c r="HK64" s="54"/>
      <c r="HL64" s="30"/>
      <c r="HM64" s="30"/>
      <c r="HN64" s="30"/>
      <c r="HO64" s="30"/>
      <c r="HP64" s="30"/>
      <c r="HQ64" s="30"/>
      <c r="HR64" s="30"/>
      <c r="HS64" s="30"/>
      <c r="HT64" s="30"/>
      <c r="HU64" s="31"/>
      <c r="AMI64"/>
      <c r="AMJ64"/>
      <c r="AMK64"/>
    </row>
    <row r="65" ht="25" customHeight="1" x14ac:dyDescent="0.35"/>
    <row r="66" ht="25" customHeight="1" x14ac:dyDescent="0.35"/>
    <row r="67" ht="25" customHeight="1" x14ac:dyDescent="0.35"/>
    <row r="68" ht="25" customHeight="1" x14ac:dyDescent="0.35"/>
    <row r="69" ht="25" customHeight="1" x14ac:dyDescent="0.35"/>
    <row r="70" ht="25" customHeight="1" x14ac:dyDescent="0.35"/>
    <row r="71" ht="25" customHeight="1" x14ac:dyDescent="0.35"/>
    <row r="72" ht="25" customHeight="1" x14ac:dyDescent="0.35"/>
    <row r="73" ht="25" customHeight="1" x14ac:dyDescent="0.35"/>
    <row r="74" ht="25" customHeight="1" x14ac:dyDescent="0.35"/>
    <row r="75" ht="25" customHeight="1" x14ac:dyDescent="0.35"/>
    <row r="76" ht="25" customHeight="1" x14ac:dyDescent="0.35"/>
    <row r="77" ht="25" customHeight="1" x14ac:dyDescent="0.35"/>
    <row r="78" ht="25" customHeight="1" x14ac:dyDescent="0.35"/>
    <row r="79" ht="25" customHeight="1" x14ac:dyDescent="0.35"/>
    <row r="80" ht="25" customHeight="1" x14ac:dyDescent="0.35"/>
    <row r="81" ht="25" customHeight="1" x14ac:dyDescent="0.35"/>
    <row r="82" ht="25" customHeight="1" x14ac:dyDescent="0.35"/>
    <row r="83" ht="25" customHeight="1" x14ac:dyDescent="0.35"/>
    <row r="84" ht="25" customHeight="1" x14ac:dyDescent="0.35"/>
    <row r="85" ht="25" customHeight="1" x14ac:dyDescent="0.35"/>
    <row r="86" ht="25" customHeight="1" x14ac:dyDescent="0.35"/>
    <row r="87" ht="25" customHeight="1" x14ac:dyDescent="0.35"/>
    <row r="88" ht="25" customHeight="1" x14ac:dyDescent="0.35"/>
    <row r="89" ht="25" customHeight="1" x14ac:dyDescent="0.35"/>
    <row r="90" ht="25" customHeight="1" x14ac:dyDescent="0.35"/>
    <row r="91" ht="25" customHeight="1" x14ac:dyDescent="0.35"/>
    <row r="92" ht="25" customHeight="1" x14ac:dyDescent="0.35"/>
    <row r="93" ht="25" customHeight="1" x14ac:dyDescent="0.35"/>
    <row r="94" ht="25" customHeight="1" x14ac:dyDescent="0.35"/>
    <row r="95" ht="25" customHeight="1" x14ac:dyDescent="0.35"/>
    <row r="96" ht="25" customHeight="1" x14ac:dyDescent="0.35"/>
    <row r="97" ht="25" customHeight="1" x14ac:dyDescent="0.35"/>
    <row r="98" ht="25" customHeight="1" x14ac:dyDescent="0.35"/>
    <row r="99" ht="25" customHeight="1" x14ac:dyDescent="0.35"/>
    <row r="100" ht="25" customHeight="1" x14ac:dyDescent="0.35"/>
    <row r="101" ht="25" customHeight="1" x14ac:dyDescent="0.35"/>
    <row r="102" ht="25" customHeight="1" x14ac:dyDescent="0.35"/>
    <row r="103" ht="25" customHeight="1" x14ac:dyDescent="0.35"/>
    <row r="104" ht="25" customHeight="1" x14ac:dyDescent="0.35"/>
    <row r="105" ht="25" customHeight="1" x14ac:dyDescent="0.35"/>
    <row r="106" ht="25" customHeight="1" x14ac:dyDescent="0.35"/>
    <row r="107" ht="25" customHeight="1" x14ac:dyDescent="0.35"/>
    <row r="108" ht="25" customHeight="1" x14ac:dyDescent="0.35"/>
    <row r="109" ht="25" customHeight="1" x14ac:dyDescent="0.35"/>
    <row r="110" ht="25" customHeight="1" x14ac:dyDescent="0.35"/>
    <row r="111" ht="25" customHeight="1" x14ac:dyDescent="0.35"/>
    <row r="112" ht="25" customHeight="1" x14ac:dyDescent="0.35"/>
    <row r="113" ht="25" customHeight="1" x14ac:dyDescent="0.35"/>
    <row r="114" ht="25" customHeight="1" x14ac:dyDescent="0.35"/>
    <row r="115" ht="25" customHeight="1" x14ac:dyDescent="0.35"/>
    <row r="116" ht="25" customHeight="1" x14ac:dyDescent="0.35"/>
    <row r="117" ht="25" customHeight="1" x14ac:dyDescent="0.35"/>
    <row r="118" ht="25" customHeight="1" x14ac:dyDescent="0.35"/>
    <row r="119" ht="25" customHeight="1" x14ac:dyDescent="0.35"/>
    <row r="120" ht="25" customHeight="1" x14ac:dyDescent="0.35"/>
    <row r="121" ht="25" customHeight="1" x14ac:dyDescent="0.35"/>
    <row r="122" ht="25" customHeight="1" x14ac:dyDescent="0.35"/>
    <row r="123" ht="25" customHeight="1" x14ac:dyDescent="0.35"/>
    <row r="124" ht="25" customHeight="1" x14ac:dyDescent="0.35"/>
    <row r="125" ht="25" customHeight="1" x14ac:dyDescent="0.35"/>
    <row r="126" ht="25" customHeight="1" x14ac:dyDescent="0.35"/>
    <row r="127" ht="25" customHeight="1" x14ac:dyDescent="0.35"/>
    <row r="128" ht="25" customHeight="1" x14ac:dyDescent="0.35"/>
    <row r="129" ht="25" customHeight="1" x14ac:dyDescent="0.35"/>
    <row r="130" ht="25" customHeight="1" x14ac:dyDescent="0.35"/>
    <row r="131" ht="25" customHeight="1" x14ac:dyDescent="0.35"/>
    <row r="132" ht="25" customHeight="1" x14ac:dyDescent="0.35"/>
    <row r="133" ht="25" customHeight="1" x14ac:dyDescent="0.35"/>
    <row r="134" ht="25" customHeight="1" x14ac:dyDescent="0.35"/>
    <row r="135" ht="25" customHeight="1" x14ac:dyDescent="0.35"/>
    <row r="136" ht="25" customHeight="1" x14ac:dyDescent="0.35"/>
    <row r="137" ht="25" customHeight="1" x14ac:dyDescent="0.35"/>
    <row r="138" ht="25" customHeight="1" x14ac:dyDescent="0.35"/>
    <row r="139" ht="25" customHeight="1" x14ac:dyDescent="0.35"/>
    <row r="140" ht="25" customHeight="1" x14ac:dyDescent="0.35"/>
    <row r="141" ht="25" customHeight="1" x14ac:dyDescent="0.35"/>
    <row r="142" ht="25" customHeight="1" x14ac:dyDescent="0.35"/>
    <row r="143" ht="25" customHeight="1" x14ac:dyDescent="0.35"/>
    <row r="144" ht="25" customHeight="1" x14ac:dyDescent="0.35"/>
    <row r="145" ht="25" customHeight="1" x14ac:dyDescent="0.35"/>
    <row r="146" ht="25" customHeight="1" x14ac:dyDescent="0.35"/>
    <row r="147" ht="25" customHeight="1" x14ac:dyDescent="0.35"/>
    <row r="148" ht="25" customHeight="1" x14ac:dyDescent="0.35"/>
    <row r="149" ht="25" customHeight="1" x14ac:dyDescent="0.35"/>
    <row r="150" ht="25" customHeight="1" x14ac:dyDescent="0.35"/>
    <row r="151" ht="25" customHeight="1" x14ac:dyDescent="0.35"/>
    <row r="152" ht="25" customHeight="1" x14ac:dyDescent="0.35"/>
    <row r="153" ht="25" customHeight="1" x14ac:dyDescent="0.35"/>
    <row r="154" ht="25" customHeight="1" x14ac:dyDescent="0.35"/>
    <row r="155" ht="25" customHeight="1" x14ac:dyDescent="0.35"/>
    <row r="156" ht="25" customHeight="1" x14ac:dyDescent="0.35"/>
    <row r="157" ht="25" customHeight="1" x14ac:dyDescent="0.35"/>
    <row r="158" ht="25" customHeight="1" x14ac:dyDescent="0.35"/>
    <row r="159" ht="25" customHeight="1" x14ac:dyDescent="0.35"/>
    <row r="160" ht="25" customHeight="1" x14ac:dyDescent="0.35"/>
    <row r="161" ht="25" customHeight="1" x14ac:dyDescent="0.35"/>
    <row r="162" ht="25" customHeight="1" x14ac:dyDescent="0.35"/>
    <row r="163" ht="25" customHeight="1" x14ac:dyDescent="0.35"/>
    <row r="164" ht="25" customHeight="1" x14ac:dyDescent="0.35"/>
    <row r="165" ht="25" customHeight="1" x14ac:dyDescent="0.35"/>
    <row r="166" ht="25" customHeight="1" x14ac:dyDescent="0.35"/>
    <row r="167" ht="25" customHeight="1" x14ac:dyDescent="0.35"/>
    <row r="168" ht="25" customHeight="1" x14ac:dyDescent="0.35"/>
    <row r="169" ht="25" customHeight="1" x14ac:dyDescent="0.35"/>
    <row r="170" ht="25" customHeight="1" x14ac:dyDescent="0.35"/>
    <row r="171" ht="25" customHeight="1" x14ac:dyDescent="0.35"/>
    <row r="172" ht="25" customHeight="1" x14ac:dyDescent="0.35"/>
    <row r="173" ht="25" customHeight="1" x14ac:dyDescent="0.35"/>
    <row r="174" ht="25" customHeight="1" x14ac:dyDescent="0.35"/>
    <row r="175" ht="25" customHeight="1" x14ac:dyDescent="0.35"/>
    <row r="176" ht="25" customHeight="1" x14ac:dyDescent="0.35"/>
    <row r="177" ht="25" customHeight="1" x14ac:dyDescent="0.35"/>
    <row r="178" ht="25" customHeight="1" x14ac:dyDescent="0.35"/>
    <row r="179" ht="25" customHeight="1" x14ac:dyDescent="0.35"/>
    <row r="180" ht="25" customHeight="1" x14ac:dyDescent="0.35"/>
    <row r="181" ht="25" customHeight="1" x14ac:dyDescent="0.35"/>
    <row r="182" ht="25" customHeight="1" x14ac:dyDescent="0.35"/>
    <row r="183" ht="25" customHeight="1" x14ac:dyDescent="0.35"/>
    <row r="184" ht="25" customHeight="1" x14ac:dyDescent="0.35"/>
    <row r="185" ht="25" customHeight="1" x14ac:dyDescent="0.35"/>
    <row r="186" ht="25" customHeight="1" x14ac:dyDescent="0.35"/>
    <row r="187" ht="25" customHeight="1" x14ac:dyDescent="0.35"/>
    <row r="188" ht="25" customHeight="1" x14ac:dyDescent="0.35"/>
    <row r="189" ht="25" customHeight="1" x14ac:dyDescent="0.35"/>
    <row r="190" ht="25" customHeight="1" x14ac:dyDescent="0.35"/>
    <row r="191" ht="25" customHeight="1" x14ac:dyDescent="0.35"/>
    <row r="192" ht="25" customHeight="1" x14ac:dyDescent="0.35"/>
    <row r="193" ht="25" customHeight="1" x14ac:dyDescent="0.35"/>
    <row r="194" ht="25" customHeight="1" x14ac:dyDescent="0.35"/>
    <row r="195" ht="25" customHeight="1" x14ac:dyDescent="0.35"/>
    <row r="196" ht="25" customHeight="1" x14ac:dyDescent="0.35"/>
    <row r="197" ht="25" customHeight="1" x14ac:dyDescent="0.35"/>
    <row r="198" ht="25" customHeight="1" x14ac:dyDescent="0.35"/>
    <row r="199" ht="25" customHeight="1" x14ac:dyDescent="0.35"/>
    <row r="200" ht="25" customHeight="1" x14ac:dyDescent="0.35"/>
    <row r="201" ht="25" customHeight="1" x14ac:dyDescent="0.35"/>
    <row r="202" ht="25" customHeight="1" x14ac:dyDescent="0.35"/>
    <row r="203" ht="25" customHeight="1" x14ac:dyDescent="0.35"/>
    <row r="204" ht="25" customHeight="1" x14ac:dyDescent="0.35"/>
    <row r="205" ht="25" customHeight="1" x14ac:dyDescent="0.35"/>
    <row r="206" ht="25" customHeight="1" x14ac:dyDescent="0.35"/>
    <row r="207" ht="25" customHeight="1" x14ac:dyDescent="0.35"/>
    <row r="208" ht="25" customHeight="1" x14ac:dyDescent="0.35"/>
    <row r="209" ht="25" customHeight="1" x14ac:dyDescent="0.35"/>
    <row r="210" ht="25" customHeight="1" x14ac:dyDescent="0.35"/>
    <row r="211" ht="25" customHeight="1" x14ac:dyDescent="0.35"/>
    <row r="212" ht="25" customHeight="1" x14ac:dyDescent="0.35"/>
    <row r="213" ht="25" customHeight="1" x14ac:dyDescent="0.35"/>
    <row r="214" ht="25" customHeight="1" x14ac:dyDescent="0.35"/>
    <row r="215" ht="25" customHeight="1" x14ac:dyDescent="0.35"/>
    <row r="216" ht="25" customHeight="1" x14ac:dyDescent="0.35"/>
    <row r="217" ht="25" customHeight="1" x14ac:dyDescent="0.35"/>
    <row r="218" ht="25" customHeight="1" x14ac:dyDescent="0.35"/>
    <row r="219" ht="25" customHeight="1" x14ac:dyDescent="0.35"/>
  </sheetData>
  <mergeCells count="1592">
    <mergeCell ref="GT40:HD40"/>
    <mergeCell ref="GR39:IB39"/>
    <mergeCell ref="HU56:IB56"/>
    <mergeCell ref="HR57:IB57"/>
    <mergeCell ref="HT58:IB58"/>
    <mergeCell ref="HD43:IM43"/>
    <mergeCell ref="HF44:HO44"/>
    <mergeCell ref="Q34:FW34"/>
    <mergeCell ref="FX34:MI34"/>
    <mergeCell ref="AO55:GN55"/>
    <mergeCell ref="GO55:MO55"/>
    <mergeCell ref="DF11:DM12"/>
    <mergeCell ref="W2:DT2"/>
    <mergeCell ref="DU2:IJ2"/>
    <mergeCell ref="IK2:MO2"/>
    <mergeCell ref="KT58"/>
    <mergeCell ref="LE58:LI58"/>
    <mergeCell ref="LV58"/>
    <mergeCell ref="BU59:BW59"/>
    <mergeCell ref="BX59:CC59"/>
    <mergeCell ref="BU60:CC60"/>
    <mergeCell ref="BU61:CC61"/>
    <mergeCell ref="HK59:HM59"/>
    <mergeCell ref="HN59:HT59"/>
    <mergeCell ref="HK60:HT60"/>
    <mergeCell ref="HK61:HT61"/>
    <mergeCell ref="BU62:BW62"/>
    <mergeCell ref="BX62:DB62"/>
    <mergeCell ref="BU63:DB63"/>
    <mergeCell ref="BU64:DB64"/>
    <mergeCell ref="HK62:HM62"/>
    <mergeCell ref="HN62:HU62"/>
    <mergeCell ref="HK63:HU63"/>
    <mergeCell ref="HK64:HU64"/>
    <mergeCell ref="KU56:KW56"/>
    <mergeCell ref="KX56:LD56"/>
    <mergeCell ref="KU57:LD57"/>
    <mergeCell ref="KU58:LD58"/>
    <mergeCell ref="LJ56:LL56"/>
    <mergeCell ref="LM56:LU56"/>
    <mergeCell ref="LJ57:LU57"/>
    <mergeCell ref="LJ58"/>
    <mergeCell ref="LL58:LU58"/>
    <mergeCell ref="LK58"/>
    <mergeCell ref="LW56:LY56"/>
    <mergeCell ref="LZ56:MG56"/>
    <mergeCell ref="LW57:MG57"/>
    <mergeCell ref="LW58:MD58"/>
    <mergeCell ref="MF58:MG58"/>
    <mergeCell ref="ME58"/>
    <mergeCell ref="BL58:BP58"/>
    <mergeCell ref="BU58:BY58"/>
    <mergeCell ref="CX58"/>
    <mergeCell ref="DV58:DZ58"/>
    <mergeCell ref="EW58"/>
    <mergeCell ref="FH58"/>
    <mergeCell ref="FS58"/>
    <mergeCell ref="GD58"/>
    <mergeCell ref="GO58:GS58"/>
    <mergeCell ref="HG58"/>
    <mergeCell ref="HQ58"/>
    <mergeCell ref="IC58"/>
    <mergeCell ref="IQ58"/>
    <mergeCell ref="JB58"/>
    <mergeCell ref="JM58"/>
    <mergeCell ref="JX58"/>
    <mergeCell ref="IU56:JA56"/>
    <mergeCell ref="IR57:JA57"/>
    <mergeCell ref="IR58:JA58"/>
    <mergeCell ref="JC56:JE56"/>
    <mergeCell ref="JF56:JL56"/>
    <mergeCell ref="JC57:JL57"/>
    <mergeCell ref="JC58:JL58"/>
    <mergeCell ref="JN56:JP56"/>
    <mergeCell ref="JQ56:JW56"/>
    <mergeCell ref="JN57:JW57"/>
    <mergeCell ref="JN58:JW58"/>
    <mergeCell ref="JY56:KA56"/>
    <mergeCell ref="KB56:KH56"/>
    <mergeCell ref="JY57:KH57"/>
    <mergeCell ref="JY58:KH58"/>
    <mergeCell ref="KJ56:KL56"/>
    <mergeCell ref="KM56:KS56"/>
    <mergeCell ref="KJ57:KS57"/>
    <mergeCell ref="KJ58:KS58"/>
    <mergeCell ref="KI58"/>
    <mergeCell ref="HR56:HT56"/>
    <mergeCell ref="HR58"/>
    <mergeCell ref="HS58"/>
    <mergeCell ref="ID56:IF56"/>
    <mergeCell ref="IG56:IP56"/>
    <mergeCell ref="ID57:IP57"/>
    <mergeCell ref="ID58"/>
    <mergeCell ref="IF58:IG58"/>
    <mergeCell ref="II58:IJ58"/>
    <mergeCell ref="IL58:IP58"/>
    <mergeCell ref="IE58"/>
    <mergeCell ref="IH58"/>
    <mergeCell ref="IK58"/>
    <mergeCell ref="IR56:IT56"/>
    <mergeCell ref="FW56:GC56"/>
    <mergeCell ref="FT57:GC57"/>
    <mergeCell ref="FT58:GC58"/>
    <mergeCell ref="GE56:GG56"/>
    <mergeCell ref="GH56:GN56"/>
    <mergeCell ref="GE57:GN57"/>
    <mergeCell ref="GE58:GN58"/>
    <mergeCell ref="GU56:GW56"/>
    <mergeCell ref="GX56:HF56"/>
    <mergeCell ref="GU57:HF57"/>
    <mergeCell ref="GU58"/>
    <mergeCell ref="GW58:HF58"/>
    <mergeCell ref="GV58"/>
    <mergeCell ref="HH56:HJ56"/>
    <mergeCell ref="HK56:HP56"/>
    <mergeCell ref="HH57:HP57"/>
    <mergeCell ref="HH58:HP58"/>
    <mergeCell ref="DI58"/>
    <mergeCell ref="DK58"/>
    <mergeCell ref="EL56:EN56"/>
    <mergeCell ref="EO56:EV56"/>
    <mergeCell ref="EL57:EV57"/>
    <mergeCell ref="EL58:EP58"/>
    <mergeCell ref="ER58:EV58"/>
    <mergeCell ref="EQ58"/>
    <mergeCell ref="EX56:EZ56"/>
    <mergeCell ref="FA56:FG56"/>
    <mergeCell ref="EX57:FG57"/>
    <mergeCell ref="EX58:FG58"/>
    <mergeCell ref="FI56:FK56"/>
    <mergeCell ref="FL56:FR56"/>
    <mergeCell ref="FI57:FR57"/>
    <mergeCell ref="FI58:FR58"/>
    <mergeCell ref="FT56:FV56"/>
    <mergeCell ref="KD51:KG51"/>
    <mergeCell ref="KH51:LS51"/>
    <mergeCell ref="KD52:KI52"/>
    <mergeCell ref="KJ52:KU52"/>
    <mergeCell ref="KV52:LS52"/>
    <mergeCell ref="KJ53:LG53"/>
    <mergeCell ref="B35:D40"/>
    <mergeCell ref="BA56:BC56"/>
    <mergeCell ref="BD56:BK56"/>
    <mergeCell ref="BA57:BK57"/>
    <mergeCell ref="BA58:BH58"/>
    <mergeCell ref="BJ58:BK58"/>
    <mergeCell ref="BI58"/>
    <mergeCell ref="BT56"/>
    <mergeCell ref="BT57"/>
    <mergeCell ref="BT58"/>
    <mergeCell ref="CA56:CC56"/>
    <mergeCell ref="CD56:CW56"/>
    <mergeCell ref="CA57:CW57"/>
    <mergeCell ref="CA58"/>
    <mergeCell ref="CC58:CJ58"/>
    <mergeCell ref="CL58:CW58"/>
    <mergeCell ref="CB58"/>
    <mergeCell ref="CK58"/>
    <mergeCell ref="CY56:DA56"/>
    <mergeCell ref="DB56:DU56"/>
    <mergeCell ref="CY57:DU57"/>
    <mergeCell ref="CY58:DH58"/>
    <mergeCell ref="DJ58"/>
    <mergeCell ref="DL58:DU58"/>
    <mergeCell ref="DN51:DQ51"/>
    <mergeCell ref="DR51:EV51"/>
    <mergeCell ref="DN52:DS52"/>
    <mergeCell ref="DT52:ED52"/>
    <mergeCell ref="EE52:EV52"/>
    <mergeCell ref="DT53:EK53"/>
    <mergeCell ref="FQ51:FT51"/>
    <mergeCell ref="FU51:HF51"/>
    <mergeCell ref="FQ52:FV52"/>
    <mergeCell ref="FW52:GH52"/>
    <mergeCell ref="GI52:HF52"/>
    <mergeCell ref="FW53:GT53"/>
    <mergeCell ref="HY51:IB51"/>
    <mergeCell ref="IC51:JL51"/>
    <mergeCell ref="HY52:ID52"/>
    <mergeCell ref="IE52:IN52"/>
    <mergeCell ref="IO52:JL52"/>
    <mergeCell ref="IE53:JB53"/>
    <mergeCell ref="JF43:JI43"/>
    <mergeCell ref="JJ43:KS43"/>
    <mergeCell ref="JF44:JK44"/>
    <mergeCell ref="JL44:JU44"/>
    <mergeCell ref="JV44:KS44"/>
    <mergeCell ref="JL45:KI45"/>
    <mergeCell ref="CQ47:CT47"/>
    <mergeCell ref="CU47:DU47"/>
    <mergeCell ref="CQ48:CV48"/>
    <mergeCell ref="CW48:DS48"/>
    <mergeCell ref="DT48:DU48"/>
    <mergeCell ref="CW49:CX49"/>
    <mergeCell ref="FG47:FJ47"/>
    <mergeCell ref="FK47:GN47"/>
    <mergeCell ref="FG48:FL48"/>
    <mergeCell ref="FM48:FV48"/>
    <mergeCell ref="FW48:GN48"/>
    <mergeCell ref="FM49:GD49"/>
    <mergeCell ref="HM47:HP47"/>
    <mergeCell ref="HQ47:IZ47"/>
    <mergeCell ref="HM48:HR48"/>
    <mergeCell ref="HS48:IB48"/>
    <mergeCell ref="IC48:IZ48"/>
    <mergeCell ref="HS49:IP49"/>
    <mergeCell ref="JQ47:JT47"/>
    <mergeCell ref="JU47:LD47"/>
    <mergeCell ref="JQ48:JV48"/>
    <mergeCell ref="JW48:KF48"/>
    <mergeCell ref="KG48:LD48"/>
    <mergeCell ref="JW49:KT49"/>
    <mergeCell ref="BS43:BV43"/>
    <mergeCell ref="BW43:CW43"/>
    <mergeCell ref="BS44:BX44"/>
    <mergeCell ref="BY44:CU44"/>
    <mergeCell ref="CV44:CW44"/>
    <mergeCell ref="BY45:BZ45"/>
    <mergeCell ref="EV43:EY43"/>
    <mergeCell ref="EZ43:GC43"/>
    <mergeCell ref="EV44:FA44"/>
    <mergeCell ref="FB44:FK44"/>
    <mergeCell ref="FL44:GC44"/>
    <mergeCell ref="FB45:FS45"/>
    <mergeCell ref="GZ43:HC43"/>
    <mergeCell ref="GZ44:HE44"/>
    <mergeCell ref="HP44:IM44"/>
    <mergeCell ref="HF45:IC45"/>
    <mergeCell ref="IZ36:JW36"/>
    <mergeCell ref="IP37:JM37"/>
    <mergeCell ref="KQ35:KT35"/>
    <mergeCell ref="KU35:ME35"/>
    <mergeCell ref="KQ36:KV36"/>
    <mergeCell ref="KW36:LG36"/>
    <mergeCell ref="LH36:ME36"/>
    <mergeCell ref="KW37:LT37"/>
    <mergeCell ref="AP39:AS39"/>
    <mergeCell ref="AT39:CC39"/>
    <mergeCell ref="AP40:AU40"/>
    <mergeCell ref="AV40:BE40"/>
    <mergeCell ref="BF40:CC40"/>
    <mergeCell ref="AV41:BS41"/>
    <mergeCell ref="EK39:EN39"/>
    <mergeCell ref="EO39:FR39"/>
    <mergeCell ref="EK40:EP40"/>
    <mergeCell ref="EQ40:EZ40"/>
    <mergeCell ref="FA40:FR40"/>
    <mergeCell ref="EQ41:FH41"/>
    <mergeCell ref="GN39:GQ39"/>
    <mergeCell ref="GN40:GS40"/>
    <mergeCell ref="HE40:IB40"/>
    <mergeCell ref="GT41:HQ41"/>
    <mergeCell ref="IU39:IX39"/>
    <mergeCell ref="IY39:KH39"/>
    <mergeCell ref="IU40:IZ40"/>
    <mergeCell ref="JA40:JJ40"/>
    <mergeCell ref="JK40:KH40"/>
    <mergeCell ref="JA41:JX41"/>
    <mergeCell ref="UR23"/>
    <mergeCell ref="US23"/>
    <mergeCell ref="UT23"/>
    <mergeCell ref="UU23"/>
    <mergeCell ref="UV23"/>
    <mergeCell ref="UW23"/>
    <mergeCell ref="UX23"/>
    <mergeCell ref="B24:D25"/>
    <mergeCell ref="AC35:AF35"/>
    <mergeCell ref="AG35:BK35"/>
    <mergeCell ref="AC36:AH36"/>
    <mergeCell ref="AI36:AS36"/>
    <mergeCell ref="AT36:BK36"/>
    <mergeCell ref="AI37:AZ37"/>
    <mergeCell ref="DZ35:EC35"/>
    <mergeCell ref="ED35:FG35"/>
    <mergeCell ref="DZ36:EE36"/>
    <mergeCell ref="EF36:EO36"/>
    <mergeCell ref="EP36:FG36"/>
    <mergeCell ref="EF37:EW37"/>
    <mergeCell ref="GD35:GG35"/>
    <mergeCell ref="GH35:HQ35"/>
    <mergeCell ref="GD36:GI36"/>
    <mergeCell ref="GJ36:GS36"/>
    <mergeCell ref="GT36:HQ36"/>
    <mergeCell ref="GJ37:HG37"/>
    <mergeCell ref="IJ35:IM35"/>
    <mergeCell ref="IN35:JW35"/>
    <mergeCell ref="IJ36:IO36"/>
    <mergeCell ref="IP36:IY36"/>
    <mergeCell ref="UA23"/>
    <mergeCell ref="UB23"/>
    <mergeCell ref="UC23"/>
    <mergeCell ref="UD23"/>
    <mergeCell ref="UE23"/>
    <mergeCell ref="UF23"/>
    <mergeCell ref="UG23"/>
    <mergeCell ref="UH23"/>
    <mergeCell ref="UI23"/>
    <mergeCell ref="UJ23"/>
    <mergeCell ref="UK23"/>
    <mergeCell ref="UL23"/>
    <mergeCell ref="UM23"/>
    <mergeCell ref="UN23"/>
    <mergeCell ref="UO23"/>
    <mergeCell ref="UP23"/>
    <mergeCell ref="UQ23"/>
    <mergeCell ref="TJ23"/>
    <mergeCell ref="TK23"/>
    <mergeCell ref="TL23"/>
    <mergeCell ref="TM23"/>
    <mergeCell ref="TN23"/>
    <mergeCell ref="TO23"/>
    <mergeCell ref="TP23"/>
    <mergeCell ref="TQ23"/>
    <mergeCell ref="TR23"/>
    <mergeCell ref="TS23"/>
    <mergeCell ref="TT23"/>
    <mergeCell ref="TU23"/>
    <mergeCell ref="TV23"/>
    <mergeCell ref="TW23"/>
    <mergeCell ref="TX23"/>
    <mergeCell ref="TY23"/>
    <mergeCell ref="TZ23"/>
    <mergeCell ref="SS23"/>
    <mergeCell ref="ST23"/>
    <mergeCell ref="SU23"/>
    <mergeCell ref="SV23"/>
    <mergeCell ref="SW23"/>
    <mergeCell ref="SX23"/>
    <mergeCell ref="SY23"/>
    <mergeCell ref="SZ23"/>
    <mergeCell ref="TA23"/>
    <mergeCell ref="TB23"/>
    <mergeCell ref="TC23"/>
    <mergeCell ref="TD23"/>
    <mergeCell ref="TE23"/>
    <mergeCell ref="TF23"/>
    <mergeCell ref="TG23"/>
    <mergeCell ref="TH23"/>
    <mergeCell ref="TI23"/>
    <mergeCell ref="SB23"/>
    <mergeCell ref="SC23"/>
    <mergeCell ref="SD23"/>
    <mergeCell ref="SE23"/>
    <mergeCell ref="SF23"/>
    <mergeCell ref="SG23"/>
    <mergeCell ref="SH23"/>
    <mergeCell ref="SI23"/>
    <mergeCell ref="SJ23"/>
    <mergeCell ref="SK23"/>
    <mergeCell ref="SL23"/>
    <mergeCell ref="SM23"/>
    <mergeCell ref="SN23"/>
    <mergeCell ref="SO23"/>
    <mergeCell ref="SP23"/>
    <mergeCell ref="SQ23"/>
    <mergeCell ref="SR23"/>
    <mergeCell ref="RK23"/>
    <mergeCell ref="RL23"/>
    <mergeCell ref="RM23"/>
    <mergeCell ref="RN23"/>
    <mergeCell ref="RO23"/>
    <mergeCell ref="RP23"/>
    <mergeCell ref="RQ23"/>
    <mergeCell ref="RR23"/>
    <mergeCell ref="RS23"/>
    <mergeCell ref="RT23"/>
    <mergeCell ref="RU23"/>
    <mergeCell ref="RV23"/>
    <mergeCell ref="RW23"/>
    <mergeCell ref="RX23"/>
    <mergeCell ref="RY23"/>
    <mergeCell ref="RZ23"/>
    <mergeCell ref="SA23"/>
    <mergeCell ref="QT23"/>
    <mergeCell ref="QU23"/>
    <mergeCell ref="QV23"/>
    <mergeCell ref="QW23"/>
    <mergeCell ref="QX23"/>
    <mergeCell ref="QY23"/>
    <mergeCell ref="QZ23"/>
    <mergeCell ref="RA23"/>
    <mergeCell ref="RB23"/>
    <mergeCell ref="RC23"/>
    <mergeCell ref="RD23"/>
    <mergeCell ref="RE23"/>
    <mergeCell ref="RF23"/>
    <mergeCell ref="RG23"/>
    <mergeCell ref="RH23"/>
    <mergeCell ref="RI23"/>
    <mergeCell ref="RJ23"/>
    <mergeCell ref="QC23"/>
    <mergeCell ref="QD23"/>
    <mergeCell ref="QE23"/>
    <mergeCell ref="QF23"/>
    <mergeCell ref="QG23"/>
    <mergeCell ref="QH23"/>
    <mergeCell ref="QI23"/>
    <mergeCell ref="QJ23"/>
    <mergeCell ref="QK23"/>
    <mergeCell ref="QL23"/>
    <mergeCell ref="QM23"/>
    <mergeCell ref="QN23"/>
    <mergeCell ref="QO23"/>
    <mergeCell ref="QP23"/>
    <mergeCell ref="QQ23"/>
    <mergeCell ref="QR23"/>
    <mergeCell ref="QS23"/>
    <mergeCell ref="PL23"/>
    <mergeCell ref="PM23"/>
    <mergeCell ref="PN23"/>
    <mergeCell ref="PO23"/>
    <mergeCell ref="PP23"/>
    <mergeCell ref="PQ23"/>
    <mergeCell ref="PR23"/>
    <mergeCell ref="PS23"/>
    <mergeCell ref="PT23"/>
    <mergeCell ref="PU23"/>
    <mergeCell ref="PV23"/>
    <mergeCell ref="PW23"/>
    <mergeCell ref="PX23"/>
    <mergeCell ref="PY23"/>
    <mergeCell ref="PZ23"/>
    <mergeCell ref="QA23"/>
    <mergeCell ref="QB23"/>
    <mergeCell ref="OU23"/>
    <mergeCell ref="OV23"/>
    <mergeCell ref="OW23"/>
    <mergeCell ref="OX23"/>
    <mergeCell ref="OY23"/>
    <mergeCell ref="OZ23"/>
    <mergeCell ref="PA23"/>
    <mergeCell ref="PB23"/>
    <mergeCell ref="PC23"/>
    <mergeCell ref="PD23"/>
    <mergeCell ref="PE23"/>
    <mergeCell ref="PF23"/>
    <mergeCell ref="PG23"/>
    <mergeCell ref="PH23"/>
    <mergeCell ref="PI23"/>
    <mergeCell ref="PJ23"/>
    <mergeCell ref="PK23"/>
    <mergeCell ref="OD23"/>
    <mergeCell ref="OE23"/>
    <mergeCell ref="OF23"/>
    <mergeCell ref="OG23"/>
    <mergeCell ref="OH23"/>
    <mergeCell ref="OI23"/>
    <mergeCell ref="OJ23"/>
    <mergeCell ref="OK23"/>
    <mergeCell ref="OL23"/>
    <mergeCell ref="OM23"/>
    <mergeCell ref="ON23"/>
    <mergeCell ref="OO23"/>
    <mergeCell ref="OP23"/>
    <mergeCell ref="OQ23"/>
    <mergeCell ref="OR23"/>
    <mergeCell ref="OS23"/>
    <mergeCell ref="OT23"/>
    <mergeCell ref="NM23"/>
    <mergeCell ref="NN23"/>
    <mergeCell ref="NO23"/>
    <mergeCell ref="NP23"/>
    <mergeCell ref="NQ23"/>
    <mergeCell ref="NR23"/>
    <mergeCell ref="NS23"/>
    <mergeCell ref="NT23"/>
    <mergeCell ref="NU23"/>
    <mergeCell ref="NV23"/>
    <mergeCell ref="NW23"/>
    <mergeCell ref="NX23"/>
    <mergeCell ref="NY23"/>
    <mergeCell ref="NZ23"/>
    <mergeCell ref="OA23"/>
    <mergeCell ref="OB23"/>
    <mergeCell ref="OC23"/>
    <mergeCell ref="MV23"/>
    <mergeCell ref="MW23"/>
    <mergeCell ref="MX23"/>
    <mergeCell ref="MY23"/>
    <mergeCell ref="MZ23"/>
    <mergeCell ref="NA23"/>
    <mergeCell ref="NB23"/>
    <mergeCell ref="NC23"/>
    <mergeCell ref="ND23"/>
    <mergeCell ref="NE23"/>
    <mergeCell ref="NF23"/>
    <mergeCell ref="NG23"/>
    <mergeCell ref="NH23"/>
    <mergeCell ref="NI23"/>
    <mergeCell ref="NJ23"/>
    <mergeCell ref="NK23"/>
    <mergeCell ref="NL23"/>
    <mergeCell ref="ME23"/>
    <mergeCell ref="MF23"/>
    <mergeCell ref="MG23"/>
    <mergeCell ref="MH23"/>
    <mergeCell ref="MI23"/>
    <mergeCell ref="MJ23"/>
    <mergeCell ref="MK23"/>
    <mergeCell ref="ML23"/>
    <mergeCell ref="MM23"/>
    <mergeCell ref="MN23"/>
    <mergeCell ref="MO23"/>
    <mergeCell ref="MP23"/>
    <mergeCell ref="MQ23"/>
    <mergeCell ref="MR23"/>
    <mergeCell ref="MS23"/>
    <mergeCell ref="MT23"/>
    <mergeCell ref="MU23"/>
    <mergeCell ref="LN23"/>
    <mergeCell ref="LO23"/>
    <mergeCell ref="LP23"/>
    <mergeCell ref="LQ23"/>
    <mergeCell ref="LR23"/>
    <mergeCell ref="LS23"/>
    <mergeCell ref="LT23"/>
    <mergeCell ref="LU23"/>
    <mergeCell ref="LV23"/>
    <mergeCell ref="LW23"/>
    <mergeCell ref="LX23"/>
    <mergeCell ref="LY23"/>
    <mergeCell ref="LZ23"/>
    <mergeCell ref="MA23"/>
    <mergeCell ref="MB23"/>
    <mergeCell ref="MC23"/>
    <mergeCell ref="MD23"/>
    <mergeCell ref="KW23"/>
    <mergeCell ref="KX23"/>
    <mergeCell ref="KY23"/>
    <mergeCell ref="KZ23"/>
    <mergeCell ref="LA23"/>
    <mergeCell ref="LB23"/>
    <mergeCell ref="LC23"/>
    <mergeCell ref="LD23"/>
    <mergeCell ref="LE23"/>
    <mergeCell ref="LF23"/>
    <mergeCell ref="LG23"/>
    <mergeCell ref="LH23"/>
    <mergeCell ref="LI23"/>
    <mergeCell ref="LJ23"/>
    <mergeCell ref="LK23"/>
    <mergeCell ref="LL23"/>
    <mergeCell ref="LM23"/>
    <mergeCell ref="KF23"/>
    <mergeCell ref="KG23"/>
    <mergeCell ref="KH23"/>
    <mergeCell ref="KI23"/>
    <mergeCell ref="KJ23"/>
    <mergeCell ref="KK23"/>
    <mergeCell ref="KL23"/>
    <mergeCell ref="KM23"/>
    <mergeCell ref="KN23"/>
    <mergeCell ref="KO23"/>
    <mergeCell ref="KP23"/>
    <mergeCell ref="KQ23"/>
    <mergeCell ref="KR23"/>
    <mergeCell ref="KS23"/>
    <mergeCell ref="KT23"/>
    <mergeCell ref="KU23"/>
    <mergeCell ref="KV23"/>
    <mergeCell ref="JO23"/>
    <mergeCell ref="JP23"/>
    <mergeCell ref="JQ23"/>
    <mergeCell ref="JR23"/>
    <mergeCell ref="JS23"/>
    <mergeCell ref="JT23"/>
    <mergeCell ref="JU23"/>
    <mergeCell ref="JV23"/>
    <mergeCell ref="JW23"/>
    <mergeCell ref="JX23"/>
    <mergeCell ref="JY23"/>
    <mergeCell ref="JZ23"/>
    <mergeCell ref="KA23"/>
    <mergeCell ref="KB23"/>
    <mergeCell ref="KC23"/>
    <mergeCell ref="KD23"/>
    <mergeCell ref="KE23"/>
    <mergeCell ref="IX23"/>
    <mergeCell ref="IY23"/>
    <mergeCell ref="IZ23"/>
    <mergeCell ref="JA23"/>
    <mergeCell ref="JB23"/>
    <mergeCell ref="JC23"/>
    <mergeCell ref="JD23"/>
    <mergeCell ref="JE23"/>
    <mergeCell ref="JF23"/>
    <mergeCell ref="JG23"/>
    <mergeCell ref="JH23"/>
    <mergeCell ref="JI23"/>
    <mergeCell ref="JJ23"/>
    <mergeCell ref="JK23"/>
    <mergeCell ref="JL23"/>
    <mergeCell ref="JM23"/>
    <mergeCell ref="JN23"/>
    <mergeCell ref="IG23"/>
    <mergeCell ref="IH23"/>
    <mergeCell ref="II23"/>
    <mergeCell ref="IJ23"/>
    <mergeCell ref="IK23"/>
    <mergeCell ref="IL23"/>
    <mergeCell ref="IM23"/>
    <mergeCell ref="IN23"/>
    <mergeCell ref="IO23"/>
    <mergeCell ref="IP23"/>
    <mergeCell ref="IQ23"/>
    <mergeCell ref="IR23"/>
    <mergeCell ref="IS23"/>
    <mergeCell ref="IT23"/>
    <mergeCell ref="IU23"/>
    <mergeCell ref="IV23"/>
    <mergeCell ref="IW23"/>
    <mergeCell ref="HP23"/>
    <mergeCell ref="HQ23"/>
    <mergeCell ref="HR23"/>
    <mergeCell ref="HS23"/>
    <mergeCell ref="HT23"/>
    <mergeCell ref="HU23"/>
    <mergeCell ref="HV23"/>
    <mergeCell ref="HW23"/>
    <mergeCell ref="HX23"/>
    <mergeCell ref="HY23"/>
    <mergeCell ref="HZ23"/>
    <mergeCell ref="IA23"/>
    <mergeCell ref="IB23"/>
    <mergeCell ref="IC23"/>
    <mergeCell ref="ID23"/>
    <mergeCell ref="IE23"/>
    <mergeCell ref="IF23"/>
    <mergeCell ref="GY23"/>
    <mergeCell ref="GZ23"/>
    <mergeCell ref="HA23"/>
    <mergeCell ref="HB23"/>
    <mergeCell ref="HC23"/>
    <mergeCell ref="HD23"/>
    <mergeCell ref="HE23"/>
    <mergeCell ref="HF23"/>
    <mergeCell ref="HG23"/>
    <mergeCell ref="HH23"/>
    <mergeCell ref="HI23"/>
    <mergeCell ref="HJ23"/>
    <mergeCell ref="HK23"/>
    <mergeCell ref="HL23"/>
    <mergeCell ref="HM23"/>
    <mergeCell ref="HN23"/>
    <mergeCell ref="HO23"/>
    <mergeCell ref="GH23"/>
    <mergeCell ref="GI23"/>
    <mergeCell ref="GJ23"/>
    <mergeCell ref="GK23"/>
    <mergeCell ref="GL23"/>
    <mergeCell ref="GM23"/>
    <mergeCell ref="GN23"/>
    <mergeCell ref="GO23"/>
    <mergeCell ref="GP23"/>
    <mergeCell ref="GQ23"/>
    <mergeCell ref="GR23"/>
    <mergeCell ref="GS23"/>
    <mergeCell ref="GT23"/>
    <mergeCell ref="GU23"/>
    <mergeCell ref="GV23"/>
    <mergeCell ref="GW23"/>
    <mergeCell ref="GX23"/>
    <mergeCell ref="FQ23"/>
    <mergeCell ref="FR23"/>
    <mergeCell ref="FS23"/>
    <mergeCell ref="FT23"/>
    <mergeCell ref="FU23"/>
    <mergeCell ref="FV23"/>
    <mergeCell ref="FW23"/>
    <mergeCell ref="FX23"/>
    <mergeCell ref="FY23"/>
    <mergeCell ref="FZ23"/>
    <mergeCell ref="GA23"/>
    <mergeCell ref="GB23"/>
    <mergeCell ref="GC23"/>
    <mergeCell ref="GD23"/>
    <mergeCell ref="GE23"/>
    <mergeCell ref="GF23"/>
    <mergeCell ref="GG23"/>
    <mergeCell ref="EZ23"/>
    <mergeCell ref="FA23"/>
    <mergeCell ref="FB23"/>
    <mergeCell ref="FC23"/>
    <mergeCell ref="FD23"/>
    <mergeCell ref="FE23"/>
    <mergeCell ref="FF23"/>
    <mergeCell ref="FG23"/>
    <mergeCell ref="FH23"/>
    <mergeCell ref="FI23"/>
    <mergeCell ref="FJ23"/>
    <mergeCell ref="FK23"/>
    <mergeCell ref="FL23"/>
    <mergeCell ref="FM23"/>
    <mergeCell ref="FN23"/>
    <mergeCell ref="FO23"/>
    <mergeCell ref="FP23"/>
    <mergeCell ref="EI23"/>
    <mergeCell ref="EJ23"/>
    <mergeCell ref="EK23"/>
    <mergeCell ref="EL23"/>
    <mergeCell ref="EM23"/>
    <mergeCell ref="EN23"/>
    <mergeCell ref="EO23"/>
    <mergeCell ref="EP23"/>
    <mergeCell ref="EQ23"/>
    <mergeCell ref="ER23"/>
    <mergeCell ref="ES23"/>
    <mergeCell ref="ET23"/>
    <mergeCell ref="EU23"/>
    <mergeCell ref="EV23"/>
    <mergeCell ref="EW23"/>
    <mergeCell ref="EX23"/>
    <mergeCell ref="EY23"/>
    <mergeCell ref="DR23"/>
    <mergeCell ref="DS23"/>
    <mergeCell ref="DT23"/>
    <mergeCell ref="DU23"/>
    <mergeCell ref="DV23"/>
    <mergeCell ref="DW23"/>
    <mergeCell ref="DX23"/>
    <mergeCell ref="DY23"/>
    <mergeCell ref="DZ23"/>
    <mergeCell ref="EA23"/>
    <mergeCell ref="EB23"/>
    <mergeCell ref="EC23"/>
    <mergeCell ref="ED23"/>
    <mergeCell ref="EE23"/>
    <mergeCell ref="EF23"/>
    <mergeCell ref="EG23"/>
    <mergeCell ref="EH23"/>
    <mergeCell ref="DA23"/>
    <mergeCell ref="DB23"/>
    <mergeCell ref="DC23"/>
    <mergeCell ref="DD23"/>
    <mergeCell ref="DE23"/>
    <mergeCell ref="DF23"/>
    <mergeCell ref="DG23"/>
    <mergeCell ref="DH23"/>
    <mergeCell ref="DI23"/>
    <mergeCell ref="DJ23"/>
    <mergeCell ref="DK23"/>
    <mergeCell ref="DL23"/>
    <mergeCell ref="DM23"/>
    <mergeCell ref="DN23"/>
    <mergeCell ref="DO23"/>
    <mergeCell ref="DP23"/>
    <mergeCell ref="DQ23"/>
    <mergeCell ref="CJ23"/>
    <mergeCell ref="CK23"/>
    <mergeCell ref="CL23"/>
    <mergeCell ref="CM23"/>
    <mergeCell ref="CN23"/>
    <mergeCell ref="CO23"/>
    <mergeCell ref="CP23"/>
    <mergeCell ref="CQ23"/>
    <mergeCell ref="CR23"/>
    <mergeCell ref="CS23"/>
    <mergeCell ref="CT23"/>
    <mergeCell ref="CU23"/>
    <mergeCell ref="CV23"/>
    <mergeCell ref="CW23"/>
    <mergeCell ref="CX23"/>
    <mergeCell ref="CY23"/>
    <mergeCell ref="CZ23"/>
    <mergeCell ref="BS23"/>
    <mergeCell ref="BT23"/>
    <mergeCell ref="BU23"/>
    <mergeCell ref="BV23"/>
    <mergeCell ref="BW23"/>
    <mergeCell ref="BX23"/>
    <mergeCell ref="BY23"/>
    <mergeCell ref="BZ23"/>
    <mergeCell ref="CA23"/>
    <mergeCell ref="CB23"/>
    <mergeCell ref="CC23"/>
    <mergeCell ref="CD23"/>
    <mergeCell ref="CE23"/>
    <mergeCell ref="CF23"/>
    <mergeCell ref="CG23"/>
    <mergeCell ref="CH23"/>
    <mergeCell ref="CI23"/>
    <mergeCell ref="BB23"/>
    <mergeCell ref="BC23"/>
    <mergeCell ref="BD23"/>
    <mergeCell ref="BE23"/>
    <mergeCell ref="BF23"/>
    <mergeCell ref="BG23"/>
    <mergeCell ref="BH23"/>
    <mergeCell ref="BI23"/>
    <mergeCell ref="BJ23"/>
    <mergeCell ref="BK23"/>
    <mergeCell ref="BL23"/>
    <mergeCell ref="BM23"/>
    <mergeCell ref="BN23"/>
    <mergeCell ref="BO23"/>
    <mergeCell ref="BP23"/>
    <mergeCell ref="BQ23"/>
    <mergeCell ref="BR23"/>
    <mergeCell ref="AK23"/>
    <mergeCell ref="AL23"/>
    <mergeCell ref="AM23"/>
    <mergeCell ref="AN23"/>
    <mergeCell ref="AO23"/>
    <mergeCell ref="AP23"/>
    <mergeCell ref="AQ23"/>
    <mergeCell ref="AR23"/>
    <mergeCell ref="AS23"/>
    <mergeCell ref="AT23"/>
    <mergeCell ref="AU23"/>
    <mergeCell ref="AV23"/>
    <mergeCell ref="AW23"/>
    <mergeCell ref="AX23"/>
    <mergeCell ref="AY23"/>
    <mergeCell ref="AZ23"/>
    <mergeCell ref="BA23"/>
    <mergeCell ref="T23"/>
    <mergeCell ref="U23"/>
    <mergeCell ref="V23"/>
    <mergeCell ref="W23"/>
    <mergeCell ref="X23"/>
    <mergeCell ref="Y23"/>
    <mergeCell ref="Z23"/>
    <mergeCell ref="AA23"/>
    <mergeCell ref="AB23"/>
    <mergeCell ref="AC23"/>
    <mergeCell ref="AD23"/>
    <mergeCell ref="AE23"/>
    <mergeCell ref="AF23"/>
    <mergeCell ref="AG23"/>
    <mergeCell ref="AH23"/>
    <mergeCell ref="AI23"/>
    <mergeCell ref="AJ23"/>
    <mergeCell ref="JH19:JW19"/>
    <mergeCell ref="JB20:JI20"/>
    <mergeCell ref="JJ20:JM20"/>
    <mergeCell ref="JN20:JQ20"/>
    <mergeCell ref="JR20"/>
    <mergeCell ref="JS20:JU20"/>
    <mergeCell ref="JV20:JW20"/>
    <mergeCell ref="KX19:LC19"/>
    <mergeCell ref="LD19:LS19"/>
    <mergeCell ref="KX20:LE20"/>
    <mergeCell ref="LF20:LI20"/>
    <mergeCell ref="LJ20:LM20"/>
    <mergeCell ref="LN20"/>
    <mergeCell ref="LO20:LQ20"/>
    <mergeCell ref="LR20:LS20"/>
    <mergeCell ref="C23"/>
    <mergeCell ref="D23"/>
    <mergeCell ref="E23"/>
    <mergeCell ref="F23"/>
    <mergeCell ref="G23"/>
    <mergeCell ref="H23"/>
    <mergeCell ref="I23"/>
    <mergeCell ref="J23"/>
    <mergeCell ref="K23"/>
    <mergeCell ref="L23"/>
    <mergeCell ref="M23"/>
    <mergeCell ref="N23"/>
    <mergeCell ref="O23"/>
    <mergeCell ref="P23"/>
    <mergeCell ref="Q23"/>
    <mergeCell ref="R23"/>
    <mergeCell ref="S23"/>
    <mergeCell ref="GK19:GP19"/>
    <mergeCell ref="GQ19:HF19"/>
    <mergeCell ref="GK20:GR20"/>
    <mergeCell ref="GS20:GV20"/>
    <mergeCell ref="GW20:GZ20"/>
    <mergeCell ref="HA20"/>
    <mergeCell ref="HB20:HD20"/>
    <mergeCell ref="HE20:HF20"/>
    <mergeCell ref="HT19:HY19"/>
    <mergeCell ref="HZ19:IO19"/>
    <mergeCell ref="HT20:IA20"/>
    <mergeCell ref="IB20:IE20"/>
    <mergeCell ref="IF20:II20"/>
    <mergeCell ref="IJ20"/>
    <mergeCell ref="IK20:IM20"/>
    <mergeCell ref="IN20:IO20"/>
    <mergeCell ref="JB19:JG19"/>
    <mergeCell ref="DR20:DS20"/>
    <mergeCell ref="EG19:EL19"/>
    <mergeCell ref="EM19:FB19"/>
    <mergeCell ref="EG20:EN20"/>
    <mergeCell ref="EO20:ER20"/>
    <mergeCell ref="ES20:EV20"/>
    <mergeCell ref="EW20"/>
    <mergeCell ref="EX20:EZ20"/>
    <mergeCell ref="FA20:FB20"/>
    <mergeCell ref="FN19:FS19"/>
    <mergeCell ref="FT19:GI19"/>
    <mergeCell ref="FN20:FU20"/>
    <mergeCell ref="FV20:FY20"/>
    <mergeCell ref="FZ20:GC20"/>
    <mergeCell ref="GD20"/>
    <mergeCell ref="GE20:GG20"/>
    <mergeCell ref="GH20:GI20"/>
    <mergeCell ref="JM15:JR15"/>
    <mergeCell ref="JS15:KH15"/>
    <mergeCell ref="JM16:JT16"/>
    <mergeCell ref="JU16:JX16"/>
    <mergeCell ref="JY16:KB16"/>
    <mergeCell ref="KC16"/>
    <mergeCell ref="KD16:KF16"/>
    <mergeCell ref="KG16:KH16"/>
    <mergeCell ref="KK15:KP15"/>
    <mergeCell ref="KQ15:LF15"/>
    <mergeCell ref="KK16:KR16"/>
    <mergeCell ref="KS16:KV16"/>
    <mergeCell ref="KW16:KZ16"/>
    <mergeCell ref="LA16"/>
    <mergeCell ref="LB16:LD16"/>
    <mergeCell ref="LE16:LF16"/>
    <mergeCell ref="B19:D20"/>
    <mergeCell ref="AW19:BB19"/>
    <mergeCell ref="BC19:BR19"/>
    <mergeCell ref="AW20:BD20"/>
    <mergeCell ref="BE20:BH20"/>
    <mergeCell ref="BI20:BL20"/>
    <mergeCell ref="BM20"/>
    <mergeCell ref="BN20:BP20"/>
    <mergeCell ref="BQ20:BR20"/>
    <mergeCell ref="CX19:DC19"/>
    <mergeCell ref="DD19:DS19"/>
    <mergeCell ref="CX20:DE20"/>
    <mergeCell ref="DF20:DI20"/>
    <mergeCell ref="DJ20:DM20"/>
    <mergeCell ref="DN20"/>
    <mergeCell ref="DO20:DQ20"/>
    <mergeCell ref="GD15:GS15"/>
    <mergeCell ref="FX16:GE16"/>
    <mergeCell ref="GF16:GI16"/>
    <mergeCell ref="GJ16:GM16"/>
    <mergeCell ref="GN16"/>
    <mergeCell ref="GO16:GQ16"/>
    <mergeCell ref="GR16:GS16"/>
    <mergeCell ref="GU15:GZ15"/>
    <mergeCell ref="HA15:HP15"/>
    <mergeCell ref="GU16:HB16"/>
    <mergeCell ref="HC16:HF16"/>
    <mergeCell ref="HG16:HJ16"/>
    <mergeCell ref="HK16"/>
    <mergeCell ref="HL16:HN16"/>
    <mergeCell ref="HO16:HP16"/>
    <mergeCell ref="IF15:IK15"/>
    <mergeCell ref="IL15:JA15"/>
    <mergeCell ref="IF16:IM16"/>
    <mergeCell ref="IN16:IQ16"/>
    <mergeCell ref="IR16:IU16"/>
    <mergeCell ref="IV16"/>
    <mergeCell ref="IW16:IY16"/>
    <mergeCell ref="IZ16:JA16"/>
    <mergeCell ref="DU15:DZ15"/>
    <mergeCell ref="EA15:EP15"/>
    <mergeCell ref="DU16:EB16"/>
    <mergeCell ref="EC16:EF16"/>
    <mergeCell ref="EG16:EJ16"/>
    <mergeCell ref="EK16"/>
    <mergeCell ref="EL16:EN16"/>
    <mergeCell ref="EO16:EP16"/>
    <mergeCell ref="ER15:EW15"/>
    <mergeCell ref="EX15:FM15"/>
    <mergeCell ref="ER16:EY16"/>
    <mergeCell ref="EZ16:FC16"/>
    <mergeCell ref="FD16:FG16"/>
    <mergeCell ref="FH16"/>
    <mergeCell ref="FI16:FK16"/>
    <mergeCell ref="FL16:FM16"/>
    <mergeCell ref="FX15:GC15"/>
    <mergeCell ref="JG8"/>
    <mergeCell ref="JH8:JJ8"/>
    <mergeCell ref="JK8:JL8"/>
    <mergeCell ref="JX7:KC7"/>
    <mergeCell ref="KD7:KS7"/>
    <mergeCell ref="JX8:KE8"/>
    <mergeCell ref="KF8:KI8"/>
    <mergeCell ref="KJ8:KM8"/>
    <mergeCell ref="KN8"/>
    <mergeCell ref="KO8:KQ8"/>
    <mergeCell ref="KR8:KS8"/>
    <mergeCell ref="B11:D12"/>
    <mergeCell ref="BH11:BO12"/>
    <mergeCell ref="LE11:LT12"/>
    <mergeCell ref="B15:D16"/>
    <mergeCell ref="AG15:AL15"/>
    <mergeCell ref="AM15:BE15"/>
    <mergeCell ref="AG16:AQ16"/>
    <mergeCell ref="AR16:AU16"/>
    <mergeCell ref="AV16:AY16"/>
    <mergeCell ref="AZ16"/>
    <mergeCell ref="BA16:BC16"/>
    <mergeCell ref="BD16:BE16"/>
    <mergeCell ref="BZ15:CE15"/>
    <mergeCell ref="CF15:CU15"/>
    <mergeCell ref="BZ16:CG16"/>
    <mergeCell ref="CH16:CK16"/>
    <mergeCell ref="CL16:CO16"/>
    <mergeCell ref="CP16"/>
    <mergeCell ref="CQ16:CS16"/>
    <mergeCell ref="CT16:CU16"/>
    <mergeCell ref="UR1"/>
    <mergeCell ref="US1"/>
    <mergeCell ref="UT1"/>
    <mergeCell ref="UU1"/>
    <mergeCell ref="UV1"/>
    <mergeCell ref="UW1"/>
    <mergeCell ref="UX1"/>
    <mergeCell ref="B3:D4"/>
    <mergeCell ref="B7:D8"/>
    <mergeCell ref="FC7:FH7"/>
    <mergeCell ref="FI7:FX7"/>
    <mergeCell ref="FC8:FJ8"/>
    <mergeCell ref="FK8:FN8"/>
    <mergeCell ref="FO8:FR8"/>
    <mergeCell ref="FS8"/>
    <mergeCell ref="FT8:FV8"/>
    <mergeCell ref="FW8:FX8"/>
    <mergeCell ref="HG7:HL7"/>
    <mergeCell ref="HM7:IB7"/>
    <mergeCell ref="HG8:HN8"/>
    <mergeCell ref="HO8:HR8"/>
    <mergeCell ref="HS8:HV8"/>
    <mergeCell ref="HW8"/>
    <mergeCell ref="HX8:HZ8"/>
    <mergeCell ref="IA8:IB8"/>
    <mergeCell ref="IQ7:IV7"/>
    <mergeCell ref="IW7:JL7"/>
    <mergeCell ref="IQ8:IX8"/>
    <mergeCell ref="IY8:JB8"/>
    <mergeCell ref="JC8:JF8"/>
    <mergeCell ref="UA1"/>
    <mergeCell ref="UB1"/>
    <mergeCell ref="UC1"/>
    <mergeCell ref="UD1"/>
    <mergeCell ref="UE1"/>
    <mergeCell ref="UF1"/>
    <mergeCell ref="UG1"/>
    <mergeCell ref="UH1"/>
    <mergeCell ref="UI1"/>
    <mergeCell ref="UJ1"/>
    <mergeCell ref="UK1"/>
    <mergeCell ref="UL1"/>
    <mergeCell ref="UM1"/>
    <mergeCell ref="UN1"/>
    <mergeCell ref="UO1"/>
    <mergeCell ref="UP1"/>
    <mergeCell ref="UQ1"/>
    <mergeCell ref="TJ1"/>
    <mergeCell ref="TK1"/>
    <mergeCell ref="TL1"/>
    <mergeCell ref="TM1"/>
    <mergeCell ref="TN1"/>
    <mergeCell ref="TO1"/>
    <mergeCell ref="TP1"/>
    <mergeCell ref="TQ1"/>
    <mergeCell ref="TR1"/>
    <mergeCell ref="TS1"/>
    <mergeCell ref="TT1"/>
    <mergeCell ref="TU1"/>
    <mergeCell ref="TV1"/>
    <mergeCell ref="TW1"/>
    <mergeCell ref="TX1"/>
    <mergeCell ref="TY1"/>
    <mergeCell ref="TZ1"/>
    <mergeCell ref="SS1"/>
    <mergeCell ref="ST1"/>
    <mergeCell ref="SU1"/>
    <mergeCell ref="SV1"/>
    <mergeCell ref="SW1"/>
    <mergeCell ref="SX1"/>
    <mergeCell ref="SY1"/>
    <mergeCell ref="SZ1"/>
    <mergeCell ref="TA1"/>
    <mergeCell ref="TB1"/>
    <mergeCell ref="TC1"/>
    <mergeCell ref="TD1"/>
    <mergeCell ref="TE1"/>
    <mergeCell ref="TF1"/>
    <mergeCell ref="TG1"/>
    <mergeCell ref="TH1"/>
    <mergeCell ref="TI1"/>
    <mergeCell ref="SB1"/>
    <mergeCell ref="SC1"/>
    <mergeCell ref="SD1"/>
    <mergeCell ref="SE1"/>
    <mergeCell ref="SF1"/>
    <mergeCell ref="SG1"/>
    <mergeCell ref="SH1"/>
    <mergeCell ref="SI1"/>
    <mergeCell ref="SJ1"/>
    <mergeCell ref="SK1"/>
    <mergeCell ref="SL1"/>
    <mergeCell ref="SM1"/>
    <mergeCell ref="SN1"/>
    <mergeCell ref="SO1"/>
    <mergeCell ref="SP1"/>
    <mergeCell ref="SQ1"/>
    <mergeCell ref="SR1"/>
    <mergeCell ref="RK1"/>
    <mergeCell ref="RL1"/>
    <mergeCell ref="RM1"/>
    <mergeCell ref="RN1"/>
    <mergeCell ref="RO1"/>
    <mergeCell ref="RP1"/>
    <mergeCell ref="RQ1"/>
    <mergeCell ref="RR1"/>
    <mergeCell ref="RS1"/>
    <mergeCell ref="RT1"/>
    <mergeCell ref="RU1"/>
    <mergeCell ref="RV1"/>
    <mergeCell ref="RW1"/>
    <mergeCell ref="RX1"/>
    <mergeCell ref="RY1"/>
    <mergeCell ref="RZ1"/>
    <mergeCell ref="SA1"/>
    <mergeCell ref="QT1"/>
    <mergeCell ref="QU1"/>
    <mergeCell ref="QV1"/>
    <mergeCell ref="QW1"/>
    <mergeCell ref="QX1"/>
    <mergeCell ref="QY1"/>
    <mergeCell ref="QZ1"/>
    <mergeCell ref="RA1"/>
    <mergeCell ref="RB1"/>
    <mergeCell ref="RC1"/>
    <mergeCell ref="RD1"/>
    <mergeCell ref="RE1"/>
    <mergeCell ref="RF1"/>
    <mergeCell ref="RG1"/>
    <mergeCell ref="RH1"/>
    <mergeCell ref="RI1"/>
    <mergeCell ref="RJ1"/>
    <mergeCell ref="QC1"/>
    <mergeCell ref="QD1"/>
    <mergeCell ref="QE1"/>
    <mergeCell ref="QF1"/>
    <mergeCell ref="QG1"/>
    <mergeCell ref="QH1"/>
    <mergeCell ref="QI1"/>
    <mergeCell ref="QJ1"/>
    <mergeCell ref="QK1"/>
    <mergeCell ref="QL1"/>
    <mergeCell ref="QM1"/>
    <mergeCell ref="QN1"/>
    <mergeCell ref="QO1"/>
    <mergeCell ref="QP1"/>
    <mergeCell ref="QQ1"/>
    <mergeCell ref="QR1"/>
    <mergeCell ref="QS1"/>
    <mergeCell ref="PL1"/>
    <mergeCell ref="PM1"/>
    <mergeCell ref="PN1"/>
    <mergeCell ref="PO1"/>
    <mergeCell ref="PP1"/>
    <mergeCell ref="PQ1"/>
    <mergeCell ref="PR1"/>
    <mergeCell ref="PS1"/>
    <mergeCell ref="PT1"/>
    <mergeCell ref="PU1"/>
    <mergeCell ref="PV1"/>
    <mergeCell ref="PW1"/>
    <mergeCell ref="PX1"/>
    <mergeCell ref="PY1"/>
    <mergeCell ref="PZ1"/>
    <mergeCell ref="QA1"/>
    <mergeCell ref="QB1"/>
    <mergeCell ref="OU1"/>
    <mergeCell ref="OV1"/>
    <mergeCell ref="OW1"/>
    <mergeCell ref="OX1"/>
    <mergeCell ref="OY1"/>
    <mergeCell ref="OZ1"/>
    <mergeCell ref="PA1"/>
    <mergeCell ref="PB1"/>
    <mergeCell ref="PC1"/>
    <mergeCell ref="PD1"/>
    <mergeCell ref="PE1"/>
    <mergeCell ref="PF1"/>
    <mergeCell ref="PG1"/>
    <mergeCell ref="PH1"/>
    <mergeCell ref="PI1"/>
    <mergeCell ref="PJ1"/>
    <mergeCell ref="PK1"/>
    <mergeCell ref="OD1"/>
    <mergeCell ref="OE1"/>
    <mergeCell ref="OF1"/>
    <mergeCell ref="OG1"/>
    <mergeCell ref="OH1"/>
    <mergeCell ref="OI1"/>
    <mergeCell ref="OJ1"/>
    <mergeCell ref="OK1"/>
    <mergeCell ref="OL1"/>
    <mergeCell ref="OM1"/>
    <mergeCell ref="ON1"/>
    <mergeCell ref="OO1"/>
    <mergeCell ref="OP1"/>
    <mergeCell ref="OQ1"/>
    <mergeCell ref="OR1"/>
    <mergeCell ref="OS1"/>
    <mergeCell ref="OT1"/>
    <mergeCell ref="NM1"/>
    <mergeCell ref="NN1"/>
    <mergeCell ref="NO1"/>
    <mergeCell ref="NP1"/>
    <mergeCell ref="NQ1"/>
    <mergeCell ref="NR1"/>
    <mergeCell ref="NS1"/>
    <mergeCell ref="NT1"/>
    <mergeCell ref="NU1"/>
    <mergeCell ref="NV1"/>
    <mergeCell ref="NW1"/>
    <mergeCell ref="NX1"/>
    <mergeCell ref="NY1"/>
    <mergeCell ref="NZ1"/>
    <mergeCell ref="OA1"/>
    <mergeCell ref="OB1"/>
    <mergeCell ref="OC1"/>
    <mergeCell ref="MV1"/>
    <mergeCell ref="MW1"/>
    <mergeCell ref="MX1"/>
    <mergeCell ref="MY1"/>
    <mergeCell ref="MZ1"/>
    <mergeCell ref="NA1"/>
    <mergeCell ref="NB1"/>
    <mergeCell ref="NC1"/>
    <mergeCell ref="ND1"/>
    <mergeCell ref="NE1"/>
    <mergeCell ref="NF1"/>
    <mergeCell ref="NG1"/>
    <mergeCell ref="NH1"/>
    <mergeCell ref="NI1"/>
    <mergeCell ref="NJ1"/>
    <mergeCell ref="NK1"/>
    <mergeCell ref="NL1"/>
    <mergeCell ref="ME1"/>
    <mergeCell ref="MF1"/>
    <mergeCell ref="MG1"/>
    <mergeCell ref="MH1"/>
    <mergeCell ref="MI1"/>
    <mergeCell ref="MJ1"/>
    <mergeCell ref="MK1"/>
    <mergeCell ref="ML1"/>
    <mergeCell ref="MM1"/>
    <mergeCell ref="MN1"/>
    <mergeCell ref="MO1"/>
    <mergeCell ref="MP1"/>
    <mergeCell ref="MQ1"/>
    <mergeCell ref="MR1"/>
    <mergeCell ref="MS1"/>
    <mergeCell ref="MT1"/>
    <mergeCell ref="MU1"/>
    <mergeCell ref="LN1"/>
    <mergeCell ref="LO1"/>
    <mergeCell ref="LP1"/>
    <mergeCell ref="LQ1"/>
    <mergeCell ref="LR1"/>
    <mergeCell ref="LS1"/>
    <mergeCell ref="LT1"/>
    <mergeCell ref="LU1"/>
    <mergeCell ref="LV1"/>
    <mergeCell ref="LW1"/>
    <mergeCell ref="LX1"/>
    <mergeCell ref="LY1"/>
    <mergeCell ref="LZ1"/>
    <mergeCell ref="MA1"/>
    <mergeCell ref="MB1"/>
    <mergeCell ref="MC1"/>
    <mergeCell ref="MD1"/>
    <mergeCell ref="KW1"/>
    <mergeCell ref="KX1"/>
    <mergeCell ref="KY1"/>
    <mergeCell ref="KZ1"/>
    <mergeCell ref="LA1"/>
    <mergeCell ref="LB1"/>
    <mergeCell ref="LC1"/>
    <mergeCell ref="LD1"/>
    <mergeCell ref="LE1"/>
    <mergeCell ref="LF1"/>
    <mergeCell ref="LG1"/>
    <mergeCell ref="LH1"/>
    <mergeCell ref="LI1"/>
    <mergeCell ref="LJ1"/>
    <mergeCell ref="LK1"/>
    <mergeCell ref="LL1"/>
    <mergeCell ref="LM1"/>
    <mergeCell ref="KF1"/>
    <mergeCell ref="KG1"/>
    <mergeCell ref="KH1"/>
    <mergeCell ref="KI1"/>
    <mergeCell ref="KJ1"/>
    <mergeCell ref="KK1"/>
    <mergeCell ref="KL1"/>
    <mergeCell ref="KM1"/>
    <mergeCell ref="KN1"/>
    <mergeCell ref="KO1"/>
    <mergeCell ref="KP1"/>
    <mergeCell ref="KQ1"/>
    <mergeCell ref="KR1"/>
    <mergeCell ref="KS1"/>
    <mergeCell ref="KT1"/>
    <mergeCell ref="KU1"/>
    <mergeCell ref="KV1"/>
    <mergeCell ref="JO1"/>
    <mergeCell ref="JP1"/>
    <mergeCell ref="JQ1"/>
    <mergeCell ref="JR1"/>
    <mergeCell ref="JS1"/>
    <mergeCell ref="JT1"/>
    <mergeCell ref="JU1"/>
    <mergeCell ref="JV1"/>
    <mergeCell ref="JW1"/>
    <mergeCell ref="JX1"/>
    <mergeCell ref="JY1"/>
    <mergeCell ref="JZ1"/>
    <mergeCell ref="KA1"/>
    <mergeCell ref="KB1"/>
    <mergeCell ref="KC1"/>
    <mergeCell ref="KD1"/>
    <mergeCell ref="KE1"/>
    <mergeCell ref="IX1"/>
    <mergeCell ref="IY1"/>
    <mergeCell ref="IZ1"/>
    <mergeCell ref="JA1"/>
    <mergeCell ref="JB1"/>
    <mergeCell ref="JC1"/>
    <mergeCell ref="JD1"/>
    <mergeCell ref="JE1"/>
    <mergeCell ref="JF1"/>
    <mergeCell ref="JG1"/>
    <mergeCell ref="JH1"/>
    <mergeCell ref="JI1"/>
    <mergeCell ref="JJ1"/>
    <mergeCell ref="JK1"/>
    <mergeCell ref="JL1"/>
    <mergeCell ref="JM1"/>
    <mergeCell ref="JN1"/>
    <mergeCell ref="IG1"/>
    <mergeCell ref="IH1"/>
    <mergeCell ref="II1"/>
    <mergeCell ref="IJ1"/>
    <mergeCell ref="IK1"/>
    <mergeCell ref="IL1"/>
    <mergeCell ref="IM1"/>
    <mergeCell ref="IN1"/>
    <mergeCell ref="IO1"/>
    <mergeCell ref="IP1"/>
    <mergeCell ref="IQ1"/>
    <mergeCell ref="IR1"/>
    <mergeCell ref="IS1"/>
    <mergeCell ref="IT1"/>
    <mergeCell ref="IU1"/>
    <mergeCell ref="IV1"/>
    <mergeCell ref="IW1"/>
    <mergeCell ref="HP1"/>
    <mergeCell ref="HQ1"/>
    <mergeCell ref="HR1"/>
    <mergeCell ref="HS1"/>
    <mergeCell ref="HT1"/>
    <mergeCell ref="HU1"/>
    <mergeCell ref="HV1"/>
    <mergeCell ref="HW1"/>
    <mergeCell ref="HX1"/>
    <mergeCell ref="HY1"/>
    <mergeCell ref="HZ1"/>
    <mergeCell ref="IA1"/>
    <mergeCell ref="IB1"/>
    <mergeCell ref="IC1"/>
    <mergeCell ref="ID1"/>
    <mergeCell ref="IE1"/>
    <mergeCell ref="IF1"/>
    <mergeCell ref="GY1"/>
    <mergeCell ref="GZ1"/>
    <mergeCell ref="HA1"/>
    <mergeCell ref="HB1"/>
    <mergeCell ref="HC1"/>
    <mergeCell ref="HD1"/>
    <mergeCell ref="HE1"/>
    <mergeCell ref="HF1"/>
    <mergeCell ref="HG1"/>
    <mergeCell ref="HH1"/>
    <mergeCell ref="HI1"/>
    <mergeCell ref="HJ1"/>
    <mergeCell ref="HK1"/>
    <mergeCell ref="HL1"/>
    <mergeCell ref="HM1"/>
    <mergeCell ref="HN1"/>
    <mergeCell ref="HO1"/>
    <mergeCell ref="GH1"/>
    <mergeCell ref="GI1"/>
    <mergeCell ref="GJ1"/>
    <mergeCell ref="GK1"/>
    <mergeCell ref="GL1"/>
    <mergeCell ref="GM1"/>
    <mergeCell ref="GN1"/>
    <mergeCell ref="GO1"/>
    <mergeCell ref="GP1"/>
    <mergeCell ref="GQ1"/>
    <mergeCell ref="GR1"/>
    <mergeCell ref="GS1"/>
    <mergeCell ref="GT1"/>
    <mergeCell ref="GU1"/>
    <mergeCell ref="GV1"/>
    <mergeCell ref="GW1"/>
    <mergeCell ref="GX1"/>
    <mergeCell ref="FQ1"/>
    <mergeCell ref="FR1"/>
    <mergeCell ref="FS1"/>
    <mergeCell ref="FT1"/>
    <mergeCell ref="FU1"/>
    <mergeCell ref="FV1"/>
    <mergeCell ref="FW1"/>
    <mergeCell ref="FX1"/>
    <mergeCell ref="FY1"/>
    <mergeCell ref="FZ1"/>
    <mergeCell ref="GA1"/>
    <mergeCell ref="GB1"/>
    <mergeCell ref="GC1"/>
    <mergeCell ref="GD1"/>
    <mergeCell ref="GE1"/>
    <mergeCell ref="GF1"/>
    <mergeCell ref="GG1"/>
    <mergeCell ref="EZ1"/>
    <mergeCell ref="FA1"/>
    <mergeCell ref="FB1"/>
    <mergeCell ref="FC1"/>
    <mergeCell ref="FD1"/>
    <mergeCell ref="FE1"/>
    <mergeCell ref="FF1"/>
    <mergeCell ref="FG1"/>
    <mergeCell ref="FH1"/>
    <mergeCell ref="FI1"/>
    <mergeCell ref="FJ1"/>
    <mergeCell ref="FK1"/>
    <mergeCell ref="FL1"/>
    <mergeCell ref="FM1"/>
    <mergeCell ref="FN1"/>
    <mergeCell ref="FO1"/>
    <mergeCell ref="FP1"/>
    <mergeCell ref="EI1"/>
    <mergeCell ref="EJ1"/>
    <mergeCell ref="EK1"/>
    <mergeCell ref="EL1"/>
    <mergeCell ref="EM1"/>
    <mergeCell ref="EN1"/>
    <mergeCell ref="EO1"/>
    <mergeCell ref="EP1"/>
    <mergeCell ref="EQ1"/>
    <mergeCell ref="ER1"/>
    <mergeCell ref="ES1"/>
    <mergeCell ref="ET1"/>
    <mergeCell ref="EU1"/>
    <mergeCell ref="EV1"/>
    <mergeCell ref="EW1"/>
    <mergeCell ref="EX1"/>
    <mergeCell ref="EY1"/>
    <mergeCell ref="DR1"/>
    <mergeCell ref="DS1"/>
    <mergeCell ref="DT1"/>
    <mergeCell ref="DU1"/>
    <mergeCell ref="DV1"/>
    <mergeCell ref="DW1"/>
    <mergeCell ref="DX1"/>
    <mergeCell ref="DY1"/>
    <mergeCell ref="DZ1"/>
    <mergeCell ref="EA1"/>
    <mergeCell ref="EB1"/>
    <mergeCell ref="EC1"/>
    <mergeCell ref="ED1"/>
    <mergeCell ref="EE1"/>
    <mergeCell ref="EF1"/>
    <mergeCell ref="EG1"/>
    <mergeCell ref="EH1"/>
    <mergeCell ref="DA1"/>
    <mergeCell ref="DB1"/>
    <mergeCell ref="DC1"/>
    <mergeCell ref="DD1"/>
    <mergeCell ref="DE1"/>
    <mergeCell ref="DF1"/>
    <mergeCell ref="DG1"/>
    <mergeCell ref="DH1"/>
    <mergeCell ref="DI1"/>
    <mergeCell ref="DJ1"/>
    <mergeCell ref="DK1"/>
    <mergeCell ref="DL1"/>
    <mergeCell ref="DM1"/>
    <mergeCell ref="DN1"/>
    <mergeCell ref="DO1"/>
    <mergeCell ref="DP1"/>
    <mergeCell ref="DQ1"/>
    <mergeCell ref="CJ1"/>
    <mergeCell ref="CK1"/>
    <mergeCell ref="CL1"/>
    <mergeCell ref="CM1"/>
    <mergeCell ref="CN1"/>
    <mergeCell ref="CO1"/>
    <mergeCell ref="CP1"/>
    <mergeCell ref="CQ1"/>
    <mergeCell ref="CR1"/>
    <mergeCell ref="CS1"/>
    <mergeCell ref="CT1"/>
    <mergeCell ref="CU1"/>
    <mergeCell ref="CV1"/>
    <mergeCell ref="CW1"/>
    <mergeCell ref="CX1"/>
    <mergeCell ref="CY1"/>
    <mergeCell ref="CZ1"/>
    <mergeCell ref="BS1"/>
    <mergeCell ref="BT1"/>
    <mergeCell ref="BU1"/>
    <mergeCell ref="BV1"/>
    <mergeCell ref="BW1"/>
    <mergeCell ref="BX1"/>
    <mergeCell ref="BY1"/>
    <mergeCell ref="BZ1"/>
    <mergeCell ref="CA1"/>
    <mergeCell ref="CB1"/>
    <mergeCell ref="CC1"/>
    <mergeCell ref="CD1"/>
    <mergeCell ref="CE1"/>
    <mergeCell ref="CF1"/>
    <mergeCell ref="CG1"/>
    <mergeCell ref="CH1"/>
    <mergeCell ref="CI1"/>
    <mergeCell ref="BB1"/>
    <mergeCell ref="BC1"/>
    <mergeCell ref="BD1"/>
    <mergeCell ref="BE1"/>
    <mergeCell ref="BF1"/>
    <mergeCell ref="BG1"/>
    <mergeCell ref="BH1"/>
    <mergeCell ref="BI1"/>
    <mergeCell ref="BJ1"/>
    <mergeCell ref="BK1"/>
    <mergeCell ref="BL1"/>
    <mergeCell ref="BM1"/>
    <mergeCell ref="BN1"/>
    <mergeCell ref="BO1"/>
    <mergeCell ref="BP1"/>
    <mergeCell ref="BQ1"/>
    <mergeCell ref="BR1"/>
    <mergeCell ref="AK1"/>
    <mergeCell ref="AL1"/>
    <mergeCell ref="AM1"/>
    <mergeCell ref="AN1"/>
    <mergeCell ref="AO1"/>
    <mergeCell ref="AP1"/>
    <mergeCell ref="AQ1"/>
    <mergeCell ref="AR1"/>
    <mergeCell ref="AS1"/>
    <mergeCell ref="AT1"/>
    <mergeCell ref="AU1"/>
    <mergeCell ref="AV1"/>
    <mergeCell ref="AW1"/>
    <mergeCell ref="AX1"/>
    <mergeCell ref="AY1"/>
    <mergeCell ref="AZ1"/>
    <mergeCell ref="BA1"/>
    <mergeCell ref="T1"/>
    <mergeCell ref="U1"/>
    <mergeCell ref="V1"/>
    <mergeCell ref="W1"/>
    <mergeCell ref="X1"/>
    <mergeCell ref="Y1"/>
    <mergeCell ref="Z1"/>
    <mergeCell ref="AA1"/>
    <mergeCell ref="AB1"/>
    <mergeCell ref="AC1"/>
    <mergeCell ref="AD1"/>
    <mergeCell ref="AE1"/>
    <mergeCell ref="AF1"/>
    <mergeCell ref="AG1"/>
    <mergeCell ref="AH1"/>
    <mergeCell ref="AI1"/>
    <mergeCell ref="AJ1"/>
    <mergeCell ref="C1"/>
    <mergeCell ref="D1"/>
    <mergeCell ref="E1"/>
    <mergeCell ref="F1"/>
    <mergeCell ref="G1"/>
    <mergeCell ref="H1"/>
    <mergeCell ref="I1"/>
    <mergeCell ref="J1"/>
    <mergeCell ref="K1"/>
    <mergeCell ref="L1"/>
    <mergeCell ref="M1"/>
    <mergeCell ref="N1"/>
    <mergeCell ref="O1"/>
    <mergeCell ref="P1"/>
    <mergeCell ref="Q1"/>
    <mergeCell ref="R1"/>
    <mergeCell ref="S1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"/>
  <sheetViews>
    <sheetView workbookViewId="0"/>
  </sheetViews>
  <sheetFormatPr defaultRowHeight="14.5" x14ac:dyDescent="0.35"/>
  <sheetData>
    <row r="2" spans="1:2" x14ac:dyDescent="0.35">
      <c r="A2" s="19" t="s">
        <v>206</v>
      </c>
      <c r="B2" s="19">
        <v>-8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22"/>
  <sheetViews>
    <sheetView zoomScale="75" zoomScaleNormal="75" workbookViewId="0">
      <pane xSplit="16" ySplit="1" topLeftCell="Q2" activePane="bottomRight" state="frozen"/>
      <selection pane="topRight" activeCell="Q1" sqref="Q1"/>
      <selection pane="bottomLeft" activeCell="A2" sqref="A2"/>
      <selection pane="bottomRight" activeCell="N36" sqref="N36"/>
    </sheetView>
  </sheetViews>
  <sheetFormatPr defaultRowHeight="14.5" x14ac:dyDescent="0.35"/>
  <cols>
    <col min="1" max="1" width="8.54296875" style="3" customWidth="1"/>
    <col min="2" max="2" width="15" style="3" customWidth="1"/>
    <col min="3" max="3" width="10.26953125" style="3" customWidth="1"/>
    <col min="4" max="5" width="10.36328125" style="3" customWidth="1"/>
    <col min="6" max="7" width="10.26953125" style="3" customWidth="1"/>
    <col min="8" max="8" width="43.1796875" style="3" customWidth="1"/>
    <col min="9" max="9" width="10.26953125" style="3" customWidth="1"/>
    <col min="10" max="11" width="8.7265625" style="3" customWidth="1"/>
    <col min="12" max="12" width="8.7265625" style="4" customWidth="1"/>
    <col min="13" max="13" width="8.7265625" style="5" customWidth="1"/>
    <col min="14" max="14" width="8.7265625" style="6" customWidth="1"/>
    <col min="15" max="15" width="1.81640625" style="3" hidden="1" customWidth="1"/>
    <col min="16" max="16" width="5.54296875" style="3" hidden="1" customWidth="1"/>
    <col min="17" max="17" width="5.453125" style="3" hidden="1" customWidth="1"/>
    <col min="18" max="18" width="5" style="3" hidden="1" customWidth="1"/>
    <col min="19" max="19" width="7.54296875" style="3" hidden="1" customWidth="1"/>
    <col min="20" max="20" width="3.1796875" style="3" hidden="1" customWidth="1"/>
    <col min="21" max="21" width="4.54296875" style="3" hidden="1" customWidth="1"/>
    <col min="22" max="22" width="6.7265625" style="3" hidden="1" customWidth="1"/>
    <col min="23" max="23" width="8.81640625" style="3" hidden="1" customWidth="1"/>
    <col min="24" max="24" width="8.54296875" style="3" hidden="1" customWidth="1"/>
    <col min="25" max="1025" width="8.54296875" style="3" customWidth="1"/>
  </cols>
  <sheetData>
    <row r="1" spans="1:24" ht="34.5" customHeight="1" x14ac:dyDescent="0.35">
      <c r="A1" s="7" t="s">
        <v>130</v>
      </c>
      <c r="B1" s="8" t="s">
        <v>131</v>
      </c>
      <c r="C1" s="8" t="s">
        <v>132</v>
      </c>
      <c r="D1" s="8" t="s">
        <v>133</v>
      </c>
      <c r="E1" s="8" t="s">
        <v>134</v>
      </c>
      <c r="F1" s="8" t="s">
        <v>135</v>
      </c>
      <c r="G1" s="8" t="s">
        <v>136</v>
      </c>
      <c r="H1" s="8" t="s">
        <v>137</v>
      </c>
      <c r="I1" s="8" t="s">
        <v>138</v>
      </c>
      <c r="J1" s="8" t="s">
        <v>139</v>
      </c>
      <c r="K1" s="8" t="s">
        <v>140</v>
      </c>
      <c r="L1" s="8" t="s">
        <v>141</v>
      </c>
      <c r="M1" s="9" t="s">
        <v>142</v>
      </c>
      <c r="N1" s="9" t="s">
        <v>143</v>
      </c>
      <c r="O1" s="8" t="s">
        <v>144</v>
      </c>
      <c r="Q1" s="8" t="s">
        <v>145</v>
      </c>
      <c r="R1" s="8" t="s">
        <v>146</v>
      </c>
      <c r="S1" s="8">
        <v>0</v>
      </c>
      <c r="T1" s="7" t="s">
        <v>147</v>
      </c>
      <c r="U1" s="7" t="s">
        <v>148</v>
      </c>
      <c r="V1" s="7" t="s">
        <v>149</v>
      </c>
      <c r="W1" s="7" t="s">
        <v>150</v>
      </c>
      <c r="X1" s="10" t="s">
        <v>151</v>
      </c>
    </row>
    <row r="2" spans="1:24" ht="13.75" customHeight="1" x14ac:dyDescent="0.35">
      <c r="A2" s="11">
        <f t="shared" ref="A2:A33" ca="1" si="0">IF(O2="-", "", 1 + SUM(INDIRECT(ADDRESS(2,COLUMN(R2)) &amp; ":" &amp; ADDRESS(ROW(),COLUMN(R2)))))</f>
        <v>1</v>
      </c>
      <c r="B2" s="12" t="s">
        <v>152</v>
      </c>
      <c r="C2" s="11">
        <v>850</v>
      </c>
      <c r="D2" s="11" t="s">
        <v>153</v>
      </c>
      <c r="E2" s="11" t="s">
        <v>154</v>
      </c>
      <c r="F2" s="11" t="s">
        <v>155</v>
      </c>
      <c r="G2" s="11" t="s">
        <v>156</v>
      </c>
      <c r="H2" s="11" t="s">
        <v>157</v>
      </c>
      <c r="I2" s="11">
        <v>707</v>
      </c>
      <c r="J2" s="4" t="str">
        <f t="shared" ref="J2:J33" ca="1" si="1">IF(M2="", IF(O2="","",X2+(INDIRECT("S" &amp; ROW() - 1) - S2)),IF(O2="", "", INDIRECT("S" &amp; ROW() - 1) - S2))</f>
        <v/>
      </c>
      <c r="K2" s="11">
        <v>1</v>
      </c>
      <c r="L2" s="11"/>
      <c r="M2" s="13"/>
      <c r="N2" s="13" t="str">
        <f t="shared" ref="N2:N33" ca="1" si="2">IF(M2="", IF(X2=0, "", X2), IF(V2 = "", "", IF(V2/U2 = 0, "", V2/U2)))</f>
        <v/>
      </c>
      <c r="P2" s="3">
        <f t="shared" ref="P2:P33" si="3">IF(O2 = "-", -W2,I2)</f>
        <v>707</v>
      </c>
      <c r="Q2" s="3">
        <f t="shared" ref="Q2:Q33" ca="1" si="4">IF(O2 = "-", SUM(INDIRECT(ADDRESS(2,COLUMN(P2)) &amp; ":" &amp; ADDRESS(ROW(),COLUMN(P2)))), 0)</f>
        <v>0</v>
      </c>
      <c r="R2" s="3">
        <f t="shared" ref="R2:R33" si="5">IF(O2="-",1,0)</f>
        <v>0</v>
      </c>
      <c r="S2" s="3">
        <f t="shared" ref="S2:S33" ca="1" si="6">IF(Q2 = 0, INDIRECT("S" &amp; ROW() - 1), Q2)</f>
        <v>0</v>
      </c>
      <c r="T2" s="3" t="str">
        <f>IF(H2="","",VLOOKUP(H2,'Вода SKU'!$A$1:$B$150,2,0))</f>
        <v>2.7, Альче, без лактозы</v>
      </c>
      <c r="U2" s="3">
        <f t="shared" ref="U2:U33" ca="1" si="7">IF(C2 = "", 8, IF(C2 = "-", 8000 / INDIRECT("C" &amp; ROW() - 1), 8000/C2))</f>
        <v>9.4117647058823533</v>
      </c>
      <c r="V2" s="3">
        <f t="shared" ref="V2:V33" si="8">VALUE(IF(TRIM(MID(SUBSTITUTE($M2,",",REPT(" ",LEN($M2))), 0 *LEN($M2)+1,LEN($M2))) = "", "0", TRIM(MID(SUBSTITUTE($M2,",",REPT(" ",LEN($M2))),0 *LEN($M2)+1,LEN($M2))))) +   VALUE(IF(TRIM(MID(SUBSTITUTE($M2,",",REPT(" ",LEN($M2))), 1 *LEN($M2)+1,LEN($M2))) = "", "0", TRIM(MID(SUBSTITUTE($M2,",",REPT(" ",LEN($M2))),1 *LEN($M2)+1,LEN($M2))))) +  VALUE(IF(TRIM(MID(SUBSTITUTE($M2,",",REPT(" ",LEN($M2))), 2 *LEN($M2)+1,LEN($M2))) = "", "0", TRIM(MID(SUBSTITUTE($M2,",",REPT(" ",LEN($M2))),2 *LEN($M2)+1,LEN($M2))))) +  VALUE(IF(TRIM(MID(SUBSTITUTE($M2,",",REPT(" ",LEN($M2))), 3 *LEN($M2)+1,LEN($M2))) = "", "0", TRIM(MID(SUBSTITUTE($M2,",",REPT(" ",LEN($M2))),3 *LEN($M2)+1,LEN($M2))))) +  VALUE(IF(TRIM(MID(SUBSTITUTE($M2,",",REPT(" ",LEN($M2))), 4 *LEN($M2)+1,LEN($M2))) = "", "0", TRIM(MID(SUBSTITUTE($M2,",",REPT(" ",LEN($M2))),4 *LEN($M2)+1,LEN($M2))))) +  VALUE(IF(TRIM(MID(SUBSTITUTE($M2,",",REPT(" ",LEN($M2))), 5 *LEN($M2)+1,LEN($M2))) = "", "0", TRIM(MID(SUBSTITUTE($M2,",",REPT(" ",LEN($M2))),5 *LEN($M2)+1,LEN($M2))))) +  VALUE(IF(TRIM(MID(SUBSTITUTE($M2,",",REPT(" ",LEN($M2))), 6 *LEN($M2)+1,LEN($M2))) = "", "0", TRIM(MID(SUBSTITUTE($M2,",",REPT(" ",LEN($M2))),6 *LEN($M2)+1,LEN($M2))))) +  VALUE(IF(TRIM(MID(SUBSTITUTE($M2,",",REPT(" ",LEN($M2))), 7 *LEN($M2)+1,LEN($M2))) = "", "0", TRIM(MID(SUBSTITUTE($M2,",",REPT(" ",LEN($M2))),7 *LEN($M2)+1,LEN($M2))))) +  VALUE(IF(TRIM(MID(SUBSTITUTE($M2,",",REPT(" ",LEN($M2))), 8 *LEN($M2)+1,LEN($M2))) = "", "0", TRIM(MID(SUBSTITUTE($M2,",",REPT(" ",LEN($M2))),8 *LEN($M2)+1,LEN($M2))))) +  VALUE(IF(TRIM(MID(SUBSTITUTE($M2,",",REPT(" ",LEN($M2))), 9 *LEN($M2)+1,LEN($M2))) = "", "0", TRIM(MID(SUBSTITUTE($M2,",",REPT(" ",LEN($M2))),9 *LEN($M2)+1,LEN($M2))))) +  VALUE(IF(TRIM(MID(SUBSTITUTE($M2,",",REPT(" ",LEN($M2))), 10 *LEN($M2)+1,LEN($M2))) = "", "0", TRIM(MID(SUBSTITUTE($M2,",",REPT(" ",LEN($M2))),10 *LEN($M2)+1,LEN($M2)))))</f>
        <v>0</v>
      </c>
      <c r="W2" s="3">
        <f t="shared" ref="W2:W33" ca="1" si="9">IF(V2 = "", "", V2/U2)</f>
        <v>0</v>
      </c>
      <c r="X2" s="3" t="str">
        <f t="shared" ref="X2:X33" ca="1" si="10">IF(O2="", "", MAX(ROUND(-(INDIRECT("S" &amp; ROW() - 1) - S2)/INDIRECT("C" &amp; ROW() - 1), 0), 1) * INDIRECT("C" &amp; ROW() - 1))</f>
        <v/>
      </c>
    </row>
    <row r="3" spans="1:24" ht="13.75" customHeight="1" x14ac:dyDescent="0.35">
      <c r="A3" s="14">
        <f t="shared" ca="1" si="0"/>
        <v>1</v>
      </c>
      <c r="B3" s="14" t="s">
        <v>152</v>
      </c>
      <c r="C3" s="14">
        <v>850</v>
      </c>
      <c r="D3" s="14" t="s">
        <v>158</v>
      </c>
      <c r="E3" s="14" t="s">
        <v>154</v>
      </c>
      <c r="F3" s="14" t="s">
        <v>155</v>
      </c>
      <c r="G3" s="14" t="s">
        <v>156</v>
      </c>
      <c r="H3" s="14" t="s">
        <v>159</v>
      </c>
      <c r="I3" s="14">
        <v>150</v>
      </c>
      <c r="J3" s="4" t="str">
        <f t="shared" ca="1" si="1"/>
        <v/>
      </c>
      <c r="K3" s="14">
        <v>1</v>
      </c>
      <c r="L3" s="14"/>
      <c r="M3" s="15"/>
      <c r="N3" s="13" t="str">
        <f t="shared" ca="1" si="2"/>
        <v/>
      </c>
      <c r="P3" s="3">
        <f t="shared" si="3"/>
        <v>150</v>
      </c>
      <c r="Q3" s="3">
        <f t="shared" ca="1" si="4"/>
        <v>0</v>
      </c>
      <c r="R3" s="3">
        <f t="shared" si="5"/>
        <v>0</v>
      </c>
      <c r="S3" s="3">
        <f t="shared" ca="1" si="6"/>
        <v>0</v>
      </c>
      <c r="T3" s="3" t="str">
        <f>IF(H3="","",VLOOKUP(H3,'Вода SKU'!$A$1:$B$150,2,0))</f>
        <v>2.7, Сакко</v>
      </c>
      <c r="U3" s="3">
        <f t="shared" ca="1" si="7"/>
        <v>9.4117647058823533</v>
      </c>
      <c r="V3" s="3">
        <f t="shared" si="8"/>
        <v>0</v>
      </c>
      <c r="W3" s="3">
        <f t="shared" ca="1" si="9"/>
        <v>0</v>
      </c>
      <c r="X3" s="3" t="str">
        <f t="shared" ca="1" si="10"/>
        <v/>
      </c>
    </row>
    <row r="4" spans="1:24" ht="13.75" customHeight="1" x14ac:dyDescent="0.35">
      <c r="A4" s="16" t="str">
        <f t="shared" ca="1" si="0"/>
        <v/>
      </c>
      <c r="B4" s="16" t="s">
        <v>160</v>
      </c>
      <c r="C4" s="16" t="s">
        <v>160</v>
      </c>
      <c r="D4" s="16" t="s">
        <v>160</v>
      </c>
      <c r="E4" s="16" t="s">
        <v>160</v>
      </c>
      <c r="F4" s="16" t="s">
        <v>160</v>
      </c>
      <c r="G4" s="16" t="s">
        <v>160</v>
      </c>
      <c r="H4" s="16" t="s">
        <v>160</v>
      </c>
      <c r="J4" s="4">
        <f t="shared" ca="1" si="1"/>
        <v>-7</v>
      </c>
      <c r="M4" s="17">
        <v>8000</v>
      </c>
      <c r="N4" s="13">
        <f t="shared" ca="1" si="2"/>
        <v>850</v>
      </c>
      <c r="O4" s="16" t="s">
        <v>160</v>
      </c>
      <c r="P4" s="3">
        <f t="shared" ca="1" si="3"/>
        <v>-850</v>
      </c>
      <c r="Q4" s="3">
        <f t="shared" ca="1" si="4"/>
        <v>7</v>
      </c>
      <c r="R4" s="3">
        <f t="shared" si="5"/>
        <v>1</v>
      </c>
      <c r="S4" s="3">
        <f t="shared" ca="1" si="6"/>
        <v>7</v>
      </c>
      <c r="T4" s="3" t="str">
        <f>IF(H4="","",VLOOKUP(H4,'Вода SKU'!$A$1:$B$150,2,0))</f>
        <v>-</v>
      </c>
      <c r="U4" s="3">
        <f t="shared" ca="1" si="7"/>
        <v>9.4117647058823533</v>
      </c>
      <c r="V4" s="3">
        <f t="shared" si="8"/>
        <v>8000</v>
      </c>
      <c r="W4" s="3">
        <f t="shared" ca="1" si="9"/>
        <v>850</v>
      </c>
      <c r="X4" s="3">
        <f t="shared" ca="1" si="10"/>
        <v>850</v>
      </c>
    </row>
    <row r="5" spans="1:24" ht="13.75" customHeight="1" x14ac:dyDescent="0.35">
      <c r="A5" s="18">
        <f t="shared" ca="1" si="0"/>
        <v>2</v>
      </c>
      <c r="B5" s="18" t="s">
        <v>161</v>
      </c>
      <c r="C5" s="18">
        <v>850</v>
      </c>
      <c r="D5" s="18" t="s">
        <v>153</v>
      </c>
      <c r="E5" s="18" t="s">
        <v>162</v>
      </c>
      <c r="F5" s="18" t="s">
        <v>163</v>
      </c>
      <c r="G5" s="18" t="s">
        <v>164</v>
      </c>
      <c r="H5" s="18" t="s">
        <v>165</v>
      </c>
      <c r="I5" s="18">
        <v>800</v>
      </c>
      <c r="J5" s="4" t="str">
        <f t="shared" ca="1" si="1"/>
        <v/>
      </c>
      <c r="K5" s="18">
        <v>2</v>
      </c>
      <c r="L5" s="18"/>
      <c r="M5" s="15"/>
      <c r="N5" s="13" t="str">
        <f t="shared" ca="1" si="2"/>
        <v/>
      </c>
      <c r="P5" s="3">
        <f t="shared" si="3"/>
        <v>800</v>
      </c>
      <c r="Q5" s="3">
        <f t="shared" ca="1" si="4"/>
        <v>0</v>
      </c>
      <c r="R5" s="3">
        <f t="shared" si="5"/>
        <v>0</v>
      </c>
      <c r="S5" s="3">
        <f t="shared" ca="1" si="6"/>
        <v>7</v>
      </c>
      <c r="T5" s="3" t="str">
        <f>IF(H5="","",VLOOKUP(H5,'Вода SKU'!$A$1:$B$150,2,0))</f>
        <v>2.7, Альче</v>
      </c>
      <c r="U5" s="3">
        <f t="shared" ca="1" si="7"/>
        <v>9.4117647058823533</v>
      </c>
      <c r="V5" s="3">
        <f t="shared" si="8"/>
        <v>0</v>
      </c>
      <c r="W5" s="3">
        <f t="shared" ca="1" si="9"/>
        <v>0</v>
      </c>
      <c r="X5" s="3" t="str">
        <f t="shared" ca="1" si="10"/>
        <v/>
      </c>
    </row>
    <row r="6" spans="1:24" ht="13.75" customHeight="1" x14ac:dyDescent="0.35">
      <c r="A6" s="14">
        <f t="shared" ca="1" si="0"/>
        <v>2</v>
      </c>
      <c r="B6" s="14" t="s">
        <v>161</v>
      </c>
      <c r="C6" s="14">
        <v>850</v>
      </c>
      <c r="D6" s="14" t="s">
        <v>158</v>
      </c>
      <c r="E6" s="14" t="s">
        <v>166</v>
      </c>
      <c r="F6" s="14" t="s">
        <v>167</v>
      </c>
      <c r="G6" s="14" t="s">
        <v>156</v>
      </c>
      <c r="H6" s="14" t="s">
        <v>168</v>
      </c>
      <c r="I6" s="14">
        <v>50</v>
      </c>
      <c r="J6" s="4" t="str">
        <f t="shared" ca="1" si="1"/>
        <v/>
      </c>
      <c r="K6" s="14">
        <v>1</v>
      </c>
      <c r="L6" s="14" t="s">
        <v>50</v>
      </c>
      <c r="M6" s="15"/>
      <c r="N6" s="13" t="str">
        <f t="shared" ca="1" si="2"/>
        <v/>
      </c>
      <c r="P6" s="3">
        <f t="shared" si="3"/>
        <v>50</v>
      </c>
      <c r="Q6" s="3">
        <f t="shared" ca="1" si="4"/>
        <v>0</v>
      </c>
      <c r="R6" s="3">
        <f t="shared" si="5"/>
        <v>0</v>
      </c>
      <c r="S6" s="3">
        <f t="shared" ca="1" si="6"/>
        <v>7</v>
      </c>
      <c r="T6" s="3" t="str">
        <f>IF(H6="","",VLOOKUP(H6,'Вода SKU'!$A$1:$B$150,2,0))</f>
        <v>2.7, Сакко</v>
      </c>
      <c r="U6" s="3">
        <f t="shared" ca="1" si="7"/>
        <v>9.4117647058823533</v>
      </c>
      <c r="V6" s="3">
        <f t="shared" si="8"/>
        <v>0</v>
      </c>
      <c r="W6" s="3">
        <f t="shared" ca="1" si="9"/>
        <v>0</v>
      </c>
      <c r="X6" s="3" t="str">
        <f t="shared" ca="1" si="10"/>
        <v/>
      </c>
    </row>
    <row r="7" spans="1:24" ht="13.75" customHeight="1" x14ac:dyDescent="0.35">
      <c r="A7" s="16" t="str">
        <f t="shared" ca="1" si="0"/>
        <v/>
      </c>
      <c r="B7" s="16" t="s">
        <v>160</v>
      </c>
      <c r="C7" s="16" t="s">
        <v>160</v>
      </c>
      <c r="D7" s="16" t="s">
        <v>160</v>
      </c>
      <c r="E7" s="16" t="s">
        <v>160</v>
      </c>
      <c r="F7" s="16" t="s">
        <v>160</v>
      </c>
      <c r="G7" s="16" t="s">
        <v>160</v>
      </c>
      <c r="H7" s="16" t="s">
        <v>160</v>
      </c>
      <c r="J7" s="4">
        <f t="shared" ca="1" si="1"/>
        <v>0</v>
      </c>
      <c r="M7" s="17">
        <v>8000</v>
      </c>
      <c r="N7" s="13">
        <f t="shared" ca="1" si="2"/>
        <v>850</v>
      </c>
      <c r="O7" s="16" t="s">
        <v>160</v>
      </c>
      <c r="P7" s="3">
        <f t="shared" ca="1" si="3"/>
        <v>-850</v>
      </c>
      <c r="Q7" s="3">
        <f t="shared" ca="1" si="4"/>
        <v>7</v>
      </c>
      <c r="R7" s="3">
        <f t="shared" si="5"/>
        <v>1</v>
      </c>
      <c r="S7" s="3">
        <f t="shared" ca="1" si="6"/>
        <v>7</v>
      </c>
      <c r="T7" s="3" t="str">
        <f>IF(H7="","",VLOOKUP(H7,'Вода SKU'!$A$1:$B$150,2,0))</f>
        <v>-</v>
      </c>
      <c r="U7" s="3">
        <f t="shared" ca="1" si="7"/>
        <v>9.4117647058823533</v>
      </c>
      <c r="V7" s="3">
        <f t="shared" si="8"/>
        <v>8000</v>
      </c>
      <c r="W7" s="3">
        <f t="shared" ca="1" si="9"/>
        <v>850</v>
      </c>
      <c r="X7" s="3">
        <f t="shared" ca="1" si="10"/>
        <v>850</v>
      </c>
    </row>
    <row r="8" spans="1:24" ht="13.75" customHeight="1" x14ac:dyDescent="0.35">
      <c r="A8" s="14">
        <f t="shared" ca="1" si="0"/>
        <v>3</v>
      </c>
      <c r="B8" s="14" t="s">
        <v>161</v>
      </c>
      <c r="C8" s="14">
        <v>850</v>
      </c>
      <c r="D8" s="14" t="s">
        <v>158</v>
      </c>
      <c r="E8" s="14" t="s">
        <v>169</v>
      </c>
      <c r="F8" s="14" t="s">
        <v>170</v>
      </c>
      <c r="G8" s="14" t="s">
        <v>156</v>
      </c>
      <c r="H8" s="14" t="s">
        <v>171</v>
      </c>
      <c r="I8" s="14">
        <v>4</v>
      </c>
      <c r="J8" s="4" t="str">
        <f t="shared" ca="1" si="1"/>
        <v/>
      </c>
      <c r="K8" s="14">
        <v>1</v>
      </c>
      <c r="L8" s="14"/>
      <c r="M8" s="15"/>
      <c r="N8" s="13" t="str">
        <f t="shared" ca="1" si="2"/>
        <v/>
      </c>
      <c r="P8" s="3">
        <f t="shared" si="3"/>
        <v>4</v>
      </c>
      <c r="Q8" s="3">
        <f t="shared" ca="1" si="4"/>
        <v>0</v>
      </c>
      <c r="R8" s="3">
        <f t="shared" si="5"/>
        <v>0</v>
      </c>
      <c r="S8" s="3">
        <f t="shared" ca="1" si="6"/>
        <v>7</v>
      </c>
      <c r="T8" s="3" t="str">
        <f>IF(H8="","",VLOOKUP(H8,'Вода SKU'!$A$1:$B$150,2,0))</f>
        <v>2.7, Альче</v>
      </c>
      <c r="U8" s="3">
        <f t="shared" ca="1" si="7"/>
        <v>9.4117647058823533</v>
      </c>
      <c r="V8" s="3">
        <f t="shared" si="8"/>
        <v>0</v>
      </c>
      <c r="W8" s="3">
        <f t="shared" ca="1" si="9"/>
        <v>0</v>
      </c>
      <c r="X8" s="3" t="str">
        <f t="shared" ca="1" si="10"/>
        <v/>
      </c>
    </row>
    <row r="9" spans="1:24" ht="13.75" customHeight="1" x14ac:dyDescent="0.35">
      <c r="A9" s="14">
        <f t="shared" ca="1" si="0"/>
        <v>3</v>
      </c>
      <c r="B9" s="14" t="s">
        <v>161</v>
      </c>
      <c r="C9" s="14">
        <v>850</v>
      </c>
      <c r="D9" s="14" t="s">
        <v>158</v>
      </c>
      <c r="E9" s="14" t="s">
        <v>169</v>
      </c>
      <c r="F9" s="14" t="s">
        <v>170</v>
      </c>
      <c r="G9" s="14" t="s">
        <v>156</v>
      </c>
      <c r="H9" s="14" t="s">
        <v>172</v>
      </c>
      <c r="I9" s="14">
        <v>337</v>
      </c>
      <c r="J9" s="4" t="str">
        <f t="shared" ca="1" si="1"/>
        <v/>
      </c>
      <c r="K9" s="14">
        <v>1</v>
      </c>
      <c r="L9" s="14"/>
      <c r="M9" s="15"/>
      <c r="N9" s="13" t="str">
        <f t="shared" ca="1" si="2"/>
        <v/>
      </c>
      <c r="P9" s="3">
        <f t="shared" si="3"/>
        <v>337</v>
      </c>
      <c r="Q9" s="3">
        <f t="shared" ca="1" si="4"/>
        <v>0</v>
      </c>
      <c r="R9" s="3">
        <f t="shared" si="5"/>
        <v>0</v>
      </c>
      <c r="S9" s="3">
        <f t="shared" ca="1" si="6"/>
        <v>7</v>
      </c>
      <c r="T9" s="3" t="str">
        <f>IF(H9="","",VLOOKUP(H9,'Вода SKU'!$A$1:$B$150,2,0))</f>
        <v>2.7, Альче</v>
      </c>
      <c r="U9" s="3">
        <f t="shared" ca="1" si="7"/>
        <v>9.4117647058823533</v>
      </c>
      <c r="V9" s="3">
        <f t="shared" si="8"/>
        <v>0</v>
      </c>
      <c r="W9" s="3">
        <f t="shared" ca="1" si="9"/>
        <v>0</v>
      </c>
      <c r="X9" s="3" t="str">
        <f t="shared" ca="1" si="10"/>
        <v/>
      </c>
    </row>
    <row r="10" spans="1:24" ht="13.75" customHeight="1" x14ac:dyDescent="0.35">
      <c r="A10" s="14">
        <f t="shared" ca="1" si="0"/>
        <v>3</v>
      </c>
      <c r="B10" s="14" t="s">
        <v>161</v>
      </c>
      <c r="C10" s="14">
        <v>850</v>
      </c>
      <c r="D10" s="14" t="s">
        <v>158</v>
      </c>
      <c r="E10" s="14" t="s">
        <v>169</v>
      </c>
      <c r="F10" s="14" t="s">
        <v>170</v>
      </c>
      <c r="G10" s="14" t="s">
        <v>156</v>
      </c>
      <c r="H10" s="14" t="s">
        <v>173</v>
      </c>
      <c r="I10" s="14">
        <v>509</v>
      </c>
      <c r="J10" s="4" t="str">
        <f t="shared" ca="1" si="1"/>
        <v/>
      </c>
      <c r="K10" s="14">
        <v>1</v>
      </c>
      <c r="L10" s="14"/>
      <c r="M10" s="15"/>
      <c r="N10" s="13" t="str">
        <f t="shared" ca="1" si="2"/>
        <v/>
      </c>
      <c r="P10" s="3">
        <f t="shared" si="3"/>
        <v>509</v>
      </c>
      <c r="Q10" s="3">
        <f t="shared" ca="1" si="4"/>
        <v>0</v>
      </c>
      <c r="R10" s="3">
        <f t="shared" si="5"/>
        <v>0</v>
      </c>
      <c r="S10" s="3">
        <f t="shared" ca="1" si="6"/>
        <v>7</v>
      </c>
      <c r="T10" s="3" t="str">
        <f>IF(H10="","",VLOOKUP(H10,'Вода SKU'!$A$1:$B$150,2,0))</f>
        <v>2.7, Альче</v>
      </c>
      <c r="U10" s="3">
        <f t="shared" ca="1" si="7"/>
        <v>9.4117647058823533</v>
      </c>
      <c r="V10" s="3">
        <f t="shared" si="8"/>
        <v>0</v>
      </c>
      <c r="W10" s="3">
        <f t="shared" ca="1" si="9"/>
        <v>0</v>
      </c>
      <c r="X10" s="3" t="str">
        <f t="shared" ca="1" si="10"/>
        <v/>
      </c>
    </row>
    <row r="11" spans="1:24" ht="13.75" customHeight="1" x14ac:dyDescent="0.35">
      <c r="A11" s="16" t="str">
        <f t="shared" ca="1" si="0"/>
        <v/>
      </c>
      <c r="B11" s="16" t="s">
        <v>160</v>
      </c>
      <c r="C11" s="16" t="s">
        <v>160</v>
      </c>
      <c r="D11" s="16" t="s">
        <v>160</v>
      </c>
      <c r="E11" s="16" t="s">
        <v>160</v>
      </c>
      <c r="F11" s="16" t="s">
        <v>160</v>
      </c>
      <c r="G11" s="16" t="s">
        <v>160</v>
      </c>
      <c r="H11" s="16" t="s">
        <v>160</v>
      </c>
      <c r="J11" s="4">
        <f t="shared" ca="1" si="1"/>
        <v>0</v>
      </c>
      <c r="M11" s="17">
        <v>8000</v>
      </c>
      <c r="N11" s="13">
        <f t="shared" ca="1" si="2"/>
        <v>850</v>
      </c>
      <c r="O11" s="16" t="s">
        <v>160</v>
      </c>
      <c r="P11" s="3">
        <f t="shared" ca="1" si="3"/>
        <v>-850</v>
      </c>
      <c r="Q11" s="3">
        <f t="shared" ca="1" si="4"/>
        <v>7</v>
      </c>
      <c r="R11" s="3">
        <f t="shared" si="5"/>
        <v>1</v>
      </c>
      <c r="S11" s="3">
        <f t="shared" ca="1" si="6"/>
        <v>7</v>
      </c>
      <c r="T11" s="3" t="str">
        <f>IF(H11="","",VLOOKUP(H11,'Вода SKU'!$A$1:$B$150,2,0))</f>
        <v>-</v>
      </c>
      <c r="U11" s="3">
        <f t="shared" ca="1" si="7"/>
        <v>9.4117647058823533</v>
      </c>
      <c r="V11" s="3">
        <f t="shared" si="8"/>
        <v>8000</v>
      </c>
      <c r="W11" s="3">
        <f t="shared" ca="1" si="9"/>
        <v>850</v>
      </c>
      <c r="X11" s="3">
        <f t="shared" ca="1" si="10"/>
        <v>850</v>
      </c>
    </row>
    <row r="12" spans="1:24" ht="13.75" customHeight="1" x14ac:dyDescent="0.35">
      <c r="A12" s="14">
        <f t="shared" ca="1" si="0"/>
        <v>4</v>
      </c>
      <c r="B12" s="14" t="s">
        <v>161</v>
      </c>
      <c r="C12" s="14">
        <v>850</v>
      </c>
      <c r="D12" s="14" t="s">
        <v>158</v>
      </c>
      <c r="E12" s="14" t="s">
        <v>169</v>
      </c>
      <c r="F12" s="14" t="s">
        <v>170</v>
      </c>
      <c r="G12" s="14" t="s">
        <v>156</v>
      </c>
      <c r="H12" s="14" t="s">
        <v>173</v>
      </c>
      <c r="I12" s="14">
        <v>422</v>
      </c>
      <c r="J12" s="4" t="str">
        <f t="shared" ca="1" si="1"/>
        <v/>
      </c>
      <c r="K12" s="14">
        <v>1</v>
      </c>
      <c r="L12" s="14"/>
      <c r="M12" s="15"/>
      <c r="N12" s="13" t="str">
        <f t="shared" ca="1" si="2"/>
        <v/>
      </c>
      <c r="P12" s="3">
        <f t="shared" si="3"/>
        <v>422</v>
      </c>
      <c r="Q12" s="3">
        <f t="shared" ca="1" si="4"/>
        <v>0</v>
      </c>
      <c r="R12" s="3">
        <f t="shared" si="5"/>
        <v>0</v>
      </c>
      <c r="S12" s="3">
        <f t="shared" ca="1" si="6"/>
        <v>7</v>
      </c>
      <c r="T12" s="3" t="str">
        <f>IF(H12="","",VLOOKUP(H12,'Вода SKU'!$A$1:$B$150,2,0))</f>
        <v>2.7, Альче</v>
      </c>
      <c r="U12" s="3">
        <f t="shared" ca="1" si="7"/>
        <v>9.4117647058823533</v>
      </c>
      <c r="V12" s="3">
        <f t="shared" si="8"/>
        <v>0</v>
      </c>
      <c r="W12" s="3">
        <f t="shared" ca="1" si="9"/>
        <v>0</v>
      </c>
      <c r="X12" s="3" t="str">
        <f t="shared" ca="1" si="10"/>
        <v/>
      </c>
    </row>
    <row r="13" spans="1:24" ht="13.75" customHeight="1" x14ac:dyDescent="0.35">
      <c r="A13" s="11">
        <f t="shared" ca="1" si="0"/>
        <v>4</v>
      </c>
      <c r="B13" s="11" t="s">
        <v>161</v>
      </c>
      <c r="C13" s="11">
        <v>850</v>
      </c>
      <c r="D13" s="11" t="s">
        <v>153</v>
      </c>
      <c r="E13" s="11" t="s">
        <v>169</v>
      </c>
      <c r="F13" s="11" t="s">
        <v>170</v>
      </c>
      <c r="G13" s="11" t="s">
        <v>156</v>
      </c>
      <c r="H13" s="11" t="s">
        <v>174</v>
      </c>
      <c r="I13" s="11">
        <v>5</v>
      </c>
      <c r="J13" s="4" t="str">
        <f t="shared" ca="1" si="1"/>
        <v/>
      </c>
      <c r="K13" s="11">
        <v>1</v>
      </c>
      <c r="L13" s="11"/>
      <c r="M13" s="15"/>
      <c r="N13" s="13" t="str">
        <f t="shared" ca="1" si="2"/>
        <v/>
      </c>
      <c r="P13" s="3">
        <f t="shared" si="3"/>
        <v>5</v>
      </c>
      <c r="Q13" s="3">
        <f t="shared" ca="1" si="4"/>
        <v>0</v>
      </c>
      <c r="R13" s="3">
        <f t="shared" si="5"/>
        <v>0</v>
      </c>
      <c r="S13" s="3">
        <f t="shared" ca="1" si="6"/>
        <v>7</v>
      </c>
      <c r="T13" s="3" t="str">
        <f>IF(H13="","",VLOOKUP(H13,'Вода SKU'!$A$1:$B$150,2,0))</f>
        <v>2.7, Альче</v>
      </c>
      <c r="U13" s="3">
        <f t="shared" ca="1" si="7"/>
        <v>9.4117647058823533</v>
      </c>
      <c r="V13" s="3">
        <f t="shared" si="8"/>
        <v>0</v>
      </c>
      <c r="W13" s="3">
        <f t="shared" ca="1" si="9"/>
        <v>0</v>
      </c>
      <c r="X13" s="3" t="str">
        <f t="shared" ca="1" si="10"/>
        <v/>
      </c>
    </row>
    <row r="14" spans="1:24" ht="13.75" customHeight="1" x14ac:dyDescent="0.35">
      <c r="A14" s="11">
        <f t="shared" ca="1" si="0"/>
        <v>4</v>
      </c>
      <c r="B14" s="11" t="s">
        <v>161</v>
      </c>
      <c r="C14" s="11">
        <v>850</v>
      </c>
      <c r="D14" s="11" t="s">
        <v>153</v>
      </c>
      <c r="E14" s="11" t="s">
        <v>169</v>
      </c>
      <c r="F14" s="11" t="s">
        <v>170</v>
      </c>
      <c r="G14" s="11" t="s">
        <v>156</v>
      </c>
      <c r="H14" s="11" t="s">
        <v>175</v>
      </c>
      <c r="I14" s="11">
        <v>400</v>
      </c>
      <c r="J14" s="4" t="str">
        <f t="shared" ca="1" si="1"/>
        <v/>
      </c>
      <c r="K14" s="11">
        <v>1</v>
      </c>
      <c r="L14" s="11"/>
      <c r="M14" s="15"/>
      <c r="N14" s="13" t="str">
        <f t="shared" ca="1" si="2"/>
        <v/>
      </c>
      <c r="P14" s="3">
        <f t="shared" si="3"/>
        <v>400</v>
      </c>
      <c r="Q14" s="3">
        <f t="shared" ca="1" si="4"/>
        <v>0</v>
      </c>
      <c r="R14" s="3">
        <f t="shared" si="5"/>
        <v>0</v>
      </c>
      <c r="S14" s="3">
        <f t="shared" ca="1" si="6"/>
        <v>7</v>
      </c>
      <c r="T14" s="3" t="str">
        <f>IF(H14="","",VLOOKUP(H14,'Вода SKU'!$A$1:$B$150,2,0))</f>
        <v>2.7, Альче</v>
      </c>
      <c r="U14" s="3">
        <f t="shared" ca="1" si="7"/>
        <v>9.4117647058823533</v>
      </c>
      <c r="V14" s="3">
        <f t="shared" si="8"/>
        <v>0</v>
      </c>
      <c r="W14" s="3">
        <f t="shared" ca="1" si="9"/>
        <v>0</v>
      </c>
      <c r="X14" s="3" t="str">
        <f t="shared" ca="1" si="10"/>
        <v/>
      </c>
    </row>
    <row r="15" spans="1:24" ht="13.75" customHeight="1" x14ac:dyDescent="0.35">
      <c r="A15" s="16" t="str">
        <f t="shared" ca="1" si="0"/>
        <v/>
      </c>
      <c r="B15" s="16" t="s">
        <v>160</v>
      </c>
      <c r="C15" s="16" t="s">
        <v>160</v>
      </c>
      <c r="D15" s="16" t="s">
        <v>160</v>
      </c>
      <c r="E15" s="16" t="s">
        <v>160</v>
      </c>
      <c r="F15" s="16" t="s">
        <v>160</v>
      </c>
      <c r="G15" s="16" t="s">
        <v>160</v>
      </c>
      <c r="H15" s="16" t="s">
        <v>160</v>
      </c>
      <c r="J15" s="4">
        <f t="shared" ca="1" si="1"/>
        <v>23</v>
      </c>
      <c r="M15" s="17">
        <v>8000</v>
      </c>
      <c r="N15" s="13">
        <f t="shared" ca="1" si="2"/>
        <v>850</v>
      </c>
      <c r="O15" s="16" t="s">
        <v>160</v>
      </c>
      <c r="P15" s="3">
        <f t="shared" ca="1" si="3"/>
        <v>-850</v>
      </c>
      <c r="Q15" s="3">
        <f t="shared" ca="1" si="4"/>
        <v>-16</v>
      </c>
      <c r="R15" s="3">
        <f t="shared" si="5"/>
        <v>1</v>
      </c>
      <c r="S15" s="3">
        <f t="shared" ca="1" si="6"/>
        <v>-16</v>
      </c>
      <c r="T15" s="3" t="str">
        <f>IF(H15="","",VLOOKUP(H15,'Вода SKU'!$A$1:$B$150,2,0))</f>
        <v>-</v>
      </c>
      <c r="U15" s="3">
        <f t="shared" ca="1" si="7"/>
        <v>9.4117647058823533</v>
      </c>
      <c r="V15" s="3">
        <f t="shared" si="8"/>
        <v>8000</v>
      </c>
      <c r="W15" s="3">
        <f t="shared" ca="1" si="9"/>
        <v>850</v>
      </c>
      <c r="X15" s="3">
        <f t="shared" ca="1" si="10"/>
        <v>850</v>
      </c>
    </row>
    <row r="16" spans="1:24" ht="13.75" customHeight="1" x14ac:dyDescent="0.35">
      <c r="A16" s="11">
        <f t="shared" ca="1" si="0"/>
        <v>5</v>
      </c>
      <c r="B16" s="11" t="s">
        <v>176</v>
      </c>
      <c r="C16" s="11">
        <v>850</v>
      </c>
      <c r="D16" s="11" t="s">
        <v>153</v>
      </c>
      <c r="E16" s="11" t="s">
        <v>154</v>
      </c>
      <c r="F16" s="11" t="s">
        <v>155</v>
      </c>
      <c r="G16" s="11" t="s">
        <v>156</v>
      </c>
      <c r="H16" s="11" t="s">
        <v>177</v>
      </c>
      <c r="I16" s="11">
        <v>400</v>
      </c>
      <c r="J16" s="4" t="str">
        <f t="shared" ca="1" si="1"/>
        <v/>
      </c>
      <c r="K16" s="11">
        <v>1</v>
      </c>
      <c r="L16" s="11"/>
      <c r="M16" s="15"/>
      <c r="N16" s="13" t="str">
        <f t="shared" ca="1" si="2"/>
        <v/>
      </c>
      <c r="P16" s="3">
        <f t="shared" si="3"/>
        <v>400</v>
      </c>
      <c r="Q16" s="3">
        <f t="shared" ca="1" si="4"/>
        <v>0</v>
      </c>
      <c r="R16" s="3">
        <f t="shared" si="5"/>
        <v>0</v>
      </c>
      <c r="S16" s="3">
        <f t="shared" ca="1" si="6"/>
        <v>-16</v>
      </c>
      <c r="T16" s="3" t="str">
        <f>IF(H16="","",VLOOKUP(H16,'Вода SKU'!$A$1:$B$150,2,0))</f>
        <v>2.7, Альче</v>
      </c>
      <c r="U16" s="3">
        <f t="shared" ca="1" si="7"/>
        <v>9.4117647058823533</v>
      </c>
      <c r="V16" s="3">
        <f t="shared" si="8"/>
        <v>0</v>
      </c>
      <c r="W16" s="3">
        <f t="shared" ca="1" si="9"/>
        <v>0</v>
      </c>
      <c r="X16" s="3" t="str">
        <f t="shared" ca="1" si="10"/>
        <v/>
      </c>
    </row>
    <row r="17" spans="1:24" ht="13.75" customHeight="1" x14ac:dyDescent="0.35">
      <c r="A17" s="14">
        <f t="shared" ca="1" si="0"/>
        <v>5</v>
      </c>
      <c r="B17" s="14" t="s">
        <v>176</v>
      </c>
      <c r="C17" s="14">
        <v>850</v>
      </c>
      <c r="D17" s="14" t="s">
        <v>158</v>
      </c>
      <c r="E17" s="14" t="s">
        <v>154</v>
      </c>
      <c r="F17" s="14" t="s">
        <v>155</v>
      </c>
      <c r="G17" s="14" t="s">
        <v>156</v>
      </c>
      <c r="H17" s="14" t="s">
        <v>178</v>
      </c>
      <c r="I17" s="14">
        <v>450</v>
      </c>
      <c r="J17" s="4" t="str">
        <f t="shared" ca="1" si="1"/>
        <v/>
      </c>
      <c r="K17" s="14">
        <v>1</v>
      </c>
      <c r="L17" s="14"/>
      <c r="M17" s="15"/>
      <c r="N17" s="13" t="str">
        <f t="shared" ca="1" si="2"/>
        <v/>
      </c>
      <c r="P17" s="3">
        <f t="shared" si="3"/>
        <v>450</v>
      </c>
      <c r="Q17" s="3">
        <f t="shared" ca="1" si="4"/>
        <v>0</v>
      </c>
      <c r="R17" s="3">
        <f t="shared" si="5"/>
        <v>0</v>
      </c>
      <c r="S17" s="3">
        <f t="shared" ca="1" si="6"/>
        <v>-16</v>
      </c>
      <c r="T17" s="3" t="str">
        <f>IF(H17="","",VLOOKUP(H17,'Вода SKU'!$A$1:$B$150,2,0))</f>
        <v>2.7, Сакко</v>
      </c>
      <c r="U17" s="3">
        <f t="shared" ca="1" si="7"/>
        <v>9.4117647058823533</v>
      </c>
      <c r="V17" s="3">
        <f t="shared" si="8"/>
        <v>0</v>
      </c>
      <c r="W17" s="3">
        <f t="shared" ca="1" si="9"/>
        <v>0</v>
      </c>
      <c r="X17" s="3" t="str">
        <f t="shared" ca="1" si="10"/>
        <v/>
      </c>
    </row>
    <row r="18" spans="1:24" ht="13.75" customHeight="1" x14ac:dyDescent="0.35">
      <c r="A18" s="16" t="str">
        <f t="shared" ca="1" si="0"/>
        <v/>
      </c>
      <c r="B18" s="16" t="s">
        <v>160</v>
      </c>
      <c r="C18" s="16" t="s">
        <v>160</v>
      </c>
      <c r="D18" s="16" t="s">
        <v>160</v>
      </c>
      <c r="E18" s="16" t="s">
        <v>160</v>
      </c>
      <c r="F18" s="16" t="s">
        <v>160</v>
      </c>
      <c r="G18" s="16" t="s">
        <v>160</v>
      </c>
      <c r="H18" s="16" t="s">
        <v>160</v>
      </c>
      <c r="J18" s="4">
        <f t="shared" ca="1" si="1"/>
        <v>0</v>
      </c>
      <c r="M18" s="17">
        <v>8000</v>
      </c>
      <c r="N18" s="13">
        <f t="shared" ca="1" si="2"/>
        <v>850</v>
      </c>
      <c r="O18" s="16" t="s">
        <v>160</v>
      </c>
      <c r="P18" s="3">
        <f t="shared" ca="1" si="3"/>
        <v>-850</v>
      </c>
      <c r="Q18" s="3">
        <f t="shared" ca="1" si="4"/>
        <v>-16</v>
      </c>
      <c r="R18" s="3">
        <f t="shared" si="5"/>
        <v>1</v>
      </c>
      <c r="S18" s="3">
        <f t="shared" ca="1" si="6"/>
        <v>-16</v>
      </c>
      <c r="T18" s="3" t="str">
        <f>IF(H18="","",VLOOKUP(H18,'Вода SKU'!$A$1:$B$150,2,0))</f>
        <v>-</v>
      </c>
      <c r="U18" s="3">
        <f t="shared" ca="1" si="7"/>
        <v>9.4117647058823533</v>
      </c>
      <c r="V18" s="3">
        <f t="shared" si="8"/>
        <v>8000</v>
      </c>
      <c r="W18" s="3">
        <f t="shared" ca="1" si="9"/>
        <v>850</v>
      </c>
      <c r="X18" s="3">
        <f t="shared" ca="1" si="10"/>
        <v>850</v>
      </c>
    </row>
    <row r="19" spans="1:24" ht="13.75" customHeight="1" x14ac:dyDescent="0.35">
      <c r="A19" s="14">
        <f t="shared" ca="1" si="0"/>
        <v>6</v>
      </c>
      <c r="B19" s="14" t="s">
        <v>176</v>
      </c>
      <c r="C19" s="14">
        <v>850</v>
      </c>
      <c r="D19" s="14" t="s">
        <v>158</v>
      </c>
      <c r="E19" s="14" t="s">
        <v>154</v>
      </c>
      <c r="F19" s="14" t="s">
        <v>155</v>
      </c>
      <c r="G19" s="14" t="s">
        <v>156</v>
      </c>
      <c r="H19" s="14" t="s">
        <v>178</v>
      </c>
      <c r="I19" s="14">
        <v>850</v>
      </c>
      <c r="J19" s="4" t="str">
        <f t="shared" ca="1" si="1"/>
        <v/>
      </c>
      <c r="K19" s="14">
        <v>1</v>
      </c>
      <c r="L19" s="14"/>
      <c r="M19" s="15"/>
      <c r="N19" s="13" t="str">
        <f t="shared" ca="1" si="2"/>
        <v/>
      </c>
      <c r="P19" s="3">
        <f t="shared" si="3"/>
        <v>850</v>
      </c>
      <c r="Q19" s="3">
        <f t="shared" ca="1" si="4"/>
        <v>0</v>
      </c>
      <c r="R19" s="3">
        <f t="shared" si="5"/>
        <v>0</v>
      </c>
      <c r="S19" s="3">
        <f t="shared" ca="1" si="6"/>
        <v>-16</v>
      </c>
      <c r="T19" s="3" t="str">
        <f>IF(H19="","",VLOOKUP(H19,'Вода SKU'!$A$1:$B$150,2,0))</f>
        <v>2.7, Сакко</v>
      </c>
      <c r="U19" s="3">
        <f t="shared" ca="1" si="7"/>
        <v>9.4117647058823533</v>
      </c>
      <c r="V19" s="3">
        <f t="shared" si="8"/>
        <v>0</v>
      </c>
      <c r="W19" s="3">
        <f t="shared" ca="1" si="9"/>
        <v>0</v>
      </c>
      <c r="X19" s="3" t="str">
        <f t="shared" ca="1" si="10"/>
        <v/>
      </c>
    </row>
    <row r="20" spans="1:24" ht="13.75" customHeight="1" x14ac:dyDescent="0.35">
      <c r="A20" s="16" t="str">
        <f t="shared" ca="1" si="0"/>
        <v/>
      </c>
      <c r="B20" s="16" t="s">
        <v>160</v>
      </c>
      <c r="C20" s="16" t="s">
        <v>160</v>
      </c>
      <c r="D20" s="16" t="s">
        <v>160</v>
      </c>
      <c r="E20" s="16" t="s">
        <v>160</v>
      </c>
      <c r="F20" s="16" t="s">
        <v>160</v>
      </c>
      <c r="G20" s="16" t="s">
        <v>160</v>
      </c>
      <c r="H20" s="16" t="s">
        <v>160</v>
      </c>
      <c r="J20" s="4">
        <f t="shared" ca="1" si="1"/>
        <v>0</v>
      </c>
      <c r="M20" s="17">
        <v>8000</v>
      </c>
      <c r="N20" s="13">
        <f t="shared" ca="1" si="2"/>
        <v>850</v>
      </c>
      <c r="O20" s="16" t="s">
        <v>160</v>
      </c>
      <c r="P20" s="3">
        <f t="shared" ca="1" si="3"/>
        <v>-850</v>
      </c>
      <c r="Q20" s="3">
        <f t="shared" ca="1" si="4"/>
        <v>-16</v>
      </c>
      <c r="R20" s="3">
        <f t="shared" si="5"/>
        <v>1</v>
      </c>
      <c r="S20" s="3">
        <f t="shared" ca="1" si="6"/>
        <v>-16</v>
      </c>
      <c r="T20" s="3" t="str">
        <f>IF(H20="","",VLOOKUP(H20,'Вода SKU'!$A$1:$B$150,2,0))</f>
        <v>-</v>
      </c>
      <c r="U20" s="3">
        <f t="shared" ca="1" si="7"/>
        <v>9.4117647058823533</v>
      </c>
      <c r="V20" s="3">
        <f t="shared" si="8"/>
        <v>8000</v>
      </c>
      <c r="W20" s="3">
        <f t="shared" ca="1" si="9"/>
        <v>850</v>
      </c>
      <c r="X20" s="3">
        <f t="shared" ca="1" si="10"/>
        <v>850</v>
      </c>
    </row>
    <row r="21" spans="1:24" ht="13.75" customHeight="1" x14ac:dyDescent="0.35">
      <c r="A21" s="14">
        <f t="shared" ca="1" si="0"/>
        <v>7</v>
      </c>
      <c r="B21" s="14" t="s">
        <v>176</v>
      </c>
      <c r="C21" s="14">
        <v>850</v>
      </c>
      <c r="D21" s="14" t="s">
        <v>158</v>
      </c>
      <c r="E21" s="14" t="s">
        <v>154</v>
      </c>
      <c r="F21" s="14" t="s">
        <v>155</v>
      </c>
      <c r="G21" s="14" t="s">
        <v>156</v>
      </c>
      <c r="H21" s="14" t="s">
        <v>178</v>
      </c>
      <c r="I21" s="14">
        <v>850</v>
      </c>
      <c r="J21" s="4" t="str">
        <f t="shared" ca="1" si="1"/>
        <v/>
      </c>
      <c r="K21" s="14">
        <v>1</v>
      </c>
      <c r="L21" s="14"/>
      <c r="M21" s="15"/>
      <c r="N21" s="13" t="str">
        <f t="shared" ca="1" si="2"/>
        <v/>
      </c>
      <c r="P21" s="3">
        <f t="shared" si="3"/>
        <v>850</v>
      </c>
      <c r="Q21" s="3">
        <f t="shared" ca="1" si="4"/>
        <v>0</v>
      </c>
      <c r="R21" s="3">
        <f t="shared" si="5"/>
        <v>0</v>
      </c>
      <c r="S21" s="3">
        <f t="shared" ca="1" si="6"/>
        <v>-16</v>
      </c>
      <c r="T21" s="3" t="str">
        <f>IF(H21="","",VLOOKUP(H21,'Вода SKU'!$A$1:$B$150,2,0))</f>
        <v>2.7, Сакко</v>
      </c>
      <c r="U21" s="3">
        <f t="shared" ca="1" si="7"/>
        <v>9.4117647058823533</v>
      </c>
      <c r="V21" s="3">
        <f t="shared" si="8"/>
        <v>0</v>
      </c>
      <c r="W21" s="3">
        <f t="shared" ca="1" si="9"/>
        <v>0</v>
      </c>
      <c r="X21" s="3" t="str">
        <f t="shared" ca="1" si="10"/>
        <v/>
      </c>
    </row>
    <row r="22" spans="1:24" ht="13.75" customHeight="1" x14ac:dyDescent="0.35">
      <c r="A22" s="16" t="str">
        <f t="shared" ca="1" si="0"/>
        <v/>
      </c>
      <c r="B22" s="16" t="s">
        <v>160</v>
      </c>
      <c r="C22" s="16" t="s">
        <v>160</v>
      </c>
      <c r="D22" s="16" t="s">
        <v>160</v>
      </c>
      <c r="E22" s="16" t="s">
        <v>160</v>
      </c>
      <c r="F22" s="16" t="s">
        <v>160</v>
      </c>
      <c r="G22" s="16" t="s">
        <v>160</v>
      </c>
      <c r="H22" s="16" t="s">
        <v>160</v>
      </c>
      <c r="J22" s="4">
        <f t="shared" ca="1" si="1"/>
        <v>0</v>
      </c>
      <c r="M22" s="17">
        <v>8000</v>
      </c>
      <c r="N22" s="13">
        <f t="shared" ca="1" si="2"/>
        <v>850</v>
      </c>
      <c r="O22" s="16" t="s">
        <v>160</v>
      </c>
      <c r="P22" s="3">
        <f t="shared" ca="1" si="3"/>
        <v>-850</v>
      </c>
      <c r="Q22" s="3">
        <f t="shared" ca="1" si="4"/>
        <v>-16</v>
      </c>
      <c r="R22" s="3">
        <f t="shared" si="5"/>
        <v>1</v>
      </c>
      <c r="S22" s="3">
        <f t="shared" ca="1" si="6"/>
        <v>-16</v>
      </c>
      <c r="T22" s="3" t="str">
        <f>IF(H22="","",VLOOKUP(H22,'Вода SKU'!$A$1:$B$150,2,0))</f>
        <v>-</v>
      </c>
      <c r="U22" s="3">
        <f t="shared" ca="1" si="7"/>
        <v>9.4117647058823533</v>
      </c>
      <c r="V22" s="3">
        <f t="shared" si="8"/>
        <v>8000</v>
      </c>
      <c r="W22" s="3">
        <f t="shared" ca="1" si="9"/>
        <v>850</v>
      </c>
      <c r="X22" s="3">
        <f t="shared" ca="1" si="10"/>
        <v>850</v>
      </c>
    </row>
    <row r="23" spans="1:24" ht="13.75" customHeight="1" x14ac:dyDescent="0.35">
      <c r="A23" s="14">
        <f t="shared" ca="1" si="0"/>
        <v>8</v>
      </c>
      <c r="B23" s="14" t="s">
        <v>176</v>
      </c>
      <c r="C23" s="14">
        <v>850</v>
      </c>
      <c r="D23" s="14" t="s">
        <v>158</v>
      </c>
      <c r="E23" s="14" t="s">
        <v>154</v>
      </c>
      <c r="F23" s="14" t="s">
        <v>155</v>
      </c>
      <c r="G23" s="14" t="s">
        <v>156</v>
      </c>
      <c r="H23" s="14" t="s">
        <v>178</v>
      </c>
      <c r="I23" s="14">
        <v>850</v>
      </c>
      <c r="J23" s="4" t="str">
        <f t="shared" ca="1" si="1"/>
        <v/>
      </c>
      <c r="K23" s="14">
        <v>1</v>
      </c>
      <c r="L23" s="14"/>
      <c r="M23" s="15"/>
      <c r="N23" s="13" t="str">
        <f t="shared" ca="1" si="2"/>
        <v/>
      </c>
      <c r="P23" s="3">
        <f t="shared" si="3"/>
        <v>850</v>
      </c>
      <c r="Q23" s="3">
        <f t="shared" ca="1" si="4"/>
        <v>0</v>
      </c>
      <c r="R23" s="3">
        <f t="shared" si="5"/>
        <v>0</v>
      </c>
      <c r="S23" s="3">
        <f t="shared" ca="1" si="6"/>
        <v>-16</v>
      </c>
      <c r="T23" s="3" t="str">
        <f>IF(H23="","",VLOOKUP(H23,'Вода SKU'!$A$1:$B$150,2,0))</f>
        <v>2.7, Сакко</v>
      </c>
      <c r="U23" s="3">
        <f t="shared" ca="1" si="7"/>
        <v>9.4117647058823533</v>
      </c>
      <c r="V23" s="3">
        <f t="shared" si="8"/>
        <v>0</v>
      </c>
      <c r="W23" s="3">
        <f t="shared" ca="1" si="9"/>
        <v>0</v>
      </c>
      <c r="X23" s="3" t="str">
        <f t="shared" ca="1" si="10"/>
        <v/>
      </c>
    </row>
    <row r="24" spans="1:24" ht="13.75" customHeight="1" x14ac:dyDescent="0.35">
      <c r="A24" s="16" t="str">
        <f t="shared" ca="1" si="0"/>
        <v/>
      </c>
      <c r="B24" s="16" t="s">
        <v>160</v>
      </c>
      <c r="C24" s="16" t="s">
        <v>160</v>
      </c>
      <c r="D24" s="16" t="s">
        <v>160</v>
      </c>
      <c r="E24" s="16" t="s">
        <v>160</v>
      </c>
      <c r="F24" s="16" t="s">
        <v>160</v>
      </c>
      <c r="G24" s="16" t="s">
        <v>160</v>
      </c>
      <c r="H24" s="16" t="s">
        <v>160</v>
      </c>
      <c r="J24" s="4">
        <f t="shared" ca="1" si="1"/>
        <v>0</v>
      </c>
      <c r="M24" s="17">
        <v>8000</v>
      </c>
      <c r="N24" s="13">
        <f t="shared" ca="1" si="2"/>
        <v>850</v>
      </c>
      <c r="O24" s="16" t="s">
        <v>160</v>
      </c>
      <c r="P24" s="3">
        <f t="shared" ca="1" si="3"/>
        <v>-850</v>
      </c>
      <c r="Q24" s="3">
        <f t="shared" ca="1" si="4"/>
        <v>-16</v>
      </c>
      <c r="R24" s="3">
        <f t="shared" si="5"/>
        <v>1</v>
      </c>
      <c r="S24" s="3">
        <f t="shared" ca="1" si="6"/>
        <v>-16</v>
      </c>
      <c r="T24" s="3" t="str">
        <f>IF(H24="","",VLOOKUP(H24,'Вода SKU'!$A$1:$B$150,2,0))</f>
        <v>-</v>
      </c>
      <c r="U24" s="3">
        <f t="shared" ca="1" si="7"/>
        <v>9.4117647058823533</v>
      </c>
      <c r="V24" s="3">
        <f t="shared" si="8"/>
        <v>8000</v>
      </c>
      <c r="W24" s="3">
        <f t="shared" ca="1" si="9"/>
        <v>850</v>
      </c>
      <c r="X24" s="3">
        <f t="shared" ca="1" si="10"/>
        <v>850</v>
      </c>
    </row>
    <row r="25" spans="1:24" ht="13.75" customHeight="1" x14ac:dyDescent="0.35">
      <c r="A25" s="14">
        <f t="shared" ca="1" si="0"/>
        <v>9</v>
      </c>
      <c r="B25" s="14" t="s">
        <v>176</v>
      </c>
      <c r="C25" s="14">
        <v>850</v>
      </c>
      <c r="D25" s="14" t="s">
        <v>158</v>
      </c>
      <c r="E25" s="14" t="s">
        <v>154</v>
      </c>
      <c r="F25" s="14" t="s">
        <v>155</v>
      </c>
      <c r="G25" s="14" t="s">
        <v>156</v>
      </c>
      <c r="H25" s="14" t="s">
        <v>178</v>
      </c>
      <c r="I25" s="14">
        <v>850</v>
      </c>
      <c r="J25" s="4" t="str">
        <f t="shared" ca="1" si="1"/>
        <v/>
      </c>
      <c r="K25" s="14">
        <v>1</v>
      </c>
      <c r="L25" s="14"/>
      <c r="M25" s="15"/>
      <c r="N25" s="13" t="str">
        <f t="shared" ca="1" si="2"/>
        <v/>
      </c>
      <c r="P25" s="3">
        <f t="shared" si="3"/>
        <v>850</v>
      </c>
      <c r="Q25" s="3">
        <f t="shared" ca="1" si="4"/>
        <v>0</v>
      </c>
      <c r="R25" s="3">
        <f t="shared" si="5"/>
        <v>0</v>
      </c>
      <c r="S25" s="3">
        <f t="shared" ca="1" si="6"/>
        <v>-16</v>
      </c>
      <c r="T25" s="3" t="str">
        <f>IF(H25="","",VLOOKUP(H25,'Вода SKU'!$A$1:$B$150,2,0))</f>
        <v>2.7, Сакко</v>
      </c>
      <c r="U25" s="3">
        <f t="shared" ca="1" si="7"/>
        <v>9.4117647058823533</v>
      </c>
      <c r="V25" s="3">
        <f t="shared" si="8"/>
        <v>0</v>
      </c>
      <c r="W25" s="3">
        <f t="shared" ca="1" si="9"/>
        <v>0</v>
      </c>
      <c r="X25" s="3" t="str">
        <f t="shared" ca="1" si="10"/>
        <v/>
      </c>
    </row>
    <row r="26" spans="1:24" ht="13.75" customHeight="1" x14ac:dyDescent="0.35">
      <c r="A26" s="16" t="str">
        <f t="shared" ca="1" si="0"/>
        <v/>
      </c>
      <c r="B26" s="16" t="s">
        <v>160</v>
      </c>
      <c r="C26" s="16" t="s">
        <v>160</v>
      </c>
      <c r="D26" s="16" t="s">
        <v>160</v>
      </c>
      <c r="E26" s="16" t="s">
        <v>160</v>
      </c>
      <c r="F26" s="16" t="s">
        <v>160</v>
      </c>
      <c r="G26" s="16" t="s">
        <v>160</v>
      </c>
      <c r="H26" s="16" t="s">
        <v>160</v>
      </c>
      <c r="J26" s="4">
        <f t="shared" ca="1" si="1"/>
        <v>0</v>
      </c>
      <c r="M26" s="17">
        <v>8000</v>
      </c>
      <c r="N26" s="13">
        <f t="shared" ca="1" si="2"/>
        <v>850</v>
      </c>
      <c r="O26" s="16" t="s">
        <v>160</v>
      </c>
      <c r="P26" s="3">
        <f t="shared" ca="1" si="3"/>
        <v>-850</v>
      </c>
      <c r="Q26" s="3">
        <f t="shared" ca="1" si="4"/>
        <v>-16</v>
      </c>
      <c r="R26" s="3">
        <f t="shared" si="5"/>
        <v>1</v>
      </c>
      <c r="S26" s="3">
        <f t="shared" ca="1" si="6"/>
        <v>-16</v>
      </c>
      <c r="T26" s="3" t="str">
        <f>IF(H26="","",VLOOKUP(H26,'Вода SKU'!$A$1:$B$150,2,0))</f>
        <v>-</v>
      </c>
      <c r="U26" s="3">
        <f t="shared" ca="1" si="7"/>
        <v>9.4117647058823533</v>
      </c>
      <c r="V26" s="3">
        <f t="shared" si="8"/>
        <v>8000</v>
      </c>
      <c r="W26" s="3">
        <f t="shared" ca="1" si="9"/>
        <v>850</v>
      </c>
      <c r="X26" s="3">
        <f t="shared" ca="1" si="10"/>
        <v>850</v>
      </c>
    </row>
    <row r="27" spans="1:24" ht="13.75" customHeight="1" x14ac:dyDescent="0.35">
      <c r="A27" s="14">
        <f t="shared" ca="1" si="0"/>
        <v>10</v>
      </c>
      <c r="B27" s="14" t="s">
        <v>161</v>
      </c>
      <c r="C27" s="14">
        <v>850</v>
      </c>
      <c r="D27" s="14" t="s">
        <v>158</v>
      </c>
      <c r="E27" s="14" t="s">
        <v>179</v>
      </c>
      <c r="F27" s="14" t="s">
        <v>163</v>
      </c>
      <c r="G27" s="14" t="s">
        <v>156</v>
      </c>
      <c r="H27" s="14" t="s">
        <v>180</v>
      </c>
      <c r="I27" s="14">
        <v>45</v>
      </c>
      <c r="J27" s="4" t="str">
        <f t="shared" ca="1" si="1"/>
        <v/>
      </c>
      <c r="K27" s="14">
        <v>1</v>
      </c>
      <c r="L27" s="14"/>
      <c r="M27" s="15"/>
      <c r="N27" s="13" t="str">
        <f t="shared" ca="1" si="2"/>
        <v/>
      </c>
      <c r="P27" s="3">
        <f t="shared" si="3"/>
        <v>45</v>
      </c>
      <c r="Q27" s="3">
        <f t="shared" ca="1" si="4"/>
        <v>0</v>
      </c>
      <c r="R27" s="3">
        <f t="shared" si="5"/>
        <v>0</v>
      </c>
      <c r="S27" s="3">
        <f t="shared" ca="1" si="6"/>
        <v>-16</v>
      </c>
      <c r="T27" s="3" t="str">
        <f>IF(H27="","",VLOOKUP(H27,'Вода SKU'!$A$1:$B$150,2,0))</f>
        <v>2.7, Сакко</v>
      </c>
      <c r="U27" s="3">
        <f t="shared" ca="1" si="7"/>
        <v>9.4117647058823533</v>
      </c>
      <c r="V27" s="3">
        <f t="shared" si="8"/>
        <v>0</v>
      </c>
      <c r="W27" s="3">
        <f t="shared" ca="1" si="9"/>
        <v>0</v>
      </c>
      <c r="X27" s="3" t="str">
        <f t="shared" ca="1" si="10"/>
        <v/>
      </c>
    </row>
    <row r="28" spans="1:24" ht="13.75" customHeight="1" x14ac:dyDescent="0.35">
      <c r="A28" s="11">
        <f t="shared" ca="1" si="0"/>
        <v>10</v>
      </c>
      <c r="B28" s="11" t="s">
        <v>161</v>
      </c>
      <c r="C28" s="11">
        <v>850</v>
      </c>
      <c r="D28" s="11" t="s">
        <v>153</v>
      </c>
      <c r="E28" s="11" t="s">
        <v>179</v>
      </c>
      <c r="F28" s="11" t="s">
        <v>163</v>
      </c>
      <c r="G28" s="11" t="s">
        <v>156</v>
      </c>
      <c r="H28" s="11" t="s">
        <v>181</v>
      </c>
      <c r="I28" s="11">
        <v>800</v>
      </c>
      <c r="J28" s="4" t="str">
        <f t="shared" ca="1" si="1"/>
        <v/>
      </c>
      <c r="K28" s="11">
        <v>1</v>
      </c>
      <c r="L28" s="11" t="s">
        <v>50</v>
      </c>
      <c r="M28" s="15"/>
      <c r="N28" s="13" t="str">
        <f t="shared" ca="1" si="2"/>
        <v/>
      </c>
      <c r="P28" s="3">
        <f t="shared" si="3"/>
        <v>800</v>
      </c>
      <c r="Q28" s="3">
        <f t="shared" ca="1" si="4"/>
        <v>0</v>
      </c>
      <c r="R28" s="3">
        <f t="shared" si="5"/>
        <v>0</v>
      </c>
      <c r="S28" s="3">
        <f t="shared" ca="1" si="6"/>
        <v>-16</v>
      </c>
      <c r="T28" s="3" t="str">
        <f>IF(H28="","",VLOOKUP(H28,'Вода SKU'!$A$1:$B$150,2,0))</f>
        <v>2.7, Альче</v>
      </c>
      <c r="U28" s="3">
        <f t="shared" ca="1" si="7"/>
        <v>9.4117647058823533</v>
      </c>
      <c r="V28" s="3">
        <f t="shared" si="8"/>
        <v>0</v>
      </c>
      <c r="W28" s="3">
        <f t="shared" ca="1" si="9"/>
        <v>0</v>
      </c>
      <c r="X28" s="3" t="str">
        <f t="shared" ca="1" si="10"/>
        <v/>
      </c>
    </row>
    <row r="29" spans="1:24" ht="13.75" customHeight="1" x14ac:dyDescent="0.35">
      <c r="A29" s="16" t="str">
        <f t="shared" ca="1" si="0"/>
        <v/>
      </c>
      <c r="B29" s="16" t="s">
        <v>160</v>
      </c>
      <c r="C29" s="16" t="s">
        <v>160</v>
      </c>
      <c r="D29" s="16" t="s">
        <v>160</v>
      </c>
      <c r="E29" s="16" t="s">
        <v>160</v>
      </c>
      <c r="F29" s="16" t="s">
        <v>160</v>
      </c>
      <c r="G29" s="16" t="s">
        <v>160</v>
      </c>
      <c r="H29" s="16" t="s">
        <v>160</v>
      </c>
      <c r="J29" s="4">
        <f t="shared" ca="1" si="1"/>
        <v>5</v>
      </c>
      <c r="M29" s="17">
        <v>8000</v>
      </c>
      <c r="N29" s="13">
        <f t="shared" ca="1" si="2"/>
        <v>850</v>
      </c>
      <c r="O29" s="16" t="s">
        <v>160</v>
      </c>
      <c r="P29" s="3">
        <f t="shared" ca="1" si="3"/>
        <v>-850</v>
      </c>
      <c r="Q29" s="3">
        <f t="shared" ca="1" si="4"/>
        <v>-21</v>
      </c>
      <c r="R29" s="3">
        <f t="shared" si="5"/>
        <v>1</v>
      </c>
      <c r="S29" s="3">
        <f t="shared" ca="1" si="6"/>
        <v>-21</v>
      </c>
      <c r="T29" s="3" t="str">
        <f>IF(H29="","",VLOOKUP(H29,'Вода SKU'!$A$1:$B$150,2,0))</f>
        <v>-</v>
      </c>
      <c r="U29" s="3">
        <f t="shared" ca="1" si="7"/>
        <v>9.4117647058823533</v>
      </c>
      <c r="V29" s="3">
        <f t="shared" si="8"/>
        <v>8000</v>
      </c>
      <c r="W29" s="3">
        <f t="shared" ca="1" si="9"/>
        <v>850</v>
      </c>
      <c r="X29" s="3">
        <f t="shared" ca="1" si="10"/>
        <v>850</v>
      </c>
    </row>
    <row r="30" spans="1:24" ht="13.75" customHeight="1" x14ac:dyDescent="0.35">
      <c r="A30" s="18">
        <f t="shared" ca="1" si="0"/>
        <v>11</v>
      </c>
      <c r="B30" s="18" t="s">
        <v>161</v>
      </c>
      <c r="C30" s="18">
        <v>850</v>
      </c>
      <c r="D30" s="18" t="s">
        <v>182</v>
      </c>
      <c r="E30" s="18" t="s">
        <v>183</v>
      </c>
      <c r="F30" s="18" t="s">
        <v>184</v>
      </c>
      <c r="G30" s="18" t="s">
        <v>185</v>
      </c>
      <c r="H30" s="18" t="s">
        <v>186</v>
      </c>
      <c r="I30" s="18">
        <v>306</v>
      </c>
      <c r="J30" s="4" t="str">
        <f t="shared" ca="1" si="1"/>
        <v/>
      </c>
      <c r="K30" s="18">
        <v>2</v>
      </c>
      <c r="L30" s="18"/>
      <c r="M30" s="15"/>
      <c r="N30" s="13" t="str">
        <f t="shared" ca="1" si="2"/>
        <v/>
      </c>
      <c r="P30" s="3">
        <f t="shared" si="3"/>
        <v>306</v>
      </c>
      <c r="Q30" s="3">
        <f t="shared" ca="1" si="4"/>
        <v>0</v>
      </c>
      <c r="R30" s="3">
        <f t="shared" si="5"/>
        <v>0</v>
      </c>
      <c r="S30" s="3">
        <f t="shared" ca="1" si="6"/>
        <v>-21</v>
      </c>
      <c r="T30" s="3" t="str">
        <f>IF(H30="","",VLOOKUP(H30,'Вода SKU'!$A$1:$B$150,2,0))</f>
        <v>2.7, Альче</v>
      </c>
      <c r="U30" s="3">
        <f t="shared" ca="1" si="7"/>
        <v>9.4117647058823533</v>
      </c>
      <c r="V30" s="3">
        <f t="shared" si="8"/>
        <v>0</v>
      </c>
      <c r="W30" s="3">
        <f t="shared" ca="1" si="9"/>
        <v>0</v>
      </c>
      <c r="X30" s="3" t="str">
        <f t="shared" ca="1" si="10"/>
        <v/>
      </c>
    </row>
    <row r="31" spans="1:24" ht="13.75" customHeight="1" x14ac:dyDescent="0.35">
      <c r="A31" s="14">
        <f t="shared" ca="1" si="0"/>
        <v>11</v>
      </c>
      <c r="B31" s="14" t="s">
        <v>161</v>
      </c>
      <c r="C31" s="14">
        <v>850</v>
      </c>
      <c r="D31" s="14" t="s">
        <v>158</v>
      </c>
      <c r="E31" s="14" t="s">
        <v>187</v>
      </c>
      <c r="F31" s="14" t="s">
        <v>184</v>
      </c>
      <c r="G31" s="14" t="s">
        <v>188</v>
      </c>
      <c r="H31" s="14" t="s">
        <v>189</v>
      </c>
      <c r="I31" s="14">
        <v>550</v>
      </c>
      <c r="J31" s="4" t="str">
        <f t="shared" ca="1" si="1"/>
        <v/>
      </c>
      <c r="K31" s="14">
        <v>1</v>
      </c>
      <c r="L31" s="14"/>
      <c r="M31" s="15"/>
      <c r="N31" s="13" t="str">
        <f t="shared" ca="1" si="2"/>
        <v/>
      </c>
      <c r="P31" s="3">
        <f t="shared" si="3"/>
        <v>550</v>
      </c>
      <c r="Q31" s="3">
        <f t="shared" ca="1" si="4"/>
        <v>0</v>
      </c>
      <c r="R31" s="3">
        <f t="shared" si="5"/>
        <v>0</v>
      </c>
      <c r="S31" s="3">
        <f t="shared" ca="1" si="6"/>
        <v>-21</v>
      </c>
      <c r="T31" s="3" t="str">
        <f>IF(H31="","",VLOOKUP(H31,'Вода SKU'!$A$1:$B$150,2,0))</f>
        <v>2.7, Альче</v>
      </c>
      <c r="U31" s="3">
        <f t="shared" ca="1" si="7"/>
        <v>9.4117647058823533</v>
      </c>
      <c r="V31" s="3">
        <f t="shared" si="8"/>
        <v>0</v>
      </c>
      <c r="W31" s="3">
        <f t="shared" ca="1" si="9"/>
        <v>0</v>
      </c>
      <c r="X31" s="3" t="str">
        <f t="shared" ca="1" si="10"/>
        <v/>
      </c>
    </row>
    <row r="32" spans="1:24" ht="13.75" customHeight="1" x14ac:dyDescent="0.35">
      <c r="A32" s="16" t="str">
        <f t="shared" ca="1" si="0"/>
        <v/>
      </c>
      <c r="B32" s="16" t="s">
        <v>160</v>
      </c>
      <c r="C32" s="16" t="s">
        <v>160</v>
      </c>
      <c r="D32" s="16" t="s">
        <v>160</v>
      </c>
      <c r="E32" s="16" t="s">
        <v>160</v>
      </c>
      <c r="F32" s="16" t="s">
        <v>160</v>
      </c>
      <c r="G32" s="16" t="s">
        <v>160</v>
      </c>
      <c r="H32" s="16" t="s">
        <v>160</v>
      </c>
      <c r="J32" s="4">
        <f t="shared" ca="1" si="1"/>
        <v>-6</v>
      </c>
      <c r="M32" s="17">
        <v>8000</v>
      </c>
      <c r="N32" s="13">
        <f t="shared" ca="1" si="2"/>
        <v>850</v>
      </c>
      <c r="O32" s="16" t="s">
        <v>160</v>
      </c>
      <c r="P32" s="3">
        <f t="shared" ca="1" si="3"/>
        <v>-850</v>
      </c>
      <c r="Q32" s="3">
        <f t="shared" ca="1" si="4"/>
        <v>-15</v>
      </c>
      <c r="R32" s="3">
        <f t="shared" si="5"/>
        <v>1</v>
      </c>
      <c r="S32" s="3">
        <f t="shared" ca="1" si="6"/>
        <v>-15</v>
      </c>
      <c r="T32" s="3" t="str">
        <f>IF(H32="","",VLOOKUP(H32,'Вода SKU'!$A$1:$B$150,2,0))</f>
        <v>-</v>
      </c>
      <c r="U32" s="3">
        <f t="shared" ca="1" si="7"/>
        <v>9.4117647058823533</v>
      </c>
      <c r="V32" s="3">
        <f t="shared" si="8"/>
        <v>8000</v>
      </c>
      <c r="W32" s="3">
        <f t="shared" ca="1" si="9"/>
        <v>850</v>
      </c>
      <c r="X32" s="3">
        <f t="shared" ca="1" si="10"/>
        <v>850</v>
      </c>
    </row>
    <row r="33" spans="1:24" ht="13.75" customHeight="1" x14ac:dyDescent="0.35">
      <c r="A33" s="14">
        <f t="shared" ca="1" si="0"/>
        <v>12</v>
      </c>
      <c r="B33" s="14" t="s">
        <v>161</v>
      </c>
      <c r="C33" s="14">
        <v>850</v>
      </c>
      <c r="D33" s="14" t="s">
        <v>158</v>
      </c>
      <c r="E33" s="14" t="s">
        <v>187</v>
      </c>
      <c r="F33" s="14" t="s">
        <v>184</v>
      </c>
      <c r="G33" s="14" t="s">
        <v>156</v>
      </c>
      <c r="H33" s="14" t="s">
        <v>190</v>
      </c>
      <c r="I33" s="14">
        <v>95</v>
      </c>
      <c r="J33" s="4" t="str">
        <f t="shared" ca="1" si="1"/>
        <v/>
      </c>
      <c r="K33" s="14">
        <v>1</v>
      </c>
      <c r="L33" s="14"/>
      <c r="M33" s="15"/>
      <c r="N33" s="13" t="str">
        <f t="shared" ca="1" si="2"/>
        <v/>
      </c>
      <c r="P33" s="3">
        <f t="shared" si="3"/>
        <v>95</v>
      </c>
      <c r="Q33" s="3">
        <f t="shared" ca="1" si="4"/>
        <v>0</v>
      </c>
      <c r="R33" s="3">
        <f t="shared" si="5"/>
        <v>0</v>
      </c>
      <c r="S33" s="3">
        <f t="shared" ca="1" si="6"/>
        <v>-15</v>
      </c>
      <c r="T33" s="3" t="str">
        <f>IF(H33="","",VLOOKUP(H33,'Вода SKU'!$A$1:$B$150,2,0))</f>
        <v>2.7, Сакко</v>
      </c>
      <c r="U33" s="3">
        <f t="shared" ca="1" si="7"/>
        <v>9.4117647058823533</v>
      </c>
      <c r="V33" s="3">
        <f t="shared" si="8"/>
        <v>0</v>
      </c>
      <c r="W33" s="3">
        <f t="shared" ca="1" si="9"/>
        <v>0</v>
      </c>
      <c r="X33" s="3" t="str">
        <f t="shared" ca="1" si="10"/>
        <v/>
      </c>
    </row>
    <row r="34" spans="1:24" ht="13.75" customHeight="1" x14ac:dyDescent="0.35">
      <c r="A34" s="14">
        <f t="shared" ref="A34:A58" ca="1" si="11">IF(O34="-", "", 1 + SUM(INDIRECT(ADDRESS(2,COLUMN(R34)) &amp; ":" &amp; ADDRESS(ROW(),COLUMN(R34)))))</f>
        <v>12</v>
      </c>
      <c r="B34" s="14" t="s">
        <v>161</v>
      </c>
      <c r="C34" s="14">
        <v>850</v>
      </c>
      <c r="D34" s="14" t="s">
        <v>158</v>
      </c>
      <c r="E34" s="14" t="s">
        <v>187</v>
      </c>
      <c r="F34" s="14" t="s">
        <v>184</v>
      </c>
      <c r="G34" s="14" t="s">
        <v>188</v>
      </c>
      <c r="H34" s="14" t="s">
        <v>189</v>
      </c>
      <c r="I34" s="14">
        <v>720</v>
      </c>
      <c r="J34" s="4" t="str">
        <f t="shared" ref="J34:J65" ca="1" si="12">IF(M34="", IF(O34="","",X34+(INDIRECT("S" &amp; ROW() - 1) - S34)),IF(O34="", "", INDIRECT("S" &amp; ROW() - 1) - S34))</f>
        <v/>
      </c>
      <c r="K34" s="14">
        <v>1</v>
      </c>
      <c r="L34" s="14"/>
      <c r="M34" s="15"/>
      <c r="N34" s="13" t="str">
        <f t="shared" ref="N34:N65" ca="1" si="13">IF(M34="", IF(X34=0, "", X34), IF(V34 = "", "", IF(V34/U34 = 0, "", V34/U34)))</f>
        <v/>
      </c>
      <c r="P34" s="3">
        <f t="shared" ref="P34:P65" si="14">IF(O34 = "-", -W34,I34)</f>
        <v>720</v>
      </c>
      <c r="Q34" s="3">
        <f t="shared" ref="Q34:Q65" ca="1" si="15">IF(O34 = "-", SUM(INDIRECT(ADDRESS(2,COLUMN(P34)) &amp; ":" &amp; ADDRESS(ROW(),COLUMN(P34)))), 0)</f>
        <v>0</v>
      </c>
      <c r="R34" s="3">
        <f t="shared" ref="R34:R65" si="16">IF(O34="-",1,0)</f>
        <v>0</v>
      </c>
      <c r="S34" s="3">
        <f t="shared" ref="S34:S65" ca="1" si="17">IF(Q34 = 0, INDIRECT("S" &amp; ROW() - 1), Q34)</f>
        <v>-15</v>
      </c>
      <c r="T34" s="3" t="str">
        <f>IF(H34="","",VLOOKUP(H34,'Вода SKU'!$A$1:$B$150,2,0))</f>
        <v>2.7, Альче</v>
      </c>
      <c r="U34" s="3">
        <f t="shared" ref="U34:U65" ca="1" si="18">IF(C34 = "", 8, IF(C34 = "-", 8000 / INDIRECT("C" &amp; ROW() - 1), 8000/C34))</f>
        <v>9.4117647058823533</v>
      </c>
      <c r="V34" s="3">
        <f t="shared" ref="V34:V65" si="19">VALUE(IF(TRIM(MID(SUBSTITUTE($M34,",",REPT(" ",LEN($M34))), 0 *LEN($M34)+1,LEN($M34))) = "", "0", TRIM(MID(SUBSTITUTE($M34,",",REPT(" ",LEN($M34))),0 *LEN($M34)+1,LEN($M34))))) +   VALUE(IF(TRIM(MID(SUBSTITUTE($M34,",",REPT(" ",LEN($M34))), 1 *LEN($M34)+1,LEN($M34))) = "", "0", TRIM(MID(SUBSTITUTE($M34,",",REPT(" ",LEN($M34))),1 *LEN($M34)+1,LEN($M34))))) +  VALUE(IF(TRIM(MID(SUBSTITUTE($M34,",",REPT(" ",LEN($M34))), 2 *LEN($M34)+1,LEN($M34))) = "", "0", TRIM(MID(SUBSTITUTE($M34,",",REPT(" ",LEN($M34))),2 *LEN($M34)+1,LEN($M34))))) +  VALUE(IF(TRIM(MID(SUBSTITUTE($M34,",",REPT(" ",LEN($M34))), 3 *LEN($M34)+1,LEN($M34))) = "", "0", TRIM(MID(SUBSTITUTE($M34,",",REPT(" ",LEN($M34))),3 *LEN($M34)+1,LEN($M34))))) +  VALUE(IF(TRIM(MID(SUBSTITUTE($M34,",",REPT(" ",LEN($M34))), 4 *LEN($M34)+1,LEN($M34))) = "", "0", TRIM(MID(SUBSTITUTE($M34,",",REPT(" ",LEN($M34))),4 *LEN($M34)+1,LEN($M34))))) +  VALUE(IF(TRIM(MID(SUBSTITUTE($M34,",",REPT(" ",LEN($M34))), 5 *LEN($M34)+1,LEN($M34))) = "", "0", TRIM(MID(SUBSTITUTE($M34,",",REPT(" ",LEN($M34))),5 *LEN($M34)+1,LEN($M34))))) +  VALUE(IF(TRIM(MID(SUBSTITUTE($M34,",",REPT(" ",LEN($M34))), 6 *LEN($M34)+1,LEN($M34))) = "", "0", TRIM(MID(SUBSTITUTE($M34,",",REPT(" ",LEN($M34))),6 *LEN($M34)+1,LEN($M34))))) +  VALUE(IF(TRIM(MID(SUBSTITUTE($M34,",",REPT(" ",LEN($M34))), 7 *LEN($M34)+1,LEN($M34))) = "", "0", TRIM(MID(SUBSTITUTE($M34,",",REPT(" ",LEN($M34))),7 *LEN($M34)+1,LEN($M34))))) +  VALUE(IF(TRIM(MID(SUBSTITUTE($M34,",",REPT(" ",LEN($M34))), 8 *LEN($M34)+1,LEN($M34))) = "", "0", TRIM(MID(SUBSTITUTE($M34,",",REPT(" ",LEN($M34))),8 *LEN($M34)+1,LEN($M34))))) +  VALUE(IF(TRIM(MID(SUBSTITUTE($M34,",",REPT(" ",LEN($M34))), 9 *LEN($M34)+1,LEN($M34))) = "", "0", TRIM(MID(SUBSTITUTE($M34,",",REPT(" ",LEN($M34))),9 *LEN($M34)+1,LEN($M34))))) +  VALUE(IF(TRIM(MID(SUBSTITUTE($M34,",",REPT(" ",LEN($M34))), 10 *LEN($M34)+1,LEN($M34))) = "", "0", TRIM(MID(SUBSTITUTE($M34,",",REPT(" ",LEN($M34))),10 *LEN($M34)+1,LEN($M34)))))</f>
        <v>0</v>
      </c>
      <c r="W34" s="3">
        <f t="shared" ref="W34:W65" ca="1" si="20">IF(V34 = "", "", V34/U34)</f>
        <v>0</v>
      </c>
      <c r="X34" s="3" t="str">
        <f t="shared" ref="X34:X65" ca="1" si="21">IF(O34="", "", MAX(ROUND(-(INDIRECT("S" &amp; ROW() - 1) - S34)/INDIRECT("C" &amp; ROW() - 1), 0), 1) * INDIRECT("C" &amp; ROW() - 1))</f>
        <v/>
      </c>
    </row>
    <row r="35" spans="1:24" ht="13.75" customHeight="1" x14ac:dyDescent="0.35">
      <c r="A35" s="16" t="str">
        <f t="shared" ca="1" si="11"/>
        <v/>
      </c>
      <c r="B35" s="16" t="s">
        <v>160</v>
      </c>
      <c r="C35" s="16" t="s">
        <v>160</v>
      </c>
      <c r="D35" s="16" t="s">
        <v>160</v>
      </c>
      <c r="E35" s="16" t="s">
        <v>160</v>
      </c>
      <c r="F35" s="16" t="s">
        <v>160</v>
      </c>
      <c r="G35" s="16" t="s">
        <v>160</v>
      </c>
      <c r="H35" s="16" t="s">
        <v>160</v>
      </c>
      <c r="J35" s="4">
        <f t="shared" ca="1" si="12"/>
        <v>35</v>
      </c>
      <c r="M35" s="17">
        <v>8000</v>
      </c>
      <c r="N35" s="13">
        <f t="shared" ca="1" si="13"/>
        <v>850</v>
      </c>
      <c r="O35" s="16" t="s">
        <v>160</v>
      </c>
      <c r="P35" s="3">
        <f t="shared" ca="1" si="14"/>
        <v>-850</v>
      </c>
      <c r="Q35" s="3">
        <f t="shared" ca="1" si="15"/>
        <v>-50</v>
      </c>
      <c r="R35" s="3">
        <f t="shared" si="16"/>
        <v>1</v>
      </c>
      <c r="S35" s="3">
        <f t="shared" ca="1" si="17"/>
        <v>-50</v>
      </c>
      <c r="T35" s="3" t="str">
        <f>IF(H35="","",VLOOKUP(H35,'Вода SKU'!$A$1:$B$150,2,0))</f>
        <v>-</v>
      </c>
      <c r="U35" s="3">
        <f t="shared" ca="1" si="18"/>
        <v>9.4117647058823533</v>
      </c>
      <c r="V35" s="3">
        <f t="shared" si="19"/>
        <v>8000</v>
      </c>
      <c r="W35" s="3">
        <f t="shared" ca="1" si="20"/>
        <v>850</v>
      </c>
      <c r="X35" s="3">
        <f t="shared" ca="1" si="21"/>
        <v>850</v>
      </c>
    </row>
    <row r="36" spans="1:24" ht="13.75" customHeight="1" x14ac:dyDescent="0.35">
      <c r="A36" s="11">
        <f t="shared" ca="1" si="11"/>
        <v>13</v>
      </c>
      <c r="B36" s="11" t="s">
        <v>161</v>
      </c>
      <c r="C36" s="11">
        <v>850</v>
      </c>
      <c r="D36" s="11" t="s">
        <v>153</v>
      </c>
      <c r="E36" s="11" t="s">
        <v>166</v>
      </c>
      <c r="F36" s="11" t="s">
        <v>167</v>
      </c>
      <c r="G36" s="11" t="s">
        <v>156</v>
      </c>
      <c r="H36" s="11" t="s">
        <v>191</v>
      </c>
      <c r="I36" s="11">
        <v>114</v>
      </c>
      <c r="J36" s="4" t="str">
        <f t="shared" ca="1" si="12"/>
        <v/>
      </c>
      <c r="K36" s="11">
        <v>1</v>
      </c>
      <c r="L36" s="11"/>
      <c r="M36" s="15"/>
      <c r="N36" s="13" t="str">
        <f t="shared" ca="1" si="13"/>
        <v/>
      </c>
      <c r="P36" s="3">
        <f t="shared" si="14"/>
        <v>114</v>
      </c>
      <c r="Q36" s="3">
        <f t="shared" ca="1" si="15"/>
        <v>0</v>
      </c>
      <c r="R36" s="3">
        <f t="shared" si="16"/>
        <v>0</v>
      </c>
      <c r="S36" s="3">
        <f t="shared" ca="1" si="17"/>
        <v>-50</v>
      </c>
      <c r="T36" s="3" t="str">
        <f>IF(H36="","",VLOOKUP(H36,'Вода SKU'!$A$1:$B$150,2,0))</f>
        <v>2.7, Сакко</v>
      </c>
      <c r="U36" s="3">
        <f t="shared" ca="1" si="18"/>
        <v>9.4117647058823533</v>
      </c>
      <c r="V36" s="3">
        <f t="shared" si="19"/>
        <v>0</v>
      </c>
      <c r="W36" s="3">
        <f t="shared" ca="1" si="20"/>
        <v>0</v>
      </c>
      <c r="X36" s="3" t="str">
        <f t="shared" ca="1" si="21"/>
        <v/>
      </c>
    </row>
    <row r="37" spans="1:24" ht="13.75" customHeight="1" x14ac:dyDescent="0.35">
      <c r="A37" s="11">
        <f t="shared" ca="1" si="11"/>
        <v>13</v>
      </c>
      <c r="B37" s="11" t="s">
        <v>161</v>
      </c>
      <c r="C37" s="11">
        <v>850</v>
      </c>
      <c r="D37" s="11" t="s">
        <v>153</v>
      </c>
      <c r="E37" s="11" t="s">
        <v>166</v>
      </c>
      <c r="F37" s="11" t="s">
        <v>167</v>
      </c>
      <c r="G37" s="11" t="s">
        <v>156</v>
      </c>
      <c r="H37" s="11" t="s">
        <v>192</v>
      </c>
      <c r="I37" s="11">
        <v>127</v>
      </c>
      <c r="J37" s="4" t="str">
        <f t="shared" ca="1" si="12"/>
        <v/>
      </c>
      <c r="K37" s="11">
        <v>1</v>
      </c>
      <c r="L37" s="11"/>
      <c r="M37" s="15"/>
      <c r="N37" s="13" t="str">
        <f t="shared" ca="1" si="13"/>
        <v/>
      </c>
      <c r="P37" s="3">
        <f t="shared" si="14"/>
        <v>127</v>
      </c>
      <c r="Q37" s="3">
        <f t="shared" ca="1" si="15"/>
        <v>0</v>
      </c>
      <c r="R37" s="3">
        <f t="shared" si="16"/>
        <v>0</v>
      </c>
      <c r="S37" s="3">
        <f t="shared" ca="1" si="17"/>
        <v>-50</v>
      </c>
      <c r="T37" s="3" t="str">
        <f>IF(H37="","",VLOOKUP(H37,'Вода SKU'!$A$1:$B$150,2,0))</f>
        <v>2.7, Альче</v>
      </c>
      <c r="U37" s="3">
        <f t="shared" ca="1" si="18"/>
        <v>9.4117647058823533</v>
      </c>
      <c r="V37" s="3">
        <f t="shared" si="19"/>
        <v>0</v>
      </c>
      <c r="W37" s="3">
        <f t="shared" ca="1" si="20"/>
        <v>0</v>
      </c>
      <c r="X37" s="3" t="str">
        <f t="shared" ca="1" si="21"/>
        <v/>
      </c>
    </row>
    <row r="38" spans="1:24" ht="13.75" customHeight="1" x14ac:dyDescent="0.35">
      <c r="A38" s="11">
        <f t="shared" ca="1" si="11"/>
        <v>13</v>
      </c>
      <c r="B38" s="11" t="s">
        <v>161</v>
      </c>
      <c r="C38" s="11">
        <v>850</v>
      </c>
      <c r="D38" s="11" t="s">
        <v>153</v>
      </c>
      <c r="E38" s="11" t="s">
        <v>166</v>
      </c>
      <c r="F38" s="11" t="s">
        <v>167</v>
      </c>
      <c r="G38" s="11" t="s">
        <v>156</v>
      </c>
      <c r="H38" s="11" t="s">
        <v>193</v>
      </c>
      <c r="I38" s="11">
        <v>199</v>
      </c>
      <c r="J38" s="4" t="str">
        <f t="shared" ca="1" si="12"/>
        <v/>
      </c>
      <c r="K38" s="11">
        <v>1</v>
      </c>
      <c r="L38" s="11"/>
      <c r="M38" s="15"/>
      <c r="N38" s="13" t="str">
        <f t="shared" ca="1" si="13"/>
        <v/>
      </c>
      <c r="P38" s="3">
        <f t="shared" si="14"/>
        <v>199</v>
      </c>
      <c r="Q38" s="3">
        <f t="shared" ca="1" si="15"/>
        <v>0</v>
      </c>
      <c r="R38" s="3">
        <f t="shared" si="16"/>
        <v>0</v>
      </c>
      <c r="S38" s="3">
        <f t="shared" ca="1" si="17"/>
        <v>-50</v>
      </c>
      <c r="T38" s="3" t="str">
        <f>IF(H38="","",VLOOKUP(H38,'Вода SKU'!$A$1:$B$150,2,0))</f>
        <v>2.7, Альче</v>
      </c>
      <c r="U38" s="3">
        <f t="shared" ca="1" si="18"/>
        <v>9.4117647058823533</v>
      </c>
      <c r="V38" s="3">
        <f t="shared" si="19"/>
        <v>0</v>
      </c>
      <c r="W38" s="3">
        <f t="shared" ca="1" si="20"/>
        <v>0</v>
      </c>
      <c r="X38" s="3" t="str">
        <f t="shared" ca="1" si="21"/>
        <v/>
      </c>
    </row>
    <row r="39" spans="1:24" ht="13.75" customHeight="1" x14ac:dyDescent="0.35">
      <c r="A39" s="11">
        <f t="shared" ca="1" si="11"/>
        <v>13</v>
      </c>
      <c r="B39" s="11" t="s">
        <v>161</v>
      </c>
      <c r="C39" s="11">
        <v>850</v>
      </c>
      <c r="D39" s="11" t="s">
        <v>153</v>
      </c>
      <c r="E39" s="11" t="s">
        <v>166</v>
      </c>
      <c r="F39" s="11" t="s">
        <v>167</v>
      </c>
      <c r="G39" s="11" t="s">
        <v>156</v>
      </c>
      <c r="H39" s="11" t="s">
        <v>194</v>
      </c>
      <c r="I39" s="11">
        <v>400</v>
      </c>
      <c r="J39" s="4" t="str">
        <f t="shared" ca="1" si="12"/>
        <v/>
      </c>
      <c r="K39" s="11">
        <v>1</v>
      </c>
      <c r="L39" s="11"/>
      <c r="M39" s="15"/>
      <c r="N39" s="13" t="str">
        <f t="shared" ca="1" si="13"/>
        <v/>
      </c>
      <c r="P39" s="3">
        <f t="shared" si="14"/>
        <v>400</v>
      </c>
      <c r="Q39" s="3">
        <f t="shared" ca="1" si="15"/>
        <v>0</v>
      </c>
      <c r="R39" s="3">
        <f t="shared" si="16"/>
        <v>0</v>
      </c>
      <c r="S39" s="3">
        <f t="shared" ca="1" si="17"/>
        <v>-50</v>
      </c>
      <c r="T39" s="3" t="str">
        <f>IF(H39="","",VLOOKUP(H39,'Вода SKU'!$A$1:$B$150,2,0))</f>
        <v>2.7, Альче</v>
      </c>
      <c r="U39" s="3">
        <f t="shared" ca="1" si="18"/>
        <v>9.4117647058823533</v>
      </c>
      <c r="V39" s="3">
        <f t="shared" si="19"/>
        <v>0</v>
      </c>
      <c r="W39" s="3">
        <f t="shared" ca="1" si="20"/>
        <v>0</v>
      </c>
      <c r="X39" s="3" t="str">
        <f t="shared" ca="1" si="21"/>
        <v/>
      </c>
    </row>
    <row r="40" spans="1:24" ht="13.75" customHeight="1" x14ac:dyDescent="0.35">
      <c r="A40" s="16" t="str">
        <f t="shared" ca="1" si="11"/>
        <v/>
      </c>
      <c r="B40" s="16" t="s">
        <v>160</v>
      </c>
      <c r="C40" s="16" t="s">
        <v>160</v>
      </c>
      <c r="D40" s="16" t="s">
        <v>160</v>
      </c>
      <c r="E40" s="16" t="s">
        <v>160</v>
      </c>
      <c r="F40" s="16" t="s">
        <v>160</v>
      </c>
      <c r="G40" s="16" t="s">
        <v>160</v>
      </c>
      <c r="H40" s="16" t="s">
        <v>160</v>
      </c>
      <c r="J40" s="4">
        <f t="shared" ca="1" si="12"/>
        <v>10</v>
      </c>
      <c r="M40" s="17">
        <v>8000</v>
      </c>
      <c r="N40" s="13">
        <f t="shared" ca="1" si="13"/>
        <v>850</v>
      </c>
      <c r="O40" s="16" t="s">
        <v>160</v>
      </c>
      <c r="P40" s="3">
        <f t="shared" ca="1" si="14"/>
        <v>-850</v>
      </c>
      <c r="Q40" s="3">
        <f t="shared" ca="1" si="15"/>
        <v>-60</v>
      </c>
      <c r="R40" s="3">
        <f t="shared" si="16"/>
        <v>1</v>
      </c>
      <c r="S40" s="3">
        <f t="shared" ca="1" si="17"/>
        <v>-60</v>
      </c>
      <c r="T40" s="3" t="str">
        <f>IF(H40="","",VLOOKUP(H40,'Вода SKU'!$A$1:$B$150,2,0))</f>
        <v>-</v>
      </c>
      <c r="U40" s="3">
        <f t="shared" ca="1" si="18"/>
        <v>9.4117647058823533</v>
      </c>
      <c r="V40" s="3">
        <f t="shared" si="19"/>
        <v>8000</v>
      </c>
      <c r="W40" s="3">
        <f t="shared" ca="1" si="20"/>
        <v>850</v>
      </c>
      <c r="X40" s="3">
        <f t="shared" ca="1" si="21"/>
        <v>850</v>
      </c>
    </row>
    <row r="41" spans="1:24" ht="13.75" customHeight="1" x14ac:dyDescent="0.35">
      <c r="A41" s="11">
        <f t="shared" ca="1" si="11"/>
        <v>14</v>
      </c>
      <c r="B41" s="11" t="s">
        <v>161</v>
      </c>
      <c r="C41" s="11">
        <v>850</v>
      </c>
      <c r="D41" s="11" t="s">
        <v>153</v>
      </c>
      <c r="E41" s="11" t="s">
        <v>166</v>
      </c>
      <c r="F41" s="11" t="s">
        <v>167</v>
      </c>
      <c r="G41" s="11" t="s">
        <v>156</v>
      </c>
      <c r="H41" s="11" t="s">
        <v>194</v>
      </c>
      <c r="I41" s="11">
        <v>850</v>
      </c>
      <c r="J41" s="4" t="str">
        <f t="shared" ca="1" si="12"/>
        <v/>
      </c>
      <c r="K41" s="11">
        <v>1</v>
      </c>
      <c r="L41" s="11"/>
      <c r="M41" s="15"/>
      <c r="N41" s="13" t="str">
        <f t="shared" ca="1" si="13"/>
        <v/>
      </c>
      <c r="P41" s="3">
        <f t="shared" si="14"/>
        <v>850</v>
      </c>
      <c r="Q41" s="3">
        <f t="shared" ca="1" si="15"/>
        <v>0</v>
      </c>
      <c r="R41" s="3">
        <f t="shared" si="16"/>
        <v>0</v>
      </c>
      <c r="S41" s="3">
        <f t="shared" ca="1" si="17"/>
        <v>-60</v>
      </c>
      <c r="T41" s="3" t="str">
        <f>IF(H41="","",VLOOKUP(H41,'Вода SKU'!$A$1:$B$150,2,0))</f>
        <v>2.7, Альче</v>
      </c>
      <c r="U41" s="3">
        <f t="shared" ca="1" si="18"/>
        <v>9.4117647058823533</v>
      </c>
      <c r="V41" s="3">
        <f t="shared" si="19"/>
        <v>0</v>
      </c>
      <c r="W41" s="3">
        <f t="shared" ca="1" si="20"/>
        <v>0</v>
      </c>
      <c r="X41" s="3" t="str">
        <f t="shared" ca="1" si="21"/>
        <v/>
      </c>
    </row>
    <row r="42" spans="1:24" ht="13.75" customHeight="1" x14ac:dyDescent="0.35">
      <c r="A42" s="16" t="str">
        <f t="shared" ca="1" si="11"/>
        <v/>
      </c>
      <c r="B42" s="16" t="s">
        <v>160</v>
      </c>
      <c r="C42" s="16" t="s">
        <v>160</v>
      </c>
      <c r="D42" s="16" t="s">
        <v>160</v>
      </c>
      <c r="E42" s="16" t="s">
        <v>160</v>
      </c>
      <c r="F42" s="16" t="s">
        <v>160</v>
      </c>
      <c r="G42" s="16" t="s">
        <v>160</v>
      </c>
      <c r="H42" s="16" t="s">
        <v>160</v>
      </c>
      <c r="J42" s="4">
        <f t="shared" ca="1" si="12"/>
        <v>0</v>
      </c>
      <c r="M42" s="17">
        <v>8000</v>
      </c>
      <c r="N42" s="13">
        <f t="shared" ca="1" si="13"/>
        <v>850</v>
      </c>
      <c r="O42" s="16" t="s">
        <v>160</v>
      </c>
      <c r="P42" s="3">
        <f t="shared" ca="1" si="14"/>
        <v>-850</v>
      </c>
      <c r="Q42" s="3">
        <f t="shared" ca="1" si="15"/>
        <v>-60</v>
      </c>
      <c r="R42" s="3">
        <f t="shared" si="16"/>
        <v>1</v>
      </c>
      <c r="S42" s="3">
        <f t="shared" ca="1" si="17"/>
        <v>-60</v>
      </c>
      <c r="T42" s="3" t="str">
        <f>IF(H42="","",VLOOKUP(H42,'Вода SKU'!$A$1:$B$150,2,0))</f>
        <v>-</v>
      </c>
      <c r="U42" s="3">
        <f t="shared" ca="1" si="18"/>
        <v>9.4117647058823533</v>
      </c>
      <c r="V42" s="3">
        <f t="shared" si="19"/>
        <v>8000</v>
      </c>
      <c r="W42" s="3">
        <f t="shared" ca="1" si="20"/>
        <v>850</v>
      </c>
      <c r="X42" s="3">
        <f t="shared" ca="1" si="21"/>
        <v>850</v>
      </c>
    </row>
    <row r="43" spans="1:24" ht="13.75" customHeight="1" x14ac:dyDescent="0.35">
      <c r="A43" s="11">
        <f t="shared" ca="1" si="11"/>
        <v>15</v>
      </c>
      <c r="B43" s="11" t="s">
        <v>161</v>
      </c>
      <c r="C43" s="11">
        <v>850</v>
      </c>
      <c r="D43" s="11" t="s">
        <v>153</v>
      </c>
      <c r="E43" s="11" t="s">
        <v>166</v>
      </c>
      <c r="F43" s="11" t="s">
        <v>167</v>
      </c>
      <c r="G43" s="11" t="s">
        <v>156</v>
      </c>
      <c r="H43" s="11" t="s">
        <v>194</v>
      </c>
      <c r="I43" s="11">
        <v>850</v>
      </c>
      <c r="J43" s="4" t="str">
        <f t="shared" ca="1" si="12"/>
        <v/>
      </c>
      <c r="K43" s="11">
        <v>1</v>
      </c>
      <c r="L43" s="11"/>
      <c r="M43" s="15"/>
      <c r="N43" s="13" t="str">
        <f t="shared" ca="1" si="13"/>
        <v/>
      </c>
      <c r="P43" s="3">
        <f t="shared" si="14"/>
        <v>850</v>
      </c>
      <c r="Q43" s="3">
        <f t="shared" ca="1" si="15"/>
        <v>0</v>
      </c>
      <c r="R43" s="3">
        <f t="shared" si="16"/>
        <v>0</v>
      </c>
      <c r="S43" s="3">
        <f t="shared" ca="1" si="17"/>
        <v>-60</v>
      </c>
      <c r="T43" s="3" t="str">
        <f>IF(H43="","",VLOOKUP(H43,'Вода SKU'!$A$1:$B$150,2,0))</f>
        <v>2.7, Альче</v>
      </c>
      <c r="U43" s="3">
        <f t="shared" ca="1" si="18"/>
        <v>9.4117647058823533</v>
      </c>
      <c r="V43" s="3">
        <f t="shared" si="19"/>
        <v>0</v>
      </c>
      <c r="W43" s="3">
        <f t="shared" ca="1" si="20"/>
        <v>0</v>
      </c>
      <c r="X43" s="3" t="str">
        <f t="shared" ca="1" si="21"/>
        <v/>
      </c>
    </row>
    <row r="44" spans="1:24" ht="13.75" customHeight="1" x14ac:dyDescent="0.35">
      <c r="A44" s="16" t="str">
        <f t="shared" ca="1" si="11"/>
        <v/>
      </c>
      <c r="B44" s="16" t="s">
        <v>160</v>
      </c>
      <c r="C44" s="16" t="s">
        <v>160</v>
      </c>
      <c r="D44" s="16" t="s">
        <v>160</v>
      </c>
      <c r="E44" s="16" t="s">
        <v>160</v>
      </c>
      <c r="F44" s="16" t="s">
        <v>160</v>
      </c>
      <c r="G44" s="16" t="s">
        <v>160</v>
      </c>
      <c r="H44" s="16" t="s">
        <v>160</v>
      </c>
      <c r="J44" s="4">
        <f t="shared" ca="1" si="12"/>
        <v>0</v>
      </c>
      <c r="M44" s="17">
        <v>8000</v>
      </c>
      <c r="N44" s="13">
        <f t="shared" ca="1" si="13"/>
        <v>850</v>
      </c>
      <c r="O44" s="16" t="s">
        <v>160</v>
      </c>
      <c r="P44" s="3">
        <f t="shared" ca="1" si="14"/>
        <v>-850</v>
      </c>
      <c r="Q44" s="3">
        <f t="shared" ca="1" si="15"/>
        <v>-60</v>
      </c>
      <c r="R44" s="3">
        <f t="shared" si="16"/>
        <v>1</v>
      </c>
      <c r="S44" s="3">
        <f t="shared" ca="1" si="17"/>
        <v>-60</v>
      </c>
      <c r="T44" s="3" t="str">
        <f>IF(H44="","",VLOOKUP(H44,'Вода SKU'!$A$1:$B$150,2,0))</f>
        <v>-</v>
      </c>
      <c r="U44" s="3">
        <f t="shared" ca="1" si="18"/>
        <v>9.4117647058823533</v>
      </c>
      <c r="V44" s="3">
        <f t="shared" si="19"/>
        <v>8000</v>
      </c>
      <c r="W44" s="3">
        <f t="shared" ca="1" si="20"/>
        <v>850</v>
      </c>
      <c r="X44" s="3">
        <f t="shared" ca="1" si="21"/>
        <v>850</v>
      </c>
    </row>
    <row r="45" spans="1:24" ht="13.75" customHeight="1" x14ac:dyDescent="0.35">
      <c r="A45" s="11">
        <f t="shared" ca="1" si="11"/>
        <v>16</v>
      </c>
      <c r="B45" s="11" t="s">
        <v>161</v>
      </c>
      <c r="C45" s="11">
        <v>850</v>
      </c>
      <c r="D45" s="11" t="s">
        <v>153</v>
      </c>
      <c r="E45" s="11" t="s">
        <v>166</v>
      </c>
      <c r="F45" s="11" t="s">
        <v>167</v>
      </c>
      <c r="G45" s="11" t="s">
        <v>156</v>
      </c>
      <c r="H45" s="11" t="s">
        <v>194</v>
      </c>
      <c r="I45" s="11">
        <v>850</v>
      </c>
      <c r="J45" s="4" t="str">
        <f t="shared" ca="1" si="12"/>
        <v/>
      </c>
      <c r="K45" s="11">
        <v>1</v>
      </c>
      <c r="L45" s="11"/>
      <c r="M45" s="15"/>
      <c r="N45" s="13" t="str">
        <f t="shared" ca="1" si="13"/>
        <v/>
      </c>
      <c r="P45" s="3">
        <f t="shared" si="14"/>
        <v>850</v>
      </c>
      <c r="Q45" s="3">
        <f t="shared" ca="1" si="15"/>
        <v>0</v>
      </c>
      <c r="R45" s="3">
        <f t="shared" si="16"/>
        <v>0</v>
      </c>
      <c r="S45" s="3">
        <f t="shared" ca="1" si="17"/>
        <v>-60</v>
      </c>
      <c r="T45" s="3" t="str">
        <f>IF(H45="","",VLOOKUP(H45,'Вода SKU'!$A$1:$B$150,2,0))</f>
        <v>2.7, Альче</v>
      </c>
      <c r="U45" s="3">
        <f t="shared" ca="1" si="18"/>
        <v>9.4117647058823533</v>
      </c>
      <c r="V45" s="3">
        <f t="shared" si="19"/>
        <v>0</v>
      </c>
      <c r="W45" s="3">
        <f t="shared" ca="1" si="20"/>
        <v>0</v>
      </c>
      <c r="X45" s="3" t="str">
        <f t="shared" ca="1" si="21"/>
        <v/>
      </c>
    </row>
    <row r="46" spans="1:24" ht="13.75" customHeight="1" x14ac:dyDescent="0.35">
      <c r="A46" s="16" t="str">
        <f t="shared" ca="1" si="11"/>
        <v/>
      </c>
      <c r="B46" s="16" t="s">
        <v>160</v>
      </c>
      <c r="C46" s="16" t="s">
        <v>160</v>
      </c>
      <c r="D46" s="16" t="s">
        <v>160</v>
      </c>
      <c r="E46" s="16" t="s">
        <v>160</v>
      </c>
      <c r="F46" s="16" t="s">
        <v>160</v>
      </c>
      <c r="G46" s="16" t="s">
        <v>160</v>
      </c>
      <c r="H46" s="16" t="s">
        <v>160</v>
      </c>
      <c r="J46" s="4">
        <f t="shared" ca="1" si="12"/>
        <v>0</v>
      </c>
      <c r="M46" s="17">
        <v>8000</v>
      </c>
      <c r="N46" s="13">
        <f t="shared" ca="1" si="13"/>
        <v>850</v>
      </c>
      <c r="O46" s="16" t="s">
        <v>160</v>
      </c>
      <c r="P46" s="3">
        <f t="shared" ca="1" si="14"/>
        <v>-850</v>
      </c>
      <c r="Q46" s="3">
        <f t="shared" ca="1" si="15"/>
        <v>-60</v>
      </c>
      <c r="R46" s="3">
        <f t="shared" si="16"/>
        <v>1</v>
      </c>
      <c r="S46" s="3">
        <f t="shared" ca="1" si="17"/>
        <v>-60</v>
      </c>
      <c r="T46" s="3" t="str">
        <f>IF(H46="","",VLOOKUP(H46,'Вода SKU'!$A$1:$B$150,2,0))</f>
        <v>-</v>
      </c>
      <c r="U46" s="3">
        <f t="shared" ca="1" si="18"/>
        <v>9.4117647058823533</v>
      </c>
      <c r="V46" s="3">
        <f t="shared" si="19"/>
        <v>8000</v>
      </c>
      <c r="W46" s="3">
        <f t="shared" ca="1" si="20"/>
        <v>850</v>
      </c>
      <c r="X46" s="3">
        <f t="shared" ca="1" si="21"/>
        <v>850</v>
      </c>
    </row>
    <row r="47" spans="1:24" ht="13.75" customHeight="1" x14ac:dyDescent="0.35">
      <c r="A47" s="11">
        <f t="shared" ca="1" si="11"/>
        <v>17</v>
      </c>
      <c r="B47" s="11" t="s">
        <v>161</v>
      </c>
      <c r="C47" s="11">
        <v>850</v>
      </c>
      <c r="D47" s="11" t="s">
        <v>153</v>
      </c>
      <c r="E47" s="11" t="s">
        <v>166</v>
      </c>
      <c r="F47" s="11" t="s">
        <v>167</v>
      </c>
      <c r="G47" s="11" t="s">
        <v>156</v>
      </c>
      <c r="H47" s="11" t="s">
        <v>194</v>
      </c>
      <c r="I47" s="11">
        <v>850</v>
      </c>
      <c r="J47" s="4" t="str">
        <f t="shared" ca="1" si="12"/>
        <v/>
      </c>
      <c r="K47" s="11">
        <v>1</v>
      </c>
      <c r="L47" s="11"/>
      <c r="M47" s="15"/>
      <c r="N47" s="13" t="str">
        <f t="shared" ca="1" si="13"/>
        <v/>
      </c>
      <c r="P47" s="3">
        <f t="shared" si="14"/>
        <v>850</v>
      </c>
      <c r="Q47" s="3">
        <f t="shared" ca="1" si="15"/>
        <v>0</v>
      </c>
      <c r="R47" s="3">
        <f t="shared" si="16"/>
        <v>0</v>
      </c>
      <c r="S47" s="3">
        <f t="shared" ca="1" si="17"/>
        <v>-60</v>
      </c>
      <c r="T47" s="3" t="str">
        <f>IF(H47="","",VLOOKUP(H47,'Вода SKU'!$A$1:$B$150,2,0))</f>
        <v>2.7, Альче</v>
      </c>
      <c r="U47" s="3">
        <f t="shared" ca="1" si="18"/>
        <v>9.4117647058823533</v>
      </c>
      <c r="V47" s="3">
        <f t="shared" si="19"/>
        <v>0</v>
      </c>
      <c r="W47" s="3">
        <f t="shared" ca="1" si="20"/>
        <v>0</v>
      </c>
      <c r="X47" s="3" t="str">
        <f t="shared" ca="1" si="21"/>
        <v/>
      </c>
    </row>
    <row r="48" spans="1:24" ht="13.75" customHeight="1" x14ac:dyDescent="0.35">
      <c r="A48" s="16" t="str">
        <f t="shared" ca="1" si="11"/>
        <v/>
      </c>
      <c r="B48" s="16" t="s">
        <v>160</v>
      </c>
      <c r="C48" s="16" t="s">
        <v>160</v>
      </c>
      <c r="D48" s="16" t="s">
        <v>160</v>
      </c>
      <c r="E48" s="16" t="s">
        <v>160</v>
      </c>
      <c r="F48" s="16" t="s">
        <v>160</v>
      </c>
      <c r="G48" s="16" t="s">
        <v>160</v>
      </c>
      <c r="H48" s="16" t="s">
        <v>160</v>
      </c>
      <c r="J48" s="4">
        <f t="shared" ca="1" si="12"/>
        <v>0</v>
      </c>
      <c r="M48" s="17">
        <v>8000</v>
      </c>
      <c r="N48" s="13">
        <f t="shared" ca="1" si="13"/>
        <v>850</v>
      </c>
      <c r="O48" s="16" t="s">
        <v>160</v>
      </c>
      <c r="P48" s="3">
        <f t="shared" ca="1" si="14"/>
        <v>-850</v>
      </c>
      <c r="Q48" s="3">
        <f t="shared" ca="1" si="15"/>
        <v>-60</v>
      </c>
      <c r="R48" s="3">
        <f t="shared" si="16"/>
        <v>1</v>
      </c>
      <c r="S48" s="3">
        <f t="shared" ca="1" si="17"/>
        <v>-60</v>
      </c>
      <c r="T48" s="3" t="str">
        <f>IF(H48="","",VLOOKUP(H48,'Вода SKU'!$A$1:$B$150,2,0))</f>
        <v>-</v>
      </c>
      <c r="U48" s="3">
        <f t="shared" ca="1" si="18"/>
        <v>9.4117647058823533</v>
      </c>
      <c r="V48" s="3">
        <f t="shared" si="19"/>
        <v>8000</v>
      </c>
      <c r="W48" s="3">
        <f t="shared" ca="1" si="20"/>
        <v>850</v>
      </c>
      <c r="X48" s="3">
        <f t="shared" ca="1" si="21"/>
        <v>850</v>
      </c>
    </row>
    <row r="49" spans="1:24" ht="13.75" customHeight="1" x14ac:dyDescent="0.35">
      <c r="A49" s="11">
        <f t="shared" ca="1" si="11"/>
        <v>18</v>
      </c>
      <c r="B49" s="11" t="s">
        <v>161</v>
      </c>
      <c r="C49" s="11">
        <v>850</v>
      </c>
      <c r="D49" s="11" t="s">
        <v>153</v>
      </c>
      <c r="E49" s="11" t="s">
        <v>166</v>
      </c>
      <c r="F49" s="11" t="s">
        <v>167</v>
      </c>
      <c r="G49" s="11" t="s">
        <v>156</v>
      </c>
      <c r="H49" s="11" t="s">
        <v>194</v>
      </c>
      <c r="I49" s="11">
        <v>850</v>
      </c>
      <c r="J49" s="4" t="str">
        <f t="shared" ca="1" si="12"/>
        <v/>
      </c>
      <c r="K49" s="11">
        <v>1</v>
      </c>
      <c r="L49" s="11"/>
      <c r="M49" s="15"/>
      <c r="N49" s="13" t="str">
        <f t="shared" ca="1" si="13"/>
        <v/>
      </c>
      <c r="P49" s="3">
        <f t="shared" si="14"/>
        <v>850</v>
      </c>
      <c r="Q49" s="3">
        <f t="shared" ca="1" si="15"/>
        <v>0</v>
      </c>
      <c r="R49" s="3">
        <f t="shared" si="16"/>
        <v>0</v>
      </c>
      <c r="S49" s="3">
        <f t="shared" ca="1" si="17"/>
        <v>-60</v>
      </c>
      <c r="T49" s="3" t="str">
        <f>IF(H49="","",VLOOKUP(H49,'Вода SKU'!$A$1:$B$150,2,0))</f>
        <v>2.7, Альче</v>
      </c>
      <c r="U49" s="3">
        <f t="shared" ca="1" si="18"/>
        <v>9.4117647058823533</v>
      </c>
      <c r="V49" s="3">
        <f t="shared" si="19"/>
        <v>0</v>
      </c>
      <c r="W49" s="3">
        <f t="shared" ca="1" si="20"/>
        <v>0</v>
      </c>
      <c r="X49" s="3" t="str">
        <f t="shared" ca="1" si="21"/>
        <v/>
      </c>
    </row>
    <row r="50" spans="1:24" ht="13.75" customHeight="1" x14ac:dyDescent="0.35">
      <c r="A50" s="16" t="str">
        <f t="shared" ca="1" si="11"/>
        <v/>
      </c>
      <c r="B50" s="16" t="s">
        <v>160</v>
      </c>
      <c r="C50" s="16" t="s">
        <v>160</v>
      </c>
      <c r="D50" s="16" t="s">
        <v>160</v>
      </c>
      <c r="E50" s="16" t="s">
        <v>160</v>
      </c>
      <c r="F50" s="16" t="s">
        <v>160</v>
      </c>
      <c r="G50" s="16" t="s">
        <v>160</v>
      </c>
      <c r="H50" s="16" t="s">
        <v>160</v>
      </c>
      <c r="J50" s="4">
        <f t="shared" ca="1" si="12"/>
        <v>0</v>
      </c>
      <c r="M50" s="17">
        <v>8000</v>
      </c>
      <c r="N50" s="13">
        <f t="shared" ca="1" si="13"/>
        <v>850</v>
      </c>
      <c r="O50" s="16" t="s">
        <v>160</v>
      </c>
      <c r="P50" s="3">
        <f t="shared" ca="1" si="14"/>
        <v>-850</v>
      </c>
      <c r="Q50" s="3">
        <f t="shared" ca="1" si="15"/>
        <v>-60</v>
      </c>
      <c r="R50" s="3">
        <f t="shared" si="16"/>
        <v>1</v>
      </c>
      <c r="S50" s="3">
        <f t="shared" ca="1" si="17"/>
        <v>-60</v>
      </c>
      <c r="T50" s="3" t="str">
        <f>IF(H50="","",VLOOKUP(H50,'Вода SKU'!$A$1:$B$150,2,0))</f>
        <v>-</v>
      </c>
      <c r="U50" s="3">
        <f t="shared" ca="1" si="18"/>
        <v>9.4117647058823533</v>
      </c>
      <c r="V50" s="3">
        <f t="shared" si="19"/>
        <v>8000</v>
      </c>
      <c r="W50" s="3">
        <f t="shared" ca="1" si="20"/>
        <v>850</v>
      </c>
      <c r="X50" s="3">
        <f t="shared" ca="1" si="21"/>
        <v>850</v>
      </c>
    </row>
    <row r="51" spans="1:24" ht="13.75" customHeight="1" x14ac:dyDescent="0.35">
      <c r="A51" s="11">
        <f t="shared" ca="1" si="11"/>
        <v>19</v>
      </c>
      <c r="B51" s="11" t="s">
        <v>161</v>
      </c>
      <c r="C51" s="11">
        <v>850</v>
      </c>
      <c r="D51" s="11" t="s">
        <v>153</v>
      </c>
      <c r="E51" s="11" t="s">
        <v>166</v>
      </c>
      <c r="F51" s="11" t="s">
        <v>167</v>
      </c>
      <c r="G51" s="11" t="s">
        <v>156</v>
      </c>
      <c r="H51" s="11" t="s">
        <v>194</v>
      </c>
      <c r="I51" s="11">
        <v>850</v>
      </c>
      <c r="J51" s="4" t="str">
        <f t="shared" ca="1" si="12"/>
        <v/>
      </c>
      <c r="K51" s="11">
        <v>1</v>
      </c>
      <c r="L51" s="11"/>
      <c r="M51" s="15"/>
      <c r="N51" s="13" t="str">
        <f t="shared" ca="1" si="13"/>
        <v/>
      </c>
      <c r="P51" s="3">
        <f t="shared" si="14"/>
        <v>850</v>
      </c>
      <c r="Q51" s="3">
        <f t="shared" ca="1" si="15"/>
        <v>0</v>
      </c>
      <c r="R51" s="3">
        <f t="shared" si="16"/>
        <v>0</v>
      </c>
      <c r="S51" s="3">
        <f t="shared" ca="1" si="17"/>
        <v>-60</v>
      </c>
      <c r="T51" s="3" t="str">
        <f>IF(H51="","",VLOOKUP(H51,'Вода SKU'!$A$1:$B$150,2,0))</f>
        <v>2.7, Альче</v>
      </c>
      <c r="U51" s="3">
        <f t="shared" ca="1" si="18"/>
        <v>9.4117647058823533</v>
      </c>
      <c r="V51" s="3">
        <f t="shared" si="19"/>
        <v>0</v>
      </c>
      <c r="W51" s="3">
        <f t="shared" ca="1" si="20"/>
        <v>0</v>
      </c>
      <c r="X51" s="3" t="str">
        <f t="shared" ca="1" si="21"/>
        <v/>
      </c>
    </row>
    <row r="52" spans="1:24" ht="13.75" customHeight="1" x14ac:dyDescent="0.35">
      <c r="A52" s="16" t="str">
        <f t="shared" ca="1" si="11"/>
        <v/>
      </c>
      <c r="B52" s="16" t="s">
        <v>160</v>
      </c>
      <c r="C52" s="16" t="s">
        <v>160</v>
      </c>
      <c r="D52" s="16" t="s">
        <v>160</v>
      </c>
      <c r="E52" s="16" t="s">
        <v>160</v>
      </c>
      <c r="F52" s="16" t="s">
        <v>160</v>
      </c>
      <c r="G52" s="16" t="s">
        <v>160</v>
      </c>
      <c r="H52" s="16" t="s">
        <v>160</v>
      </c>
      <c r="J52" s="4">
        <f t="shared" ca="1" si="12"/>
        <v>0</v>
      </c>
      <c r="M52" s="17">
        <v>8000</v>
      </c>
      <c r="N52" s="13">
        <f t="shared" ca="1" si="13"/>
        <v>850</v>
      </c>
      <c r="O52" s="16" t="s">
        <v>160</v>
      </c>
      <c r="P52" s="3">
        <f t="shared" ca="1" si="14"/>
        <v>-850</v>
      </c>
      <c r="Q52" s="3">
        <f t="shared" ca="1" si="15"/>
        <v>-60</v>
      </c>
      <c r="R52" s="3">
        <f t="shared" si="16"/>
        <v>1</v>
      </c>
      <c r="S52" s="3">
        <f t="shared" ca="1" si="17"/>
        <v>-60</v>
      </c>
      <c r="T52" s="3" t="str">
        <f>IF(H52="","",VLOOKUP(H52,'Вода SKU'!$A$1:$B$150,2,0))</f>
        <v>-</v>
      </c>
      <c r="U52" s="3">
        <f t="shared" ca="1" si="18"/>
        <v>9.4117647058823533</v>
      </c>
      <c r="V52" s="3">
        <f t="shared" si="19"/>
        <v>8000</v>
      </c>
      <c r="W52" s="3">
        <f t="shared" ca="1" si="20"/>
        <v>850</v>
      </c>
      <c r="X52" s="3">
        <f t="shared" ca="1" si="21"/>
        <v>850</v>
      </c>
    </row>
    <row r="53" spans="1:24" ht="13.75" customHeight="1" x14ac:dyDescent="0.35">
      <c r="A53" s="14">
        <f t="shared" ca="1" si="11"/>
        <v>20</v>
      </c>
      <c r="B53" s="14" t="s">
        <v>176</v>
      </c>
      <c r="C53" s="14">
        <v>850</v>
      </c>
      <c r="D53" s="14" t="s">
        <v>158</v>
      </c>
      <c r="E53" s="14" t="s">
        <v>195</v>
      </c>
      <c r="F53" s="14" t="s">
        <v>196</v>
      </c>
      <c r="G53" s="14" t="s">
        <v>156</v>
      </c>
      <c r="H53" s="14" t="s">
        <v>197</v>
      </c>
      <c r="I53" s="14">
        <v>33</v>
      </c>
      <c r="J53" s="4" t="str">
        <f t="shared" ca="1" si="12"/>
        <v/>
      </c>
      <c r="K53" s="14">
        <v>1</v>
      </c>
      <c r="L53" s="14"/>
      <c r="M53" s="15"/>
      <c r="N53" s="13" t="str">
        <f t="shared" ca="1" si="13"/>
        <v/>
      </c>
      <c r="P53" s="3">
        <f t="shared" si="14"/>
        <v>33</v>
      </c>
      <c r="Q53" s="3">
        <f t="shared" ca="1" si="15"/>
        <v>0</v>
      </c>
      <c r="R53" s="3">
        <f t="shared" si="16"/>
        <v>0</v>
      </c>
      <c r="S53" s="3">
        <f t="shared" ca="1" si="17"/>
        <v>-60</v>
      </c>
      <c r="T53" s="3" t="str">
        <f>IF(H53="","",VLOOKUP(H53,'Вода SKU'!$A$1:$B$150,2,0))</f>
        <v>2.7, Сакко</v>
      </c>
      <c r="U53" s="3">
        <f t="shared" ca="1" si="18"/>
        <v>9.4117647058823533</v>
      </c>
      <c r="V53" s="3">
        <f t="shared" si="19"/>
        <v>0</v>
      </c>
      <c r="W53" s="3">
        <f t="shared" ca="1" si="20"/>
        <v>0</v>
      </c>
      <c r="X53" s="3" t="str">
        <f t="shared" ca="1" si="21"/>
        <v/>
      </c>
    </row>
    <row r="54" spans="1:24" ht="13.75" customHeight="1" x14ac:dyDescent="0.35">
      <c r="A54" s="14">
        <f t="shared" ca="1" si="11"/>
        <v>20</v>
      </c>
      <c r="B54" s="14" t="s">
        <v>176</v>
      </c>
      <c r="C54" s="14">
        <v>850</v>
      </c>
      <c r="D54" s="14" t="s">
        <v>158</v>
      </c>
      <c r="E54" s="14" t="s">
        <v>195</v>
      </c>
      <c r="F54" s="14" t="s">
        <v>196</v>
      </c>
      <c r="G54" s="14" t="s">
        <v>156</v>
      </c>
      <c r="H54" s="14" t="s">
        <v>198</v>
      </c>
      <c r="I54" s="14">
        <v>820</v>
      </c>
      <c r="J54" s="4" t="str">
        <f t="shared" ca="1" si="12"/>
        <v/>
      </c>
      <c r="K54" s="14">
        <v>1</v>
      </c>
      <c r="L54" s="14"/>
      <c r="M54" s="15"/>
      <c r="N54" s="13" t="str">
        <f t="shared" ca="1" si="13"/>
        <v/>
      </c>
      <c r="P54" s="3">
        <f t="shared" si="14"/>
        <v>820</v>
      </c>
      <c r="Q54" s="3">
        <f t="shared" ca="1" si="15"/>
        <v>0</v>
      </c>
      <c r="R54" s="3">
        <f t="shared" si="16"/>
        <v>0</v>
      </c>
      <c r="S54" s="3">
        <f t="shared" ca="1" si="17"/>
        <v>-60</v>
      </c>
      <c r="T54" s="3" t="str">
        <f>IF(H54="","",VLOOKUP(H54,'Вода SKU'!$A$1:$B$150,2,0))</f>
        <v>2.7, Сакко</v>
      </c>
      <c r="U54" s="3">
        <f t="shared" ca="1" si="18"/>
        <v>9.4117647058823533</v>
      </c>
      <c r="V54" s="3">
        <f t="shared" si="19"/>
        <v>0</v>
      </c>
      <c r="W54" s="3">
        <f t="shared" ca="1" si="20"/>
        <v>0</v>
      </c>
      <c r="X54" s="3" t="str">
        <f t="shared" ca="1" si="21"/>
        <v/>
      </c>
    </row>
    <row r="55" spans="1:24" ht="13.75" customHeight="1" x14ac:dyDescent="0.35">
      <c r="A55" s="16" t="str">
        <f t="shared" ca="1" si="11"/>
        <v/>
      </c>
      <c r="B55" s="16" t="s">
        <v>160</v>
      </c>
      <c r="C55" s="16" t="s">
        <v>160</v>
      </c>
      <c r="D55" s="16" t="s">
        <v>160</v>
      </c>
      <c r="E55" s="16" t="s">
        <v>160</v>
      </c>
      <c r="F55" s="16" t="s">
        <v>160</v>
      </c>
      <c r="G55" s="16" t="s">
        <v>160</v>
      </c>
      <c r="H55" s="16" t="s">
        <v>160</v>
      </c>
      <c r="J55" s="4">
        <f t="shared" ca="1" si="12"/>
        <v>-3</v>
      </c>
      <c r="M55" s="17">
        <v>8000</v>
      </c>
      <c r="N55" s="13">
        <f t="shared" ca="1" si="13"/>
        <v>850</v>
      </c>
      <c r="O55" s="16" t="s">
        <v>160</v>
      </c>
      <c r="P55" s="3">
        <f t="shared" ca="1" si="14"/>
        <v>-850</v>
      </c>
      <c r="Q55" s="3">
        <f t="shared" ca="1" si="15"/>
        <v>-57</v>
      </c>
      <c r="R55" s="3">
        <f t="shared" si="16"/>
        <v>1</v>
      </c>
      <c r="S55" s="3">
        <f t="shared" ca="1" si="17"/>
        <v>-57</v>
      </c>
      <c r="T55" s="3" t="str">
        <f>IF(H55="","",VLOOKUP(H55,'Вода SKU'!$A$1:$B$150,2,0))</f>
        <v>-</v>
      </c>
      <c r="U55" s="3">
        <f t="shared" ca="1" si="18"/>
        <v>9.4117647058823533</v>
      </c>
      <c r="V55" s="3">
        <f t="shared" si="19"/>
        <v>8000</v>
      </c>
      <c r="W55" s="3">
        <f t="shared" ca="1" si="20"/>
        <v>850</v>
      </c>
      <c r="X55" s="3">
        <f t="shared" ca="1" si="21"/>
        <v>850</v>
      </c>
    </row>
    <row r="56" spans="1:24" ht="13.75" customHeight="1" x14ac:dyDescent="0.35">
      <c r="A56" s="14">
        <f t="shared" ca="1" si="11"/>
        <v>21</v>
      </c>
      <c r="B56" s="14" t="s">
        <v>161</v>
      </c>
      <c r="C56" s="14">
        <v>850</v>
      </c>
      <c r="D56" s="14" t="s">
        <v>158</v>
      </c>
      <c r="E56" s="14" t="s">
        <v>195</v>
      </c>
      <c r="F56" s="14" t="s">
        <v>196</v>
      </c>
      <c r="G56" s="14" t="s">
        <v>156</v>
      </c>
      <c r="H56" s="14" t="s">
        <v>199</v>
      </c>
      <c r="I56" s="14">
        <v>700</v>
      </c>
      <c r="J56" s="4" t="str">
        <f t="shared" ca="1" si="12"/>
        <v/>
      </c>
      <c r="K56" s="14">
        <v>1</v>
      </c>
      <c r="L56" s="14"/>
      <c r="M56" s="15"/>
      <c r="N56" s="13" t="str">
        <f t="shared" ca="1" si="13"/>
        <v/>
      </c>
      <c r="P56" s="3">
        <f t="shared" si="14"/>
        <v>700</v>
      </c>
      <c r="Q56" s="3">
        <f t="shared" ca="1" si="15"/>
        <v>0</v>
      </c>
      <c r="R56" s="3">
        <f t="shared" si="16"/>
        <v>0</v>
      </c>
      <c r="S56" s="3">
        <f t="shared" ca="1" si="17"/>
        <v>-57</v>
      </c>
      <c r="T56" s="3" t="str">
        <f>IF(H56="","",VLOOKUP(H56,'Вода SKU'!$A$1:$B$150,2,0))</f>
        <v>2.7, Альче</v>
      </c>
      <c r="U56" s="3">
        <f t="shared" ca="1" si="18"/>
        <v>9.4117647058823533</v>
      </c>
      <c r="V56" s="3">
        <f t="shared" si="19"/>
        <v>0</v>
      </c>
      <c r="W56" s="3">
        <f t="shared" ca="1" si="20"/>
        <v>0</v>
      </c>
      <c r="X56" s="3" t="str">
        <f t="shared" ca="1" si="21"/>
        <v/>
      </c>
    </row>
    <row r="57" spans="1:24" ht="13.75" customHeight="1" x14ac:dyDescent="0.35">
      <c r="A57" s="11">
        <f t="shared" ca="1" si="11"/>
        <v>21</v>
      </c>
      <c r="B57" s="11" t="s">
        <v>161</v>
      </c>
      <c r="C57" s="11">
        <v>850</v>
      </c>
      <c r="D57" s="11" t="s">
        <v>153</v>
      </c>
      <c r="E57" s="11" t="s">
        <v>195</v>
      </c>
      <c r="F57" s="11" t="s">
        <v>196</v>
      </c>
      <c r="G57" s="11" t="s">
        <v>156</v>
      </c>
      <c r="H57" s="11" t="s">
        <v>200</v>
      </c>
      <c r="I57" s="11">
        <v>150</v>
      </c>
      <c r="J57" s="4" t="str">
        <f t="shared" ca="1" si="12"/>
        <v/>
      </c>
      <c r="K57" s="11">
        <v>1</v>
      </c>
      <c r="L57" s="11"/>
      <c r="M57" s="15"/>
      <c r="N57" s="13" t="str">
        <f t="shared" ca="1" si="13"/>
        <v/>
      </c>
      <c r="P57" s="3">
        <f t="shared" si="14"/>
        <v>150</v>
      </c>
      <c r="Q57" s="3">
        <f t="shared" ca="1" si="15"/>
        <v>0</v>
      </c>
      <c r="R57" s="3">
        <f t="shared" si="16"/>
        <v>0</v>
      </c>
      <c r="S57" s="3">
        <f t="shared" ca="1" si="17"/>
        <v>-57</v>
      </c>
      <c r="T57" s="3" t="str">
        <f>IF(H57="","",VLOOKUP(H57,'Вода SKU'!$A$1:$B$150,2,0))</f>
        <v>2.7, Альче</v>
      </c>
      <c r="U57" s="3">
        <f t="shared" ca="1" si="18"/>
        <v>9.4117647058823533</v>
      </c>
      <c r="V57" s="3">
        <f t="shared" si="19"/>
        <v>0</v>
      </c>
      <c r="W57" s="3">
        <f t="shared" ca="1" si="20"/>
        <v>0</v>
      </c>
      <c r="X57" s="3" t="str">
        <f t="shared" ca="1" si="21"/>
        <v/>
      </c>
    </row>
    <row r="58" spans="1:24" ht="13.75" customHeight="1" x14ac:dyDescent="0.35">
      <c r="A58" s="16" t="str">
        <f t="shared" ca="1" si="11"/>
        <v/>
      </c>
      <c r="B58" s="16" t="s">
        <v>160</v>
      </c>
      <c r="C58" s="16" t="s">
        <v>160</v>
      </c>
      <c r="D58" s="16" t="s">
        <v>160</v>
      </c>
      <c r="E58" s="16" t="s">
        <v>160</v>
      </c>
      <c r="F58" s="16" t="s">
        <v>160</v>
      </c>
      <c r="G58" s="16" t="s">
        <v>160</v>
      </c>
      <c r="H58" s="16" t="s">
        <v>160</v>
      </c>
      <c r="J58" s="4">
        <f t="shared" ca="1" si="12"/>
        <v>0</v>
      </c>
      <c r="M58" s="17">
        <v>8000</v>
      </c>
      <c r="N58" s="13">
        <f t="shared" ca="1" si="13"/>
        <v>850</v>
      </c>
      <c r="O58" s="16" t="s">
        <v>160</v>
      </c>
      <c r="P58" s="3">
        <f t="shared" ca="1" si="14"/>
        <v>-850</v>
      </c>
      <c r="Q58" s="3">
        <f t="shared" ca="1" si="15"/>
        <v>-57</v>
      </c>
      <c r="R58" s="3">
        <f t="shared" si="16"/>
        <v>1</v>
      </c>
      <c r="S58" s="3">
        <f t="shared" ca="1" si="17"/>
        <v>-57</v>
      </c>
      <c r="T58" s="3" t="str">
        <f>IF(H58="","",VLOOKUP(H58,'Вода SKU'!$A$1:$B$150,2,0))</f>
        <v>-</v>
      </c>
      <c r="U58" s="3">
        <f t="shared" ca="1" si="18"/>
        <v>9.4117647058823533</v>
      </c>
      <c r="V58" s="3">
        <f t="shared" si="19"/>
        <v>8000</v>
      </c>
      <c r="W58" s="3">
        <f t="shared" ca="1" si="20"/>
        <v>850</v>
      </c>
      <c r="X58" s="3">
        <f t="shared" ca="1" si="21"/>
        <v>850</v>
      </c>
    </row>
    <row r="59" spans="1:24" ht="13.75" customHeight="1" x14ac:dyDescent="0.35">
      <c r="J59" s="4" t="str">
        <f t="shared" ca="1" si="12"/>
        <v/>
      </c>
      <c r="M59" s="13"/>
      <c r="N59" s="13" t="str">
        <f t="shared" ca="1" si="13"/>
        <v/>
      </c>
      <c r="P59" s="3">
        <f t="shared" si="14"/>
        <v>0</v>
      </c>
      <c r="Q59" s="3">
        <f t="shared" ca="1" si="15"/>
        <v>0</v>
      </c>
      <c r="R59" s="3">
        <f t="shared" si="16"/>
        <v>0</v>
      </c>
      <c r="S59" s="3">
        <f t="shared" ca="1" si="17"/>
        <v>-57</v>
      </c>
      <c r="T59" s="3" t="str">
        <f>IF(H59="","",VLOOKUP(H59,'Вода SKU'!$A$1:$B$150,2,0))</f>
        <v/>
      </c>
      <c r="U59" s="3">
        <f t="shared" ca="1" si="18"/>
        <v>8</v>
      </c>
      <c r="V59" s="3">
        <f t="shared" si="19"/>
        <v>0</v>
      </c>
      <c r="W59" s="3">
        <f t="shared" ca="1" si="20"/>
        <v>0</v>
      </c>
      <c r="X59" s="3" t="str">
        <f t="shared" ca="1" si="21"/>
        <v/>
      </c>
    </row>
    <row r="60" spans="1:24" ht="13.75" customHeight="1" x14ac:dyDescent="0.35">
      <c r="J60" s="4" t="str">
        <f t="shared" ca="1" si="12"/>
        <v/>
      </c>
      <c r="M60" s="15"/>
      <c r="N60" s="13" t="str">
        <f t="shared" ca="1" si="13"/>
        <v/>
      </c>
      <c r="P60" s="3">
        <f t="shared" si="14"/>
        <v>0</v>
      </c>
      <c r="Q60" s="3">
        <f t="shared" ca="1" si="15"/>
        <v>0</v>
      </c>
      <c r="R60" s="3">
        <f t="shared" si="16"/>
        <v>0</v>
      </c>
      <c r="S60" s="3">
        <f t="shared" ca="1" si="17"/>
        <v>-57</v>
      </c>
      <c r="T60" s="3" t="str">
        <f>IF(H60="","",VLOOKUP(H60,'Вода SKU'!$A$1:$B$150,2,0))</f>
        <v/>
      </c>
      <c r="U60" s="3">
        <f t="shared" ca="1" si="18"/>
        <v>8</v>
      </c>
      <c r="V60" s="3">
        <f t="shared" si="19"/>
        <v>0</v>
      </c>
      <c r="W60" s="3">
        <f t="shared" ca="1" si="20"/>
        <v>0</v>
      </c>
      <c r="X60" s="3" t="str">
        <f t="shared" ca="1" si="21"/>
        <v/>
      </c>
    </row>
    <row r="61" spans="1:24" ht="13.75" customHeight="1" x14ac:dyDescent="0.35">
      <c r="J61" s="4" t="str">
        <f t="shared" ca="1" si="12"/>
        <v/>
      </c>
      <c r="M61" s="15"/>
      <c r="N61" s="13" t="str">
        <f t="shared" ca="1" si="13"/>
        <v/>
      </c>
      <c r="P61" s="3">
        <f t="shared" si="14"/>
        <v>0</v>
      </c>
      <c r="Q61" s="3">
        <f t="shared" ca="1" si="15"/>
        <v>0</v>
      </c>
      <c r="R61" s="3">
        <f t="shared" si="16"/>
        <v>0</v>
      </c>
      <c r="S61" s="3">
        <f t="shared" ca="1" si="17"/>
        <v>-57</v>
      </c>
      <c r="T61" s="3" t="str">
        <f>IF(H61="","",VLOOKUP(H61,'Вода SKU'!$A$1:$B$150,2,0))</f>
        <v/>
      </c>
      <c r="U61" s="3">
        <f t="shared" ca="1" si="18"/>
        <v>8</v>
      </c>
      <c r="V61" s="3">
        <f t="shared" si="19"/>
        <v>0</v>
      </c>
      <c r="W61" s="3">
        <f t="shared" ca="1" si="20"/>
        <v>0</v>
      </c>
      <c r="X61" s="3" t="str">
        <f t="shared" ca="1" si="21"/>
        <v/>
      </c>
    </row>
    <row r="62" spans="1:24" ht="13.75" customHeight="1" x14ac:dyDescent="0.35">
      <c r="J62" s="4" t="str">
        <f t="shared" ca="1" si="12"/>
        <v/>
      </c>
      <c r="M62" s="15"/>
      <c r="N62" s="13" t="str">
        <f t="shared" ca="1" si="13"/>
        <v/>
      </c>
      <c r="P62" s="3">
        <f t="shared" si="14"/>
        <v>0</v>
      </c>
      <c r="Q62" s="3">
        <f t="shared" ca="1" si="15"/>
        <v>0</v>
      </c>
      <c r="R62" s="3">
        <f t="shared" si="16"/>
        <v>0</v>
      </c>
      <c r="S62" s="3">
        <f t="shared" ca="1" si="17"/>
        <v>-57</v>
      </c>
      <c r="T62" s="3" t="str">
        <f>IF(H62="","",VLOOKUP(H62,'Вода SKU'!$A$1:$B$150,2,0))</f>
        <v/>
      </c>
      <c r="U62" s="3">
        <f t="shared" ca="1" si="18"/>
        <v>8</v>
      </c>
      <c r="V62" s="3">
        <f t="shared" si="19"/>
        <v>0</v>
      </c>
      <c r="W62" s="3">
        <f t="shared" ca="1" si="20"/>
        <v>0</v>
      </c>
      <c r="X62" s="3" t="str">
        <f t="shared" ca="1" si="21"/>
        <v/>
      </c>
    </row>
    <row r="63" spans="1:24" ht="13.75" customHeight="1" x14ac:dyDescent="0.35">
      <c r="J63" s="4" t="str">
        <f t="shared" ca="1" si="12"/>
        <v/>
      </c>
      <c r="M63" s="15"/>
      <c r="N63" s="13" t="str">
        <f t="shared" ca="1" si="13"/>
        <v/>
      </c>
      <c r="P63" s="3">
        <f t="shared" si="14"/>
        <v>0</v>
      </c>
      <c r="Q63" s="3">
        <f t="shared" ca="1" si="15"/>
        <v>0</v>
      </c>
      <c r="R63" s="3">
        <f t="shared" si="16"/>
        <v>0</v>
      </c>
      <c r="S63" s="3">
        <f t="shared" ca="1" si="17"/>
        <v>-57</v>
      </c>
      <c r="T63" s="3" t="str">
        <f>IF(H63="","",VLOOKUP(H63,'Вода SKU'!$A$1:$B$150,2,0))</f>
        <v/>
      </c>
      <c r="U63" s="3">
        <f t="shared" ca="1" si="18"/>
        <v>8</v>
      </c>
      <c r="V63" s="3">
        <f t="shared" si="19"/>
        <v>0</v>
      </c>
      <c r="W63" s="3">
        <f t="shared" ca="1" si="20"/>
        <v>0</v>
      </c>
      <c r="X63" s="3" t="str">
        <f t="shared" ca="1" si="21"/>
        <v/>
      </c>
    </row>
    <row r="64" spans="1:24" ht="13.75" customHeight="1" x14ac:dyDescent="0.35">
      <c r="J64" s="4" t="str">
        <f t="shared" ca="1" si="12"/>
        <v/>
      </c>
      <c r="M64" s="15"/>
      <c r="N64" s="13" t="str">
        <f t="shared" ca="1" si="13"/>
        <v/>
      </c>
      <c r="P64" s="3">
        <f t="shared" si="14"/>
        <v>0</v>
      </c>
      <c r="Q64" s="3">
        <f t="shared" ca="1" si="15"/>
        <v>0</v>
      </c>
      <c r="R64" s="3">
        <f t="shared" si="16"/>
        <v>0</v>
      </c>
      <c r="S64" s="3">
        <f t="shared" ca="1" si="17"/>
        <v>-57</v>
      </c>
      <c r="T64" s="3" t="str">
        <f>IF(H64="","",VLOOKUP(H64,'Вода SKU'!$A$1:$B$150,2,0))</f>
        <v/>
      </c>
      <c r="U64" s="3">
        <f t="shared" ca="1" si="18"/>
        <v>8</v>
      </c>
      <c r="V64" s="3">
        <f t="shared" si="19"/>
        <v>0</v>
      </c>
      <c r="W64" s="3">
        <f t="shared" ca="1" si="20"/>
        <v>0</v>
      </c>
      <c r="X64" s="3" t="str">
        <f t="shared" ca="1" si="21"/>
        <v/>
      </c>
    </row>
    <row r="65" spans="10:24" ht="13.75" customHeight="1" x14ac:dyDescent="0.35">
      <c r="J65" s="4" t="str">
        <f t="shared" ca="1" si="12"/>
        <v/>
      </c>
      <c r="M65" s="15"/>
      <c r="N65" s="13" t="str">
        <f t="shared" ca="1" si="13"/>
        <v/>
      </c>
      <c r="P65" s="3">
        <f t="shared" si="14"/>
        <v>0</v>
      </c>
      <c r="Q65" s="3">
        <f t="shared" ca="1" si="15"/>
        <v>0</v>
      </c>
      <c r="R65" s="3">
        <f t="shared" si="16"/>
        <v>0</v>
      </c>
      <c r="S65" s="3">
        <f t="shared" ca="1" si="17"/>
        <v>-57</v>
      </c>
      <c r="T65" s="3" t="str">
        <f>IF(H65="","",VLOOKUP(H65,'Вода SKU'!$A$1:$B$150,2,0))</f>
        <v/>
      </c>
      <c r="U65" s="3">
        <f t="shared" ca="1" si="18"/>
        <v>8</v>
      </c>
      <c r="V65" s="3">
        <f t="shared" si="19"/>
        <v>0</v>
      </c>
      <c r="W65" s="3">
        <f t="shared" ca="1" si="20"/>
        <v>0</v>
      </c>
      <c r="X65" s="3" t="str">
        <f t="shared" ca="1" si="21"/>
        <v/>
      </c>
    </row>
    <row r="66" spans="10:24" ht="13.75" customHeight="1" x14ac:dyDescent="0.35">
      <c r="J66" s="4" t="str">
        <f t="shared" ref="J66:J97" ca="1" si="22">IF(M66="", IF(O66="","",X66+(INDIRECT("S" &amp; ROW() - 1) - S66)),IF(O66="", "", INDIRECT("S" &amp; ROW() - 1) - S66))</f>
        <v/>
      </c>
      <c r="M66" s="15"/>
      <c r="N66" s="13" t="str">
        <f t="shared" ref="N66:N97" ca="1" si="23">IF(M66="", IF(X66=0, "", X66), IF(V66 = "", "", IF(V66/U66 = 0, "", V66/U66)))</f>
        <v/>
      </c>
      <c r="P66" s="3">
        <f t="shared" ref="P66:P97" si="24">IF(O66 = "-", -W66,I66)</f>
        <v>0</v>
      </c>
      <c r="Q66" s="3">
        <f t="shared" ref="Q66:Q97" ca="1" si="25">IF(O66 = "-", SUM(INDIRECT(ADDRESS(2,COLUMN(P66)) &amp; ":" &amp; ADDRESS(ROW(),COLUMN(P66)))), 0)</f>
        <v>0</v>
      </c>
      <c r="R66" s="3">
        <f t="shared" ref="R66:R97" si="26">IF(O66="-",1,0)</f>
        <v>0</v>
      </c>
      <c r="S66" s="3">
        <f t="shared" ref="S66:S97" ca="1" si="27">IF(Q66 = 0, INDIRECT("S" &amp; ROW() - 1), Q66)</f>
        <v>-57</v>
      </c>
      <c r="T66" s="3" t="str">
        <f>IF(H66="","",VLOOKUP(H66,'Вода SKU'!$A$1:$B$150,2,0))</f>
        <v/>
      </c>
      <c r="U66" s="3">
        <f t="shared" ref="U66:U97" ca="1" si="28">IF(C66 = "", 8, IF(C66 = "-", 8000 / INDIRECT("C" &amp; ROW() - 1), 8000/C66))</f>
        <v>8</v>
      </c>
      <c r="V66" s="3">
        <f t="shared" ref="V66:V97" si="29">VALUE(IF(TRIM(MID(SUBSTITUTE($M66,",",REPT(" ",LEN($M66))), 0 *LEN($M66)+1,LEN($M66))) = "", "0", TRIM(MID(SUBSTITUTE($M66,",",REPT(" ",LEN($M66))),0 *LEN($M66)+1,LEN($M66))))) +   VALUE(IF(TRIM(MID(SUBSTITUTE($M66,",",REPT(" ",LEN($M66))), 1 *LEN($M66)+1,LEN($M66))) = "", "0", TRIM(MID(SUBSTITUTE($M66,",",REPT(" ",LEN($M66))),1 *LEN($M66)+1,LEN($M66))))) +  VALUE(IF(TRIM(MID(SUBSTITUTE($M66,",",REPT(" ",LEN($M66))), 2 *LEN($M66)+1,LEN($M66))) = "", "0", TRIM(MID(SUBSTITUTE($M66,",",REPT(" ",LEN($M66))),2 *LEN($M66)+1,LEN($M66))))) +  VALUE(IF(TRIM(MID(SUBSTITUTE($M66,",",REPT(" ",LEN($M66))), 3 *LEN($M66)+1,LEN($M66))) = "", "0", TRIM(MID(SUBSTITUTE($M66,",",REPT(" ",LEN($M66))),3 *LEN($M66)+1,LEN($M66))))) +  VALUE(IF(TRIM(MID(SUBSTITUTE($M66,",",REPT(" ",LEN($M66))), 4 *LEN($M66)+1,LEN($M66))) = "", "0", TRIM(MID(SUBSTITUTE($M66,",",REPT(" ",LEN($M66))),4 *LEN($M66)+1,LEN($M66))))) +  VALUE(IF(TRIM(MID(SUBSTITUTE($M66,",",REPT(" ",LEN($M66))), 5 *LEN($M66)+1,LEN($M66))) = "", "0", TRIM(MID(SUBSTITUTE($M66,",",REPT(" ",LEN($M66))),5 *LEN($M66)+1,LEN($M66))))) +  VALUE(IF(TRIM(MID(SUBSTITUTE($M66,",",REPT(" ",LEN($M66))), 6 *LEN($M66)+1,LEN($M66))) = "", "0", TRIM(MID(SUBSTITUTE($M66,",",REPT(" ",LEN($M66))),6 *LEN($M66)+1,LEN($M66))))) +  VALUE(IF(TRIM(MID(SUBSTITUTE($M66,",",REPT(" ",LEN($M66))), 7 *LEN($M66)+1,LEN($M66))) = "", "0", TRIM(MID(SUBSTITUTE($M66,",",REPT(" ",LEN($M66))),7 *LEN($M66)+1,LEN($M66))))) +  VALUE(IF(TRIM(MID(SUBSTITUTE($M66,",",REPT(" ",LEN($M66))), 8 *LEN($M66)+1,LEN($M66))) = "", "0", TRIM(MID(SUBSTITUTE($M66,",",REPT(" ",LEN($M66))),8 *LEN($M66)+1,LEN($M66))))) +  VALUE(IF(TRIM(MID(SUBSTITUTE($M66,",",REPT(" ",LEN($M66))), 9 *LEN($M66)+1,LEN($M66))) = "", "0", TRIM(MID(SUBSTITUTE($M66,",",REPT(" ",LEN($M66))),9 *LEN($M66)+1,LEN($M66))))) +  VALUE(IF(TRIM(MID(SUBSTITUTE($M66,",",REPT(" ",LEN($M66))), 10 *LEN($M66)+1,LEN($M66))) = "", "0", TRIM(MID(SUBSTITUTE($M66,",",REPT(" ",LEN($M66))),10 *LEN($M66)+1,LEN($M66)))))</f>
        <v>0</v>
      </c>
      <c r="W66" s="3">
        <f t="shared" ref="W66:W97" ca="1" si="30">IF(V66 = "", "", V66/U66)</f>
        <v>0</v>
      </c>
      <c r="X66" s="3" t="str">
        <f t="shared" ref="X66:X97" ca="1" si="31">IF(O66="", "", MAX(ROUND(-(INDIRECT("S" &amp; ROW() - 1) - S66)/INDIRECT("C" &amp; ROW() - 1), 0), 1) * INDIRECT("C" &amp; ROW() - 1))</f>
        <v/>
      </c>
    </row>
    <row r="67" spans="10:24" ht="13.75" customHeight="1" x14ac:dyDescent="0.35">
      <c r="J67" s="4" t="str">
        <f t="shared" ca="1" si="22"/>
        <v/>
      </c>
      <c r="M67" s="15"/>
      <c r="N67" s="13" t="str">
        <f t="shared" ca="1" si="23"/>
        <v/>
      </c>
      <c r="P67" s="3">
        <f t="shared" si="24"/>
        <v>0</v>
      </c>
      <c r="Q67" s="3">
        <f t="shared" ca="1" si="25"/>
        <v>0</v>
      </c>
      <c r="R67" s="3">
        <f t="shared" si="26"/>
        <v>0</v>
      </c>
      <c r="S67" s="3">
        <f t="shared" ca="1" si="27"/>
        <v>-57</v>
      </c>
      <c r="T67" s="3" t="str">
        <f>IF(H67="","",VLOOKUP(H67,'Вода SKU'!$A$1:$B$150,2,0))</f>
        <v/>
      </c>
      <c r="U67" s="3">
        <f t="shared" ca="1" si="28"/>
        <v>8</v>
      </c>
      <c r="V67" s="3">
        <f t="shared" si="29"/>
        <v>0</v>
      </c>
      <c r="W67" s="3">
        <f t="shared" ca="1" si="30"/>
        <v>0</v>
      </c>
      <c r="X67" s="3" t="str">
        <f t="shared" ca="1" si="31"/>
        <v/>
      </c>
    </row>
    <row r="68" spans="10:24" ht="13.75" customHeight="1" x14ac:dyDescent="0.35">
      <c r="J68" s="4" t="str">
        <f t="shared" ca="1" si="22"/>
        <v/>
      </c>
      <c r="M68" s="15"/>
      <c r="N68" s="13" t="str">
        <f t="shared" ca="1" si="23"/>
        <v/>
      </c>
      <c r="P68" s="3">
        <f t="shared" si="24"/>
        <v>0</v>
      </c>
      <c r="Q68" s="3">
        <f t="shared" ca="1" si="25"/>
        <v>0</v>
      </c>
      <c r="R68" s="3">
        <f t="shared" si="26"/>
        <v>0</v>
      </c>
      <c r="S68" s="3">
        <f t="shared" ca="1" si="27"/>
        <v>-57</v>
      </c>
      <c r="T68" s="3" t="str">
        <f>IF(H68="","",VLOOKUP(H68,'Вода SKU'!$A$1:$B$150,2,0))</f>
        <v/>
      </c>
      <c r="U68" s="3">
        <f t="shared" ca="1" si="28"/>
        <v>8</v>
      </c>
      <c r="V68" s="3">
        <f t="shared" si="29"/>
        <v>0</v>
      </c>
      <c r="W68" s="3">
        <f t="shared" ca="1" si="30"/>
        <v>0</v>
      </c>
      <c r="X68" s="3" t="str">
        <f t="shared" ca="1" si="31"/>
        <v/>
      </c>
    </row>
    <row r="69" spans="10:24" ht="13.75" customHeight="1" x14ac:dyDescent="0.35">
      <c r="J69" s="4" t="str">
        <f t="shared" ca="1" si="22"/>
        <v/>
      </c>
      <c r="M69" s="15"/>
      <c r="N69" s="13" t="str">
        <f t="shared" ca="1" si="23"/>
        <v/>
      </c>
      <c r="P69" s="3">
        <f t="shared" si="24"/>
        <v>0</v>
      </c>
      <c r="Q69" s="3">
        <f t="shared" ca="1" si="25"/>
        <v>0</v>
      </c>
      <c r="R69" s="3">
        <f t="shared" si="26"/>
        <v>0</v>
      </c>
      <c r="S69" s="3">
        <f t="shared" ca="1" si="27"/>
        <v>-57</v>
      </c>
      <c r="T69" s="3" t="str">
        <f>IF(H69="","",VLOOKUP(H69,'Вода SKU'!$A$1:$B$150,2,0))</f>
        <v/>
      </c>
      <c r="U69" s="3">
        <f t="shared" ca="1" si="28"/>
        <v>8</v>
      </c>
      <c r="V69" s="3">
        <f t="shared" si="29"/>
        <v>0</v>
      </c>
      <c r="W69" s="3">
        <f t="shared" ca="1" si="30"/>
        <v>0</v>
      </c>
      <c r="X69" s="3" t="str">
        <f t="shared" ca="1" si="31"/>
        <v/>
      </c>
    </row>
    <row r="70" spans="10:24" ht="13.75" customHeight="1" x14ac:dyDescent="0.35">
      <c r="J70" s="4" t="str">
        <f t="shared" ca="1" si="22"/>
        <v/>
      </c>
      <c r="M70" s="15"/>
      <c r="N70" s="13" t="str">
        <f t="shared" ca="1" si="23"/>
        <v/>
      </c>
      <c r="P70" s="3">
        <f t="shared" si="24"/>
        <v>0</v>
      </c>
      <c r="Q70" s="3">
        <f t="shared" ca="1" si="25"/>
        <v>0</v>
      </c>
      <c r="R70" s="3">
        <f t="shared" si="26"/>
        <v>0</v>
      </c>
      <c r="S70" s="3">
        <f t="shared" ca="1" si="27"/>
        <v>-57</v>
      </c>
      <c r="T70" s="3" t="str">
        <f>IF(H70="","",VLOOKUP(H70,'Вода SKU'!$A$1:$B$150,2,0))</f>
        <v/>
      </c>
      <c r="U70" s="3">
        <f t="shared" ca="1" si="28"/>
        <v>8</v>
      </c>
      <c r="V70" s="3">
        <f t="shared" si="29"/>
        <v>0</v>
      </c>
      <c r="W70" s="3">
        <f t="shared" ca="1" si="30"/>
        <v>0</v>
      </c>
      <c r="X70" s="3" t="str">
        <f t="shared" ca="1" si="31"/>
        <v/>
      </c>
    </row>
    <row r="71" spans="10:24" ht="13.75" customHeight="1" x14ac:dyDescent="0.35">
      <c r="J71" s="4" t="str">
        <f t="shared" ca="1" si="22"/>
        <v/>
      </c>
      <c r="M71" s="15"/>
      <c r="N71" s="13" t="str">
        <f t="shared" ca="1" si="23"/>
        <v/>
      </c>
      <c r="P71" s="3">
        <f t="shared" si="24"/>
        <v>0</v>
      </c>
      <c r="Q71" s="3">
        <f t="shared" ca="1" si="25"/>
        <v>0</v>
      </c>
      <c r="R71" s="3">
        <f t="shared" si="26"/>
        <v>0</v>
      </c>
      <c r="S71" s="3">
        <f t="shared" ca="1" si="27"/>
        <v>-57</v>
      </c>
      <c r="T71" s="3" t="str">
        <f>IF(H71="","",VLOOKUP(H71,'Вода SKU'!$A$1:$B$150,2,0))</f>
        <v/>
      </c>
      <c r="U71" s="3">
        <f t="shared" ca="1" si="28"/>
        <v>8</v>
      </c>
      <c r="V71" s="3">
        <f t="shared" si="29"/>
        <v>0</v>
      </c>
      <c r="W71" s="3">
        <f t="shared" ca="1" si="30"/>
        <v>0</v>
      </c>
      <c r="X71" s="3" t="str">
        <f t="shared" ca="1" si="31"/>
        <v/>
      </c>
    </row>
    <row r="72" spans="10:24" ht="13.75" customHeight="1" x14ac:dyDescent="0.35">
      <c r="J72" s="4" t="str">
        <f t="shared" ca="1" si="22"/>
        <v/>
      </c>
      <c r="M72" s="15"/>
      <c r="N72" s="13" t="str">
        <f t="shared" ca="1" si="23"/>
        <v/>
      </c>
      <c r="P72" s="3">
        <f t="shared" si="24"/>
        <v>0</v>
      </c>
      <c r="Q72" s="3">
        <f t="shared" ca="1" si="25"/>
        <v>0</v>
      </c>
      <c r="R72" s="3">
        <f t="shared" si="26"/>
        <v>0</v>
      </c>
      <c r="S72" s="3">
        <f t="shared" ca="1" si="27"/>
        <v>-57</v>
      </c>
      <c r="T72" s="3" t="str">
        <f>IF(H72="","",VLOOKUP(H72,'Вода SKU'!$A$1:$B$150,2,0))</f>
        <v/>
      </c>
      <c r="U72" s="3">
        <f t="shared" ca="1" si="28"/>
        <v>8</v>
      </c>
      <c r="V72" s="3">
        <f t="shared" si="29"/>
        <v>0</v>
      </c>
      <c r="W72" s="3">
        <f t="shared" ca="1" si="30"/>
        <v>0</v>
      </c>
      <c r="X72" s="3" t="str">
        <f t="shared" ca="1" si="31"/>
        <v/>
      </c>
    </row>
    <row r="73" spans="10:24" ht="13.75" customHeight="1" x14ac:dyDescent="0.35">
      <c r="J73" s="4" t="str">
        <f t="shared" ca="1" si="22"/>
        <v/>
      </c>
      <c r="M73" s="15"/>
      <c r="N73" s="13" t="str">
        <f t="shared" ca="1" si="23"/>
        <v/>
      </c>
      <c r="P73" s="3">
        <f t="shared" si="24"/>
        <v>0</v>
      </c>
      <c r="Q73" s="3">
        <f t="shared" ca="1" si="25"/>
        <v>0</v>
      </c>
      <c r="R73" s="3">
        <f t="shared" si="26"/>
        <v>0</v>
      </c>
      <c r="S73" s="3">
        <f t="shared" ca="1" si="27"/>
        <v>-57</v>
      </c>
      <c r="T73" s="3" t="str">
        <f>IF(H73="","",VLOOKUP(H73,'Вода SKU'!$A$1:$B$150,2,0))</f>
        <v/>
      </c>
      <c r="U73" s="3">
        <f t="shared" ca="1" si="28"/>
        <v>8</v>
      </c>
      <c r="V73" s="3">
        <f t="shared" si="29"/>
        <v>0</v>
      </c>
      <c r="W73" s="3">
        <f t="shared" ca="1" si="30"/>
        <v>0</v>
      </c>
      <c r="X73" s="3" t="str">
        <f t="shared" ca="1" si="31"/>
        <v/>
      </c>
    </row>
    <row r="74" spans="10:24" ht="13.75" customHeight="1" x14ac:dyDescent="0.35">
      <c r="J74" s="4" t="str">
        <f t="shared" ca="1" si="22"/>
        <v/>
      </c>
      <c r="M74" s="15"/>
      <c r="N74" s="13" t="str">
        <f t="shared" ca="1" si="23"/>
        <v/>
      </c>
      <c r="P74" s="3">
        <f t="shared" si="24"/>
        <v>0</v>
      </c>
      <c r="Q74" s="3">
        <f t="shared" ref="Q74:Q99" ca="1" si="32">IF(O74="-",SUM(INDIRECT(ADDRESS(2,COLUMN(P74))&amp;":"&amp;ADDRESS(ROW(),COLUMN(P74)))),0)</f>
        <v>0</v>
      </c>
      <c r="R74" s="3">
        <f t="shared" si="26"/>
        <v>0</v>
      </c>
      <c r="S74" s="3">
        <f t="shared" ca="1" si="27"/>
        <v>-57</v>
      </c>
      <c r="T74" s="3" t="str">
        <f>IF(H74="","",VLOOKUP(H74,'Вода SKU'!$A$1:$B$150,2,0))</f>
        <v/>
      </c>
      <c r="U74" s="3">
        <f t="shared" ca="1" si="28"/>
        <v>8</v>
      </c>
      <c r="V74" s="3">
        <f t="shared" si="29"/>
        <v>0</v>
      </c>
      <c r="W74" s="3">
        <f t="shared" ca="1" si="30"/>
        <v>0</v>
      </c>
      <c r="X74" s="3" t="str">
        <f t="shared" ca="1" si="31"/>
        <v/>
      </c>
    </row>
    <row r="75" spans="10:24" ht="13.75" customHeight="1" x14ac:dyDescent="0.35">
      <c r="J75" s="4" t="str">
        <f t="shared" ca="1" si="22"/>
        <v/>
      </c>
      <c r="M75" s="15"/>
      <c r="N75" s="13" t="str">
        <f t="shared" ca="1" si="23"/>
        <v/>
      </c>
      <c r="P75" s="3">
        <f t="shared" si="24"/>
        <v>0</v>
      </c>
      <c r="Q75" s="3">
        <f t="shared" ca="1" si="32"/>
        <v>0</v>
      </c>
      <c r="R75" s="3">
        <f t="shared" si="26"/>
        <v>0</v>
      </c>
      <c r="S75" s="3">
        <f t="shared" ca="1" si="27"/>
        <v>-57</v>
      </c>
      <c r="T75" s="3" t="str">
        <f>IF(H75="","",VLOOKUP(H75,'Вода SKU'!$A$1:$B$150,2,0))</f>
        <v/>
      </c>
      <c r="U75" s="3">
        <f t="shared" ca="1" si="28"/>
        <v>8</v>
      </c>
      <c r="V75" s="3">
        <f t="shared" si="29"/>
        <v>0</v>
      </c>
      <c r="W75" s="3">
        <f t="shared" ca="1" si="30"/>
        <v>0</v>
      </c>
      <c r="X75" s="3" t="str">
        <f t="shared" ca="1" si="31"/>
        <v/>
      </c>
    </row>
    <row r="76" spans="10:24" ht="13.75" customHeight="1" x14ac:dyDescent="0.35">
      <c r="J76" s="4" t="str">
        <f t="shared" ca="1" si="22"/>
        <v/>
      </c>
      <c r="M76" s="15"/>
      <c r="N76" s="13" t="str">
        <f t="shared" ca="1" si="23"/>
        <v/>
      </c>
      <c r="P76" s="3">
        <f t="shared" si="24"/>
        <v>0</v>
      </c>
      <c r="Q76" s="3">
        <f t="shared" ca="1" si="32"/>
        <v>0</v>
      </c>
      <c r="R76" s="3">
        <f t="shared" si="26"/>
        <v>0</v>
      </c>
      <c r="S76" s="3">
        <f t="shared" ca="1" si="27"/>
        <v>-57</v>
      </c>
      <c r="T76" s="3" t="str">
        <f>IF(H76="","",VLOOKUP(H76,'Вода SKU'!$A$1:$B$150,2,0))</f>
        <v/>
      </c>
      <c r="U76" s="3">
        <f t="shared" ca="1" si="28"/>
        <v>8</v>
      </c>
      <c r="V76" s="3">
        <f t="shared" si="29"/>
        <v>0</v>
      </c>
      <c r="W76" s="3">
        <f t="shared" ca="1" si="30"/>
        <v>0</v>
      </c>
      <c r="X76" s="3" t="str">
        <f t="shared" ca="1" si="31"/>
        <v/>
      </c>
    </row>
    <row r="77" spans="10:24" ht="13.75" customHeight="1" x14ac:dyDescent="0.35">
      <c r="J77" s="4" t="str">
        <f t="shared" ca="1" si="22"/>
        <v/>
      </c>
      <c r="M77" s="15"/>
      <c r="N77" s="13" t="str">
        <f t="shared" ca="1" si="23"/>
        <v/>
      </c>
      <c r="P77" s="3">
        <f t="shared" si="24"/>
        <v>0</v>
      </c>
      <c r="Q77" s="3">
        <f t="shared" ca="1" si="32"/>
        <v>0</v>
      </c>
      <c r="R77" s="3">
        <f t="shared" si="26"/>
        <v>0</v>
      </c>
      <c r="S77" s="3">
        <f t="shared" ca="1" si="27"/>
        <v>-57</v>
      </c>
      <c r="T77" s="3" t="str">
        <f>IF(H77="","",VLOOKUP(H77,'Вода SKU'!$A$1:$B$150,2,0))</f>
        <v/>
      </c>
      <c r="U77" s="3">
        <f t="shared" ca="1" si="28"/>
        <v>8</v>
      </c>
      <c r="V77" s="3">
        <f t="shared" si="29"/>
        <v>0</v>
      </c>
      <c r="W77" s="3">
        <f t="shared" ca="1" si="30"/>
        <v>0</v>
      </c>
      <c r="X77" s="3" t="str">
        <f t="shared" ca="1" si="31"/>
        <v/>
      </c>
    </row>
    <row r="78" spans="10:24" ht="13.75" customHeight="1" x14ac:dyDescent="0.35">
      <c r="J78" s="4" t="str">
        <f t="shared" ca="1" si="22"/>
        <v/>
      </c>
      <c r="M78" s="15"/>
      <c r="N78" s="13" t="str">
        <f t="shared" ca="1" si="23"/>
        <v/>
      </c>
      <c r="P78" s="3">
        <f t="shared" si="24"/>
        <v>0</v>
      </c>
      <c r="Q78" s="3">
        <f t="shared" ca="1" si="32"/>
        <v>0</v>
      </c>
      <c r="R78" s="3">
        <f t="shared" si="26"/>
        <v>0</v>
      </c>
      <c r="S78" s="3">
        <f t="shared" ca="1" si="27"/>
        <v>-57</v>
      </c>
      <c r="T78" s="3" t="str">
        <f>IF(H78="","",VLOOKUP(H78,'Вода SKU'!$A$1:$B$150,2,0))</f>
        <v/>
      </c>
      <c r="U78" s="3">
        <f t="shared" ca="1" si="28"/>
        <v>8</v>
      </c>
      <c r="V78" s="3">
        <f t="shared" si="29"/>
        <v>0</v>
      </c>
      <c r="W78" s="3">
        <f t="shared" ca="1" si="30"/>
        <v>0</v>
      </c>
      <c r="X78" s="3" t="str">
        <f t="shared" ca="1" si="31"/>
        <v/>
      </c>
    </row>
    <row r="79" spans="10:24" ht="13.75" customHeight="1" x14ac:dyDescent="0.35">
      <c r="J79" s="4" t="str">
        <f t="shared" ca="1" si="22"/>
        <v/>
      </c>
      <c r="M79" s="15"/>
      <c r="N79" s="13" t="str">
        <f t="shared" ca="1" si="23"/>
        <v/>
      </c>
      <c r="P79" s="3">
        <f t="shared" si="24"/>
        <v>0</v>
      </c>
      <c r="Q79" s="3">
        <f t="shared" ca="1" si="32"/>
        <v>0</v>
      </c>
      <c r="R79" s="3">
        <f t="shared" si="26"/>
        <v>0</v>
      </c>
      <c r="S79" s="3">
        <f t="shared" ca="1" si="27"/>
        <v>-57</v>
      </c>
      <c r="T79" s="3" t="str">
        <f>IF(H79="","",VLOOKUP(H79,'Вода SKU'!$A$1:$B$150,2,0))</f>
        <v/>
      </c>
      <c r="U79" s="3">
        <f t="shared" ca="1" si="28"/>
        <v>8</v>
      </c>
      <c r="V79" s="3">
        <f t="shared" si="29"/>
        <v>0</v>
      </c>
      <c r="W79" s="3">
        <f t="shared" ca="1" si="30"/>
        <v>0</v>
      </c>
      <c r="X79" s="3" t="str">
        <f t="shared" ca="1" si="31"/>
        <v/>
      </c>
    </row>
    <row r="80" spans="10:24" ht="13.75" customHeight="1" x14ac:dyDescent="0.35">
      <c r="J80" s="4" t="str">
        <f t="shared" ca="1" si="22"/>
        <v/>
      </c>
      <c r="M80" s="15"/>
      <c r="N80" s="13" t="str">
        <f t="shared" ca="1" si="23"/>
        <v/>
      </c>
      <c r="P80" s="3">
        <f t="shared" si="24"/>
        <v>0</v>
      </c>
      <c r="Q80" s="3">
        <f t="shared" ca="1" si="32"/>
        <v>0</v>
      </c>
      <c r="R80" s="3">
        <f t="shared" si="26"/>
        <v>0</v>
      </c>
      <c r="S80" s="3">
        <f t="shared" ca="1" si="27"/>
        <v>-57</v>
      </c>
      <c r="T80" s="3" t="str">
        <f>IF(H80="","",VLOOKUP(H80,'Вода SKU'!$A$1:$B$150,2,0))</f>
        <v/>
      </c>
      <c r="U80" s="3">
        <f t="shared" ca="1" si="28"/>
        <v>8</v>
      </c>
      <c r="V80" s="3">
        <f t="shared" si="29"/>
        <v>0</v>
      </c>
      <c r="W80" s="3">
        <f t="shared" ca="1" si="30"/>
        <v>0</v>
      </c>
      <c r="X80" s="3" t="str">
        <f t="shared" ca="1" si="31"/>
        <v/>
      </c>
    </row>
    <row r="81" spans="10:24" ht="13.75" customHeight="1" x14ac:dyDescent="0.35">
      <c r="J81" s="4" t="str">
        <f t="shared" ca="1" si="22"/>
        <v/>
      </c>
      <c r="M81" s="15"/>
      <c r="N81" s="13" t="str">
        <f t="shared" ca="1" si="23"/>
        <v/>
      </c>
      <c r="P81" s="3">
        <f t="shared" si="24"/>
        <v>0</v>
      </c>
      <c r="Q81" s="3">
        <f t="shared" ca="1" si="32"/>
        <v>0</v>
      </c>
      <c r="R81" s="3">
        <f t="shared" si="26"/>
        <v>0</v>
      </c>
      <c r="S81" s="3">
        <f t="shared" ca="1" si="27"/>
        <v>-57</v>
      </c>
      <c r="T81" s="3" t="str">
        <f>IF(H81="","",VLOOKUP(H81,'Вода SKU'!$A$1:$B$150,2,0))</f>
        <v/>
      </c>
      <c r="U81" s="3">
        <f t="shared" ca="1" si="28"/>
        <v>8</v>
      </c>
      <c r="V81" s="3">
        <f t="shared" si="29"/>
        <v>0</v>
      </c>
      <c r="W81" s="3">
        <f t="shared" ca="1" si="30"/>
        <v>0</v>
      </c>
      <c r="X81" s="3" t="str">
        <f t="shared" ca="1" si="31"/>
        <v/>
      </c>
    </row>
    <row r="82" spans="10:24" ht="13.75" customHeight="1" x14ac:dyDescent="0.35">
      <c r="J82" s="4" t="str">
        <f t="shared" ca="1" si="22"/>
        <v/>
      </c>
      <c r="M82" s="15"/>
      <c r="N82" s="13" t="str">
        <f t="shared" ca="1" si="23"/>
        <v/>
      </c>
      <c r="P82" s="3">
        <f t="shared" si="24"/>
        <v>0</v>
      </c>
      <c r="Q82" s="3">
        <f t="shared" ca="1" si="32"/>
        <v>0</v>
      </c>
      <c r="R82" s="3">
        <f t="shared" si="26"/>
        <v>0</v>
      </c>
      <c r="S82" s="3">
        <f t="shared" ca="1" si="27"/>
        <v>-57</v>
      </c>
      <c r="T82" s="3" t="str">
        <f>IF(H82="","",VLOOKUP(H82,'Вода SKU'!$A$1:$B$150,2,0))</f>
        <v/>
      </c>
      <c r="U82" s="3">
        <f t="shared" ca="1" si="28"/>
        <v>8</v>
      </c>
      <c r="V82" s="3">
        <f t="shared" si="29"/>
        <v>0</v>
      </c>
      <c r="W82" s="3">
        <f t="shared" ca="1" si="30"/>
        <v>0</v>
      </c>
      <c r="X82" s="3" t="str">
        <f t="shared" ca="1" si="31"/>
        <v/>
      </c>
    </row>
    <row r="83" spans="10:24" ht="13.75" customHeight="1" x14ac:dyDescent="0.35">
      <c r="J83" s="4" t="str">
        <f t="shared" ca="1" si="22"/>
        <v/>
      </c>
      <c r="M83" s="15"/>
      <c r="N83" s="13" t="str">
        <f t="shared" ca="1" si="23"/>
        <v/>
      </c>
      <c r="P83" s="3">
        <f t="shared" si="24"/>
        <v>0</v>
      </c>
      <c r="Q83" s="3">
        <f t="shared" ca="1" si="32"/>
        <v>0</v>
      </c>
      <c r="R83" s="3">
        <f t="shared" si="26"/>
        <v>0</v>
      </c>
      <c r="S83" s="3">
        <f t="shared" ca="1" si="27"/>
        <v>-57</v>
      </c>
      <c r="T83" s="3" t="str">
        <f>IF(H83="","",VLOOKUP(H83,'Вода SKU'!$A$1:$B$150,2,0))</f>
        <v/>
      </c>
      <c r="U83" s="3">
        <f t="shared" ca="1" si="28"/>
        <v>8</v>
      </c>
      <c r="V83" s="3">
        <f t="shared" si="29"/>
        <v>0</v>
      </c>
      <c r="W83" s="3">
        <f t="shared" ca="1" si="30"/>
        <v>0</v>
      </c>
      <c r="X83" s="3" t="str">
        <f t="shared" ca="1" si="31"/>
        <v/>
      </c>
    </row>
    <row r="84" spans="10:24" ht="13.75" customHeight="1" x14ac:dyDescent="0.35">
      <c r="J84" s="4" t="str">
        <f t="shared" ca="1" si="22"/>
        <v/>
      </c>
      <c r="M84" s="15"/>
      <c r="N84" s="13" t="str">
        <f t="shared" ca="1" si="23"/>
        <v/>
      </c>
      <c r="P84" s="3">
        <f t="shared" si="24"/>
        <v>0</v>
      </c>
      <c r="Q84" s="3">
        <f t="shared" ca="1" si="32"/>
        <v>0</v>
      </c>
      <c r="R84" s="3">
        <f t="shared" si="26"/>
        <v>0</v>
      </c>
      <c r="S84" s="3">
        <f t="shared" ca="1" si="27"/>
        <v>-57</v>
      </c>
      <c r="T84" s="3" t="str">
        <f>IF(H84="","",VLOOKUP(H84,'Вода SKU'!$A$1:$B$150,2,0))</f>
        <v/>
      </c>
      <c r="U84" s="3">
        <f t="shared" ca="1" si="28"/>
        <v>8</v>
      </c>
      <c r="V84" s="3">
        <f t="shared" si="29"/>
        <v>0</v>
      </c>
      <c r="W84" s="3">
        <f t="shared" ca="1" si="30"/>
        <v>0</v>
      </c>
      <c r="X84" s="3" t="str">
        <f t="shared" ca="1" si="31"/>
        <v/>
      </c>
    </row>
    <row r="85" spans="10:24" ht="13.75" customHeight="1" x14ac:dyDescent="0.35">
      <c r="J85" s="4" t="str">
        <f t="shared" ca="1" si="22"/>
        <v/>
      </c>
      <c r="M85" s="15"/>
      <c r="N85" s="13" t="str">
        <f t="shared" ca="1" si="23"/>
        <v/>
      </c>
      <c r="P85" s="3">
        <f t="shared" si="24"/>
        <v>0</v>
      </c>
      <c r="Q85" s="3">
        <f t="shared" ca="1" si="32"/>
        <v>0</v>
      </c>
      <c r="R85" s="3">
        <f t="shared" si="26"/>
        <v>0</v>
      </c>
      <c r="S85" s="3">
        <f t="shared" ca="1" si="27"/>
        <v>-57</v>
      </c>
      <c r="T85" s="3" t="str">
        <f>IF(H85="","",VLOOKUP(H85,'Вода SKU'!$A$1:$B$150,2,0))</f>
        <v/>
      </c>
      <c r="U85" s="3">
        <f t="shared" ca="1" si="28"/>
        <v>8</v>
      </c>
      <c r="V85" s="3">
        <f t="shared" si="29"/>
        <v>0</v>
      </c>
      <c r="W85" s="3">
        <f t="shared" ca="1" si="30"/>
        <v>0</v>
      </c>
      <c r="X85" s="3" t="str">
        <f t="shared" ca="1" si="31"/>
        <v/>
      </c>
    </row>
    <row r="86" spans="10:24" ht="13.75" customHeight="1" x14ac:dyDescent="0.35">
      <c r="J86" s="4" t="str">
        <f t="shared" ca="1" si="22"/>
        <v/>
      </c>
      <c r="M86" s="15"/>
      <c r="N86" s="13" t="str">
        <f t="shared" ca="1" si="23"/>
        <v/>
      </c>
      <c r="P86" s="3">
        <f t="shared" si="24"/>
        <v>0</v>
      </c>
      <c r="Q86" s="3">
        <f t="shared" ca="1" si="32"/>
        <v>0</v>
      </c>
      <c r="R86" s="3">
        <f t="shared" si="26"/>
        <v>0</v>
      </c>
      <c r="S86" s="3">
        <f t="shared" ca="1" si="27"/>
        <v>-57</v>
      </c>
      <c r="T86" s="3" t="str">
        <f>IF(H86="","",VLOOKUP(H86,'Вода SKU'!$A$1:$B$150,2,0))</f>
        <v/>
      </c>
      <c r="U86" s="3">
        <f t="shared" ca="1" si="28"/>
        <v>8</v>
      </c>
      <c r="V86" s="3">
        <f t="shared" si="29"/>
        <v>0</v>
      </c>
      <c r="W86" s="3">
        <f t="shared" ca="1" si="30"/>
        <v>0</v>
      </c>
      <c r="X86" s="3" t="str">
        <f t="shared" ca="1" si="31"/>
        <v/>
      </c>
    </row>
    <row r="87" spans="10:24" ht="13.75" customHeight="1" x14ac:dyDescent="0.35">
      <c r="J87" s="4" t="str">
        <f t="shared" ca="1" si="22"/>
        <v/>
      </c>
      <c r="M87" s="15"/>
      <c r="N87" s="13" t="str">
        <f t="shared" ca="1" si="23"/>
        <v/>
      </c>
      <c r="P87" s="3">
        <f t="shared" si="24"/>
        <v>0</v>
      </c>
      <c r="Q87" s="3">
        <f t="shared" ca="1" si="32"/>
        <v>0</v>
      </c>
      <c r="R87" s="3">
        <f t="shared" si="26"/>
        <v>0</v>
      </c>
      <c r="S87" s="3">
        <f t="shared" ca="1" si="27"/>
        <v>-57</v>
      </c>
      <c r="T87" s="3" t="str">
        <f>IF(H87="","",VLOOKUP(H87,'Вода SKU'!$A$1:$B$150,2,0))</f>
        <v/>
      </c>
      <c r="U87" s="3">
        <f t="shared" ca="1" si="28"/>
        <v>8</v>
      </c>
      <c r="V87" s="3">
        <f t="shared" si="29"/>
        <v>0</v>
      </c>
      <c r="W87" s="3">
        <f t="shared" ca="1" si="30"/>
        <v>0</v>
      </c>
      <c r="X87" s="3" t="str">
        <f t="shared" ca="1" si="31"/>
        <v/>
      </c>
    </row>
    <row r="88" spans="10:24" ht="13.75" customHeight="1" x14ac:dyDescent="0.35">
      <c r="J88" s="4" t="str">
        <f t="shared" ca="1" si="22"/>
        <v/>
      </c>
      <c r="M88" s="15"/>
      <c r="N88" s="13" t="str">
        <f t="shared" ca="1" si="23"/>
        <v/>
      </c>
      <c r="P88" s="3">
        <f t="shared" si="24"/>
        <v>0</v>
      </c>
      <c r="Q88" s="3">
        <f t="shared" ca="1" si="32"/>
        <v>0</v>
      </c>
      <c r="R88" s="3">
        <f t="shared" si="26"/>
        <v>0</v>
      </c>
      <c r="S88" s="3">
        <f t="shared" ca="1" si="27"/>
        <v>-57</v>
      </c>
      <c r="T88" s="3" t="str">
        <f>IF(H88="","",VLOOKUP(H88,'Вода SKU'!$A$1:$B$150,2,0))</f>
        <v/>
      </c>
      <c r="U88" s="3">
        <f t="shared" ca="1" si="28"/>
        <v>8</v>
      </c>
      <c r="V88" s="3">
        <f t="shared" si="29"/>
        <v>0</v>
      </c>
      <c r="W88" s="3">
        <f t="shared" ca="1" si="30"/>
        <v>0</v>
      </c>
      <c r="X88" s="3" t="str">
        <f t="shared" ca="1" si="31"/>
        <v/>
      </c>
    </row>
    <row r="89" spans="10:24" ht="13.75" customHeight="1" x14ac:dyDescent="0.35">
      <c r="J89" s="4" t="str">
        <f t="shared" ca="1" si="22"/>
        <v/>
      </c>
      <c r="M89" s="15"/>
      <c r="N89" s="13" t="str">
        <f t="shared" ca="1" si="23"/>
        <v/>
      </c>
      <c r="P89" s="3">
        <f t="shared" si="24"/>
        <v>0</v>
      </c>
      <c r="Q89" s="3">
        <f t="shared" ca="1" si="32"/>
        <v>0</v>
      </c>
      <c r="R89" s="3">
        <f t="shared" si="26"/>
        <v>0</v>
      </c>
      <c r="S89" s="3">
        <f t="shared" ca="1" si="27"/>
        <v>-57</v>
      </c>
      <c r="T89" s="3" t="str">
        <f>IF(H89="","",VLOOKUP(H89,'Вода SKU'!$A$1:$B$150,2,0))</f>
        <v/>
      </c>
      <c r="U89" s="3">
        <f t="shared" ca="1" si="28"/>
        <v>8</v>
      </c>
      <c r="V89" s="3">
        <f t="shared" si="29"/>
        <v>0</v>
      </c>
      <c r="W89" s="3">
        <f t="shared" ca="1" si="30"/>
        <v>0</v>
      </c>
      <c r="X89" s="3" t="str">
        <f t="shared" ca="1" si="31"/>
        <v/>
      </c>
    </row>
    <row r="90" spans="10:24" ht="13.75" customHeight="1" x14ac:dyDescent="0.35">
      <c r="J90" s="4" t="str">
        <f t="shared" ca="1" si="22"/>
        <v/>
      </c>
      <c r="M90" s="15"/>
      <c r="N90" s="13" t="str">
        <f t="shared" ca="1" si="23"/>
        <v/>
      </c>
      <c r="P90" s="3">
        <f t="shared" si="24"/>
        <v>0</v>
      </c>
      <c r="Q90" s="3">
        <f t="shared" ca="1" si="32"/>
        <v>0</v>
      </c>
      <c r="R90" s="3">
        <f t="shared" si="26"/>
        <v>0</v>
      </c>
      <c r="S90" s="3">
        <f t="shared" ca="1" si="27"/>
        <v>-57</v>
      </c>
      <c r="T90" s="3" t="str">
        <f>IF(H90="","",VLOOKUP(H90,'Вода SKU'!$A$1:$B$150,2,0))</f>
        <v/>
      </c>
      <c r="U90" s="3">
        <f t="shared" ca="1" si="28"/>
        <v>8</v>
      </c>
      <c r="V90" s="3">
        <f t="shared" si="29"/>
        <v>0</v>
      </c>
      <c r="W90" s="3">
        <f t="shared" ca="1" si="30"/>
        <v>0</v>
      </c>
      <c r="X90" s="3" t="str">
        <f t="shared" ca="1" si="31"/>
        <v/>
      </c>
    </row>
    <row r="91" spans="10:24" ht="13.75" customHeight="1" x14ac:dyDescent="0.35">
      <c r="J91" s="4" t="str">
        <f t="shared" ca="1" si="22"/>
        <v/>
      </c>
      <c r="M91" s="15"/>
      <c r="N91" s="13" t="str">
        <f t="shared" ca="1" si="23"/>
        <v/>
      </c>
      <c r="P91" s="3">
        <f t="shared" si="24"/>
        <v>0</v>
      </c>
      <c r="Q91" s="3">
        <f t="shared" ca="1" si="32"/>
        <v>0</v>
      </c>
      <c r="R91" s="3">
        <f t="shared" si="26"/>
        <v>0</v>
      </c>
      <c r="S91" s="3">
        <f t="shared" ca="1" si="27"/>
        <v>-57</v>
      </c>
      <c r="T91" s="3" t="str">
        <f>IF(H91="","",VLOOKUP(H91,'Вода SKU'!$A$1:$B$150,2,0))</f>
        <v/>
      </c>
      <c r="U91" s="3">
        <f t="shared" ca="1" si="28"/>
        <v>8</v>
      </c>
      <c r="V91" s="3">
        <f t="shared" si="29"/>
        <v>0</v>
      </c>
      <c r="W91" s="3">
        <f t="shared" ca="1" si="30"/>
        <v>0</v>
      </c>
      <c r="X91" s="3" t="str">
        <f t="shared" ca="1" si="31"/>
        <v/>
      </c>
    </row>
    <row r="92" spans="10:24" ht="13.75" customHeight="1" x14ac:dyDescent="0.35">
      <c r="J92" s="4" t="str">
        <f t="shared" ca="1" si="22"/>
        <v/>
      </c>
      <c r="M92" s="15"/>
      <c r="N92" s="13" t="str">
        <f t="shared" ca="1" si="23"/>
        <v/>
      </c>
      <c r="P92" s="3">
        <f t="shared" si="24"/>
        <v>0</v>
      </c>
      <c r="Q92" s="3">
        <f t="shared" ca="1" si="32"/>
        <v>0</v>
      </c>
      <c r="R92" s="3">
        <f t="shared" si="26"/>
        <v>0</v>
      </c>
      <c r="S92" s="3">
        <f t="shared" ca="1" si="27"/>
        <v>-57</v>
      </c>
      <c r="T92" s="3" t="str">
        <f>IF(H92="","",VLOOKUP(H92,'Вода SKU'!$A$1:$B$150,2,0))</f>
        <v/>
      </c>
      <c r="U92" s="3">
        <f t="shared" ca="1" si="28"/>
        <v>8</v>
      </c>
      <c r="V92" s="3">
        <f t="shared" si="29"/>
        <v>0</v>
      </c>
      <c r="W92" s="3">
        <f t="shared" ca="1" si="30"/>
        <v>0</v>
      </c>
      <c r="X92" s="3" t="str">
        <f t="shared" ca="1" si="31"/>
        <v/>
      </c>
    </row>
    <row r="93" spans="10:24" ht="13.75" customHeight="1" x14ac:dyDescent="0.35">
      <c r="J93" s="4" t="str">
        <f t="shared" ca="1" si="22"/>
        <v/>
      </c>
      <c r="M93" s="15"/>
      <c r="N93" s="13" t="str">
        <f t="shared" ca="1" si="23"/>
        <v/>
      </c>
      <c r="P93" s="3">
        <f t="shared" si="24"/>
        <v>0</v>
      </c>
      <c r="Q93" s="3">
        <f t="shared" ca="1" si="32"/>
        <v>0</v>
      </c>
      <c r="R93" s="3">
        <f t="shared" si="26"/>
        <v>0</v>
      </c>
      <c r="S93" s="3">
        <f t="shared" ca="1" si="27"/>
        <v>-57</v>
      </c>
      <c r="T93" s="3" t="str">
        <f>IF(H93="","",VLOOKUP(H93,'Вода SKU'!$A$1:$B$150,2,0))</f>
        <v/>
      </c>
      <c r="U93" s="3">
        <f t="shared" ca="1" si="28"/>
        <v>8</v>
      </c>
      <c r="V93" s="3">
        <f t="shared" si="29"/>
        <v>0</v>
      </c>
      <c r="W93" s="3">
        <f t="shared" ca="1" si="30"/>
        <v>0</v>
      </c>
      <c r="X93" s="3" t="str">
        <f t="shared" ca="1" si="31"/>
        <v/>
      </c>
    </row>
    <row r="94" spans="10:24" ht="13.75" customHeight="1" x14ac:dyDescent="0.35">
      <c r="J94" s="4" t="str">
        <f t="shared" ca="1" si="22"/>
        <v/>
      </c>
      <c r="M94" s="15"/>
      <c r="N94" s="13" t="str">
        <f t="shared" ca="1" si="23"/>
        <v/>
      </c>
      <c r="P94" s="3">
        <f t="shared" si="24"/>
        <v>0</v>
      </c>
      <c r="Q94" s="3">
        <f t="shared" ca="1" si="32"/>
        <v>0</v>
      </c>
      <c r="R94" s="3">
        <f t="shared" si="26"/>
        <v>0</v>
      </c>
      <c r="S94" s="3">
        <f t="shared" ca="1" si="27"/>
        <v>-57</v>
      </c>
      <c r="T94" s="3" t="str">
        <f>IF(H94="","",VLOOKUP(H94,'Вода SKU'!$A$1:$B$150,2,0))</f>
        <v/>
      </c>
      <c r="U94" s="3">
        <f t="shared" ca="1" si="28"/>
        <v>8</v>
      </c>
      <c r="V94" s="3">
        <f t="shared" si="29"/>
        <v>0</v>
      </c>
      <c r="W94" s="3">
        <f t="shared" ca="1" si="30"/>
        <v>0</v>
      </c>
      <c r="X94" s="3" t="str">
        <f t="shared" ca="1" si="31"/>
        <v/>
      </c>
    </row>
    <row r="95" spans="10:24" ht="13.75" customHeight="1" x14ac:dyDescent="0.35">
      <c r="J95" s="4" t="str">
        <f t="shared" ca="1" si="22"/>
        <v/>
      </c>
      <c r="M95" s="15"/>
      <c r="N95" s="13" t="str">
        <f t="shared" ca="1" si="23"/>
        <v/>
      </c>
      <c r="P95" s="3">
        <f t="shared" si="24"/>
        <v>0</v>
      </c>
      <c r="Q95" s="3">
        <f t="shared" ca="1" si="32"/>
        <v>0</v>
      </c>
      <c r="R95" s="3">
        <f t="shared" si="26"/>
        <v>0</v>
      </c>
      <c r="S95" s="3">
        <f t="shared" ca="1" si="27"/>
        <v>-57</v>
      </c>
      <c r="T95" s="3" t="str">
        <f>IF(H95="","",VLOOKUP(H95,'Вода SKU'!$A$1:$B$150,2,0))</f>
        <v/>
      </c>
      <c r="U95" s="3">
        <f t="shared" ca="1" si="28"/>
        <v>8</v>
      </c>
      <c r="V95" s="3">
        <f t="shared" si="29"/>
        <v>0</v>
      </c>
      <c r="W95" s="3">
        <f t="shared" ca="1" si="30"/>
        <v>0</v>
      </c>
      <c r="X95" s="3" t="str">
        <f t="shared" ca="1" si="31"/>
        <v/>
      </c>
    </row>
    <row r="96" spans="10:24" ht="13.75" customHeight="1" x14ac:dyDescent="0.35">
      <c r="J96" s="4" t="str">
        <f t="shared" ca="1" si="22"/>
        <v/>
      </c>
      <c r="M96" s="15"/>
      <c r="N96" s="13" t="str">
        <f t="shared" ca="1" si="23"/>
        <v/>
      </c>
      <c r="P96" s="3">
        <f t="shared" si="24"/>
        <v>0</v>
      </c>
      <c r="Q96" s="3">
        <f t="shared" ca="1" si="32"/>
        <v>0</v>
      </c>
      <c r="R96" s="3">
        <f t="shared" si="26"/>
        <v>0</v>
      </c>
      <c r="S96" s="3">
        <f t="shared" ca="1" si="27"/>
        <v>-57</v>
      </c>
      <c r="T96" s="3" t="str">
        <f>IF(H96="","",VLOOKUP(H96,'Вода SKU'!$A$1:$B$150,2,0))</f>
        <v/>
      </c>
      <c r="U96" s="3">
        <f t="shared" ca="1" si="28"/>
        <v>8</v>
      </c>
      <c r="V96" s="3">
        <f t="shared" si="29"/>
        <v>0</v>
      </c>
      <c r="W96" s="3">
        <f t="shared" ca="1" si="30"/>
        <v>0</v>
      </c>
      <c r="X96" s="3" t="str">
        <f t="shared" ca="1" si="31"/>
        <v/>
      </c>
    </row>
    <row r="97" spans="10:24" ht="13.75" customHeight="1" x14ac:dyDescent="0.35">
      <c r="J97" s="4" t="str">
        <f t="shared" ca="1" si="22"/>
        <v/>
      </c>
      <c r="M97" s="15"/>
      <c r="N97" s="13" t="str">
        <f t="shared" ca="1" si="23"/>
        <v/>
      </c>
      <c r="P97" s="3">
        <f t="shared" si="24"/>
        <v>0</v>
      </c>
      <c r="Q97" s="3">
        <f t="shared" ca="1" si="32"/>
        <v>0</v>
      </c>
      <c r="R97" s="3">
        <f t="shared" si="26"/>
        <v>0</v>
      </c>
      <c r="S97" s="3">
        <f t="shared" ca="1" si="27"/>
        <v>-57</v>
      </c>
      <c r="T97" s="3" t="str">
        <f>IF(H97="","",VLOOKUP(H97,'Вода SKU'!$A$1:$B$150,2,0))</f>
        <v/>
      </c>
      <c r="U97" s="3">
        <f t="shared" ca="1" si="28"/>
        <v>8</v>
      </c>
      <c r="V97" s="3">
        <f t="shared" si="29"/>
        <v>0</v>
      </c>
      <c r="W97" s="3">
        <f t="shared" ca="1" si="30"/>
        <v>0</v>
      </c>
      <c r="X97" s="3" t="str">
        <f t="shared" ca="1" si="31"/>
        <v/>
      </c>
    </row>
    <row r="98" spans="10:24" ht="13.75" customHeight="1" x14ac:dyDescent="0.35">
      <c r="J98" s="4" t="str">
        <f t="shared" ref="J98:J122" ca="1" si="33">IF(M98="", IF(O98="","",X98+(INDIRECT("S" &amp; ROW() - 1) - S98)),IF(O98="", "", INDIRECT("S" &amp; ROW() - 1) - S98))</f>
        <v/>
      </c>
      <c r="M98" s="15"/>
      <c r="N98" s="13" t="str">
        <f t="shared" ref="N98:N129" ca="1" si="34">IF(M98="", IF(X98=0, "", X98), IF(V98 = "", "", IF(V98/U98 = 0, "", V98/U98)))</f>
        <v/>
      </c>
      <c r="P98" s="3">
        <f t="shared" ref="P98:P129" si="35">IF(O98 = "-", -W98,I98)</f>
        <v>0</v>
      </c>
      <c r="Q98" s="3">
        <f t="shared" ca="1" si="32"/>
        <v>0</v>
      </c>
      <c r="R98" s="3">
        <f t="shared" ref="R98:R122" si="36">IF(O98="-",1,0)</f>
        <v>0</v>
      </c>
      <c r="S98" s="3">
        <f t="shared" ref="S98:S122" ca="1" si="37">IF(Q98 = 0, INDIRECT("S" &amp; ROW() - 1), Q98)</f>
        <v>-57</v>
      </c>
      <c r="T98" s="3" t="str">
        <f>IF(H98="","",VLOOKUP(H98,'Вода SKU'!$A$1:$B$150,2,0))</f>
        <v/>
      </c>
      <c r="U98" s="3">
        <f t="shared" ref="U98:U122" ca="1" si="38">IF(C98 = "", 8, IF(C98 = "-", 8000 / INDIRECT("C" &amp; ROW() - 1), 8000/C98))</f>
        <v>8</v>
      </c>
      <c r="V98" s="3">
        <f t="shared" ref="V98:V122" si="39">VALUE(IF(TRIM(MID(SUBSTITUTE($M98,",",REPT(" ",LEN($M98))), 0 *LEN($M98)+1,LEN($M98))) = "", "0", TRIM(MID(SUBSTITUTE($M98,",",REPT(" ",LEN($M98))),0 *LEN($M98)+1,LEN($M98))))) +   VALUE(IF(TRIM(MID(SUBSTITUTE($M98,",",REPT(" ",LEN($M98))), 1 *LEN($M98)+1,LEN($M98))) = "", "0", TRIM(MID(SUBSTITUTE($M98,",",REPT(" ",LEN($M98))),1 *LEN($M98)+1,LEN($M98))))) +  VALUE(IF(TRIM(MID(SUBSTITUTE($M98,",",REPT(" ",LEN($M98))), 2 *LEN($M98)+1,LEN($M98))) = "", "0", TRIM(MID(SUBSTITUTE($M98,",",REPT(" ",LEN($M98))),2 *LEN($M98)+1,LEN($M98))))) +  VALUE(IF(TRIM(MID(SUBSTITUTE($M98,",",REPT(" ",LEN($M98))), 3 *LEN($M98)+1,LEN($M98))) = "", "0", TRIM(MID(SUBSTITUTE($M98,",",REPT(" ",LEN($M98))),3 *LEN($M98)+1,LEN($M98))))) +  VALUE(IF(TRIM(MID(SUBSTITUTE($M98,",",REPT(" ",LEN($M98))), 4 *LEN($M98)+1,LEN($M98))) = "", "0", TRIM(MID(SUBSTITUTE($M98,",",REPT(" ",LEN($M98))),4 *LEN($M98)+1,LEN($M98))))) +  VALUE(IF(TRIM(MID(SUBSTITUTE($M98,",",REPT(" ",LEN($M98))), 5 *LEN($M98)+1,LEN($M98))) = "", "0", TRIM(MID(SUBSTITUTE($M98,",",REPT(" ",LEN($M98))),5 *LEN($M98)+1,LEN($M98))))) +  VALUE(IF(TRIM(MID(SUBSTITUTE($M98,",",REPT(" ",LEN($M98))), 6 *LEN($M98)+1,LEN($M98))) = "", "0", TRIM(MID(SUBSTITUTE($M98,",",REPT(" ",LEN($M98))),6 *LEN($M98)+1,LEN($M98))))) +  VALUE(IF(TRIM(MID(SUBSTITUTE($M98,",",REPT(" ",LEN($M98))), 7 *LEN($M98)+1,LEN($M98))) = "", "0", TRIM(MID(SUBSTITUTE($M98,",",REPT(" ",LEN($M98))),7 *LEN($M98)+1,LEN($M98))))) +  VALUE(IF(TRIM(MID(SUBSTITUTE($M98,",",REPT(" ",LEN($M98))), 8 *LEN($M98)+1,LEN($M98))) = "", "0", TRIM(MID(SUBSTITUTE($M98,",",REPT(" ",LEN($M98))),8 *LEN($M98)+1,LEN($M98))))) +  VALUE(IF(TRIM(MID(SUBSTITUTE($M98,",",REPT(" ",LEN($M98))), 9 *LEN($M98)+1,LEN($M98))) = "", "0", TRIM(MID(SUBSTITUTE($M98,",",REPT(" ",LEN($M98))),9 *LEN($M98)+1,LEN($M98))))) +  VALUE(IF(TRIM(MID(SUBSTITUTE($M98,",",REPT(" ",LEN($M98))), 10 *LEN($M98)+1,LEN($M98))) = "", "0", TRIM(MID(SUBSTITUTE($M98,",",REPT(" ",LEN($M98))),10 *LEN($M98)+1,LEN($M98)))))</f>
        <v>0</v>
      </c>
      <c r="W98" s="3">
        <f t="shared" ref="W98:W129" ca="1" si="40">IF(V98 = "", "", V98/U98)</f>
        <v>0</v>
      </c>
      <c r="X98" s="3" t="str">
        <f t="shared" ref="X98:X122" ca="1" si="41">IF(O98="", "", MAX(ROUND(-(INDIRECT("S" &amp; ROW() - 1) - S98)/INDIRECT("C" &amp; ROW() - 1), 0), 1) * INDIRECT("C" &amp; ROW() - 1))</f>
        <v/>
      </c>
    </row>
    <row r="99" spans="10:24" ht="13.75" customHeight="1" x14ac:dyDescent="0.35">
      <c r="J99" s="4" t="str">
        <f t="shared" ca="1" si="33"/>
        <v/>
      </c>
      <c r="M99" s="15"/>
      <c r="N99" s="13" t="str">
        <f t="shared" ca="1" si="34"/>
        <v/>
      </c>
      <c r="P99" s="3">
        <f t="shared" si="35"/>
        <v>0</v>
      </c>
      <c r="Q99" s="3">
        <f t="shared" ca="1" si="32"/>
        <v>0</v>
      </c>
      <c r="R99" s="3">
        <f t="shared" si="36"/>
        <v>0</v>
      </c>
      <c r="S99" s="3">
        <f t="shared" ca="1" si="37"/>
        <v>-57</v>
      </c>
      <c r="T99" s="3" t="str">
        <f>IF(H99="","",VLOOKUP(H99,'Вода SKU'!$A$1:$B$150,2,0))</f>
        <v/>
      </c>
      <c r="U99" s="3">
        <f t="shared" ca="1" si="38"/>
        <v>8</v>
      </c>
      <c r="V99" s="3">
        <f t="shared" si="39"/>
        <v>0</v>
      </c>
      <c r="W99" s="3">
        <f t="shared" ca="1" si="40"/>
        <v>0</v>
      </c>
      <c r="X99" s="3" t="str">
        <f t="shared" ca="1" si="41"/>
        <v/>
      </c>
    </row>
    <row r="100" spans="10:24" ht="13.75" customHeight="1" x14ac:dyDescent="0.35">
      <c r="J100" s="4" t="str">
        <f t="shared" ca="1" si="33"/>
        <v/>
      </c>
      <c r="M100" s="15"/>
      <c r="N100" s="13" t="str">
        <f t="shared" ca="1" si="34"/>
        <v/>
      </c>
      <c r="P100" s="3">
        <f t="shared" si="35"/>
        <v>0</v>
      </c>
      <c r="Q100" s="3">
        <f t="shared" ref="Q100:Q122" ca="1" si="42">IF(O100 = "-", SUM(INDIRECT(ADDRESS(2,COLUMN(P100)) &amp; ":" &amp; ADDRESS(ROW(),COLUMN(P100)))), 0)</f>
        <v>0</v>
      </c>
      <c r="R100" s="3">
        <f t="shared" si="36"/>
        <v>0</v>
      </c>
      <c r="S100" s="3">
        <f t="shared" ca="1" si="37"/>
        <v>-57</v>
      </c>
      <c r="T100" s="3" t="str">
        <f>IF(H100="","",VLOOKUP(H100,'Вода SKU'!$A$1:$B$150,2,0))</f>
        <v/>
      </c>
      <c r="U100" s="3">
        <f t="shared" ca="1" si="38"/>
        <v>8</v>
      </c>
      <c r="V100" s="3">
        <f t="shared" si="39"/>
        <v>0</v>
      </c>
      <c r="W100" s="3">
        <f t="shared" ca="1" si="40"/>
        <v>0</v>
      </c>
      <c r="X100" s="3" t="str">
        <f t="shared" ca="1" si="41"/>
        <v/>
      </c>
    </row>
    <row r="101" spans="10:24" ht="13.75" customHeight="1" x14ac:dyDescent="0.35">
      <c r="J101" s="4" t="str">
        <f t="shared" ca="1" si="33"/>
        <v/>
      </c>
      <c r="M101" s="15"/>
      <c r="N101" s="13" t="str">
        <f t="shared" ca="1" si="34"/>
        <v/>
      </c>
      <c r="P101" s="3">
        <f t="shared" si="35"/>
        <v>0</v>
      </c>
      <c r="Q101" s="3">
        <f t="shared" ca="1" si="42"/>
        <v>0</v>
      </c>
      <c r="R101" s="3">
        <f t="shared" si="36"/>
        <v>0</v>
      </c>
      <c r="S101" s="3">
        <f t="shared" ca="1" si="37"/>
        <v>-57</v>
      </c>
      <c r="T101" s="3" t="str">
        <f>IF(H101="","",VLOOKUP(H101,'Вода SKU'!$A$1:$B$150,2,0))</f>
        <v/>
      </c>
      <c r="U101" s="3">
        <f t="shared" ca="1" si="38"/>
        <v>8</v>
      </c>
      <c r="V101" s="3">
        <f t="shared" si="39"/>
        <v>0</v>
      </c>
      <c r="W101" s="3">
        <f t="shared" ca="1" si="40"/>
        <v>0</v>
      </c>
      <c r="X101" s="3" t="str">
        <f t="shared" ca="1" si="41"/>
        <v/>
      </c>
    </row>
    <row r="102" spans="10:24" ht="13.75" customHeight="1" x14ac:dyDescent="0.35">
      <c r="J102" s="4" t="str">
        <f t="shared" ca="1" si="33"/>
        <v/>
      </c>
      <c r="M102" s="15"/>
      <c r="N102" s="13" t="str">
        <f t="shared" ca="1" si="34"/>
        <v/>
      </c>
      <c r="P102" s="3">
        <f t="shared" si="35"/>
        <v>0</v>
      </c>
      <c r="Q102" s="3">
        <f t="shared" ca="1" si="42"/>
        <v>0</v>
      </c>
      <c r="R102" s="3">
        <f t="shared" si="36"/>
        <v>0</v>
      </c>
      <c r="S102" s="3">
        <f t="shared" ca="1" si="37"/>
        <v>-57</v>
      </c>
      <c r="T102" s="3" t="str">
        <f>IF(H102="","",VLOOKUP(H102,'Вода SKU'!$A$1:$B$150,2,0))</f>
        <v/>
      </c>
      <c r="U102" s="3">
        <f t="shared" ca="1" si="38"/>
        <v>8</v>
      </c>
      <c r="V102" s="3">
        <f t="shared" si="39"/>
        <v>0</v>
      </c>
      <c r="W102" s="3">
        <f t="shared" ca="1" si="40"/>
        <v>0</v>
      </c>
      <c r="X102" s="3" t="str">
        <f t="shared" ca="1" si="41"/>
        <v/>
      </c>
    </row>
    <row r="103" spans="10:24" ht="13.75" customHeight="1" x14ac:dyDescent="0.35">
      <c r="J103" s="4" t="str">
        <f t="shared" ca="1" si="33"/>
        <v/>
      </c>
      <c r="M103" s="15"/>
      <c r="N103" s="13" t="str">
        <f t="shared" ca="1" si="34"/>
        <v/>
      </c>
      <c r="P103" s="3">
        <f t="shared" si="35"/>
        <v>0</v>
      </c>
      <c r="Q103" s="3">
        <f t="shared" ca="1" si="42"/>
        <v>0</v>
      </c>
      <c r="R103" s="3">
        <f t="shared" si="36"/>
        <v>0</v>
      </c>
      <c r="S103" s="3">
        <f t="shared" ca="1" si="37"/>
        <v>-57</v>
      </c>
      <c r="T103" s="3" t="str">
        <f>IF(H103="","",VLOOKUP(H103,'Вода SKU'!$A$1:$B$150,2,0))</f>
        <v/>
      </c>
      <c r="U103" s="3">
        <f t="shared" ca="1" si="38"/>
        <v>8</v>
      </c>
      <c r="V103" s="3">
        <f t="shared" si="39"/>
        <v>0</v>
      </c>
      <c r="W103" s="3">
        <f t="shared" ca="1" si="40"/>
        <v>0</v>
      </c>
      <c r="X103" s="3" t="str">
        <f t="shared" ca="1" si="41"/>
        <v/>
      </c>
    </row>
    <row r="104" spans="10:24" ht="13.75" customHeight="1" x14ac:dyDescent="0.35">
      <c r="J104" s="4" t="str">
        <f t="shared" ca="1" si="33"/>
        <v/>
      </c>
      <c r="M104" s="15"/>
      <c r="N104" s="13" t="str">
        <f t="shared" ca="1" si="34"/>
        <v/>
      </c>
      <c r="P104" s="3">
        <f t="shared" si="35"/>
        <v>0</v>
      </c>
      <c r="Q104" s="3">
        <f t="shared" ca="1" si="42"/>
        <v>0</v>
      </c>
      <c r="R104" s="3">
        <f t="shared" si="36"/>
        <v>0</v>
      </c>
      <c r="S104" s="3">
        <f t="shared" ca="1" si="37"/>
        <v>-57</v>
      </c>
      <c r="T104" s="3" t="str">
        <f>IF(H104="","",VLOOKUP(H104,'Вода SKU'!$A$1:$B$150,2,0))</f>
        <v/>
      </c>
      <c r="U104" s="3">
        <f t="shared" ca="1" si="38"/>
        <v>8</v>
      </c>
      <c r="V104" s="3">
        <f t="shared" si="39"/>
        <v>0</v>
      </c>
      <c r="W104" s="3">
        <f t="shared" ca="1" si="40"/>
        <v>0</v>
      </c>
      <c r="X104" s="3" t="str">
        <f t="shared" ca="1" si="41"/>
        <v/>
      </c>
    </row>
    <row r="105" spans="10:24" ht="13.75" customHeight="1" x14ac:dyDescent="0.35">
      <c r="J105" s="4" t="str">
        <f t="shared" ca="1" si="33"/>
        <v/>
      </c>
      <c r="M105" s="15"/>
      <c r="N105" s="13" t="str">
        <f t="shared" ca="1" si="34"/>
        <v/>
      </c>
      <c r="P105" s="3">
        <f t="shared" si="35"/>
        <v>0</v>
      </c>
      <c r="Q105" s="3">
        <f t="shared" ca="1" si="42"/>
        <v>0</v>
      </c>
      <c r="R105" s="3">
        <f t="shared" si="36"/>
        <v>0</v>
      </c>
      <c r="S105" s="3">
        <f t="shared" ca="1" si="37"/>
        <v>-57</v>
      </c>
      <c r="T105" s="3" t="str">
        <f>IF(H105="","",VLOOKUP(H105,'Вода SKU'!$A$1:$B$150,2,0))</f>
        <v/>
      </c>
      <c r="U105" s="3">
        <f t="shared" ca="1" si="38"/>
        <v>8</v>
      </c>
      <c r="V105" s="3">
        <f t="shared" si="39"/>
        <v>0</v>
      </c>
      <c r="W105" s="3">
        <f t="shared" ca="1" si="40"/>
        <v>0</v>
      </c>
      <c r="X105" s="3" t="str">
        <f t="shared" ca="1" si="41"/>
        <v/>
      </c>
    </row>
    <row r="106" spans="10:24" ht="13.75" customHeight="1" x14ac:dyDescent="0.35">
      <c r="J106" s="4" t="str">
        <f t="shared" ca="1" si="33"/>
        <v/>
      </c>
      <c r="M106" s="15"/>
      <c r="N106" s="13" t="str">
        <f t="shared" ca="1" si="34"/>
        <v/>
      </c>
      <c r="P106" s="3">
        <f t="shared" si="35"/>
        <v>0</v>
      </c>
      <c r="Q106" s="3">
        <f t="shared" ca="1" si="42"/>
        <v>0</v>
      </c>
      <c r="R106" s="3">
        <f t="shared" si="36"/>
        <v>0</v>
      </c>
      <c r="S106" s="3">
        <f t="shared" ca="1" si="37"/>
        <v>-57</v>
      </c>
      <c r="T106" s="3" t="str">
        <f>IF(H106="","",VLOOKUP(H106,'Вода SKU'!$A$1:$B$150,2,0))</f>
        <v/>
      </c>
      <c r="U106" s="3">
        <f t="shared" ca="1" si="38"/>
        <v>8</v>
      </c>
      <c r="V106" s="3">
        <f t="shared" si="39"/>
        <v>0</v>
      </c>
      <c r="W106" s="3">
        <f t="shared" ca="1" si="40"/>
        <v>0</v>
      </c>
      <c r="X106" s="3" t="str">
        <f t="shared" ca="1" si="41"/>
        <v/>
      </c>
    </row>
    <row r="107" spans="10:24" ht="13.75" customHeight="1" x14ac:dyDescent="0.35">
      <c r="J107" s="4" t="str">
        <f t="shared" ca="1" si="33"/>
        <v/>
      </c>
      <c r="M107" s="15"/>
      <c r="N107" s="13" t="str">
        <f t="shared" ca="1" si="34"/>
        <v/>
      </c>
      <c r="P107" s="3">
        <f t="shared" si="35"/>
        <v>0</v>
      </c>
      <c r="Q107" s="3">
        <f t="shared" ca="1" si="42"/>
        <v>0</v>
      </c>
      <c r="R107" s="3">
        <f t="shared" si="36"/>
        <v>0</v>
      </c>
      <c r="S107" s="3">
        <f t="shared" ca="1" si="37"/>
        <v>-57</v>
      </c>
      <c r="T107" s="3" t="str">
        <f>IF(H107="","",VLOOKUP(H107,'Вода SKU'!$A$1:$B$150,2,0))</f>
        <v/>
      </c>
      <c r="U107" s="3">
        <f t="shared" ca="1" si="38"/>
        <v>8</v>
      </c>
      <c r="V107" s="3">
        <f t="shared" si="39"/>
        <v>0</v>
      </c>
      <c r="W107" s="3">
        <f t="shared" ca="1" si="40"/>
        <v>0</v>
      </c>
      <c r="X107" s="3" t="str">
        <f t="shared" ca="1" si="41"/>
        <v/>
      </c>
    </row>
    <row r="108" spans="10:24" ht="13.75" customHeight="1" x14ac:dyDescent="0.35">
      <c r="J108" s="4" t="str">
        <f t="shared" ca="1" si="33"/>
        <v/>
      </c>
      <c r="M108" s="15"/>
      <c r="N108" s="13" t="str">
        <f t="shared" ca="1" si="34"/>
        <v/>
      </c>
      <c r="P108" s="3">
        <f t="shared" si="35"/>
        <v>0</v>
      </c>
      <c r="Q108" s="3">
        <f t="shared" ca="1" si="42"/>
        <v>0</v>
      </c>
      <c r="R108" s="3">
        <f t="shared" si="36"/>
        <v>0</v>
      </c>
      <c r="S108" s="3">
        <f t="shared" ca="1" si="37"/>
        <v>-57</v>
      </c>
      <c r="T108" s="3" t="str">
        <f>IF(H108="","",VLOOKUP(H108,'Вода SKU'!$A$1:$B$150,2,0))</f>
        <v/>
      </c>
      <c r="U108" s="3">
        <f t="shared" ca="1" si="38"/>
        <v>8</v>
      </c>
      <c r="V108" s="3">
        <f t="shared" si="39"/>
        <v>0</v>
      </c>
      <c r="W108" s="3">
        <f t="shared" ca="1" si="40"/>
        <v>0</v>
      </c>
      <c r="X108" s="3" t="str">
        <f t="shared" ca="1" si="41"/>
        <v/>
      </c>
    </row>
    <row r="109" spans="10:24" ht="13.75" customHeight="1" x14ac:dyDescent="0.35">
      <c r="J109" s="4" t="str">
        <f t="shared" ca="1" si="33"/>
        <v/>
      </c>
      <c r="M109" s="15"/>
      <c r="N109" s="13" t="str">
        <f t="shared" ca="1" si="34"/>
        <v/>
      </c>
      <c r="P109" s="3">
        <f t="shared" si="35"/>
        <v>0</v>
      </c>
      <c r="Q109" s="3">
        <f t="shared" ca="1" si="42"/>
        <v>0</v>
      </c>
      <c r="R109" s="3">
        <f t="shared" si="36"/>
        <v>0</v>
      </c>
      <c r="S109" s="3">
        <f t="shared" ca="1" si="37"/>
        <v>-57</v>
      </c>
      <c r="T109" s="3" t="str">
        <f>IF(H109="","",VLOOKUP(H109,'Вода SKU'!$A$1:$B$150,2,0))</f>
        <v/>
      </c>
      <c r="U109" s="3">
        <f t="shared" ca="1" si="38"/>
        <v>8</v>
      </c>
      <c r="V109" s="3">
        <f t="shared" si="39"/>
        <v>0</v>
      </c>
      <c r="W109" s="3">
        <f t="shared" ca="1" si="40"/>
        <v>0</v>
      </c>
      <c r="X109" s="3" t="str">
        <f t="shared" ca="1" si="41"/>
        <v/>
      </c>
    </row>
    <row r="110" spans="10:24" ht="13.75" customHeight="1" x14ac:dyDescent="0.35">
      <c r="J110" s="4" t="str">
        <f t="shared" ca="1" si="33"/>
        <v/>
      </c>
      <c r="M110" s="15"/>
      <c r="N110" s="13" t="str">
        <f t="shared" ca="1" si="34"/>
        <v/>
      </c>
      <c r="P110" s="3">
        <f t="shared" si="35"/>
        <v>0</v>
      </c>
      <c r="Q110" s="3">
        <f t="shared" ca="1" si="42"/>
        <v>0</v>
      </c>
      <c r="R110" s="3">
        <f t="shared" si="36"/>
        <v>0</v>
      </c>
      <c r="S110" s="3">
        <f t="shared" ca="1" si="37"/>
        <v>-57</v>
      </c>
      <c r="T110" s="3" t="str">
        <f>IF(H110="","",VLOOKUP(H110,'Вода SKU'!$A$1:$B$150,2,0))</f>
        <v/>
      </c>
      <c r="U110" s="3">
        <f t="shared" ca="1" si="38"/>
        <v>8</v>
      </c>
      <c r="V110" s="3">
        <f t="shared" si="39"/>
        <v>0</v>
      </c>
      <c r="W110" s="3">
        <f t="shared" ca="1" si="40"/>
        <v>0</v>
      </c>
      <c r="X110" s="3" t="str">
        <f t="shared" ca="1" si="41"/>
        <v/>
      </c>
    </row>
    <row r="111" spans="10:24" ht="13.75" customHeight="1" x14ac:dyDescent="0.35">
      <c r="J111" s="4" t="str">
        <f t="shared" ca="1" si="33"/>
        <v/>
      </c>
      <c r="M111" s="15"/>
      <c r="N111" s="13" t="str">
        <f t="shared" ca="1" si="34"/>
        <v/>
      </c>
      <c r="P111" s="3">
        <f t="shared" si="35"/>
        <v>0</v>
      </c>
      <c r="Q111" s="3">
        <f t="shared" ca="1" si="42"/>
        <v>0</v>
      </c>
      <c r="R111" s="3">
        <f t="shared" si="36"/>
        <v>0</v>
      </c>
      <c r="S111" s="3">
        <f t="shared" ca="1" si="37"/>
        <v>-57</v>
      </c>
      <c r="T111" s="3" t="str">
        <f>IF(H111="","",VLOOKUP(H111,'Вода SKU'!$A$1:$B$150,2,0))</f>
        <v/>
      </c>
      <c r="U111" s="3">
        <f t="shared" ca="1" si="38"/>
        <v>8</v>
      </c>
      <c r="V111" s="3">
        <f t="shared" si="39"/>
        <v>0</v>
      </c>
      <c r="W111" s="3">
        <f t="shared" ca="1" si="40"/>
        <v>0</v>
      </c>
      <c r="X111" s="3" t="str">
        <f t="shared" ca="1" si="41"/>
        <v/>
      </c>
    </row>
    <row r="112" spans="10:24" ht="13.75" customHeight="1" x14ac:dyDescent="0.35">
      <c r="J112" s="4" t="str">
        <f t="shared" ca="1" si="33"/>
        <v/>
      </c>
      <c r="M112" s="15"/>
      <c r="N112" s="13" t="str">
        <f t="shared" ca="1" si="34"/>
        <v/>
      </c>
      <c r="P112" s="3">
        <f t="shared" si="35"/>
        <v>0</v>
      </c>
      <c r="Q112" s="3">
        <f t="shared" ca="1" si="42"/>
        <v>0</v>
      </c>
      <c r="R112" s="3">
        <f t="shared" si="36"/>
        <v>0</v>
      </c>
      <c r="S112" s="3">
        <f t="shared" ca="1" si="37"/>
        <v>-57</v>
      </c>
      <c r="T112" s="3" t="str">
        <f>IF(H112="","",VLOOKUP(H112,'Вода SKU'!$A$1:$B$150,2,0))</f>
        <v/>
      </c>
      <c r="U112" s="3">
        <f t="shared" ca="1" si="38"/>
        <v>8</v>
      </c>
      <c r="V112" s="3">
        <f t="shared" si="39"/>
        <v>0</v>
      </c>
      <c r="W112" s="3">
        <f t="shared" ca="1" si="40"/>
        <v>0</v>
      </c>
      <c r="X112" s="3" t="str">
        <f t="shared" ca="1" si="41"/>
        <v/>
      </c>
    </row>
    <row r="113" spans="10:24" ht="13.75" customHeight="1" x14ac:dyDescent="0.35">
      <c r="J113" s="4" t="str">
        <f t="shared" ca="1" si="33"/>
        <v/>
      </c>
      <c r="M113" s="15"/>
      <c r="N113" s="13" t="str">
        <f t="shared" ca="1" si="34"/>
        <v/>
      </c>
      <c r="P113" s="3">
        <f t="shared" si="35"/>
        <v>0</v>
      </c>
      <c r="Q113" s="3">
        <f t="shared" ca="1" si="42"/>
        <v>0</v>
      </c>
      <c r="R113" s="3">
        <f t="shared" si="36"/>
        <v>0</v>
      </c>
      <c r="S113" s="3">
        <f t="shared" ca="1" si="37"/>
        <v>-57</v>
      </c>
      <c r="T113" s="3" t="str">
        <f>IF(H113="","",VLOOKUP(H113,'Вода SKU'!$A$1:$B$150,2,0))</f>
        <v/>
      </c>
      <c r="U113" s="3">
        <f t="shared" ca="1" si="38"/>
        <v>8</v>
      </c>
      <c r="V113" s="3">
        <f t="shared" si="39"/>
        <v>0</v>
      </c>
      <c r="W113" s="3">
        <f t="shared" ca="1" si="40"/>
        <v>0</v>
      </c>
      <c r="X113" s="3" t="str">
        <f t="shared" ca="1" si="41"/>
        <v/>
      </c>
    </row>
    <row r="114" spans="10:24" ht="13.75" customHeight="1" x14ac:dyDescent="0.35">
      <c r="J114" s="4" t="str">
        <f t="shared" ca="1" si="33"/>
        <v/>
      </c>
      <c r="M114" s="15"/>
      <c r="N114" s="13" t="str">
        <f t="shared" ca="1" si="34"/>
        <v/>
      </c>
      <c r="P114" s="3">
        <f t="shared" si="35"/>
        <v>0</v>
      </c>
      <c r="Q114" s="3">
        <f t="shared" ca="1" si="42"/>
        <v>0</v>
      </c>
      <c r="R114" s="3">
        <f t="shared" si="36"/>
        <v>0</v>
      </c>
      <c r="S114" s="3">
        <f t="shared" ca="1" si="37"/>
        <v>-57</v>
      </c>
      <c r="T114" s="3" t="str">
        <f>IF(H114="","",VLOOKUP(H114,'Вода SKU'!$A$1:$B$150,2,0))</f>
        <v/>
      </c>
      <c r="U114" s="3">
        <f t="shared" ca="1" si="38"/>
        <v>8</v>
      </c>
      <c r="V114" s="3">
        <f t="shared" si="39"/>
        <v>0</v>
      </c>
      <c r="W114" s="3">
        <f t="shared" ca="1" si="40"/>
        <v>0</v>
      </c>
      <c r="X114" s="3" t="str">
        <f t="shared" ca="1" si="41"/>
        <v/>
      </c>
    </row>
    <row r="115" spans="10:24" ht="13.75" customHeight="1" x14ac:dyDescent="0.35">
      <c r="J115" s="4" t="str">
        <f t="shared" ca="1" si="33"/>
        <v/>
      </c>
      <c r="M115" s="15"/>
      <c r="N115" s="13" t="str">
        <f t="shared" ca="1" si="34"/>
        <v/>
      </c>
      <c r="P115" s="3">
        <f t="shared" si="35"/>
        <v>0</v>
      </c>
      <c r="Q115" s="3">
        <f t="shared" ca="1" si="42"/>
        <v>0</v>
      </c>
      <c r="R115" s="3">
        <f t="shared" si="36"/>
        <v>0</v>
      </c>
      <c r="S115" s="3">
        <f t="shared" ca="1" si="37"/>
        <v>-57</v>
      </c>
      <c r="T115" s="3" t="str">
        <f>IF(H115="","",VLOOKUP(H115,'Вода SKU'!$A$1:$B$150,2,0))</f>
        <v/>
      </c>
      <c r="U115" s="3">
        <f t="shared" ca="1" si="38"/>
        <v>8</v>
      </c>
      <c r="V115" s="3">
        <f t="shared" si="39"/>
        <v>0</v>
      </c>
      <c r="W115" s="3">
        <f t="shared" ca="1" si="40"/>
        <v>0</v>
      </c>
      <c r="X115" s="3" t="str">
        <f t="shared" ca="1" si="41"/>
        <v/>
      </c>
    </row>
    <row r="116" spans="10:24" ht="13.75" customHeight="1" x14ac:dyDescent="0.35">
      <c r="J116" s="4" t="str">
        <f t="shared" ca="1" si="33"/>
        <v/>
      </c>
      <c r="M116" s="15"/>
      <c r="N116" s="13" t="str">
        <f t="shared" ca="1" si="34"/>
        <v/>
      </c>
      <c r="P116" s="3">
        <f t="shared" si="35"/>
        <v>0</v>
      </c>
      <c r="Q116" s="3">
        <f t="shared" ca="1" si="42"/>
        <v>0</v>
      </c>
      <c r="R116" s="3">
        <f t="shared" si="36"/>
        <v>0</v>
      </c>
      <c r="S116" s="3">
        <f t="shared" ca="1" si="37"/>
        <v>-57</v>
      </c>
      <c r="T116" s="3" t="str">
        <f>IF(H116="","",VLOOKUP(H116,'Вода SKU'!$A$1:$B$150,2,0))</f>
        <v/>
      </c>
      <c r="U116" s="3">
        <f t="shared" ca="1" si="38"/>
        <v>8</v>
      </c>
      <c r="V116" s="3">
        <f t="shared" si="39"/>
        <v>0</v>
      </c>
      <c r="W116" s="3">
        <f t="shared" ca="1" si="40"/>
        <v>0</v>
      </c>
      <c r="X116" s="3" t="str">
        <f t="shared" ca="1" si="41"/>
        <v/>
      </c>
    </row>
    <row r="117" spans="10:24" ht="13.75" customHeight="1" x14ac:dyDescent="0.35">
      <c r="J117" s="4" t="str">
        <f t="shared" ca="1" si="33"/>
        <v/>
      </c>
      <c r="M117" s="15"/>
      <c r="N117" s="13" t="str">
        <f t="shared" ca="1" si="34"/>
        <v/>
      </c>
      <c r="P117" s="3">
        <f t="shared" si="35"/>
        <v>0</v>
      </c>
      <c r="Q117" s="3">
        <f t="shared" ca="1" si="42"/>
        <v>0</v>
      </c>
      <c r="R117" s="3">
        <f t="shared" si="36"/>
        <v>0</v>
      </c>
      <c r="S117" s="3">
        <f t="shared" ca="1" si="37"/>
        <v>-57</v>
      </c>
      <c r="T117" s="3" t="str">
        <f>IF(H117="","",VLOOKUP(H117,'Вода SKU'!$A$1:$B$150,2,0))</f>
        <v/>
      </c>
      <c r="U117" s="3">
        <f t="shared" ca="1" si="38"/>
        <v>8</v>
      </c>
      <c r="V117" s="3">
        <f t="shared" si="39"/>
        <v>0</v>
      </c>
      <c r="W117" s="3">
        <f t="shared" ca="1" si="40"/>
        <v>0</v>
      </c>
      <c r="X117" s="3" t="str">
        <f t="shared" ca="1" si="41"/>
        <v/>
      </c>
    </row>
    <row r="118" spans="10:24" ht="13.75" customHeight="1" x14ac:dyDescent="0.35">
      <c r="J118" s="4" t="str">
        <f t="shared" ca="1" si="33"/>
        <v/>
      </c>
      <c r="M118" s="15"/>
      <c r="N118" s="13" t="str">
        <f t="shared" ca="1" si="34"/>
        <v/>
      </c>
      <c r="P118" s="3">
        <f t="shared" si="35"/>
        <v>0</v>
      </c>
      <c r="Q118" s="3">
        <f t="shared" ca="1" si="42"/>
        <v>0</v>
      </c>
      <c r="R118" s="3">
        <f t="shared" si="36"/>
        <v>0</v>
      </c>
      <c r="S118" s="3">
        <f t="shared" ca="1" si="37"/>
        <v>-57</v>
      </c>
      <c r="T118" s="3" t="str">
        <f>IF(H118="","",VLOOKUP(H118,'Вода SKU'!$A$1:$B$150,2,0))</f>
        <v/>
      </c>
      <c r="U118" s="3">
        <f t="shared" ca="1" si="38"/>
        <v>8</v>
      </c>
      <c r="V118" s="3">
        <f t="shared" si="39"/>
        <v>0</v>
      </c>
      <c r="W118" s="3">
        <f t="shared" ca="1" si="40"/>
        <v>0</v>
      </c>
      <c r="X118" s="3" t="str">
        <f t="shared" ca="1" si="41"/>
        <v/>
      </c>
    </row>
    <row r="119" spans="10:24" ht="13.75" customHeight="1" x14ac:dyDescent="0.35">
      <c r="J119" s="4" t="str">
        <f t="shared" ca="1" si="33"/>
        <v/>
      </c>
      <c r="M119" s="15"/>
      <c r="N119" s="13" t="str">
        <f t="shared" ca="1" si="34"/>
        <v/>
      </c>
      <c r="P119" s="3">
        <f t="shared" si="35"/>
        <v>0</v>
      </c>
      <c r="Q119" s="3">
        <f t="shared" ca="1" si="42"/>
        <v>0</v>
      </c>
      <c r="R119" s="3">
        <f t="shared" si="36"/>
        <v>0</v>
      </c>
      <c r="S119" s="3">
        <f t="shared" ca="1" si="37"/>
        <v>-57</v>
      </c>
      <c r="T119" s="3" t="str">
        <f>IF(H119="","",VLOOKUP(H119,'Вода SKU'!$A$1:$B$150,2,0))</f>
        <v/>
      </c>
      <c r="U119" s="3">
        <f t="shared" ca="1" si="38"/>
        <v>8</v>
      </c>
      <c r="V119" s="3">
        <f t="shared" si="39"/>
        <v>0</v>
      </c>
      <c r="W119" s="3">
        <f t="shared" ca="1" si="40"/>
        <v>0</v>
      </c>
      <c r="X119" s="3" t="str">
        <f t="shared" ca="1" si="41"/>
        <v/>
      </c>
    </row>
    <row r="120" spans="10:24" ht="13.75" customHeight="1" x14ac:dyDescent="0.35">
      <c r="J120" s="4" t="str">
        <f t="shared" ca="1" si="33"/>
        <v/>
      </c>
      <c r="M120" s="15"/>
      <c r="N120" s="13" t="str">
        <f t="shared" ca="1" si="34"/>
        <v/>
      </c>
      <c r="P120" s="3">
        <f t="shared" si="35"/>
        <v>0</v>
      </c>
      <c r="Q120" s="3">
        <f t="shared" ca="1" si="42"/>
        <v>0</v>
      </c>
      <c r="R120" s="3">
        <f t="shared" si="36"/>
        <v>0</v>
      </c>
      <c r="S120" s="3">
        <f t="shared" ca="1" si="37"/>
        <v>-57</v>
      </c>
      <c r="T120" s="3" t="str">
        <f>IF(H120="","",VLOOKUP(H120,'Вода SKU'!$A$1:$B$150,2,0))</f>
        <v/>
      </c>
      <c r="U120" s="3">
        <f t="shared" ca="1" si="38"/>
        <v>8</v>
      </c>
      <c r="V120" s="3">
        <f t="shared" si="39"/>
        <v>0</v>
      </c>
      <c r="W120" s="3">
        <f t="shared" ca="1" si="40"/>
        <v>0</v>
      </c>
      <c r="X120" s="3" t="str">
        <f t="shared" ca="1" si="41"/>
        <v/>
      </c>
    </row>
    <row r="121" spans="10:24" ht="13.75" customHeight="1" x14ac:dyDescent="0.35">
      <c r="J121" s="4" t="str">
        <f t="shared" ca="1" si="33"/>
        <v/>
      </c>
      <c r="M121" s="15"/>
      <c r="N121" s="13" t="str">
        <f t="shared" ca="1" si="34"/>
        <v/>
      </c>
      <c r="P121" s="3">
        <f t="shared" si="35"/>
        <v>0</v>
      </c>
      <c r="Q121" s="3">
        <f t="shared" ca="1" si="42"/>
        <v>0</v>
      </c>
      <c r="R121" s="3">
        <f t="shared" si="36"/>
        <v>0</v>
      </c>
      <c r="S121" s="3">
        <f t="shared" ca="1" si="37"/>
        <v>-57</v>
      </c>
      <c r="T121" s="3" t="str">
        <f>IF(H121="","",VLOOKUP(H121,'Вода SKU'!$A$1:$B$150,2,0))</f>
        <v/>
      </c>
      <c r="U121" s="3">
        <f t="shared" ca="1" si="38"/>
        <v>8</v>
      </c>
      <c r="V121" s="3">
        <f t="shared" si="39"/>
        <v>0</v>
      </c>
      <c r="W121" s="3">
        <f t="shared" ca="1" si="40"/>
        <v>0</v>
      </c>
      <c r="X121" s="3" t="str">
        <f t="shared" ca="1" si="41"/>
        <v/>
      </c>
    </row>
    <row r="122" spans="10:24" ht="13.75" customHeight="1" x14ac:dyDescent="0.35">
      <c r="J122" s="4" t="str">
        <f t="shared" ca="1" si="33"/>
        <v/>
      </c>
      <c r="M122" s="15"/>
      <c r="N122" s="13" t="str">
        <f t="shared" ca="1" si="34"/>
        <v/>
      </c>
      <c r="P122" s="3">
        <f t="shared" si="35"/>
        <v>0</v>
      </c>
      <c r="Q122" s="3">
        <f t="shared" ca="1" si="42"/>
        <v>0</v>
      </c>
      <c r="R122" s="3">
        <f t="shared" si="36"/>
        <v>0</v>
      </c>
      <c r="S122" s="3">
        <f t="shared" ca="1" si="37"/>
        <v>-57</v>
      </c>
      <c r="T122" s="3" t="str">
        <f>IF(H122="","",VLOOKUP(H122,'Вода SKU'!$A$1:$B$150,2,0))</f>
        <v/>
      </c>
      <c r="U122" s="3">
        <f t="shared" ca="1" si="38"/>
        <v>8</v>
      </c>
      <c r="V122" s="3">
        <f t="shared" si="39"/>
        <v>0</v>
      </c>
      <c r="W122" s="3">
        <f t="shared" ca="1" si="40"/>
        <v>0</v>
      </c>
      <c r="X122" s="3" t="str">
        <f t="shared" ca="1" si="41"/>
        <v/>
      </c>
    </row>
  </sheetData>
  <conditionalFormatting sqref="B2:B122">
    <cfRule type="expression" dxfId="6" priority="2">
      <formula>$B2&lt;&gt;$T2</formula>
    </cfRule>
    <cfRule type="expression" dxfId="5" priority="3">
      <formula>$B2&lt;&gt;$T2</formula>
    </cfRule>
  </conditionalFormatting>
  <conditionalFormatting sqref="J1">
    <cfRule type="expression" dxfId="4" priority="4">
      <formula>SUMIF(J2:J122,"&gt;0")-SUMIF(J2:J122,"&lt;0") &gt; 1</formula>
    </cfRule>
  </conditionalFormatting>
  <conditionalFormatting sqref="J1:J1048576">
    <cfRule type="expression" dxfId="3" priority="5">
      <formula>IF(N1="",0, J1)  &lt; - 0.05* IF(N1="",0,N1)</formula>
    </cfRule>
    <cfRule type="expression" dxfId="2" priority="6">
      <formula>AND(IF(N1="",0, J1)  &gt;= - 0.05* IF(N1="",0,N1), IF(N1="",0, J1) &lt; 0)</formula>
    </cfRule>
    <cfRule type="expression" dxfId="1" priority="7">
      <formula>AND(IF(N1="",0, J1)  &lt;= 0.05* IF(N1="",0,N1), IF(N1="",0, J1) &gt; 0)</formula>
    </cfRule>
    <cfRule type="expression" dxfId="0" priority="8">
      <formula>IF(N1="",0,J1)  &gt; 0.05* IF(N1="",0,N1)</formula>
    </cfRule>
  </conditionalFormatting>
  <pageMargins left="0.75" right="0.75" top="1" bottom="1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InputMessage="1">
          <x14:formula1>
            <xm:f>'Типы варок'!$A$1:$A$102</xm:f>
          </x14:formula1>
          <x14:formula2>
            <xm:f>0</xm:f>
          </x14:formula2>
          <xm:sqref>B2:B122</xm:sqref>
        </x14:dataValidation>
        <x14:dataValidation type="list" showInputMessage="1">
          <x14:formula1>
            <xm:f>'Форм фактор плавления'!$A$1:$A$25</xm:f>
          </x14:formula1>
          <x14:formula2>
            <xm:f>0</xm:f>
          </x14:formula2>
          <xm:sqref>E2:F122</xm:sqref>
        </x14:dataValidation>
        <x14:dataValidation type="list" showInputMessage="1">
          <x14:formula1>
            <xm:f>Мойки!$A$1:$A$3</xm:f>
          </x14:formula1>
          <x14:formula2>
            <xm:f>0</xm:f>
          </x14:formula2>
          <xm:sqref>L1:L122</xm:sqref>
        </x14:dataValidation>
        <x14:dataValidation type="list" showInputMessage="1" showErrorMessage="1">
          <x14:formula1>
            <xm:f>'Вода SKU'!$A$1:$A$137</xm:f>
          </x14:formula1>
          <x14:formula2>
            <xm:f>0</xm:f>
          </x14:formula2>
          <xm:sqref>H2:H59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3"/>
  <sheetViews>
    <sheetView zoomScale="75" zoomScaleNormal="75" workbookViewId="0">
      <selection activeCell="A2" sqref="A2"/>
    </sheetView>
  </sheetViews>
  <sheetFormatPr defaultRowHeight="14.5" x14ac:dyDescent="0.35"/>
  <cols>
    <col min="1" max="1025" width="8.54296875" style="3" customWidth="1"/>
  </cols>
  <sheetData>
    <row r="1" spans="1:1" ht="14.5" customHeight="1" x14ac:dyDescent="0.35">
      <c r="A1" s="3" t="s">
        <v>160</v>
      </c>
    </row>
    <row r="2" spans="1:1" ht="14.5" customHeight="1" x14ac:dyDescent="0.35">
      <c r="A2" s="3" t="s">
        <v>50</v>
      </c>
    </row>
    <row r="3" spans="1:1" ht="14.5" customHeight="1" x14ac:dyDescent="0.35">
      <c r="A3" s="3" t="s">
        <v>201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"/>
  <sheetViews>
    <sheetView zoomScale="75" zoomScaleNormal="75" workbookViewId="0">
      <selection activeCell="A2" sqref="A2"/>
    </sheetView>
  </sheetViews>
  <sheetFormatPr defaultRowHeight="14.5" x14ac:dyDescent="0.35"/>
  <cols>
    <col min="1" max="1025" width="8.54296875" style="3" customWidth="1"/>
  </cols>
  <sheetData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77"/>
  <sheetViews>
    <sheetView zoomScale="75" zoomScaleNormal="75" workbookViewId="0">
      <selection activeCell="F26" sqref="F26"/>
    </sheetView>
  </sheetViews>
  <sheetFormatPr defaultRowHeight="14.5" x14ac:dyDescent="0.35"/>
  <cols>
    <col min="1" max="1" width="43.6328125" style="3" customWidth="1"/>
    <col min="2" max="1025" width="8.54296875" style="3" customWidth="1"/>
  </cols>
  <sheetData>
    <row r="1" spans="1:2" x14ac:dyDescent="0.35">
      <c r="A1" s="16" t="s">
        <v>160</v>
      </c>
      <c r="B1" s="16" t="s">
        <v>160</v>
      </c>
    </row>
    <row r="2" spans="1:2" x14ac:dyDescent="0.35">
      <c r="A2" s="16" t="s">
        <v>202</v>
      </c>
      <c r="B2" s="16" t="s">
        <v>203</v>
      </c>
    </row>
    <row r="3" spans="1:2" x14ac:dyDescent="0.35">
      <c r="A3" s="16" t="s">
        <v>204</v>
      </c>
      <c r="B3" s="16" t="s">
        <v>203</v>
      </c>
    </row>
    <row r="4" spans="1:2" x14ac:dyDescent="0.35">
      <c r="A4" s="16" t="s">
        <v>205</v>
      </c>
      <c r="B4" s="16" t="s">
        <v>203</v>
      </c>
    </row>
    <row r="5" spans="1:2" x14ac:dyDescent="0.35">
      <c r="A5" s="16" t="s">
        <v>206</v>
      </c>
      <c r="B5" s="16" t="s">
        <v>203</v>
      </c>
    </row>
    <row r="6" spans="1:2" x14ac:dyDescent="0.35">
      <c r="A6" s="16" t="s">
        <v>207</v>
      </c>
      <c r="B6" s="16" t="s">
        <v>203</v>
      </c>
    </row>
    <row r="7" spans="1:2" x14ac:dyDescent="0.35">
      <c r="A7" s="16" t="s">
        <v>208</v>
      </c>
      <c r="B7" s="16" t="s">
        <v>203</v>
      </c>
    </row>
    <row r="8" spans="1:2" x14ac:dyDescent="0.35">
      <c r="A8" s="16" t="s">
        <v>178</v>
      </c>
      <c r="B8" s="16" t="s">
        <v>176</v>
      </c>
    </row>
    <row r="9" spans="1:2" x14ac:dyDescent="0.35">
      <c r="A9" s="16" t="s">
        <v>209</v>
      </c>
      <c r="B9" s="16" t="s">
        <v>176</v>
      </c>
    </row>
    <row r="10" spans="1:2" x14ac:dyDescent="0.35">
      <c r="A10" s="16" t="s">
        <v>198</v>
      </c>
      <c r="B10" s="16" t="s">
        <v>176</v>
      </c>
    </row>
    <row r="11" spans="1:2" x14ac:dyDescent="0.35">
      <c r="A11" s="16" t="s">
        <v>210</v>
      </c>
      <c r="B11" s="16" t="s">
        <v>161</v>
      </c>
    </row>
    <row r="12" spans="1:2" x14ac:dyDescent="0.35">
      <c r="A12" s="16" t="s">
        <v>199</v>
      </c>
      <c r="B12" s="16" t="s">
        <v>161</v>
      </c>
    </row>
    <row r="13" spans="1:2" x14ac:dyDescent="0.35">
      <c r="A13" s="16" t="s">
        <v>186</v>
      </c>
      <c r="B13" s="16" t="s">
        <v>161</v>
      </c>
    </row>
    <row r="14" spans="1:2" x14ac:dyDescent="0.35">
      <c r="A14" s="16" t="s">
        <v>211</v>
      </c>
      <c r="B14" s="16" t="s">
        <v>161</v>
      </c>
    </row>
    <row r="15" spans="1:2" x14ac:dyDescent="0.35">
      <c r="A15" s="16" t="s">
        <v>212</v>
      </c>
      <c r="B15" s="16" t="s">
        <v>203</v>
      </c>
    </row>
    <row r="16" spans="1:2" x14ac:dyDescent="0.35">
      <c r="A16" s="16" t="s">
        <v>213</v>
      </c>
      <c r="B16" s="16" t="s">
        <v>152</v>
      </c>
    </row>
    <row r="17" spans="1:2" x14ac:dyDescent="0.35">
      <c r="A17" s="16" t="s">
        <v>214</v>
      </c>
      <c r="B17" s="16" t="s">
        <v>215</v>
      </c>
    </row>
    <row r="18" spans="1:2" x14ac:dyDescent="0.35">
      <c r="A18" s="16" t="s">
        <v>216</v>
      </c>
      <c r="B18" s="16" t="s">
        <v>215</v>
      </c>
    </row>
    <row r="19" spans="1:2" x14ac:dyDescent="0.35">
      <c r="A19" s="16" t="s">
        <v>217</v>
      </c>
      <c r="B19" s="16" t="s">
        <v>215</v>
      </c>
    </row>
    <row r="20" spans="1:2" x14ac:dyDescent="0.35">
      <c r="A20" s="16" t="s">
        <v>218</v>
      </c>
      <c r="B20" s="16" t="s">
        <v>215</v>
      </c>
    </row>
    <row r="21" spans="1:2" x14ac:dyDescent="0.35">
      <c r="A21" s="16" t="s">
        <v>219</v>
      </c>
      <c r="B21" s="16" t="s">
        <v>215</v>
      </c>
    </row>
    <row r="22" spans="1:2" x14ac:dyDescent="0.35">
      <c r="A22" s="16" t="s">
        <v>220</v>
      </c>
      <c r="B22" s="16" t="s">
        <v>215</v>
      </c>
    </row>
    <row r="23" spans="1:2" x14ac:dyDescent="0.35">
      <c r="A23" s="16" t="s">
        <v>221</v>
      </c>
      <c r="B23" s="16" t="s">
        <v>215</v>
      </c>
    </row>
    <row r="24" spans="1:2" x14ac:dyDescent="0.35">
      <c r="A24" s="16" t="s">
        <v>222</v>
      </c>
      <c r="B24" s="16" t="s">
        <v>203</v>
      </c>
    </row>
    <row r="25" spans="1:2" x14ac:dyDescent="0.35">
      <c r="A25" s="16" t="s">
        <v>223</v>
      </c>
      <c r="B25" s="16" t="s">
        <v>215</v>
      </c>
    </row>
    <row r="26" spans="1:2" x14ac:dyDescent="0.35">
      <c r="A26" s="16" t="s">
        <v>224</v>
      </c>
      <c r="B26" s="16" t="s">
        <v>203</v>
      </c>
    </row>
    <row r="27" spans="1:2" x14ac:dyDescent="0.35">
      <c r="A27" s="16" t="s">
        <v>225</v>
      </c>
      <c r="B27" s="16" t="s">
        <v>215</v>
      </c>
    </row>
    <row r="28" spans="1:2" x14ac:dyDescent="0.35">
      <c r="A28" s="16" t="s">
        <v>226</v>
      </c>
      <c r="B28" s="16" t="s">
        <v>215</v>
      </c>
    </row>
    <row r="29" spans="1:2" x14ac:dyDescent="0.35">
      <c r="A29" s="16" t="s">
        <v>227</v>
      </c>
      <c r="B29" s="16" t="s">
        <v>228</v>
      </c>
    </row>
    <row r="30" spans="1:2" x14ac:dyDescent="0.35">
      <c r="A30" s="16" t="s">
        <v>229</v>
      </c>
      <c r="B30" s="16" t="s">
        <v>228</v>
      </c>
    </row>
    <row r="31" spans="1:2" x14ac:dyDescent="0.35">
      <c r="A31" s="16" t="s">
        <v>230</v>
      </c>
      <c r="B31" s="16" t="s">
        <v>228</v>
      </c>
    </row>
    <row r="32" spans="1:2" x14ac:dyDescent="0.35">
      <c r="A32" s="16" t="s">
        <v>231</v>
      </c>
      <c r="B32" s="16" t="s">
        <v>215</v>
      </c>
    </row>
    <row r="33" spans="1:2" x14ac:dyDescent="0.35">
      <c r="A33" s="16" t="s">
        <v>232</v>
      </c>
      <c r="B33" s="16" t="s">
        <v>215</v>
      </c>
    </row>
    <row r="34" spans="1:2" x14ac:dyDescent="0.35">
      <c r="A34" s="16" t="s">
        <v>233</v>
      </c>
      <c r="B34" s="16" t="s">
        <v>215</v>
      </c>
    </row>
    <row r="35" spans="1:2" x14ac:dyDescent="0.35">
      <c r="A35" s="16" t="s">
        <v>234</v>
      </c>
      <c r="B35" s="16" t="s">
        <v>215</v>
      </c>
    </row>
    <row r="36" spans="1:2" x14ac:dyDescent="0.35">
      <c r="A36" s="16" t="s">
        <v>235</v>
      </c>
      <c r="B36" s="16" t="s">
        <v>215</v>
      </c>
    </row>
    <row r="37" spans="1:2" x14ac:dyDescent="0.35">
      <c r="A37" s="16" t="s">
        <v>236</v>
      </c>
      <c r="B37" s="16" t="s">
        <v>215</v>
      </c>
    </row>
    <row r="38" spans="1:2" x14ac:dyDescent="0.35">
      <c r="A38" s="16" t="s">
        <v>237</v>
      </c>
      <c r="B38" s="16" t="s">
        <v>203</v>
      </c>
    </row>
    <row r="39" spans="1:2" x14ac:dyDescent="0.35">
      <c r="A39" s="16" t="s">
        <v>238</v>
      </c>
      <c r="B39" s="16" t="s">
        <v>215</v>
      </c>
    </row>
    <row r="40" spans="1:2" x14ac:dyDescent="0.35">
      <c r="A40" s="16" t="s">
        <v>239</v>
      </c>
      <c r="B40" s="16" t="s">
        <v>215</v>
      </c>
    </row>
    <row r="41" spans="1:2" x14ac:dyDescent="0.35">
      <c r="A41" s="16" t="s">
        <v>240</v>
      </c>
      <c r="B41" s="16" t="s">
        <v>215</v>
      </c>
    </row>
    <row r="42" spans="1:2" x14ac:dyDescent="0.35">
      <c r="A42" s="16" t="s">
        <v>241</v>
      </c>
      <c r="B42" s="16" t="s">
        <v>228</v>
      </c>
    </row>
    <row r="43" spans="1:2" x14ac:dyDescent="0.35">
      <c r="A43" s="16" t="s">
        <v>242</v>
      </c>
      <c r="B43" s="16" t="s">
        <v>228</v>
      </c>
    </row>
    <row r="44" spans="1:2" x14ac:dyDescent="0.35">
      <c r="A44" s="16" t="s">
        <v>159</v>
      </c>
      <c r="B44" s="16" t="s">
        <v>176</v>
      </c>
    </row>
    <row r="45" spans="1:2" x14ac:dyDescent="0.35">
      <c r="A45" s="16" t="s">
        <v>180</v>
      </c>
      <c r="B45" s="16" t="s">
        <v>176</v>
      </c>
    </row>
    <row r="46" spans="1:2" x14ac:dyDescent="0.35">
      <c r="A46" s="16" t="s">
        <v>197</v>
      </c>
      <c r="B46" s="16" t="s">
        <v>176</v>
      </c>
    </row>
    <row r="47" spans="1:2" x14ac:dyDescent="0.35">
      <c r="A47" s="16" t="s">
        <v>190</v>
      </c>
      <c r="B47" s="16" t="s">
        <v>176</v>
      </c>
    </row>
    <row r="48" spans="1:2" x14ac:dyDescent="0.35">
      <c r="A48" s="16" t="s">
        <v>189</v>
      </c>
      <c r="B48" s="16" t="s">
        <v>161</v>
      </c>
    </row>
    <row r="49" spans="1:2" x14ac:dyDescent="0.35">
      <c r="A49" s="16" t="s">
        <v>243</v>
      </c>
      <c r="B49" s="16" t="s">
        <v>161</v>
      </c>
    </row>
    <row r="50" spans="1:2" x14ac:dyDescent="0.35">
      <c r="A50" s="16" t="s">
        <v>244</v>
      </c>
      <c r="B50" s="16" t="s">
        <v>161</v>
      </c>
    </row>
    <row r="51" spans="1:2" x14ac:dyDescent="0.35">
      <c r="A51" s="16" t="s">
        <v>245</v>
      </c>
      <c r="B51" s="16" t="s">
        <v>176</v>
      </c>
    </row>
    <row r="52" spans="1:2" x14ac:dyDescent="0.35">
      <c r="A52" s="16" t="s">
        <v>168</v>
      </c>
      <c r="B52" s="16" t="s">
        <v>176</v>
      </c>
    </row>
    <row r="53" spans="1:2" x14ac:dyDescent="0.35">
      <c r="A53" s="16" t="s">
        <v>246</v>
      </c>
      <c r="B53" s="16" t="s">
        <v>176</v>
      </c>
    </row>
    <row r="54" spans="1:2" x14ac:dyDescent="0.35">
      <c r="A54" s="16" t="s">
        <v>247</v>
      </c>
      <c r="B54" s="16" t="s">
        <v>176</v>
      </c>
    </row>
    <row r="55" spans="1:2" x14ac:dyDescent="0.35">
      <c r="A55" s="16" t="s">
        <v>248</v>
      </c>
      <c r="B55" s="16" t="s">
        <v>161</v>
      </c>
    </row>
    <row r="56" spans="1:2" x14ac:dyDescent="0.35">
      <c r="A56" s="16" t="s">
        <v>173</v>
      </c>
      <c r="B56" s="16" t="s">
        <v>161</v>
      </c>
    </row>
    <row r="57" spans="1:2" x14ac:dyDescent="0.35">
      <c r="A57" s="16" t="s">
        <v>172</v>
      </c>
      <c r="B57" s="16" t="s">
        <v>161</v>
      </c>
    </row>
    <row r="58" spans="1:2" x14ac:dyDescent="0.35">
      <c r="A58" s="16" t="s">
        <v>249</v>
      </c>
      <c r="B58" s="16" t="s">
        <v>161</v>
      </c>
    </row>
    <row r="59" spans="1:2" x14ac:dyDescent="0.35">
      <c r="A59" s="16" t="s">
        <v>171</v>
      </c>
      <c r="B59" s="16" t="s">
        <v>161</v>
      </c>
    </row>
    <row r="60" spans="1:2" x14ac:dyDescent="0.35">
      <c r="A60" s="16" t="s">
        <v>250</v>
      </c>
      <c r="B60" s="16" t="s">
        <v>161</v>
      </c>
    </row>
    <row r="61" spans="1:2" x14ac:dyDescent="0.35">
      <c r="A61" s="16" t="s">
        <v>251</v>
      </c>
      <c r="B61" s="16" t="s">
        <v>161</v>
      </c>
    </row>
    <row r="62" spans="1:2" x14ac:dyDescent="0.35">
      <c r="A62" s="16" t="s">
        <v>252</v>
      </c>
      <c r="B62" s="16" t="s">
        <v>176</v>
      </c>
    </row>
    <row r="63" spans="1:2" x14ac:dyDescent="0.35">
      <c r="A63" s="16" t="s">
        <v>253</v>
      </c>
      <c r="B63" s="16" t="s">
        <v>161</v>
      </c>
    </row>
    <row r="64" spans="1:2" x14ac:dyDescent="0.35">
      <c r="A64" s="16" t="s">
        <v>254</v>
      </c>
      <c r="B64" s="16" t="s">
        <v>161</v>
      </c>
    </row>
    <row r="65" spans="1:2" x14ac:dyDescent="0.35">
      <c r="A65" s="16" t="s">
        <v>255</v>
      </c>
      <c r="B65" s="16" t="s">
        <v>161</v>
      </c>
    </row>
    <row r="66" spans="1:2" x14ac:dyDescent="0.35">
      <c r="A66" s="16" t="s">
        <v>192</v>
      </c>
      <c r="B66" s="16" t="s">
        <v>161</v>
      </c>
    </row>
    <row r="67" spans="1:2" x14ac:dyDescent="0.35">
      <c r="A67" s="16" t="s">
        <v>191</v>
      </c>
      <c r="B67" s="16" t="s">
        <v>176</v>
      </c>
    </row>
    <row r="68" spans="1:2" x14ac:dyDescent="0.35">
      <c r="A68" s="16" t="s">
        <v>193</v>
      </c>
      <c r="B68" s="16" t="s">
        <v>161</v>
      </c>
    </row>
    <row r="69" spans="1:2" x14ac:dyDescent="0.35">
      <c r="A69" s="16" t="s">
        <v>165</v>
      </c>
      <c r="B69" s="16" t="s">
        <v>161</v>
      </c>
    </row>
    <row r="70" spans="1:2" x14ac:dyDescent="0.35">
      <c r="A70" s="16" t="s">
        <v>177</v>
      </c>
      <c r="B70" s="16" t="s">
        <v>161</v>
      </c>
    </row>
    <row r="71" spans="1:2" x14ac:dyDescent="0.35">
      <c r="A71" s="16" t="s">
        <v>194</v>
      </c>
      <c r="B71" s="16" t="s">
        <v>161</v>
      </c>
    </row>
    <row r="72" spans="1:2" x14ac:dyDescent="0.35">
      <c r="A72" s="16" t="s">
        <v>181</v>
      </c>
      <c r="B72" s="16" t="s">
        <v>161</v>
      </c>
    </row>
    <row r="73" spans="1:2" x14ac:dyDescent="0.35">
      <c r="A73" s="16" t="s">
        <v>200</v>
      </c>
      <c r="B73" s="16" t="s">
        <v>161</v>
      </c>
    </row>
    <row r="74" spans="1:2" x14ac:dyDescent="0.35">
      <c r="A74" s="16" t="s">
        <v>157</v>
      </c>
      <c r="B74" s="16" t="s">
        <v>152</v>
      </c>
    </row>
    <row r="75" spans="1:2" x14ac:dyDescent="0.35">
      <c r="A75" s="16" t="s">
        <v>256</v>
      </c>
      <c r="B75" s="16" t="s">
        <v>161</v>
      </c>
    </row>
    <row r="76" spans="1:2" x14ac:dyDescent="0.35">
      <c r="A76" s="16" t="s">
        <v>174</v>
      </c>
      <c r="B76" s="16" t="s">
        <v>161</v>
      </c>
    </row>
    <row r="77" spans="1:2" x14ac:dyDescent="0.35">
      <c r="A77" s="16" t="s">
        <v>175</v>
      </c>
      <c r="B77" s="16" t="s">
        <v>161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"/>
  <sheetViews>
    <sheetView topLeftCell="A28" zoomScale="75" zoomScaleNormal="75" workbookViewId="0">
      <selection activeCell="A34" sqref="A34"/>
    </sheetView>
  </sheetViews>
  <sheetFormatPr defaultRowHeight="14.5" x14ac:dyDescent="0.35"/>
  <cols>
    <col min="1" max="1" width="43.7265625" style="3" customWidth="1"/>
    <col min="2" max="1025" width="8.54296875" style="3" customWidth="1"/>
  </cols>
  <sheetData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7"/>
  <sheetViews>
    <sheetView zoomScale="75" zoomScaleNormal="75" workbookViewId="0">
      <selection activeCell="A10" sqref="A10"/>
    </sheetView>
  </sheetViews>
  <sheetFormatPr defaultRowHeight="14.5" x14ac:dyDescent="0.35"/>
  <cols>
    <col min="1" max="1" width="69.81640625" style="3" customWidth="1"/>
    <col min="2" max="1025" width="8.54296875" style="3" customWidth="1"/>
  </cols>
  <sheetData>
    <row r="1" spans="1:1" x14ac:dyDescent="0.35">
      <c r="A1" s="19" t="s">
        <v>160</v>
      </c>
    </row>
    <row r="2" spans="1:1" x14ac:dyDescent="0.35">
      <c r="A2" s="16" t="s">
        <v>152</v>
      </c>
    </row>
    <row r="3" spans="1:1" x14ac:dyDescent="0.35">
      <c r="A3" s="16" t="s">
        <v>176</v>
      </c>
    </row>
    <row r="4" spans="1:1" x14ac:dyDescent="0.35">
      <c r="A4" s="16" t="s">
        <v>215</v>
      </c>
    </row>
    <row r="5" spans="1:1" x14ac:dyDescent="0.35">
      <c r="A5" s="16" t="s">
        <v>203</v>
      </c>
    </row>
    <row r="6" spans="1:1" x14ac:dyDescent="0.35">
      <c r="A6" s="16" t="s">
        <v>161</v>
      </c>
    </row>
    <row r="7" spans="1:1" x14ac:dyDescent="0.35">
      <c r="A7" s="16" t="s">
        <v>228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36"/>
  <sheetViews>
    <sheetView workbookViewId="0"/>
  </sheetViews>
  <sheetFormatPr defaultRowHeight="14.5" x14ac:dyDescent="0.35"/>
  <cols>
    <col min="3" max="3" width="25" style="2" customWidth="1"/>
  </cols>
  <sheetData>
    <row r="2" spans="2:14" ht="30" customHeight="1" x14ac:dyDescent="0.35">
      <c r="B2" s="58" t="s">
        <v>257</v>
      </c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</row>
    <row r="3" spans="2:14" ht="30" customHeight="1" x14ac:dyDescent="0.35">
      <c r="B3" s="60">
        <v>44576</v>
      </c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</row>
    <row r="4" spans="2:14" ht="28" customHeight="1" x14ac:dyDescent="0.35">
      <c r="B4" s="20" t="s">
        <v>258</v>
      </c>
      <c r="C4" s="61" t="s">
        <v>259</v>
      </c>
      <c r="D4" s="59"/>
      <c r="E4" s="59"/>
      <c r="F4" s="59"/>
      <c r="G4" s="59"/>
      <c r="H4" s="59"/>
      <c r="I4" s="20" t="s">
        <v>260</v>
      </c>
      <c r="J4" s="20" t="s">
        <v>261</v>
      </c>
      <c r="K4" s="20" t="s">
        <v>262</v>
      </c>
      <c r="L4" s="20" t="s">
        <v>263</v>
      </c>
      <c r="M4" s="61" t="s">
        <v>264</v>
      </c>
      <c r="N4" s="59"/>
    </row>
    <row r="9" spans="2:14" ht="30" customHeight="1" x14ac:dyDescent="0.35">
      <c r="B9" s="58" t="s">
        <v>265</v>
      </c>
      <c r="C9" s="59"/>
      <c r="D9" s="59"/>
      <c r="E9" s="59"/>
      <c r="F9" s="59"/>
      <c r="G9" s="59"/>
      <c r="H9" s="59"/>
      <c r="I9" s="59"/>
      <c r="J9" s="59"/>
      <c r="K9" s="59"/>
      <c r="L9" s="59"/>
      <c r="M9" s="59"/>
      <c r="N9" s="59"/>
    </row>
    <row r="10" spans="2:14" ht="30" customHeight="1" x14ac:dyDescent="0.35">
      <c r="B10" s="60">
        <v>44576</v>
      </c>
      <c r="C10" s="59"/>
      <c r="D10" s="59"/>
      <c r="E10" s="59"/>
      <c r="F10" s="59"/>
      <c r="G10" s="59"/>
      <c r="H10" s="59"/>
      <c r="I10" s="59"/>
      <c r="J10" s="59"/>
      <c r="K10" s="59"/>
      <c r="L10" s="59"/>
      <c r="M10" s="59"/>
      <c r="N10" s="59"/>
    </row>
    <row r="11" spans="2:14" ht="28" customHeight="1" x14ac:dyDescent="0.35">
      <c r="B11" s="20" t="s">
        <v>258</v>
      </c>
      <c r="C11" s="61" t="s">
        <v>259</v>
      </c>
      <c r="D11" s="59"/>
      <c r="E11" s="59"/>
      <c r="F11" s="59"/>
      <c r="G11" s="59"/>
      <c r="H11" s="59"/>
      <c r="I11" s="20" t="s">
        <v>260</v>
      </c>
      <c r="J11" s="20" t="s">
        <v>261</v>
      </c>
      <c r="K11" s="20" t="s">
        <v>262</v>
      </c>
      <c r="L11" s="20" t="s">
        <v>263</v>
      </c>
      <c r="M11" s="61" t="s">
        <v>264</v>
      </c>
      <c r="N11" s="59"/>
    </row>
    <row r="12" spans="2:14" ht="22" customHeight="1" x14ac:dyDescent="0.35">
      <c r="B12" s="21">
        <v>1</v>
      </c>
      <c r="C12" s="62" t="s">
        <v>178</v>
      </c>
      <c r="D12" s="59"/>
      <c r="E12" s="59"/>
      <c r="F12" s="59"/>
      <c r="G12" s="59"/>
      <c r="H12" s="59"/>
      <c r="I12" s="22">
        <v>9</v>
      </c>
      <c r="J12" s="22">
        <v>3850</v>
      </c>
      <c r="K12" s="22">
        <v>2139</v>
      </c>
      <c r="L12" s="22"/>
      <c r="M12" s="62" t="s">
        <v>266</v>
      </c>
      <c r="N12" s="59"/>
    </row>
    <row r="13" spans="2:14" ht="22" customHeight="1" x14ac:dyDescent="0.35">
      <c r="B13" s="21">
        <v>2</v>
      </c>
      <c r="C13" s="62" t="s">
        <v>198</v>
      </c>
      <c r="D13" s="59"/>
      <c r="E13" s="59"/>
      <c r="F13" s="59"/>
      <c r="G13" s="59"/>
      <c r="H13" s="59"/>
      <c r="I13" s="22">
        <v>8</v>
      </c>
      <c r="J13" s="22">
        <v>820</v>
      </c>
      <c r="K13" s="22">
        <v>86</v>
      </c>
      <c r="L13" s="22"/>
      <c r="M13" s="62" t="s">
        <v>267</v>
      </c>
      <c r="N13" s="59"/>
    </row>
    <row r="14" spans="2:14" ht="22" customHeight="1" x14ac:dyDescent="0.35">
      <c r="B14" s="21">
        <v>3</v>
      </c>
      <c r="C14" s="62" t="s">
        <v>199</v>
      </c>
      <c r="D14" s="59"/>
      <c r="E14" s="59"/>
      <c r="F14" s="59"/>
      <c r="G14" s="59"/>
      <c r="H14" s="59"/>
      <c r="I14" s="22">
        <v>8</v>
      </c>
      <c r="J14" s="22">
        <v>700</v>
      </c>
      <c r="K14" s="22">
        <v>73</v>
      </c>
      <c r="L14" s="22"/>
      <c r="M14" s="62" t="s">
        <v>268</v>
      </c>
      <c r="N14" s="59"/>
    </row>
    <row r="15" spans="2:14" ht="22" customHeight="1" x14ac:dyDescent="0.35">
      <c r="B15" s="21">
        <v>4</v>
      </c>
      <c r="C15" s="62" t="s">
        <v>186</v>
      </c>
      <c r="D15" s="59"/>
      <c r="E15" s="59"/>
      <c r="F15" s="59"/>
      <c r="G15" s="59"/>
      <c r="H15" s="59"/>
      <c r="I15" s="22">
        <v>2</v>
      </c>
      <c r="J15" s="22">
        <v>306</v>
      </c>
      <c r="K15" s="22">
        <v>51</v>
      </c>
      <c r="L15" s="22"/>
      <c r="M15" s="62" t="s">
        <v>269</v>
      </c>
      <c r="N15" s="59"/>
    </row>
    <row r="16" spans="2:14" ht="22" customHeight="1" x14ac:dyDescent="0.35">
      <c r="B16" s="21">
        <v>5</v>
      </c>
      <c r="C16" s="62" t="s">
        <v>159</v>
      </c>
      <c r="D16" s="59"/>
      <c r="E16" s="59"/>
      <c r="F16" s="59"/>
      <c r="G16" s="59"/>
      <c r="H16" s="59"/>
      <c r="I16" s="22">
        <v>9</v>
      </c>
      <c r="J16" s="22">
        <v>150</v>
      </c>
      <c r="K16" s="22">
        <v>84</v>
      </c>
      <c r="L16" s="22"/>
      <c r="M16" s="62" t="s">
        <v>270</v>
      </c>
      <c r="N16" s="59"/>
    </row>
    <row r="17" spans="2:14" ht="22" customHeight="1" x14ac:dyDescent="0.35">
      <c r="B17" s="21">
        <v>6</v>
      </c>
      <c r="C17" s="62" t="s">
        <v>180</v>
      </c>
      <c r="D17" s="59"/>
      <c r="E17" s="59"/>
      <c r="F17" s="59"/>
      <c r="G17" s="59"/>
      <c r="H17" s="59"/>
      <c r="I17" s="22">
        <v>6</v>
      </c>
      <c r="J17" s="22">
        <v>45</v>
      </c>
      <c r="K17" s="22">
        <v>21</v>
      </c>
      <c r="L17" s="22"/>
      <c r="M17" s="62" t="s">
        <v>271</v>
      </c>
      <c r="N17" s="59"/>
    </row>
    <row r="18" spans="2:14" ht="22" customHeight="1" x14ac:dyDescent="0.35">
      <c r="B18" s="21">
        <v>7</v>
      </c>
      <c r="C18" s="62" t="s">
        <v>197</v>
      </c>
      <c r="D18" s="59"/>
      <c r="E18" s="59"/>
      <c r="F18" s="59"/>
      <c r="G18" s="59"/>
      <c r="H18" s="59"/>
      <c r="I18" s="22">
        <v>8</v>
      </c>
      <c r="J18" s="22">
        <v>33</v>
      </c>
      <c r="K18" s="22">
        <v>4</v>
      </c>
      <c r="L18" s="22"/>
      <c r="M18" s="62" t="s">
        <v>272</v>
      </c>
      <c r="N18" s="59"/>
    </row>
    <row r="19" spans="2:14" ht="22" customHeight="1" x14ac:dyDescent="0.35">
      <c r="B19" s="21">
        <v>8</v>
      </c>
      <c r="C19" s="62" t="s">
        <v>190</v>
      </c>
      <c r="D19" s="59"/>
      <c r="E19" s="59"/>
      <c r="F19" s="59"/>
      <c r="G19" s="59"/>
      <c r="H19" s="59"/>
      <c r="I19" s="22">
        <v>8</v>
      </c>
      <c r="J19" s="22">
        <v>95</v>
      </c>
      <c r="K19" s="22">
        <v>26</v>
      </c>
      <c r="L19" s="22"/>
      <c r="M19" s="62" t="s">
        <v>273</v>
      </c>
      <c r="N19" s="59"/>
    </row>
    <row r="20" spans="2:14" ht="22" customHeight="1" x14ac:dyDescent="0.35">
      <c r="B20" s="21">
        <v>9</v>
      </c>
      <c r="C20" s="62" t="s">
        <v>189</v>
      </c>
      <c r="D20" s="59"/>
      <c r="E20" s="59"/>
      <c r="F20" s="59"/>
      <c r="G20" s="59"/>
      <c r="H20" s="59"/>
      <c r="I20" s="22">
        <v>8</v>
      </c>
      <c r="J20" s="22">
        <v>1270</v>
      </c>
      <c r="K20" s="22">
        <v>346</v>
      </c>
      <c r="L20" s="22"/>
      <c r="M20" s="62" t="s">
        <v>274</v>
      </c>
      <c r="N20" s="59"/>
    </row>
    <row r="21" spans="2:14" ht="22" customHeight="1" x14ac:dyDescent="0.35">
      <c r="B21" s="21">
        <v>10</v>
      </c>
      <c r="C21" s="62" t="s">
        <v>168</v>
      </c>
      <c r="D21" s="59"/>
      <c r="E21" s="59"/>
      <c r="F21" s="59"/>
      <c r="G21" s="59"/>
      <c r="H21" s="59"/>
      <c r="I21" s="22">
        <v>8</v>
      </c>
      <c r="J21" s="22">
        <v>50</v>
      </c>
      <c r="K21" s="22">
        <v>23</v>
      </c>
      <c r="L21" s="22"/>
      <c r="M21" s="62" t="s">
        <v>275</v>
      </c>
      <c r="N21" s="59"/>
    </row>
    <row r="22" spans="2:14" ht="22" customHeight="1" x14ac:dyDescent="0.35">
      <c r="B22" s="21">
        <v>11</v>
      </c>
      <c r="C22" s="62" t="s">
        <v>173</v>
      </c>
      <c r="D22" s="59"/>
      <c r="E22" s="59"/>
      <c r="F22" s="59"/>
      <c r="G22" s="59"/>
      <c r="H22" s="59"/>
      <c r="I22" s="22">
        <v>10</v>
      </c>
      <c r="J22" s="22">
        <v>931</v>
      </c>
      <c r="K22" s="22">
        <v>776</v>
      </c>
      <c r="L22" s="22"/>
      <c r="M22" s="62" t="s">
        <v>276</v>
      </c>
      <c r="N22" s="59"/>
    </row>
    <row r="23" spans="2:14" ht="22" customHeight="1" x14ac:dyDescent="0.35">
      <c r="B23" s="21">
        <v>12</v>
      </c>
      <c r="C23" s="62" t="s">
        <v>172</v>
      </c>
      <c r="D23" s="59"/>
      <c r="E23" s="59"/>
      <c r="F23" s="59"/>
      <c r="G23" s="59"/>
      <c r="H23" s="59"/>
      <c r="I23" s="22">
        <v>10</v>
      </c>
      <c r="J23" s="22">
        <v>337</v>
      </c>
      <c r="K23" s="22">
        <v>281</v>
      </c>
      <c r="L23" s="22"/>
      <c r="M23" s="62" t="s">
        <v>277</v>
      </c>
      <c r="N23" s="59"/>
    </row>
    <row r="24" spans="2:14" ht="22" customHeight="1" x14ac:dyDescent="0.35">
      <c r="B24" s="21">
        <v>13</v>
      </c>
      <c r="C24" s="62" t="s">
        <v>171</v>
      </c>
      <c r="D24" s="59"/>
      <c r="E24" s="59"/>
      <c r="F24" s="59"/>
      <c r="G24" s="59"/>
      <c r="H24" s="59"/>
      <c r="I24" s="22">
        <v>10</v>
      </c>
      <c r="J24" s="22">
        <v>4</v>
      </c>
      <c r="K24" s="22">
        <v>4</v>
      </c>
      <c r="L24" s="22"/>
      <c r="M24" s="62" t="s">
        <v>278</v>
      </c>
      <c r="N24" s="59"/>
    </row>
    <row r="25" spans="2:14" ht="22" customHeight="1" x14ac:dyDescent="0.35">
      <c r="B25" s="21">
        <v>14</v>
      </c>
      <c r="C25" s="62" t="s">
        <v>192</v>
      </c>
      <c r="D25" s="59"/>
      <c r="E25" s="59"/>
      <c r="F25" s="59"/>
      <c r="G25" s="59"/>
      <c r="H25" s="59"/>
      <c r="I25" s="22">
        <v>8</v>
      </c>
      <c r="J25" s="22">
        <v>127</v>
      </c>
      <c r="K25" s="22">
        <v>57</v>
      </c>
      <c r="L25" s="22"/>
      <c r="M25" s="62" t="s">
        <v>279</v>
      </c>
      <c r="N25" s="59"/>
    </row>
    <row r="26" spans="2:14" ht="22" customHeight="1" x14ac:dyDescent="0.35">
      <c r="B26" s="21">
        <v>15</v>
      </c>
      <c r="C26" s="62" t="s">
        <v>191</v>
      </c>
      <c r="D26" s="59"/>
      <c r="E26" s="59"/>
      <c r="F26" s="59"/>
      <c r="G26" s="59"/>
      <c r="H26" s="59"/>
      <c r="I26" s="22">
        <v>8</v>
      </c>
      <c r="J26" s="22">
        <v>114</v>
      </c>
      <c r="K26" s="22">
        <v>51</v>
      </c>
      <c r="L26" s="22"/>
      <c r="M26" s="62" t="s">
        <v>280</v>
      </c>
      <c r="N26" s="59"/>
    </row>
    <row r="27" spans="2:14" ht="22" customHeight="1" x14ac:dyDescent="0.35">
      <c r="B27" s="21">
        <v>16</v>
      </c>
      <c r="C27" s="62" t="s">
        <v>193</v>
      </c>
      <c r="D27" s="59"/>
      <c r="E27" s="59"/>
      <c r="F27" s="59"/>
      <c r="G27" s="59"/>
      <c r="H27" s="59"/>
      <c r="I27" s="22">
        <v>8</v>
      </c>
      <c r="J27" s="22">
        <v>199</v>
      </c>
      <c r="K27" s="22">
        <v>89</v>
      </c>
      <c r="L27" s="22"/>
      <c r="M27" s="62" t="s">
        <v>281</v>
      </c>
      <c r="N27" s="59"/>
    </row>
    <row r="28" spans="2:14" ht="22" customHeight="1" x14ac:dyDescent="0.35">
      <c r="B28" s="21">
        <v>17</v>
      </c>
      <c r="C28" s="62" t="s">
        <v>165</v>
      </c>
      <c r="D28" s="59"/>
      <c r="E28" s="59"/>
      <c r="F28" s="59"/>
      <c r="G28" s="59"/>
      <c r="H28" s="59"/>
      <c r="I28" s="22">
        <v>10</v>
      </c>
      <c r="J28" s="22">
        <v>800</v>
      </c>
      <c r="K28" s="22">
        <v>667</v>
      </c>
      <c r="L28" s="22"/>
      <c r="M28" s="62" t="s">
        <v>282</v>
      </c>
      <c r="N28" s="59"/>
    </row>
    <row r="29" spans="2:14" ht="22" customHeight="1" x14ac:dyDescent="0.35">
      <c r="B29" s="21">
        <v>18</v>
      </c>
      <c r="C29" s="62" t="s">
        <v>177</v>
      </c>
      <c r="D29" s="59"/>
      <c r="E29" s="59"/>
      <c r="F29" s="59"/>
      <c r="G29" s="59"/>
      <c r="H29" s="59"/>
      <c r="I29" s="22">
        <v>9</v>
      </c>
      <c r="J29" s="22">
        <v>400</v>
      </c>
      <c r="K29" s="22">
        <v>223</v>
      </c>
      <c r="L29" s="22"/>
      <c r="M29" s="62" t="s">
        <v>283</v>
      </c>
      <c r="N29" s="59"/>
    </row>
    <row r="30" spans="2:14" ht="22" customHeight="1" x14ac:dyDescent="0.35">
      <c r="B30" s="21">
        <v>19</v>
      </c>
      <c r="C30" s="62" t="s">
        <v>194</v>
      </c>
      <c r="D30" s="59"/>
      <c r="E30" s="59"/>
      <c r="F30" s="59"/>
      <c r="G30" s="59"/>
      <c r="H30" s="59"/>
      <c r="I30" s="22">
        <v>8</v>
      </c>
      <c r="J30" s="22">
        <v>5500</v>
      </c>
      <c r="K30" s="22">
        <v>2456</v>
      </c>
      <c r="L30" s="22"/>
      <c r="M30" s="62" t="s">
        <v>284</v>
      </c>
      <c r="N30" s="59"/>
    </row>
    <row r="31" spans="2:14" ht="22" customHeight="1" x14ac:dyDescent="0.35">
      <c r="B31" s="21">
        <v>20</v>
      </c>
      <c r="C31" s="62" t="s">
        <v>181</v>
      </c>
      <c r="D31" s="59"/>
      <c r="E31" s="59"/>
      <c r="F31" s="59"/>
      <c r="G31" s="59"/>
      <c r="H31" s="59"/>
      <c r="I31" s="22">
        <v>6</v>
      </c>
      <c r="J31" s="22">
        <v>800</v>
      </c>
      <c r="K31" s="22">
        <v>361</v>
      </c>
      <c r="L31" s="22"/>
      <c r="M31" s="62" t="s">
        <v>285</v>
      </c>
      <c r="N31" s="59"/>
    </row>
    <row r="32" spans="2:14" ht="22" customHeight="1" x14ac:dyDescent="0.35">
      <c r="B32" s="21">
        <v>21</v>
      </c>
      <c r="C32" s="62" t="s">
        <v>200</v>
      </c>
      <c r="D32" s="59"/>
      <c r="E32" s="59"/>
      <c r="F32" s="59"/>
      <c r="G32" s="59"/>
      <c r="H32" s="59"/>
      <c r="I32" s="22">
        <v>8</v>
      </c>
      <c r="J32" s="22">
        <v>150</v>
      </c>
      <c r="K32" s="22">
        <v>16</v>
      </c>
      <c r="L32" s="22"/>
      <c r="M32" s="62" t="s">
        <v>272</v>
      </c>
      <c r="N32" s="59"/>
    </row>
    <row r="33" spans="2:14" ht="22" customHeight="1" x14ac:dyDescent="0.35">
      <c r="B33" s="21">
        <v>22</v>
      </c>
      <c r="C33" s="62" t="s">
        <v>157</v>
      </c>
      <c r="D33" s="59"/>
      <c r="E33" s="59"/>
      <c r="F33" s="59"/>
      <c r="G33" s="59"/>
      <c r="H33" s="59"/>
      <c r="I33" s="22">
        <v>6</v>
      </c>
      <c r="J33" s="22">
        <v>707</v>
      </c>
      <c r="K33" s="22">
        <v>590</v>
      </c>
      <c r="L33" s="22"/>
      <c r="M33" s="62" t="s">
        <v>286</v>
      </c>
      <c r="N33" s="59"/>
    </row>
    <row r="34" spans="2:14" ht="22" customHeight="1" x14ac:dyDescent="0.35">
      <c r="B34" s="21">
        <v>23</v>
      </c>
      <c r="C34" s="62" t="s">
        <v>174</v>
      </c>
      <c r="D34" s="59"/>
      <c r="E34" s="59"/>
      <c r="F34" s="59"/>
      <c r="G34" s="59"/>
      <c r="H34" s="59"/>
      <c r="I34" s="22">
        <v>10</v>
      </c>
      <c r="J34" s="22">
        <v>5</v>
      </c>
      <c r="K34" s="22">
        <v>5</v>
      </c>
      <c r="L34" s="22"/>
      <c r="M34" s="62" t="s">
        <v>287</v>
      </c>
      <c r="N34" s="59"/>
    </row>
    <row r="35" spans="2:14" ht="22" customHeight="1" x14ac:dyDescent="0.35">
      <c r="B35" s="21">
        <v>24</v>
      </c>
      <c r="C35" s="62" t="s">
        <v>175</v>
      </c>
      <c r="D35" s="59"/>
      <c r="E35" s="59"/>
      <c r="F35" s="59"/>
      <c r="G35" s="59"/>
      <c r="H35" s="59"/>
      <c r="I35" s="22">
        <v>10</v>
      </c>
      <c r="J35" s="22">
        <v>400</v>
      </c>
      <c r="K35" s="22">
        <v>334</v>
      </c>
      <c r="L35" s="22"/>
      <c r="M35" s="62" t="s">
        <v>288</v>
      </c>
      <c r="N35" s="59"/>
    </row>
    <row r="36" spans="2:14" ht="22" customHeight="1" x14ac:dyDescent="0.35">
      <c r="B36" s="21">
        <v>25</v>
      </c>
      <c r="C36" s="63" t="s">
        <v>206</v>
      </c>
      <c r="D36" s="59"/>
      <c r="E36" s="59"/>
      <c r="F36" s="59"/>
      <c r="G36" s="59"/>
      <c r="H36" s="59"/>
      <c r="I36" s="23">
        <v>2</v>
      </c>
      <c r="J36" s="23">
        <v>8</v>
      </c>
      <c r="K36" s="23">
        <v>6</v>
      </c>
      <c r="L36" s="23"/>
      <c r="M36" s="63" t="s">
        <v>289</v>
      </c>
      <c r="N36" s="59"/>
    </row>
  </sheetData>
  <mergeCells count="58">
    <mergeCell ref="C34:H34"/>
    <mergeCell ref="M34:N34"/>
    <mergeCell ref="C35:H35"/>
    <mergeCell ref="M35:N35"/>
    <mergeCell ref="C36:H36"/>
    <mergeCell ref="M36:N36"/>
    <mergeCell ref="C31:H31"/>
    <mergeCell ref="M31:N31"/>
    <mergeCell ref="C32:H32"/>
    <mergeCell ref="M32:N32"/>
    <mergeCell ref="C33:H33"/>
    <mergeCell ref="M33:N33"/>
    <mergeCell ref="C28:H28"/>
    <mergeCell ref="M28:N28"/>
    <mergeCell ref="C29:H29"/>
    <mergeCell ref="M29:N29"/>
    <mergeCell ref="C30:H30"/>
    <mergeCell ref="M30:N30"/>
    <mergeCell ref="C25:H25"/>
    <mergeCell ref="M25:N25"/>
    <mergeCell ref="C26:H26"/>
    <mergeCell ref="M26:N26"/>
    <mergeCell ref="C27:H27"/>
    <mergeCell ref="M27:N27"/>
    <mergeCell ref="C22:H22"/>
    <mergeCell ref="M22:N22"/>
    <mergeCell ref="C23:H23"/>
    <mergeCell ref="M23:N23"/>
    <mergeCell ref="C24:H24"/>
    <mergeCell ref="M24:N24"/>
    <mergeCell ref="C19:H19"/>
    <mergeCell ref="M19:N19"/>
    <mergeCell ref="C20:H20"/>
    <mergeCell ref="M20:N20"/>
    <mergeCell ref="C21:H21"/>
    <mergeCell ref="M21:N21"/>
    <mergeCell ref="C16:H16"/>
    <mergeCell ref="M16:N16"/>
    <mergeCell ref="C17:H17"/>
    <mergeCell ref="M17:N17"/>
    <mergeCell ref="C18:H18"/>
    <mergeCell ref="M18:N18"/>
    <mergeCell ref="C13:H13"/>
    <mergeCell ref="M13:N13"/>
    <mergeCell ref="C14:H14"/>
    <mergeCell ref="M14:N14"/>
    <mergeCell ref="C15:H15"/>
    <mergeCell ref="M15:N15"/>
    <mergeCell ref="B10:N10"/>
    <mergeCell ref="C11:H11"/>
    <mergeCell ref="M11:N11"/>
    <mergeCell ref="C12:H12"/>
    <mergeCell ref="M12:N12"/>
    <mergeCell ref="B2:N2"/>
    <mergeCell ref="B3:N3"/>
    <mergeCell ref="C4:H4"/>
    <mergeCell ref="M4:N4"/>
    <mergeCell ref="B9:N9"/>
  </mergeCells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71"/>
  <sheetViews>
    <sheetView workbookViewId="0"/>
  </sheetViews>
  <sheetFormatPr defaultRowHeight="14.5" x14ac:dyDescent="0.35"/>
  <cols>
    <col min="3" max="3" width="25" style="2" customWidth="1"/>
  </cols>
  <sheetData>
    <row r="2" spans="2:14" ht="30" customHeight="1" x14ac:dyDescent="0.35">
      <c r="B2" s="58" t="s">
        <v>257</v>
      </c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</row>
    <row r="3" spans="2:14" ht="30" customHeight="1" x14ac:dyDescent="0.35">
      <c r="B3" s="60">
        <v>44576</v>
      </c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</row>
    <row r="4" spans="2:14" ht="28" customHeight="1" x14ac:dyDescent="0.35">
      <c r="B4" s="20" t="s">
        <v>130</v>
      </c>
      <c r="C4" s="61" t="s">
        <v>259</v>
      </c>
      <c r="D4" s="59"/>
      <c r="E4" s="59"/>
      <c r="F4" s="59"/>
      <c r="G4" s="59"/>
      <c r="H4" s="59"/>
      <c r="I4" s="20" t="s">
        <v>260</v>
      </c>
      <c r="J4" s="20" t="s">
        <v>261</v>
      </c>
      <c r="K4" s="20" t="s">
        <v>262</v>
      </c>
      <c r="L4" s="20" t="s">
        <v>263</v>
      </c>
      <c r="M4" s="61" t="s">
        <v>264</v>
      </c>
      <c r="N4" s="59"/>
    </row>
    <row r="5" spans="2:14" x14ac:dyDescent="0.35">
      <c r="B5" s="24"/>
      <c r="C5" s="64"/>
      <c r="D5" s="59"/>
      <c r="E5" s="59"/>
      <c r="F5" s="59"/>
      <c r="G5" s="59"/>
      <c r="H5" s="59"/>
      <c r="I5" s="59"/>
      <c r="J5" s="59"/>
      <c r="K5" s="59"/>
      <c r="L5" s="59"/>
      <c r="M5" s="59"/>
      <c r="N5" s="59"/>
    </row>
    <row r="10" spans="2:14" ht="30" customHeight="1" x14ac:dyDescent="0.35">
      <c r="B10" s="58" t="s">
        <v>265</v>
      </c>
      <c r="C10" s="59"/>
      <c r="D10" s="59"/>
      <c r="E10" s="59"/>
      <c r="F10" s="59"/>
      <c r="G10" s="59"/>
      <c r="H10" s="59"/>
      <c r="I10" s="59"/>
      <c r="J10" s="59"/>
      <c r="K10" s="59"/>
      <c r="L10" s="59"/>
      <c r="M10" s="59"/>
      <c r="N10" s="59"/>
    </row>
    <row r="11" spans="2:14" ht="30" customHeight="1" x14ac:dyDescent="0.35">
      <c r="B11" s="60">
        <v>44576</v>
      </c>
      <c r="C11" s="59"/>
      <c r="D11" s="59"/>
      <c r="E11" s="59"/>
      <c r="F11" s="59"/>
      <c r="G11" s="59"/>
      <c r="H11" s="59"/>
      <c r="I11" s="59"/>
      <c r="J11" s="59"/>
      <c r="K11" s="59"/>
      <c r="L11" s="59"/>
      <c r="M11" s="59"/>
      <c r="N11" s="59"/>
    </row>
    <row r="12" spans="2:14" ht="28" customHeight="1" x14ac:dyDescent="0.35">
      <c r="B12" s="20" t="s">
        <v>130</v>
      </c>
      <c r="C12" s="61" t="s">
        <v>259</v>
      </c>
      <c r="D12" s="59"/>
      <c r="E12" s="59"/>
      <c r="F12" s="59"/>
      <c r="G12" s="59"/>
      <c r="H12" s="59"/>
      <c r="I12" s="20" t="s">
        <v>260</v>
      </c>
      <c r="J12" s="20" t="s">
        <v>261</v>
      </c>
      <c r="K12" s="20" t="s">
        <v>262</v>
      </c>
      <c r="L12" s="20" t="s">
        <v>263</v>
      </c>
      <c r="M12" s="61" t="s">
        <v>264</v>
      </c>
      <c r="N12" s="59"/>
    </row>
    <row r="13" spans="2:14" ht="22" customHeight="1" x14ac:dyDescent="0.35">
      <c r="B13" s="21">
        <v>172</v>
      </c>
      <c r="C13" s="62" t="s">
        <v>157</v>
      </c>
      <c r="D13" s="59"/>
      <c r="E13" s="59"/>
      <c r="F13" s="59"/>
      <c r="G13" s="59"/>
      <c r="H13" s="59"/>
      <c r="I13" s="22">
        <v>6</v>
      </c>
      <c r="J13" s="22">
        <v>707</v>
      </c>
      <c r="K13" s="22">
        <v>590</v>
      </c>
      <c r="L13" s="22"/>
      <c r="M13" s="62" t="s">
        <v>286</v>
      </c>
      <c r="N13" s="59"/>
    </row>
    <row r="14" spans="2:14" ht="22" customHeight="1" x14ac:dyDescent="0.35">
      <c r="B14" s="21">
        <v>172</v>
      </c>
      <c r="C14" s="62" t="s">
        <v>159</v>
      </c>
      <c r="D14" s="59"/>
      <c r="E14" s="59"/>
      <c r="F14" s="59"/>
      <c r="G14" s="59"/>
      <c r="H14" s="59"/>
      <c r="I14" s="22">
        <v>9</v>
      </c>
      <c r="J14" s="22">
        <v>150</v>
      </c>
      <c r="K14" s="22">
        <v>84</v>
      </c>
      <c r="L14" s="22"/>
      <c r="M14" s="62" t="s">
        <v>270</v>
      </c>
      <c r="N14" s="59"/>
    </row>
    <row r="15" spans="2:14" x14ac:dyDescent="0.35">
      <c r="B15" s="21"/>
      <c r="C15" s="65"/>
      <c r="D15" s="59"/>
      <c r="E15" s="59"/>
      <c r="F15" s="59"/>
      <c r="G15" s="59"/>
      <c r="H15" s="59"/>
      <c r="I15" s="59"/>
      <c r="J15" s="59"/>
      <c r="K15" s="59"/>
      <c r="L15" s="59"/>
      <c r="M15" s="59"/>
      <c r="N15" s="59"/>
    </row>
    <row r="16" spans="2:14" ht="22" customHeight="1" x14ac:dyDescent="0.35">
      <c r="B16" s="21">
        <v>173</v>
      </c>
      <c r="C16" s="62" t="s">
        <v>165</v>
      </c>
      <c r="D16" s="59"/>
      <c r="E16" s="59"/>
      <c r="F16" s="59"/>
      <c r="G16" s="59"/>
      <c r="H16" s="59"/>
      <c r="I16" s="22">
        <v>10</v>
      </c>
      <c r="J16" s="22">
        <v>800</v>
      </c>
      <c r="K16" s="22">
        <v>667</v>
      </c>
      <c r="L16" s="22"/>
      <c r="M16" s="62" t="s">
        <v>282</v>
      </c>
      <c r="N16" s="59"/>
    </row>
    <row r="17" spans="2:14" ht="22" customHeight="1" x14ac:dyDescent="0.35">
      <c r="B17" s="21">
        <v>173</v>
      </c>
      <c r="C17" s="62" t="s">
        <v>168</v>
      </c>
      <c r="D17" s="59"/>
      <c r="E17" s="59"/>
      <c r="F17" s="59"/>
      <c r="G17" s="59"/>
      <c r="H17" s="59"/>
      <c r="I17" s="22">
        <v>8</v>
      </c>
      <c r="J17" s="22">
        <v>50</v>
      </c>
      <c r="K17" s="22">
        <v>23</v>
      </c>
      <c r="L17" s="22"/>
      <c r="M17" s="62" t="s">
        <v>275</v>
      </c>
      <c r="N17" s="59"/>
    </row>
    <row r="18" spans="2:14" x14ac:dyDescent="0.35">
      <c r="B18" s="21"/>
      <c r="C18" s="65"/>
      <c r="D18" s="59"/>
      <c r="E18" s="59"/>
      <c r="F18" s="59"/>
      <c r="G18" s="59"/>
      <c r="H18" s="59"/>
      <c r="I18" s="59"/>
      <c r="J18" s="59"/>
      <c r="K18" s="59"/>
      <c r="L18" s="59"/>
      <c r="M18" s="59"/>
      <c r="N18" s="59"/>
    </row>
    <row r="19" spans="2:14" ht="22" customHeight="1" x14ac:dyDescent="0.35">
      <c r="B19" s="21">
        <v>174</v>
      </c>
      <c r="C19" s="62" t="s">
        <v>171</v>
      </c>
      <c r="D19" s="59"/>
      <c r="E19" s="59"/>
      <c r="F19" s="59"/>
      <c r="G19" s="59"/>
      <c r="H19" s="59"/>
      <c r="I19" s="22">
        <v>10</v>
      </c>
      <c r="J19" s="22">
        <v>4</v>
      </c>
      <c r="K19" s="22">
        <v>4</v>
      </c>
      <c r="L19" s="22"/>
      <c r="M19" s="62" t="s">
        <v>278</v>
      </c>
      <c r="N19" s="59"/>
    </row>
    <row r="20" spans="2:14" ht="22" customHeight="1" x14ac:dyDescent="0.35">
      <c r="B20" s="21">
        <v>174</v>
      </c>
      <c r="C20" s="62" t="s">
        <v>172</v>
      </c>
      <c r="D20" s="59"/>
      <c r="E20" s="59"/>
      <c r="F20" s="59"/>
      <c r="G20" s="59"/>
      <c r="H20" s="59"/>
      <c r="I20" s="22">
        <v>10</v>
      </c>
      <c r="J20" s="22">
        <v>337</v>
      </c>
      <c r="K20" s="22">
        <v>281</v>
      </c>
      <c r="L20" s="22"/>
      <c r="M20" s="62" t="s">
        <v>277</v>
      </c>
      <c r="N20" s="59"/>
    </row>
    <row r="21" spans="2:14" ht="22" customHeight="1" x14ac:dyDescent="0.35">
      <c r="B21" s="21">
        <v>174</v>
      </c>
      <c r="C21" s="62" t="s">
        <v>173</v>
      </c>
      <c r="D21" s="59"/>
      <c r="E21" s="59"/>
      <c r="F21" s="59"/>
      <c r="G21" s="59"/>
      <c r="H21" s="59"/>
      <c r="I21" s="22">
        <v>10</v>
      </c>
      <c r="J21" s="22">
        <v>509</v>
      </c>
      <c r="K21" s="22">
        <v>425</v>
      </c>
      <c r="L21" s="22"/>
      <c r="M21" s="62" t="s">
        <v>276</v>
      </c>
      <c r="N21" s="59"/>
    </row>
    <row r="22" spans="2:14" x14ac:dyDescent="0.35">
      <c r="B22" s="21"/>
      <c r="C22" s="65"/>
      <c r="D22" s="59"/>
      <c r="E22" s="59"/>
      <c r="F22" s="59"/>
      <c r="G22" s="59"/>
      <c r="H22" s="59"/>
      <c r="I22" s="59"/>
      <c r="J22" s="59"/>
      <c r="K22" s="59"/>
      <c r="L22" s="59"/>
      <c r="M22" s="59"/>
      <c r="N22" s="59"/>
    </row>
    <row r="23" spans="2:14" ht="22" customHeight="1" x14ac:dyDescent="0.35">
      <c r="B23" s="21">
        <v>175</v>
      </c>
      <c r="C23" s="62" t="s">
        <v>173</v>
      </c>
      <c r="D23" s="59"/>
      <c r="E23" s="59"/>
      <c r="F23" s="59"/>
      <c r="G23" s="59"/>
      <c r="H23" s="59"/>
      <c r="I23" s="22">
        <v>10</v>
      </c>
      <c r="J23" s="22">
        <v>422</v>
      </c>
      <c r="K23" s="22">
        <v>352</v>
      </c>
      <c r="L23" s="22"/>
      <c r="M23" s="62" t="s">
        <v>276</v>
      </c>
      <c r="N23" s="59"/>
    </row>
    <row r="24" spans="2:14" ht="22" customHeight="1" x14ac:dyDescent="0.35">
      <c r="B24" s="21">
        <v>175</v>
      </c>
      <c r="C24" s="62" t="s">
        <v>174</v>
      </c>
      <c r="D24" s="59"/>
      <c r="E24" s="59"/>
      <c r="F24" s="59"/>
      <c r="G24" s="59"/>
      <c r="H24" s="59"/>
      <c r="I24" s="22">
        <v>10</v>
      </c>
      <c r="J24" s="22">
        <v>5</v>
      </c>
      <c r="K24" s="22">
        <v>5</v>
      </c>
      <c r="L24" s="22"/>
      <c r="M24" s="62" t="s">
        <v>287</v>
      </c>
      <c r="N24" s="59"/>
    </row>
    <row r="25" spans="2:14" ht="22" customHeight="1" x14ac:dyDescent="0.35">
      <c r="B25" s="21">
        <v>175</v>
      </c>
      <c r="C25" s="62" t="s">
        <v>175</v>
      </c>
      <c r="D25" s="59"/>
      <c r="E25" s="59"/>
      <c r="F25" s="59"/>
      <c r="G25" s="59"/>
      <c r="H25" s="59"/>
      <c r="I25" s="22">
        <v>10</v>
      </c>
      <c r="J25" s="22">
        <v>400</v>
      </c>
      <c r="K25" s="22">
        <v>334</v>
      </c>
      <c r="L25" s="22"/>
      <c r="M25" s="62" t="s">
        <v>288</v>
      </c>
      <c r="N25" s="59"/>
    </row>
    <row r="26" spans="2:14" x14ac:dyDescent="0.35">
      <c r="B26" s="21"/>
      <c r="C26" s="65"/>
      <c r="D26" s="59"/>
      <c r="E26" s="59"/>
      <c r="F26" s="59"/>
      <c r="G26" s="59"/>
      <c r="H26" s="59"/>
      <c r="I26" s="59"/>
      <c r="J26" s="59"/>
      <c r="K26" s="59"/>
      <c r="L26" s="59"/>
      <c r="M26" s="59"/>
      <c r="N26" s="59"/>
    </row>
    <row r="27" spans="2:14" ht="22" customHeight="1" x14ac:dyDescent="0.35">
      <c r="B27" s="21">
        <v>176</v>
      </c>
      <c r="C27" s="62" t="s">
        <v>177</v>
      </c>
      <c r="D27" s="59"/>
      <c r="E27" s="59"/>
      <c r="F27" s="59"/>
      <c r="G27" s="59"/>
      <c r="H27" s="59"/>
      <c r="I27" s="22">
        <v>9</v>
      </c>
      <c r="J27" s="22">
        <v>400</v>
      </c>
      <c r="K27" s="22">
        <v>223</v>
      </c>
      <c r="L27" s="22"/>
      <c r="M27" s="62" t="s">
        <v>283</v>
      </c>
      <c r="N27" s="59"/>
    </row>
    <row r="28" spans="2:14" ht="22" customHeight="1" x14ac:dyDescent="0.35">
      <c r="B28" s="21">
        <v>176</v>
      </c>
      <c r="C28" s="62" t="s">
        <v>178</v>
      </c>
      <c r="D28" s="59"/>
      <c r="E28" s="59"/>
      <c r="F28" s="59"/>
      <c r="G28" s="59"/>
      <c r="H28" s="59"/>
      <c r="I28" s="22">
        <v>9</v>
      </c>
      <c r="J28" s="22">
        <v>450</v>
      </c>
      <c r="K28" s="22">
        <v>250</v>
      </c>
      <c r="L28" s="22"/>
      <c r="M28" s="62" t="s">
        <v>266</v>
      </c>
      <c r="N28" s="59"/>
    </row>
    <row r="29" spans="2:14" x14ac:dyDescent="0.35">
      <c r="B29" s="21"/>
      <c r="C29" s="65"/>
      <c r="D29" s="59"/>
      <c r="E29" s="59"/>
      <c r="F29" s="59"/>
      <c r="G29" s="59"/>
      <c r="H29" s="59"/>
      <c r="I29" s="59"/>
      <c r="J29" s="59"/>
      <c r="K29" s="59"/>
      <c r="L29" s="59"/>
      <c r="M29" s="59"/>
      <c r="N29" s="59"/>
    </row>
    <row r="30" spans="2:14" ht="22" customHeight="1" x14ac:dyDescent="0.35">
      <c r="B30" s="21">
        <v>177</v>
      </c>
      <c r="C30" s="62" t="s">
        <v>178</v>
      </c>
      <c r="D30" s="59"/>
      <c r="E30" s="59"/>
      <c r="F30" s="59"/>
      <c r="G30" s="59"/>
      <c r="H30" s="59"/>
      <c r="I30" s="22">
        <v>9</v>
      </c>
      <c r="J30" s="22">
        <v>850</v>
      </c>
      <c r="K30" s="22">
        <v>473</v>
      </c>
      <c r="L30" s="22"/>
      <c r="M30" s="62" t="s">
        <v>266</v>
      </c>
      <c r="N30" s="59"/>
    </row>
    <row r="31" spans="2:14" x14ac:dyDescent="0.35">
      <c r="B31" s="21"/>
      <c r="C31" s="65"/>
      <c r="D31" s="59"/>
      <c r="E31" s="59"/>
      <c r="F31" s="59"/>
      <c r="G31" s="59"/>
      <c r="H31" s="59"/>
      <c r="I31" s="59"/>
      <c r="J31" s="59"/>
      <c r="K31" s="59"/>
      <c r="L31" s="59"/>
      <c r="M31" s="59"/>
      <c r="N31" s="59"/>
    </row>
    <row r="32" spans="2:14" ht="22" customHeight="1" x14ac:dyDescent="0.35">
      <c r="B32" s="21">
        <v>178</v>
      </c>
      <c r="C32" s="62" t="s">
        <v>178</v>
      </c>
      <c r="D32" s="59"/>
      <c r="E32" s="59"/>
      <c r="F32" s="59"/>
      <c r="G32" s="59"/>
      <c r="H32" s="59"/>
      <c r="I32" s="22">
        <v>9</v>
      </c>
      <c r="J32" s="22">
        <v>850</v>
      </c>
      <c r="K32" s="22">
        <v>473</v>
      </c>
      <c r="L32" s="22"/>
      <c r="M32" s="62" t="s">
        <v>266</v>
      </c>
      <c r="N32" s="59"/>
    </row>
    <row r="33" spans="2:14" x14ac:dyDescent="0.35">
      <c r="B33" s="21"/>
      <c r="C33" s="65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</row>
    <row r="34" spans="2:14" ht="22" customHeight="1" x14ac:dyDescent="0.35">
      <c r="B34" s="21">
        <v>179</v>
      </c>
      <c r="C34" s="62" t="s">
        <v>178</v>
      </c>
      <c r="D34" s="59"/>
      <c r="E34" s="59"/>
      <c r="F34" s="59"/>
      <c r="G34" s="59"/>
      <c r="H34" s="59"/>
      <c r="I34" s="22">
        <v>9</v>
      </c>
      <c r="J34" s="22">
        <v>850</v>
      </c>
      <c r="K34" s="22">
        <v>473</v>
      </c>
      <c r="L34" s="22"/>
      <c r="M34" s="62" t="s">
        <v>266</v>
      </c>
      <c r="N34" s="59"/>
    </row>
    <row r="35" spans="2:14" x14ac:dyDescent="0.35">
      <c r="B35" s="21"/>
      <c r="C35" s="65"/>
      <c r="D35" s="59"/>
      <c r="E35" s="59"/>
      <c r="F35" s="59"/>
      <c r="G35" s="59"/>
      <c r="H35" s="59"/>
      <c r="I35" s="59"/>
      <c r="J35" s="59"/>
      <c r="K35" s="59"/>
      <c r="L35" s="59"/>
      <c r="M35" s="59"/>
      <c r="N35" s="59"/>
    </row>
    <row r="36" spans="2:14" ht="22" customHeight="1" x14ac:dyDescent="0.35">
      <c r="B36" s="21">
        <v>180</v>
      </c>
      <c r="C36" s="62" t="s">
        <v>178</v>
      </c>
      <c r="D36" s="59"/>
      <c r="E36" s="59"/>
      <c r="F36" s="59"/>
      <c r="G36" s="59"/>
      <c r="H36" s="59"/>
      <c r="I36" s="22">
        <v>9</v>
      </c>
      <c r="J36" s="22">
        <v>850</v>
      </c>
      <c r="K36" s="22">
        <v>473</v>
      </c>
      <c r="L36" s="22"/>
      <c r="M36" s="62" t="s">
        <v>266</v>
      </c>
      <c r="N36" s="59"/>
    </row>
    <row r="37" spans="2:14" x14ac:dyDescent="0.35">
      <c r="B37" s="21"/>
      <c r="C37" s="65"/>
      <c r="D37" s="59"/>
      <c r="E37" s="59"/>
      <c r="F37" s="59"/>
      <c r="G37" s="59"/>
      <c r="H37" s="59"/>
      <c r="I37" s="59"/>
      <c r="J37" s="59"/>
      <c r="K37" s="59"/>
      <c r="L37" s="59"/>
      <c r="M37" s="59"/>
      <c r="N37" s="59"/>
    </row>
    <row r="38" spans="2:14" ht="22" customHeight="1" x14ac:dyDescent="0.35">
      <c r="B38" s="21">
        <v>181</v>
      </c>
      <c r="C38" s="62" t="s">
        <v>180</v>
      </c>
      <c r="D38" s="59"/>
      <c r="E38" s="59"/>
      <c r="F38" s="59"/>
      <c r="G38" s="59"/>
      <c r="H38" s="59"/>
      <c r="I38" s="22">
        <v>6</v>
      </c>
      <c r="J38" s="22">
        <v>45</v>
      </c>
      <c r="K38" s="22">
        <v>21</v>
      </c>
      <c r="L38" s="22"/>
      <c r="M38" s="62" t="s">
        <v>271</v>
      </c>
      <c r="N38" s="59"/>
    </row>
    <row r="39" spans="2:14" ht="22" customHeight="1" x14ac:dyDescent="0.35">
      <c r="B39" s="21">
        <v>181</v>
      </c>
      <c r="C39" s="62" t="s">
        <v>181</v>
      </c>
      <c r="D39" s="59"/>
      <c r="E39" s="59"/>
      <c r="F39" s="59"/>
      <c r="G39" s="59"/>
      <c r="H39" s="59"/>
      <c r="I39" s="22">
        <v>6</v>
      </c>
      <c r="J39" s="22">
        <v>800</v>
      </c>
      <c r="K39" s="22">
        <v>361</v>
      </c>
      <c r="L39" s="22"/>
      <c r="M39" s="62" t="s">
        <v>285</v>
      </c>
      <c r="N39" s="59"/>
    </row>
    <row r="40" spans="2:14" x14ac:dyDescent="0.35">
      <c r="B40" s="21"/>
      <c r="C40" s="65"/>
      <c r="D40" s="59"/>
      <c r="E40" s="59"/>
      <c r="F40" s="59"/>
      <c r="G40" s="59"/>
      <c r="H40" s="59"/>
      <c r="I40" s="59"/>
      <c r="J40" s="59"/>
      <c r="K40" s="59"/>
      <c r="L40" s="59"/>
      <c r="M40" s="59"/>
      <c r="N40" s="59"/>
    </row>
    <row r="41" spans="2:14" ht="22" customHeight="1" x14ac:dyDescent="0.35">
      <c r="B41" s="21">
        <v>182</v>
      </c>
      <c r="C41" s="62" t="s">
        <v>186</v>
      </c>
      <c r="D41" s="59"/>
      <c r="E41" s="59"/>
      <c r="F41" s="59"/>
      <c r="G41" s="59"/>
      <c r="H41" s="59"/>
      <c r="I41" s="22">
        <v>2</v>
      </c>
      <c r="J41" s="22">
        <v>306</v>
      </c>
      <c r="K41" s="22">
        <v>51</v>
      </c>
      <c r="L41" s="22"/>
      <c r="M41" s="62" t="s">
        <v>269</v>
      </c>
      <c r="N41" s="59"/>
    </row>
    <row r="42" spans="2:14" ht="22" customHeight="1" x14ac:dyDescent="0.35">
      <c r="B42" s="21">
        <v>182</v>
      </c>
      <c r="C42" s="62" t="s">
        <v>189</v>
      </c>
      <c r="D42" s="59"/>
      <c r="E42" s="59"/>
      <c r="F42" s="59"/>
      <c r="G42" s="59"/>
      <c r="H42" s="59"/>
      <c r="I42" s="22">
        <v>8</v>
      </c>
      <c r="J42" s="22">
        <v>550</v>
      </c>
      <c r="K42" s="22">
        <v>150</v>
      </c>
      <c r="L42" s="22"/>
      <c r="M42" s="62" t="s">
        <v>274</v>
      </c>
      <c r="N42" s="59"/>
    </row>
    <row r="43" spans="2:14" x14ac:dyDescent="0.35">
      <c r="B43" s="21"/>
      <c r="C43" s="65"/>
      <c r="D43" s="59"/>
      <c r="E43" s="59"/>
      <c r="F43" s="59"/>
      <c r="G43" s="59"/>
      <c r="H43" s="59"/>
      <c r="I43" s="59"/>
      <c r="J43" s="59"/>
      <c r="K43" s="59"/>
      <c r="L43" s="59"/>
      <c r="M43" s="59"/>
      <c r="N43" s="59"/>
    </row>
    <row r="44" spans="2:14" ht="22" customHeight="1" x14ac:dyDescent="0.35">
      <c r="B44" s="21">
        <v>183</v>
      </c>
      <c r="C44" s="62" t="s">
        <v>190</v>
      </c>
      <c r="D44" s="59"/>
      <c r="E44" s="59"/>
      <c r="F44" s="59"/>
      <c r="G44" s="59"/>
      <c r="H44" s="59"/>
      <c r="I44" s="22">
        <v>8</v>
      </c>
      <c r="J44" s="22">
        <v>95</v>
      </c>
      <c r="K44" s="22">
        <v>26</v>
      </c>
      <c r="L44" s="22"/>
      <c r="M44" s="62" t="s">
        <v>273</v>
      </c>
      <c r="N44" s="59"/>
    </row>
    <row r="45" spans="2:14" ht="22" customHeight="1" x14ac:dyDescent="0.35">
      <c r="B45" s="21">
        <v>183</v>
      </c>
      <c r="C45" s="62" t="s">
        <v>189</v>
      </c>
      <c r="D45" s="59"/>
      <c r="E45" s="59"/>
      <c r="F45" s="59"/>
      <c r="G45" s="59"/>
      <c r="H45" s="59"/>
      <c r="I45" s="22">
        <v>8</v>
      </c>
      <c r="J45" s="22">
        <v>720</v>
      </c>
      <c r="K45" s="22">
        <v>196</v>
      </c>
      <c r="L45" s="22"/>
      <c r="M45" s="62" t="s">
        <v>274</v>
      </c>
      <c r="N45" s="59"/>
    </row>
    <row r="46" spans="2:14" x14ac:dyDescent="0.35">
      <c r="B46" s="21"/>
      <c r="C46" s="65"/>
      <c r="D46" s="59"/>
      <c r="E46" s="59"/>
      <c r="F46" s="59"/>
      <c r="G46" s="59"/>
      <c r="H46" s="59"/>
      <c r="I46" s="59"/>
      <c r="J46" s="59"/>
      <c r="K46" s="59"/>
      <c r="L46" s="59"/>
      <c r="M46" s="59"/>
      <c r="N46" s="59"/>
    </row>
    <row r="47" spans="2:14" ht="22" customHeight="1" x14ac:dyDescent="0.35">
      <c r="B47" s="21">
        <v>184</v>
      </c>
      <c r="C47" s="62" t="s">
        <v>191</v>
      </c>
      <c r="D47" s="59"/>
      <c r="E47" s="59"/>
      <c r="F47" s="59"/>
      <c r="G47" s="59"/>
      <c r="H47" s="59"/>
      <c r="I47" s="22">
        <v>8</v>
      </c>
      <c r="J47" s="22">
        <v>114</v>
      </c>
      <c r="K47" s="22">
        <v>51</v>
      </c>
      <c r="L47" s="22"/>
      <c r="M47" s="62" t="s">
        <v>280</v>
      </c>
      <c r="N47" s="59"/>
    </row>
    <row r="48" spans="2:14" ht="22" customHeight="1" x14ac:dyDescent="0.35">
      <c r="B48" s="21">
        <v>184</v>
      </c>
      <c r="C48" s="62" t="s">
        <v>192</v>
      </c>
      <c r="D48" s="59"/>
      <c r="E48" s="59"/>
      <c r="F48" s="59"/>
      <c r="G48" s="59"/>
      <c r="H48" s="59"/>
      <c r="I48" s="22">
        <v>8</v>
      </c>
      <c r="J48" s="22">
        <v>127</v>
      </c>
      <c r="K48" s="22">
        <v>57</v>
      </c>
      <c r="L48" s="22"/>
      <c r="M48" s="62" t="s">
        <v>279</v>
      </c>
      <c r="N48" s="59"/>
    </row>
    <row r="49" spans="2:14" ht="22" customHeight="1" x14ac:dyDescent="0.35">
      <c r="B49" s="21">
        <v>184</v>
      </c>
      <c r="C49" s="62" t="s">
        <v>193</v>
      </c>
      <c r="D49" s="59"/>
      <c r="E49" s="59"/>
      <c r="F49" s="59"/>
      <c r="G49" s="59"/>
      <c r="H49" s="59"/>
      <c r="I49" s="22">
        <v>8</v>
      </c>
      <c r="J49" s="22">
        <v>199</v>
      </c>
      <c r="K49" s="22">
        <v>89</v>
      </c>
      <c r="L49" s="22"/>
      <c r="M49" s="62" t="s">
        <v>281</v>
      </c>
      <c r="N49" s="59"/>
    </row>
    <row r="50" spans="2:14" ht="22" customHeight="1" x14ac:dyDescent="0.35">
      <c r="B50" s="21">
        <v>184</v>
      </c>
      <c r="C50" s="62" t="s">
        <v>194</v>
      </c>
      <c r="D50" s="59"/>
      <c r="E50" s="59"/>
      <c r="F50" s="59"/>
      <c r="G50" s="59"/>
      <c r="H50" s="59"/>
      <c r="I50" s="22">
        <v>8</v>
      </c>
      <c r="J50" s="22">
        <v>400</v>
      </c>
      <c r="K50" s="22">
        <v>179</v>
      </c>
      <c r="L50" s="22"/>
      <c r="M50" s="62" t="s">
        <v>284</v>
      </c>
      <c r="N50" s="59"/>
    </row>
    <row r="51" spans="2:14" x14ac:dyDescent="0.35">
      <c r="B51" s="21"/>
      <c r="C51" s="65"/>
      <c r="D51" s="59"/>
      <c r="E51" s="59"/>
      <c r="F51" s="59"/>
      <c r="G51" s="59"/>
      <c r="H51" s="59"/>
      <c r="I51" s="59"/>
      <c r="J51" s="59"/>
      <c r="K51" s="59"/>
      <c r="L51" s="59"/>
      <c r="M51" s="59"/>
      <c r="N51" s="59"/>
    </row>
    <row r="52" spans="2:14" ht="22" customHeight="1" x14ac:dyDescent="0.35">
      <c r="B52" s="21">
        <v>185</v>
      </c>
      <c r="C52" s="62" t="s">
        <v>194</v>
      </c>
      <c r="D52" s="59"/>
      <c r="E52" s="59"/>
      <c r="F52" s="59"/>
      <c r="G52" s="59"/>
      <c r="H52" s="59"/>
      <c r="I52" s="22">
        <v>8</v>
      </c>
      <c r="J52" s="22">
        <v>850</v>
      </c>
      <c r="K52" s="22">
        <v>380</v>
      </c>
      <c r="L52" s="22"/>
      <c r="M52" s="62" t="s">
        <v>284</v>
      </c>
      <c r="N52" s="59"/>
    </row>
    <row r="53" spans="2:14" x14ac:dyDescent="0.35">
      <c r="B53" s="21"/>
      <c r="C53" s="65"/>
      <c r="D53" s="59"/>
      <c r="E53" s="59"/>
      <c r="F53" s="59"/>
      <c r="G53" s="59"/>
      <c r="H53" s="59"/>
      <c r="I53" s="59"/>
      <c r="J53" s="59"/>
      <c r="K53" s="59"/>
      <c r="L53" s="59"/>
      <c r="M53" s="59"/>
      <c r="N53" s="59"/>
    </row>
    <row r="54" spans="2:14" ht="22" customHeight="1" x14ac:dyDescent="0.35">
      <c r="B54" s="21">
        <v>186</v>
      </c>
      <c r="C54" s="62" t="s">
        <v>194</v>
      </c>
      <c r="D54" s="59"/>
      <c r="E54" s="59"/>
      <c r="F54" s="59"/>
      <c r="G54" s="59"/>
      <c r="H54" s="59"/>
      <c r="I54" s="22">
        <v>8</v>
      </c>
      <c r="J54" s="22">
        <v>850</v>
      </c>
      <c r="K54" s="22">
        <v>380</v>
      </c>
      <c r="L54" s="22"/>
      <c r="M54" s="62" t="s">
        <v>284</v>
      </c>
      <c r="N54" s="59"/>
    </row>
    <row r="55" spans="2:14" x14ac:dyDescent="0.35">
      <c r="B55" s="21"/>
      <c r="C55" s="65"/>
      <c r="D55" s="59"/>
      <c r="E55" s="59"/>
      <c r="F55" s="59"/>
      <c r="G55" s="59"/>
      <c r="H55" s="59"/>
      <c r="I55" s="59"/>
      <c r="J55" s="59"/>
      <c r="K55" s="59"/>
      <c r="L55" s="59"/>
      <c r="M55" s="59"/>
      <c r="N55" s="59"/>
    </row>
    <row r="56" spans="2:14" ht="22" customHeight="1" x14ac:dyDescent="0.35">
      <c r="B56" s="21">
        <v>187</v>
      </c>
      <c r="C56" s="62" t="s">
        <v>194</v>
      </c>
      <c r="D56" s="59"/>
      <c r="E56" s="59"/>
      <c r="F56" s="59"/>
      <c r="G56" s="59"/>
      <c r="H56" s="59"/>
      <c r="I56" s="22">
        <v>8</v>
      </c>
      <c r="J56" s="22">
        <v>850</v>
      </c>
      <c r="K56" s="22">
        <v>380</v>
      </c>
      <c r="L56" s="22"/>
      <c r="M56" s="62" t="s">
        <v>284</v>
      </c>
      <c r="N56" s="59"/>
    </row>
    <row r="57" spans="2:14" x14ac:dyDescent="0.35">
      <c r="B57" s="21"/>
      <c r="C57" s="65"/>
      <c r="D57" s="59"/>
      <c r="E57" s="59"/>
      <c r="F57" s="59"/>
      <c r="G57" s="59"/>
      <c r="H57" s="59"/>
      <c r="I57" s="59"/>
      <c r="J57" s="59"/>
      <c r="K57" s="59"/>
      <c r="L57" s="59"/>
      <c r="M57" s="59"/>
      <c r="N57" s="59"/>
    </row>
    <row r="58" spans="2:14" ht="22" customHeight="1" x14ac:dyDescent="0.35">
      <c r="B58" s="21">
        <v>188</v>
      </c>
      <c r="C58" s="62" t="s">
        <v>194</v>
      </c>
      <c r="D58" s="59"/>
      <c r="E58" s="59"/>
      <c r="F58" s="59"/>
      <c r="G58" s="59"/>
      <c r="H58" s="59"/>
      <c r="I58" s="22">
        <v>8</v>
      </c>
      <c r="J58" s="22">
        <v>850</v>
      </c>
      <c r="K58" s="22">
        <v>380</v>
      </c>
      <c r="L58" s="22"/>
      <c r="M58" s="62" t="s">
        <v>284</v>
      </c>
      <c r="N58" s="59"/>
    </row>
    <row r="59" spans="2:14" x14ac:dyDescent="0.35">
      <c r="B59" s="21"/>
      <c r="C59" s="65"/>
      <c r="D59" s="59"/>
      <c r="E59" s="59"/>
      <c r="F59" s="59"/>
      <c r="G59" s="59"/>
      <c r="H59" s="59"/>
      <c r="I59" s="59"/>
      <c r="J59" s="59"/>
      <c r="K59" s="59"/>
      <c r="L59" s="59"/>
      <c r="M59" s="59"/>
      <c r="N59" s="59"/>
    </row>
    <row r="60" spans="2:14" ht="22" customHeight="1" x14ac:dyDescent="0.35">
      <c r="B60" s="21">
        <v>189</v>
      </c>
      <c r="C60" s="62" t="s">
        <v>194</v>
      </c>
      <c r="D60" s="59"/>
      <c r="E60" s="59"/>
      <c r="F60" s="59"/>
      <c r="G60" s="59"/>
      <c r="H60" s="59"/>
      <c r="I60" s="22">
        <v>8</v>
      </c>
      <c r="J60" s="22">
        <v>850</v>
      </c>
      <c r="K60" s="22">
        <v>380</v>
      </c>
      <c r="L60" s="22"/>
      <c r="M60" s="62" t="s">
        <v>284</v>
      </c>
      <c r="N60" s="59"/>
    </row>
    <row r="61" spans="2:14" x14ac:dyDescent="0.35">
      <c r="B61" s="21"/>
      <c r="C61" s="65"/>
      <c r="D61" s="59"/>
      <c r="E61" s="59"/>
      <c r="F61" s="59"/>
      <c r="G61" s="59"/>
      <c r="H61" s="59"/>
      <c r="I61" s="59"/>
      <c r="J61" s="59"/>
      <c r="K61" s="59"/>
      <c r="L61" s="59"/>
      <c r="M61" s="59"/>
      <c r="N61" s="59"/>
    </row>
    <row r="62" spans="2:14" ht="22" customHeight="1" x14ac:dyDescent="0.35">
      <c r="B62" s="21">
        <v>190</v>
      </c>
      <c r="C62" s="62" t="s">
        <v>194</v>
      </c>
      <c r="D62" s="59"/>
      <c r="E62" s="59"/>
      <c r="F62" s="59"/>
      <c r="G62" s="59"/>
      <c r="H62" s="59"/>
      <c r="I62" s="22">
        <v>8</v>
      </c>
      <c r="J62" s="22">
        <v>850</v>
      </c>
      <c r="K62" s="22">
        <v>380</v>
      </c>
      <c r="L62" s="22"/>
      <c r="M62" s="62" t="s">
        <v>284</v>
      </c>
      <c r="N62" s="59"/>
    </row>
    <row r="63" spans="2:14" x14ac:dyDescent="0.35">
      <c r="B63" s="21"/>
      <c r="C63" s="65"/>
      <c r="D63" s="59"/>
      <c r="E63" s="59"/>
      <c r="F63" s="59"/>
      <c r="G63" s="59"/>
      <c r="H63" s="59"/>
      <c r="I63" s="59"/>
      <c r="J63" s="59"/>
      <c r="K63" s="59"/>
      <c r="L63" s="59"/>
      <c r="M63" s="59"/>
      <c r="N63" s="59"/>
    </row>
    <row r="64" spans="2:14" ht="22" customHeight="1" x14ac:dyDescent="0.35">
      <c r="B64" s="21">
        <v>191</v>
      </c>
      <c r="C64" s="62" t="s">
        <v>197</v>
      </c>
      <c r="D64" s="59"/>
      <c r="E64" s="59"/>
      <c r="F64" s="59"/>
      <c r="G64" s="59"/>
      <c r="H64" s="59"/>
      <c r="I64" s="22">
        <v>8</v>
      </c>
      <c r="J64" s="22">
        <v>33</v>
      </c>
      <c r="K64" s="22">
        <v>4</v>
      </c>
      <c r="L64" s="22"/>
      <c r="M64" s="62" t="s">
        <v>272</v>
      </c>
      <c r="N64" s="59"/>
    </row>
    <row r="65" spans="2:14" ht="22" customHeight="1" x14ac:dyDescent="0.35">
      <c r="B65" s="21">
        <v>191</v>
      </c>
      <c r="C65" s="62" t="s">
        <v>198</v>
      </c>
      <c r="D65" s="59"/>
      <c r="E65" s="59"/>
      <c r="F65" s="59"/>
      <c r="G65" s="59"/>
      <c r="H65" s="59"/>
      <c r="I65" s="22">
        <v>8</v>
      </c>
      <c r="J65" s="22">
        <v>820</v>
      </c>
      <c r="K65" s="22">
        <v>86</v>
      </c>
      <c r="L65" s="22"/>
      <c r="M65" s="62" t="s">
        <v>267</v>
      </c>
      <c r="N65" s="59"/>
    </row>
    <row r="66" spans="2:14" x14ac:dyDescent="0.35">
      <c r="B66" s="21"/>
      <c r="C66" s="65"/>
      <c r="D66" s="59"/>
      <c r="E66" s="59"/>
      <c r="F66" s="59"/>
      <c r="G66" s="59"/>
      <c r="H66" s="59"/>
      <c r="I66" s="59"/>
      <c r="J66" s="59"/>
      <c r="K66" s="59"/>
      <c r="L66" s="59"/>
      <c r="M66" s="59"/>
      <c r="N66" s="59"/>
    </row>
    <row r="67" spans="2:14" ht="22" customHeight="1" x14ac:dyDescent="0.35">
      <c r="B67" s="21">
        <v>192</v>
      </c>
      <c r="C67" s="62" t="s">
        <v>199</v>
      </c>
      <c r="D67" s="59"/>
      <c r="E67" s="59"/>
      <c r="F67" s="59"/>
      <c r="G67" s="59"/>
      <c r="H67" s="59"/>
      <c r="I67" s="22">
        <v>8</v>
      </c>
      <c r="J67" s="22">
        <v>700</v>
      </c>
      <c r="K67" s="22">
        <v>73</v>
      </c>
      <c r="L67" s="22"/>
      <c r="M67" s="62" t="s">
        <v>268</v>
      </c>
      <c r="N67" s="59"/>
    </row>
    <row r="68" spans="2:14" ht="22" customHeight="1" x14ac:dyDescent="0.35">
      <c r="B68" s="21">
        <v>192</v>
      </c>
      <c r="C68" s="62" t="s">
        <v>200</v>
      </c>
      <c r="D68" s="59"/>
      <c r="E68" s="59"/>
      <c r="F68" s="59"/>
      <c r="G68" s="59"/>
      <c r="H68" s="59"/>
      <c r="I68" s="22">
        <v>8</v>
      </c>
      <c r="J68" s="22">
        <v>150</v>
      </c>
      <c r="K68" s="22">
        <v>16</v>
      </c>
      <c r="L68" s="22"/>
      <c r="M68" s="62" t="s">
        <v>272</v>
      </c>
      <c r="N68" s="59"/>
    </row>
    <row r="69" spans="2:14" x14ac:dyDescent="0.35">
      <c r="B69" s="21"/>
      <c r="C69" s="65"/>
      <c r="D69" s="59"/>
      <c r="E69" s="59"/>
      <c r="F69" s="59"/>
      <c r="G69" s="59"/>
      <c r="H69" s="59"/>
      <c r="I69" s="59"/>
      <c r="J69" s="59"/>
      <c r="K69" s="59"/>
      <c r="L69" s="59"/>
      <c r="M69" s="59"/>
      <c r="N69" s="59"/>
    </row>
    <row r="70" spans="2:14" ht="22" customHeight="1" x14ac:dyDescent="0.35">
      <c r="B70" s="21"/>
      <c r="C70" s="63" t="s">
        <v>206</v>
      </c>
      <c r="D70" s="59"/>
      <c r="E70" s="59"/>
      <c r="F70" s="59"/>
      <c r="G70" s="59"/>
      <c r="H70" s="59"/>
      <c r="I70" s="23">
        <v>2</v>
      </c>
      <c r="J70" s="23">
        <v>8</v>
      </c>
      <c r="K70" s="23">
        <v>6</v>
      </c>
      <c r="L70" s="23"/>
      <c r="M70" s="63" t="s">
        <v>289</v>
      </c>
      <c r="N70" s="59"/>
    </row>
    <row r="71" spans="2:14" x14ac:dyDescent="0.35">
      <c r="B71" s="21"/>
      <c r="C71" s="65"/>
      <c r="D71" s="59"/>
      <c r="E71" s="59"/>
      <c r="F71" s="59"/>
      <c r="G71" s="59"/>
      <c r="H71" s="59"/>
      <c r="I71" s="59"/>
      <c r="J71" s="59"/>
      <c r="K71" s="59"/>
      <c r="L71" s="59"/>
      <c r="M71" s="59"/>
      <c r="N71" s="59"/>
    </row>
  </sheetData>
  <mergeCells count="105">
    <mergeCell ref="C69:N69"/>
    <mergeCell ref="C70:H70"/>
    <mergeCell ref="M70:N70"/>
    <mergeCell ref="C71:N71"/>
    <mergeCell ref="C63:N63"/>
    <mergeCell ref="C64:H64"/>
    <mergeCell ref="M64:N64"/>
    <mergeCell ref="C65:H65"/>
    <mergeCell ref="M65:N65"/>
    <mergeCell ref="C66:N66"/>
    <mergeCell ref="C67:H67"/>
    <mergeCell ref="M67:N67"/>
    <mergeCell ref="C68:H68"/>
    <mergeCell ref="M68:N68"/>
    <mergeCell ref="C57:N57"/>
    <mergeCell ref="C58:H58"/>
    <mergeCell ref="M58:N58"/>
    <mergeCell ref="C59:N59"/>
    <mergeCell ref="C60:H60"/>
    <mergeCell ref="M60:N60"/>
    <mergeCell ref="C61:N61"/>
    <mergeCell ref="C62:H62"/>
    <mergeCell ref="M62:N62"/>
    <mergeCell ref="C51:N51"/>
    <mergeCell ref="C52:H52"/>
    <mergeCell ref="M52:N52"/>
    <mergeCell ref="C53:N53"/>
    <mergeCell ref="C54:H54"/>
    <mergeCell ref="M54:N54"/>
    <mergeCell ref="C55:N55"/>
    <mergeCell ref="C56:H56"/>
    <mergeCell ref="M56:N56"/>
    <mergeCell ref="C46:N46"/>
    <mergeCell ref="C47:H47"/>
    <mergeCell ref="M47:N47"/>
    <mergeCell ref="C48:H48"/>
    <mergeCell ref="M48:N48"/>
    <mergeCell ref="C49:H49"/>
    <mergeCell ref="M49:N49"/>
    <mergeCell ref="C50:H50"/>
    <mergeCell ref="M50:N50"/>
    <mergeCell ref="C41:H41"/>
    <mergeCell ref="M41:N41"/>
    <mergeCell ref="C42:H42"/>
    <mergeCell ref="M42:N42"/>
    <mergeCell ref="C43:N43"/>
    <mergeCell ref="C44:H44"/>
    <mergeCell ref="M44:N44"/>
    <mergeCell ref="C45:H45"/>
    <mergeCell ref="M45:N45"/>
    <mergeCell ref="C35:N35"/>
    <mergeCell ref="C36:H36"/>
    <mergeCell ref="M36:N36"/>
    <mergeCell ref="C37:N37"/>
    <mergeCell ref="C38:H38"/>
    <mergeCell ref="M38:N38"/>
    <mergeCell ref="C39:H39"/>
    <mergeCell ref="M39:N39"/>
    <mergeCell ref="C40:N40"/>
    <mergeCell ref="C29:N29"/>
    <mergeCell ref="C30:H30"/>
    <mergeCell ref="M30:N30"/>
    <mergeCell ref="C31:N31"/>
    <mergeCell ref="C32:H32"/>
    <mergeCell ref="M32:N32"/>
    <mergeCell ref="C33:N33"/>
    <mergeCell ref="C34:H34"/>
    <mergeCell ref="M34:N34"/>
    <mergeCell ref="C24:H24"/>
    <mergeCell ref="M24:N24"/>
    <mergeCell ref="C25:H25"/>
    <mergeCell ref="M25:N25"/>
    <mergeCell ref="C26:N26"/>
    <mergeCell ref="C27:H27"/>
    <mergeCell ref="M27:N27"/>
    <mergeCell ref="C28:H28"/>
    <mergeCell ref="M28:N28"/>
    <mergeCell ref="C18:N18"/>
    <mergeCell ref="C19:H19"/>
    <mergeCell ref="M19:N19"/>
    <mergeCell ref="C20:H20"/>
    <mergeCell ref="M20:N20"/>
    <mergeCell ref="C21:H21"/>
    <mergeCell ref="M21:N21"/>
    <mergeCell ref="C22:N22"/>
    <mergeCell ref="C23:H23"/>
    <mergeCell ref="M23:N23"/>
    <mergeCell ref="C13:H13"/>
    <mergeCell ref="M13:N13"/>
    <mergeCell ref="C14:H14"/>
    <mergeCell ref="M14:N14"/>
    <mergeCell ref="C15:N15"/>
    <mergeCell ref="C16:H16"/>
    <mergeCell ref="M16:N16"/>
    <mergeCell ref="C17:H17"/>
    <mergeCell ref="M17:N17"/>
    <mergeCell ref="B2:N2"/>
    <mergeCell ref="B3:N3"/>
    <mergeCell ref="C4:H4"/>
    <mergeCell ref="M4:N4"/>
    <mergeCell ref="C5:N5"/>
    <mergeCell ref="B10:N10"/>
    <mergeCell ref="B11:N11"/>
    <mergeCell ref="C12:H12"/>
    <mergeCell ref="M12:N12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10</vt:i4>
      </vt:variant>
      <vt:variant>
        <vt:lpstr>Именованные диапазоны</vt:lpstr>
      </vt:variant>
      <vt:variant>
        <vt:i4>1</vt:i4>
      </vt:variant>
    </vt:vector>
  </HeadingPairs>
  <TitlesOfParts>
    <vt:vector size="11" baseType="lpstr">
      <vt:lpstr>Расписание</vt:lpstr>
      <vt:lpstr>План варок</vt:lpstr>
      <vt:lpstr>Мойки</vt:lpstr>
      <vt:lpstr>Форм фактор плавления</vt:lpstr>
      <vt:lpstr>Вода SKU</vt:lpstr>
      <vt:lpstr>Соль SKU</vt:lpstr>
      <vt:lpstr>Типы варок</vt:lpstr>
      <vt:lpstr>Печать заданий</vt:lpstr>
      <vt:lpstr>Печать заданий 2</vt:lpstr>
      <vt:lpstr>Дополнительная фасовка</vt:lpstr>
      <vt:lpstr>Water_SKU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Левкина Евгения</cp:lastModifiedBy>
  <cp:revision>56</cp:revision>
  <dcterms:created xsi:type="dcterms:W3CDTF">2020-12-13T08:44:49Z</dcterms:created>
  <dcterms:modified xsi:type="dcterms:W3CDTF">2022-01-14T16:15:48Z</dcterms:modified>
  <dc:language>en-US</dc:language>
</cp:coreProperties>
</file>