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W121" i="2" s="1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W105" i="2" s="1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W97" i="2" s="1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W89" i="2" s="1"/>
  <c r="T89" i="2"/>
  <c r="R89" i="2"/>
  <c r="Q89" i="2"/>
  <c r="P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W81" i="2" s="1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W73" i="2" s="1"/>
  <c r="T73" i="2"/>
  <c r="R73" i="2"/>
  <c r="Q73" i="2"/>
  <c r="P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W65" i="2" s="1"/>
  <c r="T65" i="2"/>
  <c r="R65" i="2"/>
  <c r="Q65" i="2"/>
  <c r="P65" i="2"/>
  <c r="J65" i="2"/>
  <c r="X64" i="2"/>
  <c r="N64" i="2" s="1"/>
  <c r="V64" i="2"/>
  <c r="U64" i="2"/>
  <c r="W64" i="2" s="1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W57" i="2" s="1"/>
  <c r="T57" i="2"/>
  <c r="R57" i="2"/>
  <c r="Q57" i="2"/>
  <c r="P57" i="2"/>
  <c r="J57" i="2"/>
  <c r="X56" i="2"/>
  <c r="N56" i="2" s="1"/>
  <c r="V56" i="2"/>
  <c r="U56" i="2"/>
  <c r="W56" i="2" s="1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W51" i="2" s="1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W49" i="2" s="1"/>
  <c r="T49" i="2"/>
  <c r="R49" i="2"/>
  <c r="Q49" i="2"/>
  <c r="P49" i="2"/>
  <c r="J49" i="2"/>
  <c r="X48" i="2"/>
  <c r="N48" i="2" s="1"/>
  <c r="V48" i="2"/>
  <c r="U48" i="2"/>
  <c r="W48" i="2" s="1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W43" i="2" s="1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W41" i="2" s="1"/>
  <c r="T41" i="2"/>
  <c r="R41" i="2"/>
  <c r="Q41" i="2"/>
  <c r="P41" i="2"/>
  <c r="J41" i="2"/>
  <c r="X40" i="2"/>
  <c r="N40" i="2" s="1"/>
  <c r="V40" i="2"/>
  <c r="U40" i="2"/>
  <c r="W40" i="2" s="1"/>
  <c r="T40" i="2"/>
  <c r="R40" i="2"/>
  <c r="Q40" i="2"/>
  <c r="P40" i="2"/>
  <c r="J40" i="2"/>
  <c r="V39" i="2"/>
  <c r="T39" i="2"/>
  <c r="R39" i="2"/>
  <c r="A39" i="2"/>
  <c r="X38" i="2"/>
  <c r="N38" i="2" s="1"/>
  <c r="V38" i="2"/>
  <c r="U38" i="2"/>
  <c r="W38" i="2" s="1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W32" i="2" s="1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V22" i="2"/>
  <c r="T22" i="2"/>
  <c r="R22" i="2"/>
  <c r="A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W20" i="2" s="1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V16" i="2"/>
  <c r="T16" i="2"/>
  <c r="R16" i="2"/>
  <c r="A16" i="2"/>
  <c r="X15" i="2"/>
  <c r="N15" i="2" s="1"/>
  <c r="V15" i="2"/>
  <c r="U15" i="2"/>
  <c r="T15" i="2"/>
  <c r="R15" i="2"/>
  <c r="Q15" i="2"/>
  <c r="P15" i="2"/>
  <c r="J15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V10" i="2"/>
  <c r="T10" i="2"/>
  <c r="R10" i="2"/>
  <c r="A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W8" i="2" s="1"/>
  <c r="T8" i="2"/>
  <c r="R8" i="2"/>
  <c r="Q8" i="2"/>
  <c r="P8" i="2"/>
  <c r="J8" i="2"/>
  <c r="V7" i="2"/>
  <c r="T7" i="2"/>
  <c r="R7" i="2"/>
  <c r="A7" i="2"/>
  <c r="X6" i="2"/>
  <c r="N6" i="2" s="1"/>
  <c r="V6" i="2"/>
  <c r="U6" i="2"/>
  <c r="W6" i="2" s="1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V4" i="2"/>
  <c r="T4" i="2"/>
  <c r="R4" i="2"/>
  <c r="A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38" i="2"/>
  <c r="A36" i="2"/>
  <c r="A34" i="2"/>
  <c r="A32" i="2"/>
  <c r="U30" i="2"/>
  <c r="U28" i="2"/>
  <c r="U26" i="2"/>
  <c r="U24" i="2"/>
  <c r="U22" i="2"/>
  <c r="A20" i="2"/>
  <c r="U18" i="2"/>
  <c r="U16" i="2"/>
  <c r="U14" i="2"/>
  <c r="U12" i="2"/>
  <c r="U10" i="2"/>
  <c r="A8" i="2"/>
  <c r="A6" i="2"/>
  <c r="U4" i="2"/>
  <c r="A2" i="2"/>
  <c r="A23" i="2"/>
  <c r="U39" i="2"/>
  <c r="U37" i="2"/>
  <c r="U35" i="2"/>
  <c r="U33" i="2"/>
  <c r="A31" i="2"/>
  <c r="A29" i="2"/>
  <c r="A27" i="2"/>
  <c r="A25" i="2"/>
  <c r="A21" i="2"/>
  <c r="A17" i="2"/>
  <c r="A13" i="2"/>
  <c r="U7" i="2"/>
  <c r="A5" i="2"/>
  <c r="A15" i="2"/>
  <c r="S2" i="2"/>
  <c r="A11" i="2"/>
  <c r="A3" i="2"/>
  <c r="A9" i="2"/>
  <c r="A19" i="2"/>
  <c r="S3" i="2"/>
  <c r="W21" i="2" l="1"/>
  <c r="W25" i="2"/>
  <c r="W29" i="2"/>
  <c r="W60" i="2"/>
  <c r="W61" i="2"/>
  <c r="W66" i="2"/>
  <c r="W100" i="2"/>
  <c r="W101" i="2"/>
  <c r="W102" i="2"/>
  <c r="W115" i="2"/>
  <c r="W107" i="2"/>
  <c r="W82" i="2"/>
  <c r="W83" i="2"/>
  <c r="W55" i="2"/>
  <c r="W68" i="2"/>
  <c r="W69" i="2"/>
  <c r="W70" i="2"/>
  <c r="W98" i="2"/>
  <c r="W114" i="2"/>
  <c r="W13" i="2"/>
  <c r="W17" i="2"/>
  <c r="W103" i="2"/>
  <c r="W119" i="2"/>
  <c r="W23" i="2"/>
  <c r="W27" i="2"/>
  <c r="W31" i="2"/>
  <c r="W44" i="2"/>
  <c r="W45" i="2"/>
  <c r="W46" i="2"/>
  <c r="W5" i="2"/>
  <c r="W47" i="2"/>
  <c r="W59" i="2"/>
  <c r="W74" i="2"/>
  <c r="W91" i="2"/>
  <c r="W92" i="2"/>
  <c r="W93" i="2"/>
  <c r="W94" i="2"/>
  <c r="W106" i="2"/>
  <c r="W36" i="2"/>
  <c r="W111" i="2"/>
  <c r="W34" i="2"/>
  <c r="W90" i="2"/>
  <c r="W99" i="2"/>
  <c r="W108" i="2"/>
  <c r="W109" i="2"/>
  <c r="W110" i="2"/>
  <c r="W116" i="2"/>
  <c r="W117" i="2"/>
  <c r="W2" i="2"/>
  <c r="W15" i="2"/>
  <c r="W19" i="2"/>
  <c r="W42" i="2"/>
  <c r="W50" i="2"/>
  <c r="W58" i="2"/>
  <c r="W67" i="2"/>
  <c r="W84" i="2"/>
  <c r="W85" i="2"/>
  <c r="W86" i="2"/>
  <c r="W95" i="2"/>
  <c r="W76" i="2"/>
  <c r="W77" i="2"/>
  <c r="W78" i="2"/>
  <c r="W87" i="2"/>
  <c r="W71" i="2"/>
  <c r="W79" i="2"/>
  <c r="W122" i="2"/>
  <c r="W52" i="2"/>
  <c r="W53" i="2"/>
  <c r="W63" i="2"/>
  <c r="N4" i="2"/>
  <c r="N10" i="2"/>
  <c r="W10" i="2"/>
  <c r="P10" i="2" s="1"/>
  <c r="N12" i="2"/>
  <c r="W16" i="2"/>
  <c r="P16" i="2" s="1"/>
  <c r="W18" i="2"/>
  <c r="P18" i="2" s="1"/>
  <c r="N22" i="2"/>
  <c r="N24" i="2"/>
  <c r="N26" i="2"/>
  <c r="N28" i="2"/>
  <c r="N30" i="2"/>
  <c r="W12" i="2"/>
  <c r="P12" i="2" s="1"/>
  <c r="W4" i="2"/>
  <c r="P4" i="2" s="1"/>
  <c r="N16" i="2"/>
  <c r="W22" i="2"/>
  <c r="P22" i="2" s="1"/>
  <c r="W26" i="2"/>
  <c r="P26" i="2" s="1"/>
  <c r="W30" i="2"/>
  <c r="P30" i="2" s="1"/>
  <c r="W14" i="2"/>
  <c r="P14" i="2" s="1"/>
  <c r="N18" i="2"/>
  <c r="W24" i="2"/>
  <c r="P24" i="2" s="1"/>
  <c r="W28" i="2"/>
  <c r="P28" i="2" s="1"/>
  <c r="W39" i="2"/>
  <c r="P39" i="2" s="1"/>
  <c r="W118" i="2"/>
  <c r="W9" i="2"/>
  <c r="N14" i="2"/>
  <c r="W37" i="2"/>
  <c r="P37" i="2" s="1"/>
  <c r="W54" i="2"/>
  <c r="W35" i="2"/>
  <c r="P35" i="2" s="1"/>
  <c r="W3" i="2"/>
  <c r="W11" i="2"/>
  <c r="W33" i="2"/>
  <c r="P33" i="2" s="1"/>
  <c r="W62" i="2"/>
  <c r="W7" i="2"/>
  <c r="P7" i="2" s="1"/>
  <c r="N7" i="2"/>
  <c r="N33" i="2"/>
  <c r="N35" i="2"/>
  <c r="N37" i="2"/>
  <c r="N39" i="2"/>
  <c r="Q4" i="2"/>
  <c r="Q12" i="2"/>
  <c r="Q14" i="2"/>
  <c r="Q10" i="2"/>
  <c r="Q24" i="2"/>
  <c r="Q28" i="2"/>
  <c r="Q30" i="2"/>
  <c r="Q18" i="2"/>
  <c r="Q16" i="2"/>
  <c r="Q22" i="2"/>
  <c r="Q26" i="2"/>
  <c r="Q7" i="2"/>
  <c r="Q33" i="2"/>
  <c r="Q35" i="2"/>
  <c r="Q37" i="2"/>
  <c r="Q39" i="2"/>
  <c r="S39" i="2" l="1"/>
  <c r="S37" i="2"/>
  <c r="S35" i="2"/>
  <c r="S33" i="2"/>
  <c r="S7" i="2"/>
  <c r="S26" i="2"/>
  <c r="S22" i="2"/>
  <c r="S16" i="2"/>
  <c r="S18" i="2"/>
  <c r="S30" i="2"/>
  <c r="S28" i="2"/>
  <c r="S24" i="2"/>
  <c r="S10" i="2"/>
  <c r="S14" i="2"/>
  <c r="S12" i="2"/>
  <c r="S4" i="2"/>
  <c r="S40" i="2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9" i="2"/>
  <c r="S20" i="2" s="1"/>
  <c r="S21" i="2" s="1"/>
  <c r="S29" i="2"/>
  <c r="S34" i="2"/>
  <c r="S11" i="2"/>
  <c r="S38" i="2"/>
  <c r="S31" i="2"/>
  <c r="S32" i="2" s="1"/>
  <c r="S25" i="2"/>
  <c r="S36" i="2"/>
  <c r="S8" i="2"/>
  <c r="S9" i="2" s="1"/>
  <c r="S27" i="2"/>
  <c r="S15" i="2"/>
  <c r="S23" i="2"/>
  <c r="S13" i="2"/>
  <c r="S17" i="2"/>
  <c r="X4" i="2"/>
  <c r="J4" i="2"/>
  <c r="S5" i="2"/>
  <c r="S6" i="2" s="1"/>
  <c r="J22" i="2"/>
  <c r="X22" i="2"/>
  <c r="J30" i="2"/>
  <c r="X30" i="2"/>
  <c r="X35" i="2"/>
  <c r="J35" i="2"/>
  <c r="J12" i="2"/>
  <c r="X12" i="2"/>
  <c r="J39" i="2"/>
  <c r="X39" i="2"/>
  <c r="X33" i="2"/>
  <c r="J33" i="2"/>
  <c r="J26" i="2"/>
  <c r="X26" i="2"/>
  <c r="J37" i="2"/>
  <c r="X37" i="2"/>
  <c r="J10" i="2"/>
  <c r="X10" i="2"/>
  <c r="J28" i="2"/>
  <c r="X28" i="2"/>
  <c r="J16" i="2"/>
  <c r="X16" i="2"/>
  <c r="J24" i="2"/>
  <c r="X24" i="2"/>
  <c r="J14" i="2"/>
  <c r="X14" i="2"/>
  <c r="J18" i="2"/>
  <c r="X18" i="2"/>
  <c r="X7" i="2"/>
  <c r="J7" i="2"/>
</calcChain>
</file>

<file path=xl/sharedStrings.xml><?xml version="1.0" encoding="utf-8"?>
<sst xmlns="http://schemas.openxmlformats.org/spreadsheetml/2006/main" count="1957" uniqueCount="250">
  <si>
    <t>График наливов</t>
  </si>
  <si>
    <t>08.01.2022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</si>
  <si>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</si>
  <si>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</si>
  <si>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</si>
  <si>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</si>
  <si>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</si>
  <si>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</si>
  <si>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</si>
  <si>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</si>
  <si>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</si>
  <si>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</si>
  <si>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</si>
  <si>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</si>
  <si>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</si>
  <si>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</si>
  <si>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</si>
  <si>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</si>
  <si>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</si>
  <si>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</si>
  <si>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</si>
  <si>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</si>
  <si>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</si>
  <si>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</si>
  <si>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</si>
  <si>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</si>
  <si>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</si>
  <si>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</si>
  <si>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</si>
  <si>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</si>
  <si>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</si>
  <si>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</si>
  <si>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</si>
  <si>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</si>
  <si>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Смена 1</t>
  </si>
  <si>
    <t>Смена 2</t>
  </si>
  <si>
    <t>Сыроизготовитель №1 Poly 1</t>
  </si>
  <si>
    <t>Сыроизготовитель №1 Poly 2</t>
  </si>
  <si>
    <t>90 налив</t>
  </si>
  <si>
    <t>2.7 Сакко  8000кг</t>
  </si>
  <si>
    <t>93 налив</t>
  </si>
  <si>
    <t>2.7 Альче  8000кг</t>
  </si>
  <si>
    <t>97 налив</t>
  </si>
  <si>
    <t>102 налив</t>
  </si>
  <si>
    <t>налив/внесение
закваски</t>
  </si>
  <si>
    <t>схватка</t>
  </si>
  <si>
    <t>резка/обсушка</t>
  </si>
  <si>
    <t>откачка</t>
  </si>
  <si>
    <t>слив</t>
  </si>
  <si>
    <t>Мойка термизатора</t>
  </si>
  <si>
    <t>Короткая мойка</t>
  </si>
  <si>
    <t>Полная мойка</t>
  </si>
  <si>
    <t>Сыроизготовитель №1 Poly 3</t>
  </si>
  <si>
    <t>87 налив</t>
  </si>
  <si>
    <t>2.7 Альче безлактозная 8000кг</t>
  </si>
  <si>
    <t>89 налив</t>
  </si>
  <si>
    <t>91 налив</t>
  </si>
  <si>
    <t>94 налив</t>
  </si>
  <si>
    <t>96 налив</t>
  </si>
  <si>
    <t>99 налив</t>
  </si>
  <si>
    <t>101 налив</t>
  </si>
  <si>
    <t>Сыроизготовитель №1 Poly 4</t>
  </si>
  <si>
    <t>88 налив</t>
  </si>
  <si>
    <t>92 налив</t>
  </si>
  <si>
    <t>95 налив</t>
  </si>
  <si>
    <t>98 налив</t>
  </si>
  <si>
    <t>100 налив</t>
  </si>
  <si>
    <t>Линия плавления моцареллы в воде №1</t>
  </si>
  <si>
    <t>Линия плавления моцареллы в рассоле №2</t>
  </si>
  <si>
    <t>87</t>
  </si>
  <si>
    <t xml:space="preserve"> 0.2/0.28</t>
  </si>
  <si>
    <t>92</t>
  </si>
  <si>
    <t xml:space="preserve"> 0.2</t>
  </si>
  <si>
    <t>97</t>
  </si>
  <si>
    <t xml:space="preserve"> 0.28</t>
  </si>
  <si>
    <t>102</t>
  </si>
  <si>
    <t xml:space="preserve"> 1.2</t>
  </si>
  <si>
    <t>подача и вымешивание</t>
  </si>
  <si>
    <t>плавление/формирование</t>
  </si>
  <si>
    <t>посолка</t>
  </si>
  <si>
    <t>88</t>
  </si>
  <si>
    <t>93</t>
  </si>
  <si>
    <t xml:space="preserve"> 0.46</t>
  </si>
  <si>
    <t>98</t>
  </si>
  <si>
    <t>89</t>
  </si>
  <si>
    <t>94</t>
  </si>
  <si>
    <t>99</t>
  </si>
  <si>
    <t>90</t>
  </si>
  <si>
    <t>95</t>
  </si>
  <si>
    <t>100</t>
  </si>
  <si>
    <t>91</t>
  </si>
  <si>
    <t>96</t>
  </si>
  <si>
    <t>101</t>
  </si>
  <si>
    <t>CYЛГ 0.2/ПИЦЦА 0.28</t>
  </si>
  <si>
    <t>Сулугуни 0.2</t>
  </si>
  <si>
    <t>CYЛГ 0.2/ПИЦЦА 0.2</t>
  </si>
  <si>
    <t>Для пиццы 0.2</t>
  </si>
  <si>
    <t>Для пиццы 0.46</t>
  </si>
  <si>
    <t>CYЛГ 0.28</t>
  </si>
  <si>
    <t>Сулугуни 0.28</t>
  </si>
  <si>
    <t>ПИЦЦА 1.2</t>
  </si>
  <si>
    <t>Для пиццы 1.2</t>
  </si>
  <si>
    <t>Умалат/Unagrande</t>
  </si>
  <si>
    <t>Умалат</t>
  </si>
  <si>
    <t>Pretto</t>
  </si>
  <si>
    <t>Unagrande</t>
  </si>
  <si>
    <t>ВкусВилл/Свежий ряд/Умалат</t>
  </si>
  <si>
    <t>Metro Chef/Pretto</t>
  </si>
  <si>
    <t>Сулугуни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</si>
  <si>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</si>
  <si>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</si>
  <si>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</si>
  <si>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</si>
  <si>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</si>
  <si>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</si>
  <si>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</si>
  <si>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</si>
  <si>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</si>
  <si>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</si>
  <si>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</si>
  <si>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</si>
  <si>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</si>
  <si>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</si>
  <si>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</si>
  <si>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</si>
  <si>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</si>
  <si>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</si>
  <si>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</si>
  <si>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</si>
  <si>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</si>
  <si>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</si>
  <si>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</si>
  <si>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Сулугуни</t>
  </si>
  <si>
    <t>0.2</t>
  </si>
  <si>
    <t>Соль: 200</t>
  </si>
  <si>
    <t>Ульма</t>
  </si>
  <si>
    <t>Сулугуни без лактозы "ВкусВилл", 45%, 0,2 кг, т/ф</t>
  </si>
  <si>
    <t>Для пиццы</t>
  </si>
  <si>
    <t>0.28</t>
  </si>
  <si>
    <t>Соль: 280</t>
  </si>
  <si>
    <t>Моцарелла без лактозы для сэндвичей "Unagrande", 45%, 0,28 кг, т/ф</t>
  </si>
  <si>
    <t>-</t>
  </si>
  <si>
    <t>2.7, Альче</t>
  </si>
  <si>
    <t>Терка Сулугуни</t>
  </si>
  <si>
    <t>Соль: 370</t>
  </si>
  <si>
    <t>Мультиголова</t>
  </si>
  <si>
    <t>Сулугуни "Умалат" (для хачапури), 45%, 0,12 кг, ф/п</t>
  </si>
  <si>
    <t>Сулугуни "Умалат", 45%, 0,2 кг, т/ф, (9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</si>
  <si>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</si>
  <si>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</si>
  <si>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</si>
  <si>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0.46</t>
  </si>
  <si>
    <t>Соль: 460</t>
  </si>
  <si>
    <t>САККАРДО</t>
  </si>
  <si>
    <t>Моцарелла для пиццы "Unagrande", 45%, 0,46 кг, в/у</t>
  </si>
  <si>
    <t>Сулугуни "Зеленая линия", 45%, 0,28 кг, т/ф</t>
  </si>
  <si>
    <t>Сулугуни "Свежий ряд", 45%, 0,28 кг, т/ф</t>
  </si>
  <si>
    <t>Сулугуни "Умалат", 45%, 0,28 кг, т/ф, (8 шт)</t>
  </si>
  <si>
    <t>1.2</t>
  </si>
  <si>
    <t>Соль: 1200</t>
  </si>
  <si>
    <t>Моцарелла для пиццы "Metro Chef" 45%, 1,2 кг, т/ф</t>
  </si>
  <si>
    <t>Моцарелла "Pretto", 45%, 1,2 кг, т/ф</t>
  </si>
  <si>
    <t>Длинная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</si>
  <si>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</si>
  <si>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</si>
  <si>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</si>
  <si>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</si>
  <si>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</si>
  <si>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</si>
  <si>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</si>
  <si>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</si>
  <si>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</si>
  <si>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</si>
  <si>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</si>
  <si>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Грандиоза в воде "Unagrande", 50%, 0,2/0,36 кг, ф/п</t>
  </si>
  <si>
    <t>Моцарелла в воде Фиор Ди Латте "Aventino", 45%, 0,1/0,18 кг, ф/п</t>
  </si>
  <si>
    <t>3.3, Сакко</t>
  </si>
  <si>
    <t>Моцарелла в воде Фиор Ди Латте "Fine Life", 45%, 0,125/0,225 кг, ф/п</t>
  </si>
  <si>
    <t>Моцарелла в воде Фиор Ди Латте "Metro Chef" 45%, 0,125/0,225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</si>
  <si>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</si>
  <si>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</si>
  <si>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</si>
  <si>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"Pretto", 45%, 1/1,8 кг, ф/п</t>
  </si>
  <si>
    <t>Моцарелла в воде Фиор Ди Латте "Unagrande", 50%, 0,125/0,225 кг, ф/п, (8 шт)</t>
  </si>
  <si>
    <t>Моцарелла в воде Фиор Ди Латте "Ваш выбор", 50%, 0,1/0,18 кг, ф/п</t>
  </si>
  <si>
    <t>Моцарелла в воде Фиор Ди Латте "ВкусВилл", 50%, 0,125/0,225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</si>
  <si>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</si>
  <si>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</si>
  <si>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</si>
  <si>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3.3, Альче, без лактозы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</si>
  <si>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</si>
  <si>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</si>
  <si>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Чильеджина "Aventino", 45%, 0,1/0,18 кг, ф/п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</si>
  <si>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</si>
  <si>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</si>
  <si>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</si>
  <si>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</si>
  <si>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 в воде Чильеджина "Pretto", 45%, 1/1,8 кг, ф/п</t>
  </si>
  <si>
    <t>Моцарелла в воде Чильеджина "Unagrande", 50%, 0,125/0,225 кг, ф/п, (8 шт)</t>
  </si>
  <si>
    <t>Моцарелла в воде Чильеджина "Ваш выбор", 50%,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</si>
  <si>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</si>
  <si>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</si>
  <si>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>Моцарелла в воде Чильеджина без лактозы "Unagrande", 45%, 0,125/0,225 кг, ф/п</t>
  </si>
  <si>
    <t>Моцарелла в воде Чильеджина без лактозы "Красная птица", 45%, 0,125/0,225 кг, ф/п</t>
  </si>
  <si>
    <t>Моцарелла для пиццы "Metro Chef" 45%, 0,37 кг, т/ф</t>
  </si>
  <si>
    <t>Моцарелла для пиццы "Pretto", 45%, 0,46 кг, т/ф, (8 шт)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</si>
  <si>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</si>
  <si>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</si>
  <si>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</si>
  <si>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</si>
  <si>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</si>
  <si>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</si>
  <si>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</si>
  <si>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</si>
  <si>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</si>
  <si>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</si>
  <si>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</si>
  <si>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</si>
  <si>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</si>
  <si>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</si>
  <si>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</si>
  <si>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</si>
  <si>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</si>
  <si>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</si>
  <si>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"Умалат", 45%, 0,37 кг, т/ф, (6 шт)</t>
  </si>
  <si>
    <t>Сулугуни "Умалат", 45%, 1,2 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</si>
  <si>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</si>
  <si>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</si>
  <si>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</si>
  <si>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</si>
  <si>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</si>
  <si>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</si>
  <si>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</si>
  <si>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</si>
  <si>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</si>
  <si>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</si>
  <si>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</si>
  <si>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линии пиццы Моцарелльный цех</t>
  </si>
  <si>
    <t>Н0000094735</t>
  </si>
  <si>
    <t>Н0000095251</t>
  </si>
  <si>
    <t>Н0000095554</t>
  </si>
  <si>
    <t>Н0000096668</t>
  </si>
  <si>
    <t>Н0000097280</t>
  </si>
  <si>
    <t>Н0000094725</t>
  </si>
  <si>
    <t>Н0000097655</t>
  </si>
  <si>
    <t>Н0000098756</t>
  </si>
  <si>
    <t>Н0000090330</t>
  </si>
  <si>
    <t>Н0000094741</t>
  </si>
  <si>
    <t>Н0000081879</t>
  </si>
  <si>
    <t>Н0000096814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</si>
</sst>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00B0F0"/>
      </patternFill>
    </fill>
    <fill>
      <patternFill patternType="solid">
        <fgColor rgb="FFF2DCDB"/>
      </patternFill>
    </fill>
    <fill>
      <patternFill patternType="solid">
        <fgColor rgb="FFDCE6F2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0" fontId="7" fillId="3" borderId="0" xfId="0" applyFont="1" applyFill="1"/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0" borderId="2" xfId="0" applyFont="1" applyBorder="1"/>
    <xf numFmtId="0" fontId="12" fillId="18" borderId="2" xfId="0" applyFont="1" applyFill="1" applyBorder="1" applyAlignment="1">
      <alignment horizontal="center" vertical="center" wrapText="1"/>
    </xf>
    <xf numFmtId="0" fontId="10" fillId="18" borderId="2" xfId="0" applyFont="1" applyFill="1" applyBorder="1"/>
    <xf numFmtId="0" fontId="10" fillId="0" borderId="2" xfId="0" applyFont="1" applyBorder="1"/>
    <xf numFmtId="0" fontId="12" fillId="18" borderId="2" xfId="0" applyFont="1" applyFill="1" applyBorder="1"/>
    <xf numFmtId="0" fontId="8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textRotation="90" wrapText="1"/>
    </xf>
    <xf numFmtId="0" fontId="10" fillId="7" borderId="4" xfId="0" applyFont="1" applyFill="1" applyBorder="1" applyAlignment="1">
      <alignment horizontal="center" vertical="center" textRotation="90" wrapText="1"/>
    </xf>
    <xf numFmtId="0" fontId="11" fillId="8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1" fillId="9" borderId="9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5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8" fillId="17" borderId="9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2" fillId="18" borderId="2" xfId="0" applyFont="1" applyFill="1" applyBorder="1"/>
    <xf numFmtId="0" fontId="10" fillId="18" borderId="2" xfId="0" applyFont="1" applyFill="1" applyBorder="1"/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19"/>
  <sheetViews>
    <sheetView tabSelected="1" zoomScale="40" zoomScaleNormal="40" workbookViewId="0">
      <selection activeCell="S19" sqref="S19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7" ht="25" customHeight="1" x14ac:dyDescent="0.35">
      <c r="C1" s="24" t="s">
        <v>0</v>
      </c>
      <c r="D1" s="25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6" t="s">
        <v>14</v>
      </c>
      <c r="R1" s="27" t="s">
        <v>3</v>
      </c>
      <c r="S1" s="27" t="s">
        <v>4</v>
      </c>
      <c r="T1" s="27" t="s">
        <v>5</v>
      </c>
      <c r="U1" s="27" t="s">
        <v>6</v>
      </c>
      <c r="V1" s="27" t="s">
        <v>7</v>
      </c>
      <c r="W1" s="27" t="s">
        <v>8</v>
      </c>
      <c r="X1" s="27" t="s">
        <v>9</v>
      </c>
      <c r="Y1" s="27" t="s">
        <v>10</v>
      </c>
      <c r="Z1" s="27" t="s">
        <v>11</v>
      </c>
      <c r="AA1" s="27" t="s">
        <v>12</v>
      </c>
      <c r="AB1" s="27" t="s">
        <v>13</v>
      </c>
      <c r="AC1" s="26" t="s">
        <v>15</v>
      </c>
      <c r="AD1" s="27" t="s">
        <v>3</v>
      </c>
      <c r="AE1" s="27" t="s">
        <v>4</v>
      </c>
      <c r="AF1" s="27" t="s">
        <v>5</v>
      </c>
      <c r="AG1" s="27" t="s">
        <v>6</v>
      </c>
      <c r="AH1" s="27" t="s">
        <v>7</v>
      </c>
      <c r="AI1" s="27" t="s">
        <v>8</v>
      </c>
      <c r="AJ1" s="27" t="s">
        <v>9</v>
      </c>
      <c r="AK1" s="27" t="s">
        <v>10</v>
      </c>
      <c r="AL1" s="27" t="s">
        <v>11</v>
      </c>
      <c r="AM1" s="27" t="s">
        <v>12</v>
      </c>
      <c r="AN1" s="27" t="s">
        <v>13</v>
      </c>
      <c r="AO1" s="26" t="s">
        <v>16</v>
      </c>
      <c r="AP1" s="27" t="s">
        <v>3</v>
      </c>
      <c r="AQ1" s="27" t="s">
        <v>4</v>
      </c>
      <c r="AR1" s="27" t="s">
        <v>5</v>
      </c>
      <c r="AS1" s="27" t="s">
        <v>6</v>
      </c>
      <c r="AT1" s="27" t="s">
        <v>7</v>
      </c>
      <c r="AU1" s="27" t="s">
        <v>8</v>
      </c>
      <c r="AV1" s="27" t="s">
        <v>9</v>
      </c>
      <c r="AW1" s="27" t="s">
        <v>10</v>
      </c>
      <c r="AX1" s="27" t="s">
        <v>11</v>
      </c>
      <c r="AY1" s="27" t="s">
        <v>12</v>
      </c>
      <c r="AZ1" s="27" t="s">
        <v>13</v>
      </c>
      <c r="BA1" s="26" t="s">
        <v>17</v>
      </c>
      <c r="BB1" s="27" t="s">
        <v>3</v>
      </c>
      <c r="BC1" s="27" t="s">
        <v>4</v>
      </c>
      <c r="BD1" s="27" t="s">
        <v>5</v>
      </c>
      <c r="BE1" s="27" t="s">
        <v>6</v>
      </c>
      <c r="BF1" s="27" t="s">
        <v>7</v>
      </c>
      <c r="BG1" s="27" t="s">
        <v>8</v>
      </c>
      <c r="BH1" s="27" t="s">
        <v>9</v>
      </c>
      <c r="BI1" s="27" t="s">
        <v>10</v>
      </c>
      <c r="BJ1" s="27" t="s">
        <v>11</v>
      </c>
      <c r="BK1" s="27" t="s">
        <v>12</v>
      </c>
      <c r="BL1" s="27" t="s">
        <v>13</v>
      </c>
      <c r="BM1" s="26" t="s">
        <v>18</v>
      </c>
      <c r="BN1" s="27" t="s">
        <v>3</v>
      </c>
      <c r="BO1" s="27" t="s">
        <v>4</v>
      </c>
      <c r="BP1" s="27" t="s">
        <v>5</v>
      </c>
      <c r="BQ1" s="27" t="s">
        <v>6</v>
      </c>
      <c r="BR1" s="27" t="s">
        <v>7</v>
      </c>
      <c r="BS1" s="27" t="s">
        <v>8</v>
      </c>
      <c r="BT1" s="27" t="s">
        <v>9</v>
      </c>
      <c r="BU1" s="27" t="s">
        <v>10</v>
      </c>
      <c r="BV1" s="27" t="s">
        <v>11</v>
      </c>
      <c r="BW1" s="27" t="s">
        <v>12</v>
      </c>
      <c r="BX1" s="27" t="s">
        <v>13</v>
      </c>
      <c r="BY1" s="26" t="s">
        <v>19</v>
      </c>
      <c r="BZ1" s="27" t="s">
        <v>3</v>
      </c>
      <c r="CA1" s="27" t="s">
        <v>4</v>
      </c>
      <c r="CB1" s="27" t="s">
        <v>5</v>
      </c>
      <c r="CC1" s="27" t="s">
        <v>6</v>
      </c>
      <c r="CD1" s="27" t="s">
        <v>7</v>
      </c>
      <c r="CE1" s="27" t="s">
        <v>8</v>
      </c>
      <c r="CF1" s="27" t="s">
        <v>9</v>
      </c>
      <c r="CG1" s="27" t="s">
        <v>10</v>
      </c>
      <c r="CH1" s="27" t="s">
        <v>11</v>
      </c>
      <c r="CI1" s="27" t="s">
        <v>12</v>
      </c>
      <c r="CJ1" s="27" t="s">
        <v>13</v>
      </c>
      <c r="CK1" s="26" t="s">
        <v>20</v>
      </c>
      <c r="CL1" s="27" t="s">
        <v>3</v>
      </c>
      <c r="CM1" s="27" t="s">
        <v>4</v>
      </c>
      <c r="CN1" s="27" t="s">
        <v>5</v>
      </c>
      <c r="CO1" s="27" t="s">
        <v>6</v>
      </c>
      <c r="CP1" s="27" t="s">
        <v>7</v>
      </c>
      <c r="CQ1" s="27" t="s">
        <v>8</v>
      </c>
      <c r="CR1" s="27" t="s">
        <v>9</v>
      </c>
      <c r="CS1" s="27" t="s">
        <v>10</v>
      </c>
      <c r="CT1" s="27" t="s">
        <v>11</v>
      </c>
      <c r="CU1" s="27" t="s">
        <v>12</v>
      </c>
      <c r="CV1" s="27" t="s">
        <v>13</v>
      </c>
      <c r="CW1" s="26" t="s">
        <v>21</v>
      </c>
      <c r="CX1" s="27" t="s">
        <v>3</v>
      </c>
      <c r="CY1" s="27" t="s">
        <v>4</v>
      </c>
      <c r="CZ1" s="27" t="s">
        <v>5</v>
      </c>
      <c r="DA1" s="27" t="s">
        <v>6</v>
      </c>
      <c r="DB1" s="27" t="s">
        <v>7</v>
      </c>
      <c r="DC1" s="27" t="s">
        <v>8</v>
      </c>
      <c r="DD1" s="27" t="s">
        <v>9</v>
      </c>
      <c r="DE1" s="27" t="s">
        <v>10</v>
      </c>
      <c r="DF1" s="27" t="s">
        <v>11</v>
      </c>
      <c r="DG1" s="27" t="s">
        <v>12</v>
      </c>
      <c r="DH1" s="27" t="s">
        <v>13</v>
      </c>
      <c r="DI1" s="26" t="s">
        <v>22</v>
      </c>
      <c r="DJ1" s="27" t="s">
        <v>3</v>
      </c>
      <c r="DK1" s="27" t="s">
        <v>4</v>
      </c>
      <c r="DL1" s="27" t="s">
        <v>5</v>
      </c>
      <c r="DM1" s="27" t="s">
        <v>6</v>
      </c>
      <c r="DN1" s="27" t="s">
        <v>7</v>
      </c>
      <c r="DO1" s="27" t="s">
        <v>8</v>
      </c>
      <c r="DP1" s="27" t="s">
        <v>9</v>
      </c>
      <c r="DQ1" s="27" t="s">
        <v>10</v>
      </c>
      <c r="DR1" s="27" t="s">
        <v>11</v>
      </c>
      <c r="DS1" s="27" t="s">
        <v>12</v>
      </c>
      <c r="DT1" s="27" t="s">
        <v>13</v>
      </c>
      <c r="DU1" s="26" t="s">
        <v>4</v>
      </c>
      <c r="DV1" s="27" t="s">
        <v>3</v>
      </c>
      <c r="DW1" s="27" t="s">
        <v>4</v>
      </c>
      <c r="DX1" s="27" t="s">
        <v>5</v>
      </c>
      <c r="DY1" s="27" t="s">
        <v>6</v>
      </c>
      <c r="DZ1" s="27" t="s">
        <v>7</v>
      </c>
      <c r="EA1" s="27" t="s">
        <v>8</v>
      </c>
      <c r="EB1" s="27" t="s">
        <v>9</v>
      </c>
      <c r="EC1" s="27" t="s">
        <v>10</v>
      </c>
      <c r="ED1" s="27" t="s">
        <v>11</v>
      </c>
      <c r="EE1" s="27" t="s">
        <v>12</v>
      </c>
      <c r="EF1" s="27" t="s">
        <v>13</v>
      </c>
      <c r="EG1" s="26" t="s">
        <v>23</v>
      </c>
      <c r="EH1" s="27" t="s">
        <v>3</v>
      </c>
      <c r="EI1" s="27" t="s">
        <v>4</v>
      </c>
      <c r="EJ1" s="27" t="s">
        <v>5</v>
      </c>
      <c r="EK1" s="27" t="s">
        <v>6</v>
      </c>
      <c r="EL1" s="27" t="s">
        <v>7</v>
      </c>
      <c r="EM1" s="27" t="s">
        <v>8</v>
      </c>
      <c r="EN1" s="27" t="s">
        <v>9</v>
      </c>
      <c r="EO1" s="27" t="s">
        <v>10</v>
      </c>
      <c r="EP1" s="27" t="s">
        <v>11</v>
      </c>
      <c r="EQ1" s="27" t="s">
        <v>12</v>
      </c>
      <c r="ER1" s="27" t="s">
        <v>13</v>
      </c>
      <c r="ES1" s="26" t="s">
        <v>24</v>
      </c>
      <c r="ET1" s="27" t="s">
        <v>3</v>
      </c>
      <c r="EU1" s="27" t="s">
        <v>4</v>
      </c>
      <c r="EV1" s="27" t="s">
        <v>5</v>
      </c>
      <c r="EW1" s="27" t="s">
        <v>6</v>
      </c>
      <c r="EX1" s="27" t="s">
        <v>7</v>
      </c>
      <c r="EY1" s="27" t="s">
        <v>8</v>
      </c>
      <c r="EZ1" s="27" t="s">
        <v>9</v>
      </c>
      <c r="FA1" s="27" t="s">
        <v>10</v>
      </c>
      <c r="FB1" s="27" t="s">
        <v>11</v>
      </c>
      <c r="FC1" s="27" t="s">
        <v>12</v>
      </c>
      <c r="FD1" s="27" t="s">
        <v>13</v>
      </c>
      <c r="FE1" s="26" t="s">
        <v>25</v>
      </c>
      <c r="FF1" s="27" t="s">
        <v>3</v>
      </c>
      <c r="FG1" s="27" t="s">
        <v>4</v>
      </c>
      <c r="FH1" s="27" t="s">
        <v>5</v>
      </c>
      <c r="FI1" s="27" t="s">
        <v>6</v>
      </c>
      <c r="FJ1" s="27" t="s">
        <v>7</v>
      </c>
      <c r="FK1" s="27" t="s">
        <v>8</v>
      </c>
      <c r="FL1" s="27" t="s">
        <v>9</v>
      </c>
      <c r="FM1" s="27" t="s">
        <v>10</v>
      </c>
      <c r="FN1" s="27" t="s">
        <v>11</v>
      </c>
      <c r="FO1" s="27" t="s">
        <v>12</v>
      </c>
      <c r="FP1" s="27" t="s">
        <v>13</v>
      </c>
      <c r="FQ1" s="26" t="s">
        <v>26</v>
      </c>
      <c r="FR1" s="27" t="s">
        <v>3</v>
      </c>
      <c r="FS1" s="27" t="s">
        <v>4</v>
      </c>
      <c r="FT1" s="27" t="s">
        <v>5</v>
      </c>
      <c r="FU1" s="27" t="s">
        <v>6</v>
      </c>
      <c r="FV1" s="27" t="s">
        <v>7</v>
      </c>
      <c r="FW1" s="27" t="s">
        <v>8</v>
      </c>
      <c r="FX1" s="27" t="s">
        <v>9</v>
      </c>
      <c r="FY1" s="27" t="s">
        <v>10</v>
      </c>
      <c r="FZ1" s="27" t="s">
        <v>11</v>
      </c>
      <c r="GA1" s="27" t="s">
        <v>12</v>
      </c>
      <c r="GB1" s="27" t="s">
        <v>13</v>
      </c>
      <c r="GC1" s="26" t="s">
        <v>5</v>
      </c>
      <c r="GD1" s="27" t="s">
        <v>3</v>
      </c>
      <c r="GE1" s="27" t="s">
        <v>4</v>
      </c>
      <c r="GF1" s="27" t="s">
        <v>5</v>
      </c>
      <c r="GG1" s="27" t="s">
        <v>6</v>
      </c>
      <c r="GH1" s="27" t="s">
        <v>7</v>
      </c>
      <c r="GI1" s="27" t="s">
        <v>8</v>
      </c>
      <c r="GJ1" s="27" t="s">
        <v>9</v>
      </c>
      <c r="GK1" s="27" t="s">
        <v>10</v>
      </c>
      <c r="GL1" s="27" t="s">
        <v>11</v>
      </c>
      <c r="GM1" s="27" t="s">
        <v>12</v>
      </c>
      <c r="GN1" s="27" t="s">
        <v>13</v>
      </c>
      <c r="GO1" s="26" t="s">
        <v>27</v>
      </c>
      <c r="GP1" s="27" t="s">
        <v>3</v>
      </c>
      <c r="GQ1" s="27" t="s">
        <v>4</v>
      </c>
      <c r="GR1" s="27" t="s">
        <v>5</v>
      </c>
      <c r="GS1" s="27" t="s">
        <v>6</v>
      </c>
      <c r="GT1" s="27" t="s">
        <v>7</v>
      </c>
      <c r="GU1" s="27" t="s">
        <v>8</v>
      </c>
      <c r="GV1" s="27" t="s">
        <v>9</v>
      </c>
      <c r="GW1" s="27" t="s">
        <v>10</v>
      </c>
      <c r="GX1" s="27" t="s">
        <v>11</v>
      </c>
      <c r="GY1" s="27" t="s">
        <v>12</v>
      </c>
      <c r="GZ1" s="27" t="s">
        <v>13</v>
      </c>
      <c r="HA1" s="26" t="s">
        <v>28</v>
      </c>
      <c r="HB1" s="27" t="s">
        <v>3</v>
      </c>
      <c r="HC1" s="27" t="s">
        <v>4</v>
      </c>
      <c r="HD1" s="27" t="s">
        <v>5</v>
      </c>
      <c r="HE1" s="27" t="s">
        <v>6</v>
      </c>
      <c r="HF1" s="27" t="s">
        <v>7</v>
      </c>
      <c r="HG1" s="27" t="s">
        <v>8</v>
      </c>
      <c r="HH1" s="27" t="s">
        <v>9</v>
      </c>
      <c r="HI1" s="27" t="s">
        <v>10</v>
      </c>
      <c r="HJ1" s="27" t="s">
        <v>11</v>
      </c>
      <c r="HK1" s="27" t="s">
        <v>12</v>
      </c>
      <c r="HL1" s="27" t="s">
        <v>13</v>
      </c>
      <c r="HM1" s="26" t="s">
        <v>29</v>
      </c>
      <c r="HN1" s="27" t="s">
        <v>3</v>
      </c>
      <c r="HO1" s="27" t="s">
        <v>4</v>
      </c>
      <c r="HP1" s="27" t="s">
        <v>5</v>
      </c>
      <c r="HQ1" s="27" t="s">
        <v>6</v>
      </c>
      <c r="HR1" s="27" t="s">
        <v>7</v>
      </c>
      <c r="HS1" s="27" t="s">
        <v>8</v>
      </c>
      <c r="HT1" s="27" t="s">
        <v>9</v>
      </c>
      <c r="HU1" s="27" t="s">
        <v>10</v>
      </c>
      <c r="HV1" s="27" t="s">
        <v>11</v>
      </c>
      <c r="HW1" s="27" t="s">
        <v>12</v>
      </c>
      <c r="HX1" s="27" t="s">
        <v>13</v>
      </c>
      <c r="HY1" s="26" t="s">
        <v>30</v>
      </c>
      <c r="HZ1" s="27" t="s">
        <v>3</v>
      </c>
      <c r="IA1" s="27" t="s">
        <v>4</v>
      </c>
      <c r="IB1" s="27" t="s">
        <v>5</v>
      </c>
      <c r="IC1" s="27" t="s">
        <v>6</v>
      </c>
      <c r="ID1" s="27" t="s">
        <v>7</v>
      </c>
      <c r="IE1" s="27" t="s">
        <v>8</v>
      </c>
      <c r="IF1" s="27" t="s">
        <v>9</v>
      </c>
      <c r="IG1" s="27" t="s">
        <v>10</v>
      </c>
      <c r="IH1" s="27" t="s">
        <v>11</v>
      </c>
      <c r="II1" s="27" t="s">
        <v>12</v>
      </c>
      <c r="IJ1" s="27" t="s">
        <v>13</v>
      </c>
      <c r="IK1" s="26" t="s">
        <v>6</v>
      </c>
      <c r="IL1" s="27" t="s">
        <v>3</v>
      </c>
      <c r="IM1" s="27" t="s">
        <v>4</v>
      </c>
      <c r="IN1" s="27" t="s">
        <v>5</v>
      </c>
      <c r="IO1" s="27" t="s">
        <v>6</v>
      </c>
      <c r="IP1" s="27" t="s">
        <v>7</v>
      </c>
      <c r="IQ1" s="27" t="s">
        <v>8</v>
      </c>
      <c r="IR1" s="27" t="s">
        <v>9</v>
      </c>
      <c r="IS1" s="27" t="s">
        <v>10</v>
      </c>
      <c r="IT1" s="27" t="s">
        <v>11</v>
      </c>
      <c r="IU1" s="27" t="s">
        <v>12</v>
      </c>
      <c r="IV1" s="27" t="s">
        <v>13</v>
      </c>
      <c r="IW1" s="26" t="s">
        <v>31</v>
      </c>
      <c r="IX1" s="27" t="s">
        <v>3</v>
      </c>
      <c r="IY1" s="27" t="s">
        <v>4</v>
      </c>
      <c r="IZ1" s="27" t="s">
        <v>5</v>
      </c>
      <c r="JA1" s="27" t="s">
        <v>6</v>
      </c>
      <c r="JB1" s="27" t="s">
        <v>7</v>
      </c>
      <c r="JC1" s="27" t="s">
        <v>8</v>
      </c>
      <c r="JD1" s="27" t="s">
        <v>9</v>
      </c>
      <c r="JE1" s="27" t="s">
        <v>10</v>
      </c>
      <c r="JF1" s="27" t="s">
        <v>11</v>
      </c>
      <c r="JG1" s="27" t="s">
        <v>12</v>
      </c>
      <c r="JH1" s="27" t="s">
        <v>13</v>
      </c>
      <c r="JI1" s="26" t="s">
        <v>32</v>
      </c>
      <c r="JJ1" s="27" t="s">
        <v>3</v>
      </c>
      <c r="JK1" s="27" t="s">
        <v>4</v>
      </c>
      <c r="JL1" s="27" t="s">
        <v>5</v>
      </c>
      <c r="JM1" s="27" t="s">
        <v>6</v>
      </c>
      <c r="JN1" s="27" t="s">
        <v>7</v>
      </c>
      <c r="JO1" s="27" t="s">
        <v>8</v>
      </c>
      <c r="JP1" s="27" t="s">
        <v>9</v>
      </c>
      <c r="JQ1" s="27" t="s">
        <v>10</v>
      </c>
      <c r="JR1" s="27" t="s">
        <v>11</v>
      </c>
      <c r="JS1" s="27" t="s">
        <v>12</v>
      </c>
      <c r="JT1" s="27" t="s">
        <v>13</v>
      </c>
      <c r="JU1" s="26" t="s">
        <v>33</v>
      </c>
      <c r="JV1" s="27" t="s">
        <v>3</v>
      </c>
      <c r="JW1" s="27" t="s">
        <v>4</v>
      </c>
      <c r="JX1" s="27" t="s">
        <v>5</v>
      </c>
      <c r="JY1" s="27" t="s">
        <v>6</v>
      </c>
      <c r="JZ1" s="27" t="s">
        <v>7</v>
      </c>
      <c r="KA1" s="27" t="s">
        <v>8</v>
      </c>
      <c r="KB1" s="27" t="s">
        <v>9</v>
      </c>
      <c r="KC1" s="27" t="s">
        <v>10</v>
      </c>
      <c r="KD1" s="27" t="s">
        <v>11</v>
      </c>
      <c r="KE1" s="27" t="s">
        <v>12</v>
      </c>
      <c r="KF1" s="27" t="s">
        <v>13</v>
      </c>
      <c r="KG1" s="26" t="s">
        <v>2</v>
      </c>
      <c r="KH1" s="27" t="s">
        <v>3</v>
      </c>
      <c r="KI1" s="27" t="s">
        <v>4</v>
      </c>
      <c r="KJ1" s="27" t="s">
        <v>5</v>
      </c>
      <c r="KK1" s="27" t="s">
        <v>6</v>
      </c>
      <c r="KL1" s="27" t="s">
        <v>7</v>
      </c>
      <c r="KM1" s="27" t="s">
        <v>8</v>
      </c>
      <c r="KN1" s="27" t="s">
        <v>9</v>
      </c>
      <c r="KO1" s="27" t="s">
        <v>10</v>
      </c>
      <c r="KP1" s="27" t="s">
        <v>11</v>
      </c>
      <c r="KQ1" s="27" t="s">
        <v>12</v>
      </c>
      <c r="KR1" s="27" t="s">
        <v>13</v>
      </c>
      <c r="KS1" s="26" t="s">
        <v>14</v>
      </c>
      <c r="KT1" s="27" t="s">
        <v>3</v>
      </c>
      <c r="KU1" s="27" t="s">
        <v>4</v>
      </c>
      <c r="KV1" s="27" t="s">
        <v>5</v>
      </c>
      <c r="KW1" s="27" t="s">
        <v>6</v>
      </c>
      <c r="KX1" s="27" t="s">
        <v>7</v>
      </c>
      <c r="KY1" s="27" t="s">
        <v>8</v>
      </c>
      <c r="KZ1" s="27" t="s">
        <v>9</v>
      </c>
      <c r="LA1" s="27" t="s">
        <v>10</v>
      </c>
      <c r="LB1" s="27" t="s">
        <v>11</v>
      </c>
      <c r="LC1" s="27" t="s">
        <v>12</v>
      </c>
      <c r="LD1" s="27" t="s">
        <v>13</v>
      </c>
      <c r="LE1" s="26" t="s">
        <v>15</v>
      </c>
      <c r="LF1" s="27" t="s">
        <v>3</v>
      </c>
      <c r="LG1" s="27" t="s">
        <v>4</v>
      </c>
      <c r="LH1" s="27" t="s">
        <v>5</v>
      </c>
      <c r="LI1" s="27" t="s">
        <v>6</v>
      </c>
      <c r="LJ1" s="27" t="s">
        <v>7</v>
      </c>
      <c r="LK1" s="27" t="s">
        <v>8</v>
      </c>
      <c r="LL1" s="27" t="s">
        <v>9</v>
      </c>
      <c r="LM1" s="27" t="s">
        <v>10</v>
      </c>
      <c r="LN1" s="27" t="s">
        <v>11</v>
      </c>
      <c r="LO1" s="27" t="s">
        <v>12</v>
      </c>
      <c r="LP1" s="27" t="s">
        <v>13</v>
      </c>
      <c r="LQ1" s="26" t="s">
        <v>16</v>
      </c>
      <c r="LR1" s="27" t="s">
        <v>3</v>
      </c>
      <c r="LS1" s="27" t="s">
        <v>4</v>
      </c>
      <c r="LT1" s="27" t="s">
        <v>5</v>
      </c>
      <c r="LU1" s="27" t="s">
        <v>6</v>
      </c>
      <c r="LV1" s="27" t="s">
        <v>7</v>
      </c>
      <c r="LW1" s="27" t="s">
        <v>8</v>
      </c>
      <c r="LX1" s="27" t="s">
        <v>9</v>
      </c>
      <c r="LY1" s="27" t="s">
        <v>10</v>
      </c>
      <c r="LZ1" s="27" t="s">
        <v>11</v>
      </c>
      <c r="MA1" s="27" t="s">
        <v>12</v>
      </c>
      <c r="MB1" s="27" t="s">
        <v>13</v>
      </c>
      <c r="MC1" s="26" t="s">
        <v>17</v>
      </c>
      <c r="MD1" s="27" t="s">
        <v>3</v>
      </c>
      <c r="ME1" s="27" t="s">
        <v>4</v>
      </c>
      <c r="MF1" s="27" t="s">
        <v>5</v>
      </c>
      <c r="MG1" s="27" t="s">
        <v>6</v>
      </c>
      <c r="MH1" s="27" t="s">
        <v>7</v>
      </c>
      <c r="MI1" s="27" t="s">
        <v>8</v>
      </c>
      <c r="MJ1" s="27" t="s">
        <v>9</v>
      </c>
      <c r="MK1" s="27" t="s">
        <v>10</v>
      </c>
      <c r="ML1" s="27" t="s">
        <v>11</v>
      </c>
      <c r="MM1" s="27" t="s">
        <v>12</v>
      </c>
      <c r="MN1" s="27" t="s">
        <v>13</v>
      </c>
      <c r="MO1" s="26" t="s">
        <v>18</v>
      </c>
      <c r="MP1" s="27" t="s">
        <v>3</v>
      </c>
      <c r="MQ1" s="27" t="s">
        <v>4</v>
      </c>
      <c r="MR1" s="27" t="s">
        <v>5</v>
      </c>
      <c r="MS1" s="27" t="s">
        <v>6</v>
      </c>
      <c r="MT1" s="27" t="s">
        <v>7</v>
      </c>
      <c r="MU1" s="27" t="s">
        <v>8</v>
      </c>
      <c r="MV1" s="27" t="s">
        <v>9</v>
      </c>
      <c r="MW1" s="27" t="s">
        <v>10</v>
      </c>
      <c r="MX1" s="27" t="s">
        <v>11</v>
      </c>
      <c r="MY1" s="27" t="s">
        <v>12</v>
      </c>
      <c r="MZ1" s="27" t="s">
        <v>13</v>
      </c>
      <c r="NA1" s="26" t="s">
        <v>19</v>
      </c>
      <c r="NB1" s="27" t="s">
        <v>3</v>
      </c>
      <c r="NC1" s="27" t="s">
        <v>4</v>
      </c>
      <c r="ND1" s="27" t="s">
        <v>5</v>
      </c>
      <c r="NE1" s="27" t="s">
        <v>6</v>
      </c>
      <c r="NF1" s="27" t="s">
        <v>7</v>
      </c>
      <c r="NG1" s="27" t="s">
        <v>8</v>
      </c>
      <c r="NH1" s="27" t="s">
        <v>9</v>
      </c>
      <c r="NI1" s="27" t="s">
        <v>10</v>
      </c>
      <c r="NJ1" s="27" t="s">
        <v>11</v>
      </c>
      <c r="NK1" s="27" t="s">
        <v>12</v>
      </c>
      <c r="NL1" s="27" t="s">
        <v>13</v>
      </c>
      <c r="NM1" s="26" t="s">
        <v>20</v>
      </c>
      <c r="NN1" s="27" t="s">
        <v>3</v>
      </c>
      <c r="NO1" s="27" t="s">
        <v>4</v>
      </c>
      <c r="NP1" s="27" t="s">
        <v>5</v>
      </c>
      <c r="NQ1" s="27" t="s">
        <v>6</v>
      </c>
      <c r="NR1" s="27" t="s">
        <v>7</v>
      </c>
      <c r="NS1" s="27" t="s">
        <v>8</v>
      </c>
      <c r="NT1" s="27" t="s">
        <v>9</v>
      </c>
      <c r="NU1" s="27" t="s">
        <v>10</v>
      </c>
      <c r="NV1" s="27" t="s">
        <v>11</v>
      </c>
      <c r="NW1" s="27" t="s">
        <v>12</v>
      </c>
      <c r="NX1" s="27" t="s">
        <v>13</v>
      </c>
      <c r="NY1" s="26" t="s">
        <v>21</v>
      </c>
      <c r="NZ1" s="27" t="s">
        <v>3</v>
      </c>
      <c r="OA1" s="27" t="s">
        <v>4</v>
      </c>
      <c r="OB1" s="27" t="s">
        <v>5</v>
      </c>
      <c r="OC1" s="27" t="s">
        <v>6</v>
      </c>
      <c r="OD1" s="27" t="s">
        <v>7</v>
      </c>
      <c r="OE1" s="27" t="s">
        <v>8</v>
      </c>
      <c r="OF1" s="27" t="s">
        <v>9</v>
      </c>
      <c r="OG1" s="27" t="s">
        <v>10</v>
      </c>
      <c r="OH1" s="27" t="s">
        <v>11</v>
      </c>
      <c r="OI1" s="27" t="s">
        <v>12</v>
      </c>
      <c r="OJ1" s="27" t="s">
        <v>13</v>
      </c>
      <c r="OK1" s="26" t="s">
        <v>22</v>
      </c>
      <c r="OL1" s="27" t="s">
        <v>3</v>
      </c>
      <c r="OM1" s="27" t="s">
        <v>4</v>
      </c>
      <c r="ON1" s="27" t="s">
        <v>5</v>
      </c>
      <c r="OO1" s="27" t="s">
        <v>6</v>
      </c>
      <c r="OP1" s="27" t="s">
        <v>7</v>
      </c>
      <c r="OQ1" s="27" t="s">
        <v>8</v>
      </c>
      <c r="OR1" s="27" t="s">
        <v>9</v>
      </c>
      <c r="OS1" s="27" t="s">
        <v>10</v>
      </c>
      <c r="OT1" s="27" t="s">
        <v>11</v>
      </c>
      <c r="OU1" s="27" t="s">
        <v>12</v>
      </c>
      <c r="OV1" s="27" t="s">
        <v>13</v>
      </c>
      <c r="OW1" s="26" t="s">
        <v>4</v>
      </c>
      <c r="OX1" s="27" t="s">
        <v>3</v>
      </c>
      <c r="OY1" s="27" t="s">
        <v>4</v>
      </c>
      <c r="OZ1" s="27" t="s">
        <v>5</v>
      </c>
      <c r="PA1" s="27" t="s">
        <v>6</v>
      </c>
      <c r="PB1" s="27" t="s">
        <v>7</v>
      </c>
      <c r="PC1" s="27" t="s">
        <v>8</v>
      </c>
      <c r="PD1" s="27" t="s">
        <v>9</v>
      </c>
      <c r="PE1" s="27" t="s">
        <v>10</v>
      </c>
      <c r="PF1" s="27" t="s">
        <v>11</v>
      </c>
      <c r="PG1" s="27" t="s">
        <v>12</v>
      </c>
      <c r="PH1" s="27" t="s">
        <v>13</v>
      </c>
      <c r="PI1" s="26" t="s">
        <v>23</v>
      </c>
      <c r="PJ1" s="27" t="s">
        <v>3</v>
      </c>
      <c r="PK1" s="27" t="s">
        <v>4</v>
      </c>
      <c r="PL1" s="27" t="s">
        <v>5</v>
      </c>
      <c r="PM1" s="27" t="s">
        <v>6</v>
      </c>
      <c r="PN1" s="27" t="s">
        <v>7</v>
      </c>
      <c r="PO1" s="27" t="s">
        <v>8</v>
      </c>
      <c r="PP1" s="27" t="s">
        <v>9</v>
      </c>
      <c r="PQ1" s="27" t="s">
        <v>10</v>
      </c>
      <c r="PR1" s="27" t="s">
        <v>11</v>
      </c>
      <c r="PS1" s="27" t="s">
        <v>12</v>
      </c>
      <c r="PT1" s="27" t="s">
        <v>13</v>
      </c>
      <c r="PU1" s="26" t="s">
        <v>24</v>
      </c>
      <c r="PV1" s="27" t="s">
        <v>3</v>
      </c>
      <c r="PW1" s="27" t="s">
        <v>4</v>
      </c>
      <c r="PX1" s="27" t="s">
        <v>5</v>
      </c>
      <c r="PY1" s="27" t="s">
        <v>6</v>
      </c>
      <c r="PZ1" s="27" t="s">
        <v>7</v>
      </c>
      <c r="QA1" s="27" t="s">
        <v>8</v>
      </c>
      <c r="QB1" s="27" t="s">
        <v>9</v>
      </c>
      <c r="QC1" s="27" t="s">
        <v>10</v>
      </c>
      <c r="QD1" s="27" t="s">
        <v>11</v>
      </c>
      <c r="QE1" s="27" t="s">
        <v>12</v>
      </c>
      <c r="QF1" s="27" t="s">
        <v>13</v>
      </c>
      <c r="QG1" s="26" t="s">
        <v>25</v>
      </c>
      <c r="QH1" s="27" t="s">
        <v>3</v>
      </c>
      <c r="QI1" s="27" t="s">
        <v>4</v>
      </c>
      <c r="QJ1" s="27" t="s">
        <v>5</v>
      </c>
      <c r="QK1" s="27" t="s">
        <v>6</v>
      </c>
      <c r="QL1" s="27" t="s">
        <v>7</v>
      </c>
      <c r="QM1" s="27" t="s">
        <v>8</v>
      </c>
      <c r="QN1" s="27" t="s">
        <v>9</v>
      </c>
      <c r="QO1" s="27" t="s">
        <v>10</v>
      </c>
      <c r="QP1" s="27" t="s">
        <v>11</v>
      </c>
      <c r="QQ1" s="27" t="s">
        <v>12</v>
      </c>
      <c r="QR1" s="27" t="s">
        <v>13</v>
      </c>
      <c r="QS1" s="26" t="s">
        <v>26</v>
      </c>
      <c r="QT1" s="27" t="s">
        <v>3</v>
      </c>
      <c r="QU1" s="27" t="s">
        <v>4</v>
      </c>
      <c r="QV1" s="27" t="s">
        <v>5</v>
      </c>
      <c r="QW1" s="27" t="s">
        <v>6</v>
      </c>
      <c r="QX1" s="27" t="s">
        <v>7</v>
      </c>
      <c r="QY1" s="27" t="s">
        <v>8</v>
      </c>
      <c r="QZ1" s="27" t="s">
        <v>9</v>
      </c>
      <c r="RA1" s="27" t="s">
        <v>10</v>
      </c>
      <c r="RB1" s="27" t="s">
        <v>11</v>
      </c>
      <c r="RC1" s="27" t="s">
        <v>12</v>
      </c>
      <c r="RD1" s="27" t="s">
        <v>13</v>
      </c>
      <c r="RE1" s="26" t="s">
        <v>5</v>
      </c>
      <c r="RF1" s="27" t="s">
        <v>3</v>
      </c>
      <c r="RG1" s="27" t="s">
        <v>4</v>
      </c>
      <c r="RH1" s="27" t="s">
        <v>5</v>
      </c>
      <c r="RI1" s="27" t="s">
        <v>6</v>
      </c>
      <c r="RJ1" s="27" t="s">
        <v>7</v>
      </c>
      <c r="RK1" s="27" t="s">
        <v>8</v>
      </c>
      <c r="RL1" s="27" t="s">
        <v>9</v>
      </c>
      <c r="RM1" s="27" t="s">
        <v>10</v>
      </c>
      <c r="RN1" s="27" t="s">
        <v>11</v>
      </c>
      <c r="RO1" s="27" t="s">
        <v>12</v>
      </c>
      <c r="RP1" s="27" t="s">
        <v>13</v>
      </c>
      <c r="RQ1" s="26" t="s">
        <v>27</v>
      </c>
      <c r="RR1" s="27" t="s">
        <v>3</v>
      </c>
      <c r="RS1" s="27" t="s">
        <v>4</v>
      </c>
      <c r="RT1" s="27" t="s">
        <v>5</v>
      </c>
      <c r="RU1" s="27" t="s">
        <v>6</v>
      </c>
      <c r="RV1" s="27" t="s">
        <v>7</v>
      </c>
      <c r="RW1" s="27" t="s">
        <v>8</v>
      </c>
      <c r="RX1" s="27" t="s">
        <v>9</v>
      </c>
      <c r="RY1" s="27" t="s">
        <v>10</v>
      </c>
      <c r="RZ1" s="27" t="s">
        <v>11</v>
      </c>
      <c r="SA1" s="27" t="s">
        <v>12</v>
      </c>
      <c r="SB1" s="27" t="s">
        <v>13</v>
      </c>
      <c r="SC1" s="26" t="s">
        <v>28</v>
      </c>
      <c r="SD1" s="27" t="s">
        <v>3</v>
      </c>
      <c r="SE1" s="27" t="s">
        <v>4</v>
      </c>
      <c r="SF1" s="27" t="s">
        <v>5</v>
      </c>
      <c r="SG1" s="27" t="s">
        <v>6</v>
      </c>
      <c r="SH1" s="27" t="s">
        <v>7</v>
      </c>
      <c r="SI1" s="27" t="s">
        <v>8</v>
      </c>
      <c r="SJ1" s="27" t="s">
        <v>9</v>
      </c>
      <c r="SK1" s="27" t="s">
        <v>10</v>
      </c>
      <c r="SL1" s="27" t="s">
        <v>11</v>
      </c>
      <c r="SM1" s="27" t="s">
        <v>12</v>
      </c>
      <c r="SN1" s="27" t="s">
        <v>13</v>
      </c>
      <c r="SO1" s="26" t="s">
        <v>29</v>
      </c>
      <c r="SP1" s="27" t="s">
        <v>3</v>
      </c>
      <c r="SQ1" s="27" t="s">
        <v>4</v>
      </c>
      <c r="SR1" s="27" t="s">
        <v>5</v>
      </c>
      <c r="SS1" s="27" t="s">
        <v>6</v>
      </c>
      <c r="ST1" s="27" t="s">
        <v>7</v>
      </c>
      <c r="SU1" s="27" t="s">
        <v>8</v>
      </c>
      <c r="SV1" s="27" t="s">
        <v>9</v>
      </c>
      <c r="SW1" s="27" t="s">
        <v>10</v>
      </c>
      <c r="SX1" s="27" t="s">
        <v>11</v>
      </c>
      <c r="SY1" s="27" t="s">
        <v>12</v>
      </c>
      <c r="SZ1" s="27" t="s">
        <v>13</v>
      </c>
      <c r="TA1" s="26" t="s">
        <v>30</v>
      </c>
      <c r="TB1" s="27" t="s">
        <v>3</v>
      </c>
      <c r="TC1" s="27" t="s">
        <v>4</v>
      </c>
      <c r="TD1" s="27" t="s">
        <v>5</v>
      </c>
      <c r="TE1" s="27" t="s">
        <v>6</v>
      </c>
      <c r="TF1" s="27" t="s">
        <v>7</v>
      </c>
      <c r="TG1" s="27" t="s">
        <v>8</v>
      </c>
      <c r="TH1" s="27" t="s">
        <v>9</v>
      </c>
      <c r="TI1" s="27" t="s">
        <v>10</v>
      </c>
      <c r="TJ1" s="27" t="s">
        <v>11</v>
      </c>
      <c r="TK1" s="27" t="s">
        <v>12</v>
      </c>
      <c r="TL1" s="27" t="s">
        <v>13</v>
      </c>
      <c r="TM1" s="26" t="s">
        <v>6</v>
      </c>
      <c r="TN1" s="27" t="s">
        <v>3</v>
      </c>
      <c r="TO1" s="27" t="s">
        <v>4</v>
      </c>
      <c r="TP1" s="27" t="s">
        <v>5</v>
      </c>
      <c r="TQ1" s="27" t="s">
        <v>6</v>
      </c>
      <c r="TR1" s="27" t="s">
        <v>7</v>
      </c>
      <c r="TS1" s="27" t="s">
        <v>8</v>
      </c>
      <c r="TT1" s="27" t="s">
        <v>9</v>
      </c>
      <c r="TU1" s="27" t="s">
        <v>10</v>
      </c>
      <c r="TV1" s="27" t="s">
        <v>11</v>
      </c>
      <c r="TW1" s="27" t="s">
        <v>12</v>
      </c>
      <c r="TX1" s="27" t="s">
        <v>13</v>
      </c>
      <c r="TY1" s="26" t="s">
        <v>31</v>
      </c>
      <c r="TZ1" s="27" t="s">
        <v>3</v>
      </c>
      <c r="UA1" s="27" t="s">
        <v>4</v>
      </c>
      <c r="UB1" s="27" t="s">
        <v>5</v>
      </c>
      <c r="UC1" s="27" t="s">
        <v>6</v>
      </c>
      <c r="UD1" s="27" t="s">
        <v>7</v>
      </c>
      <c r="UE1" s="27" t="s">
        <v>8</v>
      </c>
      <c r="UF1" s="27" t="s">
        <v>9</v>
      </c>
      <c r="UG1" s="27" t="s">
        <v>10</v>
      </c>
      <c r="UH1" s="27" t="s">
        <v>11</v>
      </c>
      <c r="UI1" s="27" t="s">
        <v>12</v>
      </c>
      <c r="UJ1" s="27" t="s">
        <v>13</v>
      </c>
      <c r="UK1" s="26" t="s">
        <v>32</v>
      </c>
      <c r="UL1" s="27" t="s">
        <v>3</v>
      </c>
      <c r="UM1" s="27" t="s">
        <v>4</v>
      </c>
      <c r="UN1" s="27" t="s">
        <v>5</v>
      </c>
      <c r="UO1" s="27" t="s">
        <v>6</v>
      </c>
      <c r="UP1" s="27" t="s">
        <v>7</v>
      </c>
      <c r="UQ1" s="27" t="s">
        <v>8</v>
      </c>
      <c r="UR1" s="27" t="s">
        <v>9</v>
      </c>
      <c r="US1" s="27" t="s">
        <v>10</v>
      </c>
      <c r="UT1" s="27" t="s">
        <v>11</v>
      </c>
      <c r="UU1" s="27" t="s">
        <v>12</v>
      </c>
      <c r="UV1" s="27" t="s">
        <v>13</v>
      </c>
      <c r="UW1" s="26" t="s">
        <v>33</v>
      </c>
      <c r="UX1" s="27" t="s">
        <v>3</v>
      </c>
    </row>
    <row r="2" spans="2:1027" ht="25" customHeight="1" x14ac:dyDescent="0.35">
      <c r="AC2" s="28" t="s">
        <v>34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30"/>
      <c r="ES2" s="31" t="s">
        <v>35</v>
      </c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30"/>
      <c r="AML2" s="1"/>
      <c r="AMM2" s="1"/>
    </row>
    <row r="3" spans="2:1027" ht="25" customHeight="1" x14ac:dyDescent="0.35">
      <c r="B3" s="32" t="s">
        <v>36</v>
      </c>
      <c r="C3" s="33"/>
      <c r="D3" s="34"/>
    </row>
    <row r="4" spans="2:1027" ht="25" customHeight="1" x14ac:dyDescent="0.35">
      <c r="B4" s="35"/>
      <c r="C4" s="36"/>
      <c r="D4" s="37"/>
    </row>
    <row r="5" spans="2:1027" ht="25" customHeight="1" x14ac:dyDescent="0.35"/>
    <row r="6" spans="2:1027" ht="25" customHeight="1" x14ac:dyDescent="0.35"/>
    <row r="7" spans="2:1027" ht="25" customHeight="1" x14ac:dyDescent="0.35">
      <c r="B7" s="32" t="s">
        <v>37</v>
      </c>
      <c r="C7" s="33"/>
      <c r="D7" s="34"/>
      <c r="BT7" s="38" t="s">
        <v>38</v>
      </c>
      <c r="BU7" s="29"/>
      <c r="BV7" s="29"/>
      <c r="BW7" s="29"/>
      <c r="BX7" s="29"/>
      <c r="BY7" s="30"/>
      <c r="BZ7" s="39" t="s">
        <v>39</v>
      </c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30"/>
      <c r="CZ7" s="38" t="s">
        <v>40</v>
      </c>
      <c r="DA7" s="29"/>
      <c r="DB7" s="29"/>
      <c r="DC7" s="29"/>
      <c r="DD7" s="29"/>
      <c r="DE7" s="30"/>
      <c r="DF7" s="39" t="s">
        <v>41</v>
      </c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30"/>
      <c r="EX7" s="38" t="s">
        <v>42</v>
      </c>
      <c r="EY7" s="29"/>
      <c r="EZ7" s="29"/>
      <c r="FA7" s="29"/>
      <c r="FB7" s="29"/>
      <c r="FC7" s="30"/>
      <c r="FD7" s="39" t="s">
        <v>41</v>
      </c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30"/>
      <c r="HF7" s="38" t="s">
        <v>43</v>
      </c>
      <c r="HG7" s="29"/>
      <c r="HH7" s="29"/>
      <c r="HI7" s="29"/>
      <c r="HJ7" s="29"/>
      <c r="HK7" s="30"/>
      <c r="HL7" s="39" t="s">
        <v>39</v>
      </c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30"/>
      <c r="AMF7"/>
      <c r="AMG7"/>
      <c r="AMH7"/>
      <c r="AMI7"/>
      <c r="AMJ7"/>
      <c r="AMK7"/>
    </row>
    <row r="8" spans="2:1027" ht="25" customHeight="1" x14ac:dyDescent="0.35">
      <c r="B8" s="35"/>
      <c r="C8" s="36"/>
      <c r="D8" s="37"/>
      <c r="BT8" s="40" t="s">
        <v>44</v>
      </c>
      <c r="BU8" s="29"/>
      <c r="BV8" s="29"/>
      <c r="BW8" s="29"/>
      <c r="BX8" s="29"/>
      <c r="BY8" s="29"/>
      <c r="BZ8" s="29"/>
      <c r="CA8" s="30"/>
      <c r="CB8" s="41" t="s">
        <v>45</v>
      </c>
      <c r="CC8" s="29"/>
      <c r="CD8" s="29"/>
      <c r="CE8" s="30"/>
      <c r="CF8" s="42" t="s">
        <v>46</v>
      </c>
      <c r="CG8" s="29"/>
      <c r="CH8" s="29"/>
      <c r="CI8" s="30"/>
      <c r="CJ8" s="43" t="s">
        <v>47</v>
      </c>
      <c r="CK8" s="44" t="s">
        <v>48</v>
      </c>
      <c r="CL8" s="29"/>
      <c r="CM8" s="30"/>
      <c r="CN8" s="45"/>
      <c r="CO8" s="30"/>
      <c r="CZ8" s="40" t="s">
        <v>44</v>
      </c>
      <c r="DA8" s="29"/>
      <c r="DB8" s="29"/>
      <c r="DC8" s="29"/>
      <c r="DD8" s="29"/>
      <c r="DE8" s="29"/>
      <c r="DF8" s="29"/>
      <c r="DG8" s="30"/>
      <c r="DH8" s="41" t="s">
        <v>45</v>
      </c>
      <c r="DI8" s="29"/>
      <c r="DJ8" s="29"/>
      <c r="DK8" s="30"/>
      <c r="DL8" s="42" t="s">
        <v>46</v>
      </c>
      <c r="DM8" s="29"/>
      <c r="DN8" s="29"/>
      <c r="DO8" s="30"/>
      <c r="DP8" s="43" t="s">
        <v>47</v>
      </c>
      <c r="DQ8" s="44" t="s">
        <v>48</v>
      </c>
      <c r="DR8" s="29"/>
      <c r="DS8" s="30"/>
      <c r="DT8" s="45"/>
      <c r="DU8" s="30"/>
      <c r="EX8" s="40" t="s">
        <v>44</v>
      </c>
      <c r="EY8" s="29"/>
      <c r="EZ8" s="29"/>
      <c r="FA8" s="29"/>
      <c r="FB8" s="29"/>
      <c r="FC8" s="29"/>
      <c r="FD8" s="29"/>
      <c r="FE8" s="30"/>
      <c r="FF8" s="41" t="s">
        <v>45</v>
      </c>
      <c r="FG8" s="29"/>
      <c r="FH8" s="29"/>
      <c r="FI8" s="30"/>
      <c r="FJ8" s="42" t="s">
        <v>46</v>
      </c>
      <c r="FK8" s="29"/>
      <c r="FL8" s="29"/>
      <c r="FM8" s="30"/>
      <c r="FN8" s="43" t="s">
        <v>47</v>
      </c>
      <c r="FO8" s="44" t="s">
        <v>48</v>
      </c>
      <c r="FP8" s="29"/>
      <c r="FQ8" s="30"/>
      <c r="FR8" s="45"/>
      <c r="FS8" s="30"/>
      <c r="HF8" s="40" t="s">
        <v>44</v>
      </c>
      <c r="HG8" s="29"/>
      <c r="HH8" s="29"/>
      <c r="HI8" s="29"/>
      <c r="HJ8" s="29"/>
      <c r="HK8" s="29"/>
      <c r="HL8" s="29"/>
      <c r="HM8" s="30"/>
      <c r="HN8" s="41" t="s">
        <v>45</v>
      </c>
      <c r="HO8" s="29"/>
      <c r="HP8" s="29"/>
      <c r="HQ8" s="30"/>
      <c r="HR8" s="42" t="s">
        <v>46</v>
      </c>
      <c r="HS8" s="29"/>
      <c r="HT8" s="29"/>
      <c r="HU8" s="30"/>
      <c r="HV8" s="43" t="s">
        <v>47</v>
      </c>
      <c r="HW8" s="44" t="s">
        <v>48</v>
      </c>
      <c r="HX8" s="29"/>
      <c r="HY8" s="30"/>
      <c r="HZ8" s="45"/>
      <c r="IA8" s="30"/>
      <c r="AMF8"/>
      <c r="AMG8"/>
      <c r="AMH8"/>
      <c r="AMI8"/>
      <c r="AMJ8"/>
      <c r="AMK8"/>
    </row>
    <row r="9" spans="2:1027" ht="25" customHeight="1" x14ac:dyDescent="0.35"/>
    <row r="10" spans="2:1027" ht="25" customHeight="1" x14ac:dyDescent="0.35"/>
    <row r="11" spans="2:1027" ht="25" customHeight="1" x14ac:dyDescent="0.35">
      <c r="B11" s="46" t="s">
        <v>49</v>
      </c>
      <c r="C11" s="33"/>
      <c r="D11" s="34"/>
      <c r="HM11" s="47" t="s">
        <v>51</v>
      </c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4"/>
      <c r="AMF11"/>
      <c r="AMG11"/>
      <c r="AMH11"/>
      <c r="AMI11"/>
      <c r="AMJ11"/>
      <c r="AMK11"/>
    </row>
    <row r="12" spans="2:1027" ht="25" customHeight="1" x14ac:dyDescent="0.35">
      <c r="B12" s="35"/>
      <c r="C12" s="36"/>
      <c r="D12" s="37"/>
      <c r="HM12" s="35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7"/>
      <c r="AMF12"/>
      <c r="AMG12"/>
      <c r="AMH12"/>
      <c r="AMI12"/>
      <c r="AMJ12"/>
      <c r="AMK12"/>
    </row>
    <row r="13" spans="2:1027" ht="25" customHeight="1" x14ac:dyDescent="0.35"/>
    <row r="14" spans="2:1027" ht="25" customHeight="1" x14ac:dyDescent="0.35"/>
    <row r="15" spans="2:1027" ht="25" customHeight="1" x14ac:dyDescent="0.35">
      <c r="B15" s="32" t="s">
        <v>52</v>
      </c>
      <c r="C15" s="33"/>
      <c r="D15" s="34"/>
      <c r="AG15" s="38" t="s">
        <v>53</v>
      </c>
      <c r="AH15" s="29"/>
      <c r="AI15" s="29"/>
      <c r="AJ15" s="29"/>
      <c r="AK15" s="29"/>
      <c r="AL15" s="30"/>
      <c r="AM15" s="39" t="s">
        <v>54</v>
      </c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0"/>
      <c r="BH15" s="38" t="s">
        <v>55</v>
      </c>
      <c r="BI15" s="29"/>
      <c r="BJ15" s="29"/>
      <c r="BK15" s="29"/>
      <c r="BL15" s="29"/>
      <c r="BM15" s="30"/>
      <c r="BN15" s="39" t="s">
        <v>39</v>
      </c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30"/>
      <c r="CE15" s="38" t="s">
        <v>56</v>
      </c>
      <c r="CF15" s="29"/>
      <c r="CG15" s="29"/>
      <c r="CH15" s="29"/>
      <c r="CI15" s="29"/>
      <c r="CJ15" s="30"/>
      <c r="CK15" s="39" t="s">
        <v>39</v>
      </c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30"/>
      <c r="DO15" s="38" t="s">
        <v>57</v>
      </c>
      <c r="DP15" s="29"/>
      <c r="DQ15" s="29"/>
      <c r="DR15" s="29"/>
      <c r="DS15" s="29"/>
      <c r="DT15" s="30"/>
      <c r="DU15" s="39" t="s">
        <v>41</v>
      </c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30"/>
      <c r="EM15" s="38" t="s">
        <v>58</v>
      </c>
      <c r="EN15" s="29"/>
      <c r="EO15" s="29"/>
      <c r="EP15" s="29"/>
      <c r="EQ15" s="29"/>
      <c r="ER15" s="30"/>
      <c r="ES15" s="39" t="s">
        <v>41</v>
      </c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30"/>
      <c r="FX15" s="38" t="s">
        <v>59</v>
      </c>
      <c r="FY15" s="29"/>
      <c r="FZ15" s="29"/>
      <c r="GA15" s="29"/>
      <c r="GB15" s="29"/>
      <c r="GC15" s="30"/>
      <c r="GD15" s="39" t="s">
        <v>39</v>
      </c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30"/>
      <c r="GU15" s="38" t="s">
        <v>60</v>
      </c>
      <c r="GV15" s="29"/>
      <c r="GW15" s="29"/>
      <c r="GX15" s="29"/>
      <c r="GY15" s="29"/>
      <c r="GZ15" s="30"/>
      <c r="HA15" s="39" t="s">
        <v>39</v>
      </c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30"/>
      <c r="AMF15"/>
      <c r="AMG15"/>
      <c r="AMH15"/>
      <c r="AMI15"/>
      <c r="AMJ15"/>
      <c r="AMK15"/>
    </row>
    <row r="16" spans="2:1027" ht="25" customHeight="1" x14ac:dyDescent="0.35">
      <c r="B16" s="35"/>
      <c r="C16" s="36"/>
      <c r="D16" s="37"/>
      <c r="AG16" s="40" t="s">
        <v>44</v>
      </c>
      <c r="AH16" s="29"/>
      <c r="AI16" s="29"/>
      <c r="AJ16" s="29"/>
      <c r="AK16" s="29"/>
      <c r="AL16" s="29"/>
      <c r="AM16" s="29"/>
      <c r="AN16" s="29"/>
      <c r="AO16" s="29"/>
      <c r="AP16" s="29"/>
      <c r="AQ16" s="30"/>
      <c r="AR16" s="41" t="s">
        <v>45</v>
      </c>
      <c r="AS16" s="29"/>
      <c r="AT16" s="29"/>
      <c r="AU16" s="30"/>
      <c r="AV16" s="42" t="s">
        <v>46</v>
      </c>
      <c r="AW16" s="29"/>
      <c r="AX16" s="29"/>
      <c r="AY16" s="30"/>
      <c r="AZ16" s="43" t="s">
        <v>47</v>
      </c>
      <c r="BA16" s="44" t="s">
        <v>48</v>
      </c>
      <c r="BB16" s="29"/>
      <c r="BC16" s="30"/>
      <c r="BD16" s="45"/>
      <c r="BE16" s="30"/>
      <c r="BH16" s="40" t="s">
        <v>44</v>
      </c>
      <c r="BI16" s="29"/>
      <c r="BJ16" s="29"/>
      <c r="BK16" s="29"/>
      <c r="BL16" s="29"/>
      <c r="BM16" s="29"/>
      <c r="BN16" s="29"/>
      <c r="BO16" s="30"/>
      <c r="BP16" s="41" t="s">
        <v>45</v>
      </c>
      <c r="BQ16" s="29"/>
      <c r="BR16" s="29"/>
      <c r="BS16" s="30"/>
      <c r="BT16" s="42" t="s">
        <v>46</v>
      </c>
      <c r="BU16" s="29"/>
      <c r="BV16" s="29"/>
      <c r="BW16" s="30"/>
      <c r="BX16" s="43" t="s">
        <v>47</v>
      </c>
      <c r="BY16" s="44" t="s">
        <v>48</v>
      </c>
      <c r="BZ16" s="29"/>
      <c r="CA16" s="30"/>
      <c r="CB16" s="45"/>
      <c r="CC16" s="30"/>
      <c r="CE16" s="40" t="s">
        <v>44</v>
      </c>
      <c r="CF16" s="29"/>
      <c r="CG16" s="29"/>
      <c r="CH16" s="29"/>
      <c r="CI16" s="29"/>
      <c r="CJ16" s="29"/>
      <c r="CK16" s="29"/>
      <c r="CL16" s="30"/>
      <c r="CM16" s="41" t="s">
        <v>45</v>
      </c>
      <c r="CN16" s="29"/>
      <c r="CO16" s="29"/>
      <c r="CP16" s="30"/>
      <c r="CQ16" s="42" t="s">
        <v>46</v>
      </c>
      <c r="CR16" s="29"/>
      <c r="CS16" s="29"/>
      <c r="CT16" s="30"/>
      <c r="CU16" s="43" t="s">
        <v>47</v>
      </c>
      <c r="CV16" s="44" t="s">
        <v>48</v>
      </c>
      <c r="CW16" s="29"/>
      <c r="CX16" s="30"/>
      <c r="CY16" s="45"/>
      <c r="CZ16" s="30"/>
      <c r="DO16" s="40" t="s">
        <v>44</v>
      </c>
      <c r="DP16" s="29"/>
      <c r="DQ16" s="29"/>
      <c r="DR16" s="29"/>
      <c r="DS16" s="29"/>
      <c r="DT16" s="29"/>
      <c r="DU16" s="29"/>
      <c r="DV16" s="30"/>
      <c r="DW16" s="41" t="s">
        <v>45</v>
      </c>
      <c r="DX16" s="29"/>
      <c r="DY16" s="29"/>
      <c r="DZ16" s="30"/>
      <c r="EA16" s="42" t="s">
        <v>46</v>
      </c>
      <c r="EB16" s="29"/>
      <c r="EC16" s="29"/>
      <c r="ED16" s="30"/>
      <c r="EE16" s="43" t="s">
        <v>47</v>
      </c>
      <c r="EF16" s="44" t="s">
        <v>48</v>
      </c>
      <c r="EG16" s="29"/>
      <c r="EH16" s="30"/>
      <c r="EI16" s="45"/>
      <c r="EJ16" s="30"/>
      <c r="EM16" s="40" t="s">
        <v>44</v>
      </c>
      <c r="EN16" s="29"/>
      <c r="EO16" s="29"/>
      <c r="EP16" s="29"/>
      <c r="EQ16" s="29"/>
      <c r="ER16" s="29"/>
      <c r="ES16" s="29"/>
      <c r="ET16" s="30"/>
      <c r="EU16" s="41" t="s">
        <v>45</v>
      </c>
      <c r="EV16" s="29"/>
      <c r="EW16" s="29"/>
      <c r="EX16" s="30"/>
      <c r="EY16" s="42" t="s">
        <v>46</v>
      </c>
      <c r="EZ16" s="29"/>
      <c r="FA16" s="29"/>
      <c r="FB16" s="30"/>
      <c r="FC16" s="43" t="s">
        <v>47</v>
      </c>
      <c r="FD16" s="44" t="s">
        <v>48</v>
      </c>
      <c r="FE16" s="29"/>
      <c r="FF16" s="30"/>
      <c r="FG16" s="45"/>
      <c r="FH16" s="30"/>
      <c r="FX16" s="40" t="s">
        <v>44</v>
      </c>
      <c r="FY16" s="29"/>
      <c r="FZ16" s="29"/>
      <c r="GA16" s="29"/>
      <c r="GB16" s="29"/>
      <c r="GC16" s="29"/>
      <c r="GD16" s="29"/>
      <c r="GE16" s="30"/>
      <c r="GF16" s="41" t="s">
        <v>45</v>
      </c>
      <c r="GG16" s="29"/>
      <c r="GH16" s="29"/>
      <c r="GI16" s="30"/>
      <c r="GJ16" s="42" t="s">
        <v>46</v>
      </c>
      <c r="GK16" s="29"/>
      <c r="GL16" s="29"/>
      <c r="GM16" s="30"/>
      <c r="GN16" s="43" t="s">
        <v>47</v>
      </c>
      <c r="GO16" s="44" t="s">
        <v>48</v>
      </c>
      <c r="GP16" s="29"/>
      <c r="GQ16" s="30"/>
      <c r="GR16" s="45"/>
      <c r="GS16" s="30"/>
      <c r="GU16" s="40" t="s">
        <v>44</v>
      </c>
      <c r="GV16" s="29"/>
      <c r="GW16" s="29"/>
      <c r="GX16" s="29"/>
      <c r="GY16" s="29"/>
      <c r="GZ16" s="29"/>
      <c r="HA16" s="29"/>
      <c r="HB16" s="30"/>
      <c r="HC16" s="41" t="s">
        <v>45</v>
      </c>
      <c r="HD16" s="29"/>
      <c r="HE16" s="29"/>
      <c r="HF16" s="30"/>
      <c r="HG16" s="42" t="s">
        <v>46</v>
      </c>
      <c r="HH16" s="29"/>
      <c r="HI16" s="29"/>
      <c r="HJ16" s="30"/>
      <c r="HK16" s="43" t="s">
        <v>47</v>
      </c>
      <c r="HL16" s="44" t="s">
        <v>48</v>
      </c>
      <c r="HM16" s="29"/>
      <c r="HN16" s="30"/>
      <c r="HO16" s="45"/>
      <c r="HP16" s="30"/>
      <c r="AMF16"/>
      <c r="AMG16"/>
      <c r="AMH16"/>
      <c r="AMI16"/>
      <c r="AMJ16"/>
      <c r="AMK16"/>
    </row>
    <row r="17" spans="2:1025" ht="25" customHeight="1" x14ac:dyDescent="0.35"/>
    <row r="18" spans="2:1025" ht="25" customHeight="1" x14ac:dyDescent="0.35"/>
    <row r="19" spans="2:1025" ht="25" customHeight="1" x14ac:dyDescent="0.35">
      <c r="B19" s="32" t="s">
        <v>61</v>
      </c>
      <c r="C19" s="33"/>
      <c r="D19" s="34"/>
      <c r="AX19" s="38" t="s">
        <v>62</v>
      </c>
      <c r="AY19" s="29"/>
      <c r="AZ19" s="29"/>
      <c r="BA19" s="29"/>
      <c r="BB19" s="29"/>
      <c r="BC19" s="30"/>
      <c r="BD19" s="39" t="s">
        <v>41</v>
      </c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30"/>
      <c r="CP19" s="38" t="s">
        <v>63</v>
      </c>
      <c r="CQ19" s="29"/>
      <c r="CR19" s="29"/>
      <c r="CS19" s="29"/>
      <c r="CT19" s="29"/>
      <c r="CU19" s="30"/>
      <c r="CV19" s="39" t="s">
        <v>39</v>
      </c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30"/>
      <c r="EB19" s="38" t="s">
        <v>64</v>
      </c>
      <c r="EC19" s="29"/>
      <c r="ED19" s="29"/>
      <c r="EE19" s="29"/>
      <c r="EF19" s="29"/>
      <c r="EG19" s="30"/>
      <c r="EH19" s="39" t="s">
        <v>41</v>
      </c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30"/>
      <c r="FI19" s="38" t="s">
        <v>65</v>
      </c>
      <c r="FJ19" s="29"/>
      <c r="FK19" s="29"/>
      <c r="FL19" s="29"/>
      <c r="FM19" s="29"/>
      <c r="FN19" s="30"/>
      <c r="FO19" s="39" t="s">
        <v>41</v>
      </c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30"/>
      <c r="GJ19" s="38" t="s">
        <v>66</v>
      </c>
      <c r="GK19" s="29"/>
      <c r="GL19" s="29"/>
      <c r="GM19" s="29"/>
      <c r="GN19" s="29"/>
      <c r="GO19" s="30"/>
      <c r="GP19" s="39" t="s">
        <v>39</v>
      </c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30"/>
      <c r="AMF19"/>
      <c r="AMG19"/>
      <c r="AMH19"/>
      <c r="AMI19"/>
      <c r="AMJ19"/>
      <c r="AMK19"/>
    </row>
    <row r="20" spans="2:1025" ht="25" customHeight="1" x14ac:dyDescent="0.35">
      <c r="B20" s="35"/>
      <c r="C20" s="36"/>
      <c r="D20" s="37"/>
      <c r="AX20" s="40" t="s">
        <v>44</v>
      </c>
      <c r="AY20" s="29"/>
      <c r="AZ20" s="29"/>
      <c r="BA20" s="29"/>
      <c r="BB20" s="29"/>
      <c r="BC20" s="29"/>
      <c r="BD20" s="29"/>
      <c r="BE20" s="30"/>
      <c r="BF20" s="41" t="s">
        <v>45</v>
      </c>
      <c r="BG20" s="29"/>
      <c r="BH20" s="29"/>
      <c r="BI20" s="30"/>
      <c r="BJ20" s="42" t="s">
        <v>46</v>
      </c>
      <c r="BK20" s="29"/>
      <c r="BL20" s="29"/>
      <c r="BM20" s="30"/>
      <c r="BN20" s="43" t="s">
        <v>47</v>
      </c>
      <c r="BO20" s="44" t="s">
        <v>48</v>
      </c>
      <c r="BP20" s="29"/>
      <c r="BQ20" s="30"/>
      <c r="BR20" s="45"/>
      <c r="BS20" s="30"/>
      <c r="CP20" s="40" t="s">
        <v>44</v>
      </c>
      <c r="CQ20" s="29"/>
      <c r="CR20" s="29"/>
      <c r="CS20" s="29"/>
      <c r="CT20" s="29"/>
      <c r="CU20" s="29"/>
      <c r="CV20" s="29"/>
      <c r="CW20" s="30"/>
      <c r="CX20" s="41" t="s">
        <v>45</v>
      </c>
      <c r="CY20" s="29"/>
      <c r="CZ20" s="29"/>
      <c r="DA20" s="30"/>
      <c r="DB20" s="42" t="s">
        <v>46</v>
      </c>
      <c r="DC20" s="29"/>
      <c r="DD20" s="29"/>
      <c r="DE20" s="30"/>
      <c r="DF20" s="43" t="s">
        <v>47</v>
      </c>
      <c r="DG20" s="44" t="s">
        <v>48</v>
      </c>
      <c r="DH20" s="29"/>
      <c r="DI20" s="30"/>
      <c r="DJ20" s="45"/>
      <c r="DK20" s="30"/>
      <c r="EB20" s="40" t="s">
        <v>44</v>
      </c>
      <c r="EC20" s="29"/>
      <c r="ED20" s="29"/>
      <c r="EE20" s="29"/>
      <c r="EF20" s="29"/>
      <c r="EG20" s="29"/>
      <c r="EH20" s="29"/>
      <c r="EI20" s="30"/>
      <c r="EJ20" s="41" t="s">
        <v>45</v>
      </c>
      <c r="EK20" s="29"/>
      <c r="EL20" s="29"/>
      <c r="EM20" s="30"/>
      <c r="EN20" s="42" t="s">
        <v>46</v>
      </c>
      <c r="EO20" s="29"/>
      <c r="EP20" s="29"/>
      <c r="EQ20" s="30"/>
      <c r="ER20" s="43" t="s">
        <v>47</v>
      </c>
      <c r="ES20" s="44" t="s">
        <v>48</v>
      </c>
      <c r="ET20" s="29"/>
      <c r="EU20" s="30"/>
      <c r="EV20" s="45"/>
      <c r="EW20" s="30"/>
      <c r="FI20" s="40" t="s">
        <v>44</v>
      </c>
      <c r="FJ20" s="29"/>
      <c r="FK20" s="29"/>
      <c r="FL20" s="29"/>
      <c r="FM20" s="29"/>
      <c r="FN20" s="29"/>
      <c r="FO20" s="29"/>
      <c r="FP20" s="30"/>
      <c r="FQ20" s="41" t="s">
        <v>45</v>
      </c>
      <c r="FR20" s="29"/>
      <c r="FS20" s="29"/>
      <c r="FT20" s="30"/>
      <c r="FU20" s="42" t="s">
        <v>46</v>
      </c>
      <c r="FV20" s="29"/>
      <c r="FW20" s="29"/>
      <c r="FX20" s="30"/>
      <c r="FY20" s="43" t="s">
        <v>47</v>
      </c>
      <c r="FZ20" s="44" t="s">
        <v>48</v>
      </c>
      <c r="GA20" s="29"/>
      <c r="GB20" s="30"/>
      <c r="GC20" s="45"/>
      <c r="GD20" s="30"/>
      <c r="GJ20" s="40" t="s">
        <v>44</v>
      </c>
      <c r="GK20" s="29"/>
      <c r="GL20" s="29"/>
      <c r="GM20" s="29"/>
      <c r="GN20" s="29"/>
      <c r="GO20" s="29"/>
      <c r="GP20" s="29"/>
      <c r="GQ20" s="30"/>
      <c r="GR20" s="41" t="s">
        <v>45</v>
      </c>
      <c r="GS20" s="29"/>
      <c r="GT20" s="29"/>
      <c r="GU20" s="30"/>
      <c r="GV20" s="42" t="s">
        <v>46</v>
      </c>
      <c r="GW20" s="29"/>
      <c r="GX20" s="29"/>
      <c r="GY20" s="30"/>
      <c r="GZ20" s="43" t="s">
        <v>47</v>
      </c>
      <c r="HA20" s="44" t="s">
        <v>48</v>
      </c>
      <c r="HB20" s="29"/>
      <c r="HC20" s="30"/>
      <c r="HD20" s="45"/>
      <c r="HE20" s="30"/>
      <c r="AMF20"/>
      <c r="AMG20"/>
      <c r="AMH20"/>
      <c r="AMI20"/>
      <c r="AMJ20"/>
      <c r="AMK20"/>
    </row>
    <row r="21" spans="2:1025" ht="25" customHeight="1" x14ac:dyDescent="0.35"/>
    <row r="22" spans="2:1025" ht="25" customHeight="1" x14ac:dyDescent="0.35"/>
    <row r="23" spans="2:1025" ht="25" customHeight="1" x14ac:dyDescent="0.35">
      <c r="C23" s="24" t="s">
        <v>0</v>
      </c>
      <c r="D23" s="25" t="s">
        <v>1</v>
      </c>
      <c r="E23" s="26" t="s">
        <v>18</v>
      </c>
      <c r="F23" s="27" t="s">
        <v>3</v>
      </c>
      <c r="G23" s="27" t="s">
        <v>4</v>
      </c>
      <c r="H23" s="27" t="s">
        <v>5</v>
      </c>
      <c r="I23" s="27" t="s">
        <v>6</v>
      </c>
      <c r="J23" s="27" t="s">
        <v>7</v>
      </c>
      <c r="K23" s="27" t="s">
        <v>8</v>
      </c>
      <c r="L23" s="27" t="s">
        <v>9</v>
      </c>
      <c r="M23" s="27" t="s">
        <v>10</v>
      </c>
      <c r="N23" s="27" t="s">
        <v>11</v>
      </c>
      <c r="O23" s="27" t="s">
        <v>12</v>
      </c>
      <c r="P23" s="27" t="s">
        <v>13</v>
      </c>
      <c r="Q23" s="26" t="s">
        <v>19</v>
      </c>
      <c r="R23" s="27" t="s">
        <v>3</v>
      </c>
      <c r="S23" s="27" t="s">
        <v>4</v>
      </c>
      <c r="T23" s="27" t="s">
        <v>5</v>
      </c>
      <c r="U23" s="27" t="s">
        <v>6</v>
      </c>
      <c r="V23" s="27" t="s">
        <v>7</v>
      </c>
      <c r="W23" s="27" t="s">
        <v>8</v>
      </c>
      <c r="X23" s="27" t="s">
        <v>9</v>
      </c>
      <c r="Y23" s="27" t="s">
        <v>10</v>
      </c>
      <c r="Z23" s="27" t="s">
        <v>11</v>
      </c>
      <c r="AA23" s="27" t="s">
        <v>12</v>
      </c>
      <c r="AB23" s="27" t="s">
        <v>13</v>
      </c>
      <c r="AC23" s="26" t="s">
        <v>20</v>
      </c>
      <c r="AD23" s="27" t="s">
        <v>3</v>
      </c>
      <c r="AE23" s="27" t="s">
        <v>4</v>
      </c>
      <c r="AF23" s="27" t="s">
        <v>5</v>
      </c>
      <c r="AG23" s="27" t="s">
        <v>6</v>
      </c>
      <c r="AH23" s="27" t="s">
        <v>7</v>
      </c>
      <c r="AI23" s="27" t="s">
        <v>8</v>
      </c>
      <c r="AJ23" s="27" t="s">
        <v>9</v>
      </c>
      <c r="AK23" s="27" t="s">
        <v>10</v>
      </c>
      <c r="AL23" s="27" t="s">
        <v>11</v>
      </c>
      <c r="AM23" s="27" t="s">
        <v>12</v>
      </c>
      <c r="AN23" s="27" t="s">
        <v>13</v>
      </c>
      <c r="AO23" s="26" t="s">
        <v>21</v>
      </c>
      <c r="AP23" s="27" t="s">
        <v>3</v>
      </c>
      <c r="AQ23" s="27" t="s">
        <v>4</v>
      </c>
      <c r="AR23" s="27" t="s">
        <v>5</v>
      </c>
      <c r="AS23" s="27" t="s">
        <v>6</v>
      </c>
      <c r="AT23" s="27" t="s">
        <v>7</v>
      </c>
      <c r="AU23" s="27" t="s">
        <v>8</v>
      </c>
      <c r="AV23" s="27" t="s">
        <v>9</v>
      </c>
      <c r="AW23" s="27" t="s">
        <v>10</v>
      </c>
      <c r="AX23" s="27" t="s">
        <v>11</v>
      </c>
      <c r="AY23" s="27" t="s">
        <v>12</v>
      </c>
      <c r="AZ23" s="27" t="s">
        <v>13</v>
      </c>
      <c r="BA23" s="26" t="s">
        <v>22</v>
      </c>
      <c r="BB23" s="27" t="s">
        <v>3</v>
      </c>
      <c r="BC23" s="27" t="s">
        <v>4</v>
      </c>
      <c r="BD23" s="27" t="s">
        <v>5</v>
      </c>
      <c r="BE23" s="27" t="s">
        <v>6</v>
      </c>
      <c r="BF23" s="27" t="s">
        <v>7</v>
      </c>
      <c r="BG23" s="27" t="s">
        <v>8</v>
      </c>
      <c r="BH23" s="27" t="s">
        <v>9</v>
      </c>
      <c r="BI23" s="27" t="s">
        <v>10</v>
      </c>
      <c r="BJ23" s="27" t="s">
        <v>11</v>
      </c>
      <c r="BK23" s="27" t="s">
        <v>12</v>
      </c>
      <c r="BL23" s="27" t="s">
        <v>13</v>
      </c>
      <c r="BM23" s="26" t="s">
        <v>4</v>
      </c>
      <c r="BN23" s="27" t="s">
        <v>3</v>
      </c>
      <c r="BO23" s="27" t="s">
        <v>4</v>
      </c>
      <c r="BP23" s="27" t="s">
        <v>5</v>
      </c>
      <c r="BQ23" s="27" t="s">
        <v>6</v>
      </c>
      <c r="BR23" s="27" t="s">
        <v>7</v>
      </c>
      <c r="BS23" s="27" t="s">
        <v>8</v>
      </c>
      <c r="BT23" s="27" t="s">
        <v>9</v>
      </c>
      <c r="BU23" s="27" t="s">
        <v>10</v>
      </c>
      <c r="BV23" s="27" t="s">
        <v>11</v>
      </c>
      <c r="BW23" s="27" t="s">
        <v>12</v>
      </c>
      <c r="BX23" s="27" t="s">
        <v>13</v>
      </c>
      <c r="BY23" s="26" t="s">
        <v>23</v>
      </c>
      <c r="BZ23" s="27" t="s">
        <v>3</v>
      </c>
      <c r="CA23" s="27" t="s">
        <v>4</v>
      </c>
      <c r="CB23" s="27" t="s">
        <v>5</v>
      </c>
      <c r="CC23" s="27" t="s">
        <v>6</v>
      </c>
      <c r="CD23" s="27" t="s">
        <v>7</v>
      </c>
      <c r="CE23" s="27" t="s">
        <v>8</v>
      </c>
      <c r="CF23" s="27" t="s">
        <v>9</v>
      </c>
      <c r="CG23" s="27" t="s">
        <v>10</v>
      </c>
      <c r="CH23" s="27" t="s">
        <v>11</v>
      </c>
      <c r="CI23" s="27" t="s">
        <v>12</v>
      </c>
      <c r="CJ23" s="27" t="s">
        <v>13</v>
      </c>
      <c r="CK23" s="26" t="s">
        <v>24</v>
      </c>
      <c r="CL23" s="27" t="s">
        <v>3</v>
      </c>
      <c r="CM23" s="27" t="s">
        <v>4</v>
      </c>
      <c r="CN23" s="27" t="s">
        <v>5</v>
      </c>
      <c r="CO23" s="27" t="s">
        <v>6</v>
      </c>
      <c r="CP23" s="27" t="s">
        <v>7</v>
      </c>
      <c r="CQ23" s="27" t="s">
        <v>8</v>
      </c>
      <c r="CR23" s="27" t="s">
        <v>9</v>
      </c>
      <c r="CS23" s="27" t="s">
        <v>10</v>
      </c>
      <c r="CT23" s="27" t="s">
        <v>11</v>
      </c>
      <c r="CU23" s="27" t="s">
        <v>12</v>
      </c>
      <c r="CV23" s="27" t="s">
        <v>13</v>
      </c>
      <c r="CW23" s="26" t="s">
        <v>25</v>
      </c>
      <c r="CX23" s="27" t="s">
        <v>3</v>
      </c>
      <c r="CY23" s="27" t="s">
        <v>4</v>
      </c>
      <c r="CZ23" s="27" t="s">
        <v>5</v>
      </c>
      <c r="DA23" s="27" t="s">
        <v>6</v>
      </c>
      <c r="DB23" s="27" t="s">
        <v>7</v>
      </c>
      <c r="DC23" s="27" t="s">
        <v>8</v>
      </c>
      <c r="DD23" s="27" t="s">
        <v>9</v>
      </c>
      <c r="DE23" s="27" t="s">
        <v>10</v>
      </c>
      <c r="DF23" s="27" t="s">
        <v>11</v>
      </c>
      <c r="DG23" s="27" t="s">
        <v>12</v>
      </c>
      <c r="DH23" s="27" t="s">
        <v>13</v>
      </c>
      <c r="DI23" s="26" t="s">
        <v>26</v>
      </c>
      <c r="DJ23" s="27" t="s">
        <v>3</v>
      </c>
      <c r="DK23" s="27" t="s">
        <v>4</v>
      </c>
      <c r="DL23" s="27" t="s">
        <v>5</v>
      </c>
      <c r="DM23" s="27" t="s">
        <v>6</v>
      </c>
      <c r="DN23" s="27" t="s">
        <v>7</v>
      </c>
      <c r="DO23" s="27" t="s">
        <v>8</v>
      </c>
      <c r="DP23" s="27" t="s">
        <v>9</v>
      </c>
      <c r="DQ23" s="27" t="s">
        <v>10</v>
      </c>
      <c r="DR23" s="27" t="s">
        <v>11</v>
      </c>
      <c r="DS23" s="27" t="s">
        <v>12</v>
      </c>
      <c r="DT23" s="27" t="s">
        <v>13</v>
      </c>
      <c r="DU23" s="26" t="s">
        <v>5</v>
      </c>
      <c r="DV23" s="27" t="s">
        <v>3</v>
      </c>
      <c r="DW23" s="27" t="s">
        <v>4</v>
      </c>
      <c r="DX23" s="27" t="s">
        <v>5</v>
      </c>
      <c r="DY23" s="27" t="s">
        <v>6</v>
      </c>
      <c r="DZ23" s="27" t="s">
        <v>7</v>
      </c>
      <c r="EA23" s="27" t="s">
        <v>8</v>
      </c>
      <c r="EB23" s="27" t="s">
        <v>9</v>
      </c>
      <c r="EC23" s="27" t="s">
        <v>10</v>
      </c>
      <c r="ED23" s="27" t="s">
        <v>11</v>
      </c>
      <c r="EE23" s="27" t="s">
        <v>12</v>
      </c>
      <c r="EF23" s="27" t="s">
        <v>13</v>
      </c>
      <c r="EG23" s="26" t="s">
        <v>27</v>
      </c>
      <c r="EH23" s="27" t="s">
        <v>3</v>
      </c>
      <c r="EI23" s="27" t="s">
        <v>4</v>
      </c>
      <c r="EJ23" s="27" t="s">
        <v>5</v>
      </c>
      <c r="EK23" s="27" t="s">
        <v>6</v>
      </c>
      <c r="EL23" s="27" t="s">
        <v>7</v>
      </c>
      <c r="EM23" s="27" t="s">
        <v>8</v>
      </c>
      <c r="EN23" s="27" t="s">
        <v>9</v>
      </c>
      <c r="EO23" s="27" t="s">
        <v>10</v>
      </c>
      <c r="EP23" s="27" t="s">
        <v>11</v>
      </c>
      <c r="EQ23" s="27" t="s">
        <v>12</v>
      </c>
      <c r="ER23" s="27" t="s">
        <v>13</v>
      </c>
      <c r="ES23" s="26" t="s">
        <v>28</v>
      </c>
      <c r="ET23" s="27" t="s">
        <v>3</v>
      </c>
      <c r="EU23" s="27" t="s">
        <v>4</v>
      </c>
      <c r="EV23" s="27" t="s">
        <v>5</v>
      </c>
      <c r="EW23" s="27" t="s">
        <v>6</v>
      </c>
      <c r="EX23" s="27" t="s">
        <v>7</v>
      </c>
      <c r="EY23" s="27" t="s">
        <v>8</v>
      </c>
      <c r="EZ23" s="27" t="s">
        <v>9</v>
      </c>
      <c r="FA23" s="27" t="s">
        <v>10</v>
      </c>
      <c r="FB23" s="27" t="s">
        <v>11</v>
      </c>
      <c r="FC23" s="27" t="s">
        <v>12</v>
      </c>
      <c r="FD23" s="27" t="s">
        <v>13</v>
      </c>
      <c r="FE23" s="26" t="s">
        <v>29</v>
      </c>
      <c r="FF23" s="27" t="s">
        <v>3</v>
      </c>
      <c r="FG23" s="27" t="s">
        <v>4</v>
      </c>
      <c r="FH23" s="27" t="s">
        <v>5</v>
      </c>
      <c r="FI23" s="27" t="s">
        <v>6</v>
      </c>
      <c r="FJ23" s="27" t="s">
        <v>7</v>
      </c>
      <c r="FK23" s="27" t="s">
        <v>8</v>
      </c>
      <c r="FL23" s="27" t="s">
        <v>9</v>
      </c>
      <c r="FM23" s="27" t="s">
        <v>10</v>
      </c>
      <c r="FN23" s="27" t="s">
        <v>11</v>
      </c>
      <c r="FO23" s="27" t="s">
        <v>12</v>
      </c>
      <c r="FP23" s="27" t="s">
        <v>13</v>
      </c>
      <c r="FQ23" s="26" t="s">
        <v>30</v>
      </c>
      <c r="FR23" s="27" t="s">
        <v>3</v>
      </c>
      <c r="FS23" s="27" t="s">
        <v>4</v>
      </c>
      <c r="FT23" s="27" t="s">
        <v>5</v>
      </c>
      <c r="FU23" s="27" t="s">
        <v>6</v>
      </c>
      <c r="FV23" s="27" t="s">
        <v>7</v>
      </c>
      <c r="FW23" s="27" t="s">
        <v>8</v>
      </c>
      <c r="FX23" s="27" t="s">
        <v>9</v>
      </c>
      <c r="FY23" s="27" t="s">
        <v>10</v>
      </c>
      <c r="FZ23" s="27" t="s">
        <v>11</v>
      </c>
      <c r="GA23" s="27" t="s">
        <v>12</v>
      </c>
      <c r="GB23" s="27" t="s">
        <v>13</v>
      </c>
      <c r="GC23" s="26" t="s">
        <v>6</v>
      </c>
      <c r="GD23" s="27" t="s">
        <v>3</v>
      </c>
      <c r="GE23" s="27" t="s">
        <v>4</v>
      </c>
      <c r="GF23" s="27" t="s">
        <v>5</v>
      </c>
      <c r="GG23" s="27" t="s">
        <v>6</v>
      </c>
      <c r="GH23" s="27" t="s">
        <v>7</v>
      </c>
      <c r="GI23" s="27" t="s">
        <v>8</v>
      </c>
      <c r="GJ23" s="27" t="s">
        <v>9</v>
      </c>
      <c r="GK23" s="27" t="s">
        <v>10</v>
      </c>
      <c r="GL23" s="27" t="s">
        <v>11</v>
      </c>
      <c r="GM23" s="27" t="s">
        <v>12</v>
      </c>
      <c r="GN23" s="27" t="s">
        <v>13</v>
      </c>
      <c r="GO23" s="26" t="s">
        <v>31</v>
      </c>
      <c r="GP23" s="27" t="s">
        <v>3</v>
      </c>
      <c r="GQ23" s="27" t="s">
        <v>4</v>
      </c>
      <c r="GR23" s="27" t="s">
        <v>5</v>
      </c>
      <c r="GS23" s="27" t="s">
        <v>6</v>
      </c>
      <c r="GT23" s="27" t="s">
        <v>7</v>
      </c>
      <c r="GU23" s="27" t="s">
        <v>8</v>
      </c>
      <c r="GV23" s="27" t="s">
        <v>9</v>
      </c>
      <c r="GW23" s="27" t="s">
        <v>10</v>
      </c>
      <c r="GX23" s="27" t="s">
        <v>11</v>
      </c>
      <c r="GY23" s="27" t="s">
        <v>12</v>
      </c>
      <c r="GZ23" s="27" t="s">
        <v>13</v>
      </c>
      <c r="HA23" s="26" t="s">
        <v>32</v>
      </c>
      <c r="HB23" s="27" t="s">
        <v>3</v>
      </c>
      <c r="HC23" s="27" t="s">
        <v>4</v>
      </c>
      <c r="HD23" s="27" t="s">
        <v>5</v>
      </c>
      <c r="HE23" s="27" t="s">
        <v>6</v>
      </c>
      <c r="HF23" s="27" t="s">
        <v>7</v>
      </c>
      <c r="HG23" s="27" t="s">
        <v>8</v>
      </c>
      <c r="HH23" s="27" t="s">
        <v>9</v>
      </c>
      <c r="HI23" s="27" t="s">
        <v>10</v>
      </c>
      <c r="HJ23" s="27" t="s">
        <v>11</v>
      </c>
      <c r="HK23" s="27" t="s">
        <v>12</v>
      </c>
      <c r="HL23" s="27" t="s">
        <v>13</v>
      </c>
      <c r="HM23" s="26" t="s">
        <v>33</v>
      </c>
      <c r="HN23" s="27" t="s">
        <v>3</v>
      </c>
      <c r="HO23" s="27" t="s">
        <v>4</v>
      </c>
      <c r="HP23" s="27" t="s">
        <v>5</v>
      </c>
      <c r="HQ23" s="27" t="s">
        <v>6</v>
      </c>
      <c r="HR23" s="27" t="s">
        <v>7</v>
      </c>
      <c r="HS23" s="27" t="s">
        <v>8</v>
      </c>
      <c r="HT23" s="27" t="s">
        <v>9</v>
      </c>
      <c r="HU23" s="27" t="s">
        <v>10</v>
      </c>
      <c r="HV23" s="27" t="s">
        <v>11</v>
      </c>
      <c r="HW23" s="27" t="s">
        <v>12</v>
      </c>
      <c r="HX23" s="27" t="s">
        <v>13</v>
      </c>
      <c r="HY23" s="26" t="s">
        <v>2</v>
      </c>
      <c r="HZ23" s="27" t="s">
        <v>3</v>
      </c>
      <c r="IA23" s="27" t="s">
        <v>4</v>
      </c>
      <c r="IB23" s="27" t="s">
        <v>5</v>
      </c>
      <c r="IC23" s="27" t="s">
        <v>6</v>
      </c>
      <c r="ID23" s="27" t="s">
        <v>7</v>
      </c>
      <c r="IE23" s="27" t="s">
        <v>8</v>
      </c>
      <c r="IF23" s="27" t="s">
        <v>9</v>
      </c>
      <c r="IG23" s="27" t="s">
        <v>10</v>
      </c>
      <c r="IH23" s="27" t="s">
        <v>11</v>
      </c>
      <c r="II23" s="27" t="s">
        <v>12</v>
      </c>
      <c r="IJ23" s="27" t="s">
        <v>13</v>
      </c>
      <c r="IK23" s="26" t="s">
        <v>14</v>
      </c>
      <c r="IL23" s="27" t="s">
        <v>3</v>
      </c>
      <c r="IM23" s="27" t="s">
        <v>4</v>
      </c>
      <c r="IN23" s="27" t="s">
        <v>5</v>
      </c>
      <c r="IO23" s="27" t="s">
        <v>6</v>
      </c>
      <c r="IP23" s="27" t="s">
        <v>7</v>
      </c>
      <c r="IQ23" s="27" t="s">
        <v>8</v>
      </c>
      <c r="IR23" s="27" t="s">
        <v>9</v>
      </c>
      <c r="IS23" s="27" t="s">
        <v>10</v>
      </c>
      <c r="IT23" s="27" t="s">
        <v>11</v>
      </c>
      <c r="IU23" s="27" t="s">
        <v>12</v>
      </c>
      <c r="IV23" s="27" t="s">
        <v>13</v>
      </c>
      <c r="IW23" s="26" t="s">
        <v>15</v>
      </c>
      <c r="IX23" s="27" t="s">
        <v>3</v>
      </c>
      <c r="IY23" s="27" t="s">
        <v>4</v>
      </c>
      <c r="IZ23" s="27" t="s">
        <v>5</v>
      </c>
      <c r="JA23" s="27" t="s">
        <v>6</v>
      </c>
      <c r="JB23" s="27" t="s">
        <v>7</v>
      </c>
      <c r="JC23" s="27" t="s">
        <v>8</v>
      </c>
      <c r="JD23" s="27" t="s">
        <v>9</v>
      </c>
      <c r="JE23" s="27" t="s">
        <v>10</v>
      </c>
      <c r="JF23" s="27" t="s">
        <v>11</v>
      </c>
      <c r="JG23" s="27" t="s">
        <v>12</v>
      </c>
      <c r="JH23" s="27" t="s">
        <v>13</v>
      </c>
      <c r="JI23" s="26" t="s">
        <v>16</v>
      </c>
      <c r="JJ23" s="27" t="s">
        <v>3</v>
      </c>
      <c r="JK23" s="27" t="s">
        <v>4</v>
      </c>
      <c r="JL23" s="27" t="s">
        <v>5</v>
      </c>
      <c r="JM23" s="27" t="s">
        <v>6</v>
      </c>
      <c r="JN23" s="27" t="s">
        <v>7</v>
      </c>
      <c r="JO23" s="27" t="s">
        <v>8</v>
      </c>
      <c r="JP23" s="27" t="s">
        <v>9</v>
      </c>
      <c r="JQ23" s="27" t="s">
        <v>10</v>
      </c>
      <c r="JR23" s="27" t="s">
        <v>11</v>
      </c>
      <c r="JS23" s="27" t="s">
        <v>12</v>
      </c>
      <c r="JT23" s="27" t="s">
        <v>13</v>
      </c>
      <c r="JU23" s="26" t="s">
        <v>17</v>
      </c>
      <c r="JV23" s="27" t="s">
        <v>3</v>
      </c>
      <c r="JW23" s="27" t="s">
        <v>4</v>
      </c>
      <c r="JX23" s="27" t="s">
        <v>5</v>
      </c>
      <c r="JY23" s="27" t="s">
        <v>6</v>
      </c>
      <c r="JZ23" s="27" t="s">
        <v>7</v>
      </c>
      <c r="KA23" s="27" t="s">
        <v>8</v>
      </c>
      <c r="KB23" s="27" t="s">
        <v>9</v>
      </c>
      <c r="KC23" s="27" t="s">
        <v>10</v>
      </c>
      <c r="KD23" s="27" t="s">
        <v>11</v>
      </c>
      <c r="KE23" s="27" t="s">
        <v>12</v>
      </c>
      <c r="KF23" s="27" t="s">
        <v>13</v>
      </c>
      <c r="KG23" s="26" t="s">
        <v>18</v>
      </c>
      <c r="KH23" s="27" t="s">
        <v>3</v>
      </c>
      <c r="KI23" s="27" t="s">
        <v>4</v>
      </c>
      <c r="KJ23" s="27" t="s">
        <v>5</v>
      </c>
      <c r="KK23" s="27" t="s">
        <v>6</v>
      </c>
      <c r="KL23" s="27" t="s">
        <v>7</v>
      </c>
      <c r="KM23" s="27" t="s">
        <v>8</v>
      </c>
      <c r="KN23" s="27" t="s">
        <v>9</v>
      </c>
      <c r="KO23" s="27" t="s">
        <v>10</v>
      </c>
      <c r="KP23" s="27" t="s">
        <v>11</v>
      </c>
      <c r="KQ23" s="27" t="s">
        <v>12</v>
      </c>
      <c r="KR23" s="27" t="s">
        <v>13</v>
      </c>
      <c r="KS23" s="26" t="s">
        <v>19</v>
      </c>
      <c r="KT23" s="27" t="s">
        <v>3</v>
      </c>
      <c r="KU23" s="27" t="s">
        <v>4</v>
      </c>
      <c r="KV23" s="27" t="s">
        <v>5</v>
      </c>
      <c r="KW23" s="27" t="s">
        <v>6</v>
      </c>
      <c r="KX23" s="27" t="s">
        <v>7</v>
      </c>
      <c r="KY23" s="27" t="s">
        <v>8</v>
      </c>
      <c r="KZ23" s="27" t="s">
        <v>9</v>
      </c>
      <c r="LA23" s="27" t="s">
        <v>10</v>
      </c>
      <c r="LB23" s="27" t="s">
        <v>11</v>
      </c>
      <c r="LC23" s="27" t="s">
        <v>12</v>
      </c>
      <c r="LD23" s="27" t="s">
        <v>13</v>
      </c>
      <c r="LE23" s="26" t="s">
        <v>20</v>
      </c>
      <c r="LF23" s="27" t="s">
        <v>3</v>
      </c>
      <c r="LG23" s="27" t="s">
        <v>4</v>
      </c>
      <c r="LH23" s="27" t="s">
        <v>5</v>
      </c>
      <c r="LI23" s="27" t="s">
        <v>6</v>
      </c>
      <c r="LJ23" s="27" t="s">
        <v>7</v>
      </c>
      <c r="LK23" s="27" t="s">
        <v>8</v>
      </c>
      <c r="LL23" s="27" t="s">
        <v>9</v>
      </c>
      <c r="LM23" s="27" t="s">
        <v>10</v>
      </c>
      <c r="LN23" s="27" t="s">
        <v>11</v>
      </c>
      <c r="LO23" s="27" t="s">
        <v>12</v>
      </c>
      <c r="LP23" s="27" t="s">
        <v>13</v>
      </c>
      <c r="LQ23" s="26" t="s">
        <v>21</v>
      </c>
      <c r="LR23" s="27" t="s">
        <v>3</v>
      </c>
      <c r="LS23" s="27" t="s">
        <v>4</v>
      </c>
      <c r="LT23" s="27" t="s">
        <v>5</v>
      </c>
      <c r="LU23" s="27" t="s">
        <v>6</v>
      </c>
      <c r="LV23" s="27" t="s">
        <v>7</v>
      </c>
      <c r="LW23" s="27" t="s">
        <v>8</v>
      </c>
      <c r="LX23" s="27" t="s">
        <v>9</v>
      </c>
      <c r="LY23" s="27" t="s">
        <v>10</v>
      </c>
      <c r="LZ23" s="27" t="s">
        <v>11</v>
      </c>
      <c r="MA23" s="27" t="s">
        <v>12</v>
      </c>
      <c r="MB23" s="27" t="s">
        <v>13</v>
      </c>
      <c r="MC23" s="26" t="s">
        <v>22</v>
      </c>
      <c r="MD23" s="27" t="s">
        <v>3</v>
      </c>
      <c r="ME23" s="27" t="s">
        <v>4</v>
      </c>
      <c r="MF23" s="27" t="s">
        <v>5</v>
      </c>
      <c r="MG23" s="27" t="s">
        <v>6</v>
      </c>
      <c r="MH23" s="27" t="s">
        <v>7</v>
      </c>
      <c r="MI23" s="27" t="s">
        <v>8</v>
      </c>
      <c r="MJ23" s="27" t="s">
        <v>9</v>
      </c>
      <c r="MK23" s="27" t="s">
        <v>10</v>
      </c>
      <c r="ML23" s="27" t="s">
        <v>11</v>
      </c>
      <c r="MM23" s="27" t="s">
        <v>12</v>
      </c>
      <c r="MN23" s="27" t="s">
        <v>13</v>
      </c>
      <c r="MO23" s="26" t="s">
        <v>4</v>
      </c>
      <c r="MP23" s="27" t="s">
        <v>3</v>
      </c>
      <c r="MQ23" s="27" t="s">
        <v>4</v>
      </c>
      <c r="MR23" s="27" t="s">
        <v>5</v>
      </c>
      <c r="MS23" s="27" t="s">
        <v>6</v>
      </c>
      <c r="MT23" s="27" t="s">
        <v>7</v>
      </c>
      <c r="MU23" s="27" t="s">
        <v>8</v>
      </c>
      <c r="MV23" s="27" t="s">
        <v>9</v>
      </c>
      <c r="MW23" s="27" t="s">
        <v>10</v>
      </c>
      <c r="MX23" s="27" t="s">
        <v>11</v>
      </c>
      <c r="MY23" s="27" t="s">
        <v>12</v>
      </c>
      <c r="MZ23" s="27" t="s">
        <v>13</v>
      </c>
      <c r="NA23" s="26" t="s">
        <v>23</v>
      </c>
      <c r="NB23" s="27" t="s">
        <v>3</v>
      </c>
      <c r="NC23" s="27" t="s">
        <v>4</v>
      </c>
      <c r="ND23" s="27" t="s">
        <v>5</v>
      </c>
      <c r="NE23" s="27" t="s">
        <v>6</v>
      </c>
      <c r="NF23" s="27" t="s">
        <v>7</v>
      </c>
      <c r="NG23" s="27" t="s">
        <v>8</v>
      </c>
      <c r="NH23" s="27" t="s">
        <v>9</v>
      </c>
      <c r="NI23" s="27" t="s">
        <v>10</v>
      </c>
      <c r="NJ23" s="27" t="s">
        <v>11</v>
      </c>
      <c r="NK23" s="27" t="s">
        <v>12</v>
      </c>
      <c r="NL23" s="27" t="s">
        <v>13</v>
      </c>
      <c r="NM23" s="26" t="s">
        <v>24</v>
      </c>
      <c r="NN23" s="27" t="s">
        <v>3</v>
      </c>
      <c r="NO23" s="27" t="s">
        <v>4</v>
      </c>
      <c r="NP23" s="27" t="s">
        <v>5</v>
      </c>
      <c r="NQ23" s="27" t="s">
        <v>6</v>
      </c>
      <c r="NR23" s="27" t="s">
        <v>7</v>
      </c>
      <c r="NS23" s="27" t="s">
        <v>8</v>
      </c>
      <c r="NT23" s="27" t="s">
        <v>9</v>
      </c>
      <c r="NU23" s="27" t="s">
        <v>10</v>
      </c>
      <c r="NV23" s="27" t="s">
        <v>11</v>
      </c>
      <c r="NW23" s="27" t="s">
        <v>12</v>
      </c>
      <c r="NX23" s="27" t="s">
        <v>13</v>
      </c>
      <c r="NY23" s="26" t="s">
        <v>25</v>
      </c>
      <c r="NZ23" s="27" t="s">
        <v>3</v>
      </c>
      <c r="OA23" s="27" t="s">
        <v>4</v>
      </c>
      <c r="OB23" s="27" t="s">
        <v>5</v>
      </c>
      <c r="OC23" s="27" t="s">
        <v>6</v>
      </c>
      <c r="OD23" s="27" t="s">
        <v>7</v>
      </c>
      <c r="OE23" s="27" t="s">
        <v>8</v>
      </c>
      <c r="OF23" s="27" t="s">
        <v>9</v>
      </c>
      <c r="OG23" s="27" t="s">
        <v>10</v>
      </c>
      <c r="OH23" s="27" t="s">
        <v>11</v>
      </c>
      <c r="OI23" s="27" t="s">
        <v>12</v>
      </c>
      <c r="OJ23" s="27" t="s">
        <v>13</v>
      </c>
      <c r="OK23" s="26" t="s">
        <v>26</v>
      </c>
      <c r="OL23" s="27" t="s">
        <v>3</v>
      </c>
      <c r="OM23" s="27" t="s">
        <v>4</v>
      </c>
      <c r="ON23" s="27" t="s">
        <v>5</v>
      </c>
      <c r="OO23" s="27" t="s">
        <v>6</v>
      </c>
      <c r="OP23" s="27" t="s">
        <v>7</v>
      </c>
      <c r="OQ23" s="27" t="s">
        <v>8</v>
      </c>
      <c r="OR23" s="27" t="s">
        <v>9</v>
      </c>
      <c r="OS23" s="27" t="s">
        <v>10</v>
      </c>
      <c r="OT23" s="27" t="s">
        <v>11</v>
      </c>
      <c r="OU23" s="27" t="s">
        <v>12</v>
      </c>
      <c r="OV23" s="27" t="s">
        <v>13</v>
      </c>
      <c r="OW23" s="26" t="s">
        <v>5</v>
      </c>
      <c r="OX23" s="27" t="s">
        <v>3</v>
      </c>
      <c r="OY23" s="27" t="s">
        <v>4</v>
      </c>
      <c r="OZ23" s="27" t="s">
        <v>5</v>
      </c>
      <c r="PA23" s="27" t="s">
        <v>6</v>
      </c>
      <c r="PB23" s="27" t="s">
        <v>7</v>
      </c>
      <c r="PC23" s="27" t="s">
        <v>8</v>
      </c>
      <c r="PD23" s="27" t="s">
        <v>9</v>
      </c>
      <c r="PE23" s="27" t="s">
        <v>10</v>
      </c>
      <c r="PF23" s="27" t="s">
        <v>11</v>
      </c>
      <c r="PG23" s="27" t="s">
        <v>12</v>
      </c>
      <c r="PH23" s="27" t="s">
        <v>13</v>
      </c>
      <c r="PI23" s="26" t="s">
        <v>27</v>
      </c>
      <c r="PJ23" s="27" t="s">
        <v>3</v>
      </c>
      <c r="PK23" s="27" t="s">
        <v>4</v>
      </c>
      <c r="PL23" s="27" t="s">
        <v>5</v>
      </c>
      <c r="PM23" s="27" t="s">
        <v>6</v>
      </c>
      <c r="PN23" s="27" t="s">
        <v>7</v>
      </c>
      <c r="PO23" s="27" t="s">
        <v>8</v>
      </c>
      <c r="PP23" s="27" t="s">
        <v>9</v>
      </c>
      <c r="PQ23" s="27" t="s">
        <v>10</v>
      </c>
      <c r="PR23" s="27" t="s">
        <v>11</v>
      </c>
      <c r="PS23" s="27" t="s">
        <v>12</v>
      </c>
      <c r="PT23" s="27" t="s">
        <v>13</v>
      </c>
      <c r="PU23" s="26" t="s">
        <v>28</v>
      </c>
      <c r="PV23" s="27" t="s">
        <v>3</v>
      </c>
      <c r="PW23" s="27" t="s">
        <v>4</v>
      </c>
      <c r="PX23" s="27" t="s">
        <v>5</v>
      </c>
      <c r="PY23" s="27" t="s">
        <v>6</v>
      </c>
      <c r="PZ23" s="27" t="s">
        <v>7</v>
      </c>
      <c r="QA23" s="27" t="s">
        <v>8</v>
      </c>
      <c r="QB23" s="27" t="s">
        <v>9</v>
      </c>
      <c r="QC23" s="27" t="s">
        <v>10</v>
      </c>
      <c r="QD23" s="27" t="s">
        <v>11</v>
      </c>
      <c r="QE23" s="27" t="s">
        <v>12</v>
      </c>
      <c r="QF23" s="27" t="s">
        <v>13</v>
      </c>
      <c r="QG23" s="26" t="s">
        <v>29</v>
      </c>
      <c r="QH23" s="27" t="s">
        <v>3</v>
      </c>
      <c r="QI23" s="27" t="s">
        <v>4</v>
      </c>
      <c r="QJ23" s="27" t="s">
        <v>5</v>
      </c>
      <c r="QK23" s="27" t="s">
        <v>6</v>
      </c>
      <c r="QL23" s="27" t="s">
        <v>7</v>
      </c>
      <c r="QM23" s="27" t="s">
        <v>8</v>
      </c>
      <c r="QN23" s="27" t="s">
        <v>9</v>
      </c>
      <c r="QO23" s="27" t="s">
        <v>10</v>
      </c>
      <c r="QP23" s="27" t="s">
        <v>11</v>
      </c>
      <c r="QQ23" s="27" t="s">
        <v>12</v>
      </c>
      <c r="QR23" s="27" t="s">
        <v>13</v>
      </c>
      <c r="QS23" s="26" t="s">
        <v>30</v>
      </c>
      <c r="QT23" s="27" t="s">
        <v>3</v>
      </c>
      <c r="QU23" s="27" t="s">
        <v>4</v>
      </c>
      <c r="QV23" s="27" t="s">
        <v>5</v>
      </c>
      <c r="QW23" s="27" t="s">
        <v>6</v>
      </c>
      <c r="QX23" s="27" t="s">
        <v>7</v>
      </c>
      <c r="QY23" s="27" t="s">
        <v>8</v>
      </c>
      <c r="QZ23" s="27" t="s">
        <v>9</v>
      </c>
      <c r="RA23" s="27" t="s">
        <v>10</v>
      </c>
      <c r="RB23" s="27" t="s">
        <v>11</v>
      </c>
      <c r="RC23" s="27" t="s">
        <v>12</v>
      </c>
      <c r="RD23" s="27" t="s">
        <v>13</v>
      </c>
      <c r="RE23" s="26" t="s">
        <v>6</v>
      </c>
      <c r="RF23" s="27" t="s">
        <v>3</v>
      </c>
      <c r="RG23" s="27" t="s">
        <v>4</v>
      </c>
      <c r="RH23" s="27" t="s">
        <v>5</v>
      </c>
      <c r="RI23" s="27" t="s">
        <v>6</v>
      </c>
      <c r="RJ23" s="27" t="s">
        <v>7</v>
      </c>
      <c r="RK23" s="27" t="s">
        <v>8</v>
      </c>
      <c r="RL23" s="27" t="s">
        <v>9</v>
      </c>
      <c r="RM23" s="27" t="s">
        <v>10</v>
      </c>
      <c r="RN23" s="27" t="s">
        <v>11</v>
      </c>
      <c r="RO23" s="27" t="s">
        <v>12</v>
      </c>
      <c r="RP23" s="27" t="s">
        <v>13</v>
      </c>
      <c r="RQ23" s="26" t="s">
        <v>31</v>
      </c>
      <c r="RR23" s="27" t="s">
        <v>3</v>
      </c>
      <c r="RS23" s="27" t="s">
        <v>4</v>
      </c>
      <c r="RT23" s="27" t="s">
        <v>5</v>
      </c>
      <c r="RU23" s="27" t="s">
        <v>6</v>
      </c>
      <c r="RV23" s="27" t="s">
        <v>7</v>
      </c>
      <c r="RW23" s="27" t="s">
        <v>8</v>
      </c>
      <c r="RX23" s="27" t="s">
        <v>9</v>
      </c>
      <c r="RY23" s="27" t="s">
        <v>10</v>
      </c>
      <c r="RZ23" s="27" t="s">
        <v>11</v>
      </c>
      <c r="SA23" s="27" t="s">
        <v>12</v>
      </c>
      <c r="SB23" s="27" t="s">
        <v>13</v>
      </c>
      <c r="SC23" s="26" t="s">
        <v>32</v>
      </c>
      <c r="SD23" s="27" t="s">
        <v>3</v>
      </c>
      <c r="SE23" s="27" t="s">
        <v>4</v>
      </c>
      <c r="SF23" s="27" t="s">
        <v>5</v>
      </c>
      <c r="SG23" s="27" t="s">
        <v>6</v>
      </c>
      <c r="SH23" s="27" t="s">
        <v>7</v>
      </c>
      <c r="SI23" s="27" t="s">
        <v>8</v>
      </c>
      <c r="SJ23" s="27" t="s">
        <v>9</v>
      </c>
      <c r="SK23" s="27" t="s">
        <v>10</v>
      </c>
      <c r="SL23" s="27" t="s">
        <v>11</v>
      </c>
      <c r="SM23" s="27" t="s">
        <v>12</v>
      </c>
      <c r="SN23" s="27" t="s">
        <v>13</v>
      </c>
      <c r="SO23" s="26" t="s">
        <v>33</v>
      </c>
      <c r="SP23" s="27" t="s">
        <v>3</v>
      </c>
      <c r="SQ23" s="27" t="s">
        <v>4</v>
      </c>
      <c r="SR23" s="27" t="s">
        <v>5</v>
      </c>
      <c r="SS23" s="27" t="s">
        <v>6</v>
      </c>
      <c r="ST23" s="27" t="s">
        <v>7</v>
      </c>
      <c r="SU23" s="27" t="s">
        <v>8</v>
      </c>
      <c r="SV23" s="27" t="s">
        <v>9</v>
      </c>
      <c r="SW23" s="27" t="s">
        <v>10</v>
      </c>
      <c r="SX23" s="27" t="s">
        <v>11</v>
      </c>
      <c r="SY23" s="27" t="s">
        <v>12</v>
      </c>
      <c r="SZ23" s="27" t="s">
        <v>13</v>
      </c>
      <c r="TA23" s="26" t="s">
        <v>2</v>
      </c>
      <c r="TB23" s="27" t="s">
        <v>3</v>
      </c>
      <c r="TC23" s="27" t="s">
        <v>4</v>
      </c>
      <c r="TD23" s="27" t="s">
        <v>5</v>
      </c>
      <c r="TE23" s="27" t="s">
        <v>6</v>
      </c>
      <c r="TF23" s="27" t="s">
        <v>7</v>
      </c>
      <c r="TG23" s="27" t="s">
        <v>8</v>
      </c>
      <c r="TH23" s="27" t="s">
        <v>9</v>
      </c>
      <c r="TI23" s="27" t="s">
        <v>10</v>
      </c>
      <c r="TJ23" s="27" t="s">
        <v>11</v>
      </c>
      <c r="TK23" s="27" t="s">
        <v>12</v>
      </c>
      <c r="TL23" s="27" t="s">
        <v>13</v>
      </c>
      <c r="TM23" s="26" t="s">
        <v>14</v>
      </c>
      <c r="TN23" s="27" t="s">
        <v>3</v>
      </c>
      <c r="TO23" s="27" t="s">
        <v>4</v>
      </c>
      <c r="TP23" s="27" t="s">
        <v>5</v>
      </c>
      <c r="TQ23" s="27" t="s">
        <v>6</v>
      </c>
      <c r="TR23" s="27" t="s">
        <v>7</v>
      </c>
      <c r="TS23" s="27" t="s">
        <v>8</v>
      </c>
      <c r="TT23" s="27" t="s">
        <v>9</v>
      </c>
      <c r="TU23" s="27" t="s">
        <v>10</v>
      </c>
      <c r="TV23" s="27" t="s">
        <v>11</v>
      </c>
      <c r="TW23" s="27" t="s">
        <v>12</v>
      </c>
      <c r="TX23" s="27" t="s">
        <v>13</v>
      </c>
      <c r="TY23" s="26" t="s">
        <v>15</v>
      </c>
      <c r="TZ23" s="27" t="s">
        <v>3</v>
      </c>
      <c r="UA23" s="27" t="s">
        <v>4</v>
      </c>
      <c r="UB23" s="27" t="s">
        <v>5</v>
      </c>
      <c r="UC23" s="27" t="s">
        <v>6</v>
      </c>
      <c r="UD23" s="27" t="s">
        <v>7</v>
      </c>
      <c r="UE23" s="27" t="s">
        <v>8</v>
      </c>
      <c r="UF23" s="27" t="s">
        <v>9</v>
      </c>
      <c r="UG23" s="27" t="s">
        <v>10</v>
      </c>
      <c r="UH23" s="27" t="s">
        <v>11</v>
      </c>
      <c r="UI23" s="27" t="s">
        <v>12</v>
      </c>
      <c r="UJ23" s="27" t="s">
        <v>13</v>
      </c>
      <c r="UK23" s="26" t="s">
        <v>16</v>
      </c>
      <c r="UL23" s="27" t="s">
        <v>3</v>
      </c>
      <c r="UM23" s="27" t="s">
        <v>4</v>
      </c>
      <c r="UN23" s="27" t="s">
        <v>5</v>
      </c>
      <c r="UO23" s="27" t="s">
        <v>6</v>
      </c>
      <c r="UP23" s="27" t="s">
        <v>7</v>
      </c>
      <c r="UQ23" s="27" t="s">
        <v>8</v>
      </c>
      <c r="UR23" s="27" t="s">
        <v>9</v>
      </c>
      <c r="US23" s="27" t="s">
        <v>10</v>
      </c>
      <c r="UT23" s="27" t="s">
        <v>11</v>
      </c>
      <c r="UU23" s="27" t="s">
        <v>12</v>
      </c>
      <c r="UV23" s="27" t="s">
        <v>13</v>
      </c>
      <c r="UW23" s="26" t="s">
        <v>17</v>
      </c>
      <c r="UX23" s="27" t="s">
        <v>3</v>
      </c>
    </row>
    <row r="24" spans="2:1025" ht="25" hidden="1" customHeight="1" x14ac:dyDescent="0.35">
      <c r="B24" s="48" t="s">
        <v>67</v>
      </c>
      <c r="C24" s="33"/>
      <c r="D24" s="34"/>
    </row>
    <row r="25" spans="2:1025" ht="25" hidden="1" customHeight="1" x14ac:dyDescent="0.35">
      <c r="B25" s="35"/>
      <c r="C25" s="36"/>
      <c r="D25" s="37"/>
    </row>
    <row r="26" spans="2:1025" ht="25" hidden="1" customHeight="1" x14ac:dyDescent="0.35"/>
    <row r="27" spans="2:1025" ht="25" hidden="1" customHeight="1" x14ac:dyDescent="0.35"/>
    <row r="28" spans="2:1025" ht="25" hidden="1" customHeight="1" x14ac:dyDescent="0.35"/>
    <row r="29" spans="2:1025" ht="25" hidden="1" customHeight="1" x14ac:dyDescent="0.35"/>
    <row r="30" spans="2:1025" ht="25" hidden="1" customHeight="1" x14ac:dyDescent="0.35"/>
    <row r="31" spans="2:1025" ht="25" hidden="1" customHeight="1" x14ac:dyDescent="0.35"/>
    <row r="32" spans="2:1025" ht="25" hidden="1" customHeight="1" x14ac:dyDescent="0.35"/>
    <row r="33" spans="2:1025" ht="25" hidden="1" customHeight="1" x14ac:dyDescent="0.35"/>
    <row r="34" spans="2:1025" ht="25" customHeight="1" x14ac:dyDescent="0.35">
      <c r="Q34" s="28" t="s">
        <v>34</v>
      </c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30"/>
      <c r="EG34" s="31" t="s">
        <v>35</v>
      </c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30"/>
    </row>
    <row r="35" spans="2:1025" ht="25" customHeight="1" x14ac:dyDescent="0.35">
      <c r="B35" s="48" t="s">
        <v>68</v>
      </c>
      <c r="C35" s="33"/>
      <c r="D35" s="34"/>
      <c r="AC35" s="38" t="s">
        <v>69</v>
      </c>
      <c r="AD35" s="29"/>
      <c r="AE35" s="29"/>
      <c r="AF35" s="30"/>
      <c r="AG35" s="39" t="s">
        <v>70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30"/>
      <c r="CI35" s="38" t="s">
        <v>71</v>
      </c>
      <c r="CJ35" s="29"/>
      <c r="CK35" s="29"/>
      <c r="CL35" s="30"/>
      <c r="CM35" s="39" t="s">
        <v>72</v>
      </c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30"/>
      <c r="EQ35" s="38" t="s">
        <v>73</v>
      </c>
      <c r="ER35" s="29"/>
      <c r="ES35" s="29"/>
      <c r="ET35" s="30"/>
      <c r="EU35" s="39" t="s">
        <v>74</v>
      </c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30"/>
      <c r="GY35" s="38" t="s">
        <v>75</v>
      </c>
      <c r="GZ35" s="29"/>
      <c r="HA35" s="29"/>
      <c r="HB35" s="30"/>
      <c r="HC35" s="39" t="s">
        <v>76</v>
      </c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30"/>
      <c r="AMF35"/>
      <c r="AMG35"/>
      <c r="AMH35"/>
      <c r="AMI35"/>
      <c r="AMJ35"/>
      <c r="AMK35"/>
    </row>
    <row r="36" spans="2:1025" ht="25" customHeight="1" x14ac:dyDescent="0.35">
      <c r="B36" s="51"/>
      <c r="C36" s="52"/>
      <c r="D36" s="53"/>
      <c r="AC36" s="49" t="s">
        <v>77</v>
      </c>
      <c r="AD36" s="29"/>
      <c r="AE36" s="29"/>
      <c r="AF36" s="29"/>
      <c r="AG36" s="29"/>
      <c r="AH36" s="30"/>
      <c r="AI36" s="49" t="s">
        <v>78</v>
      </c>
      <c r="AJ36" s="29"/>
      <c r="AK36" s="29"/>
      <c r="AL36" s="29"/>
      <c r="AM36" s="29"/>
      <c r="AN36" s="29"/>
      <c r="AO36" s="29"/>
      <c r="AP36" s="29"/>
      <c r="AQ36" s="30"/>
      <c r="AR36" s="50" t="s">
        <v>79</v>
      </c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30"/>
      <c r="CI36" s="49" t="s">
        <v>77</v>
      </c>
      <c r="CJ36" s="29"/>
      <c r="CK36" s="29"/>
      <c r="CL36" s="29"/>
      <c r="CM36" s="29"/>
      <c r="CN36" s="30"/>
      <c r="CO36" s="49" t="s">
        <v>78</v>
      </c>
      <c r="CP36" s="29"/>
      <c r="CQ36" s="29"/>
      <c r="CR36" s="29"/>
      <c r="CS36" s="29"/>
      <c r="CT36" s="29"/>
      <c r="CU36" s="29"/>
      <c r="CV36" s="29"/>
      <c r="CW36" s="29"/>
      <c r="CX36" s="30"/>
      <c r="CY36" s="50" t="s">
        <v>79</v>
      </c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30"/>
      <c r="EQ36" s="49" t="s">
        <v>77</v>
      </c>
      <c r="ER36" s="29"/>
      <c r="ES36" s="29"/>
      <c r="ET36" s="29"/>
      <c r="EU36" s="29"/>
      <c r="EV36" s="30"/>
      <c r="EW36" s="49" t="s">
        <v>78</v>
      </c>
      <c r="EX36" s="29"/>
      <c r="EY36" s="29"/>
      <c r="EZ36" s="29"/>
      <c r="FA36" s="29"/>
      <c r="FB36" s="29"/>
      <c r="FC36" s="29"/>
      <c r="FD36" s="29"/>
      <c r="FE36" s="29"/>
      <c r="FF36" s="30"/>
      <c r="FG36" s="50" t="s">
        <v>79</v>
      </c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30"/>
      <c r="GY36" s="49" t="s">
        <v>77</v>
      </c>
      <c r="GZ36" s="29"/>
      <c r="HA36" s="29"/>
      <c r="HB36" s="29"/>
      <c r="HC36" s="29"/>
      <c r="HD36" s="30"/>
      <c r="HE36" s="49" t="s">
        <v>78</v>
      </c>
      <c r="HF36" s="29"/>
      <c r="HG36" s="29"/>
      <c r="HH36" s="29"/>
      <c r="HI36" s="29"/>
      <c r="HJ36" s="29"/>
      <c r="HK36" s="29"/>
      <c r="HL36" s="29"/>
      <c r="HM36" s="29"/>
      <c r="HN36" s="30"/>
      <c r="HO36" s="50" t="s">
        <v>79</v>
      </c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30"/>
      <c r="AMF36"/>
      <c r="AMG36"/>
      <c r="AMH36"/>
      <c r="AMI36"/>
      <c r="AMJ36"/>
      <c r="AMK36"/>
    </row>
    <row r="37" spans="2:1025" ht="25" customHeight="1" x14ac:dyDescent="0.35">
      <c r="B37" s="51"/>
      <c r="C37" s="52"/>
      <c r="D37" s="53"/>
      <c r="AI37" s="50" t="s">
        <v>79</v>
      </c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  <c r="CO37" s="50" t="s">
        <v>79</v>
      </c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30"/>
      <c r="EW37" s="50" t="s">
        <v>79</v>
      </c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30"/>
      <c r="HE37" s="50" t="s">
        <v>79</v>
      </c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30"/>
      <c r="AMF37"/>
      <c r="AMG37"/>
      <c r="AMH37"/>
      <c r="AMI37"/>
      <c r="AMJ37"/>
      <c r="AMK37"/>
    </row>
    <row r="38" spans="2:1025" ht="25" customHeight="1" x14ac:dyDescent="0.35">
      <c r="B38" s="51"/>
      <c r="C38" s="52"/>
      <c r="D38" s="53"/>
    </row>
    <row r="39" spans="2:1025" ht="25" customHeight="1" x14ac:dyDescent="0.35">
      <c r="B39" s="51"/>
      <c r="C39" s="52"/>
      <c r="D39" s="53"/>
      <c r="AQ39" s="38" t="s">
        <v>80</v>
      </c>
      <c r="AR39" s="29"/>
      <c r="AS39" s="29"/>
      <c r="AT39" s="30"/>
      <c r="AU39" s="39" t="s">
        <v>72</v>
      </c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30"/>
      <c r="CS39" s="38" t="s">
        <v>81</v>
      </c>
      <c r="CT39" s="29"/>
      <c r="CU39" s="29"/>
      <c r="CV39" s="30"/>
      <c r="CW39" s="39" t="s">
        <v>82</v>
      </c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30"/>
      <c r="FB39" s="38" t="s">
        <v>83</v>
      </c>
      <c r="FC39" s="29"/>
      <c r="FD39" s="29"/>
      <c r="FE39" s="30"/>
      <c r="FF39" s="39" t="s">
        <v>74</v>
      </c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30"/>
      <c r="AMF39"/>
      <c r="AMG39"/>
      <c r="AMH39"/>
      <c r="AMI39"/>
      <c r="AMJ39"/>
      <c r="AMK39"/>
    </row>
    <row r="40" spans="2:1025" ht="25" customHeight="1" x14ac:dyDescent="0.35">
      <c r="B40" s="35"/>
      <c r="C40" s="36"/>
      <c r="D40" s="37"/>
      <c r="AQ40" s="49" t="s">
        <v>77</v>
      </c>
      <c r="AR40" s="29"/>
      <c r="AS40" s="29"/>
      <c r="AT40" s="29"/>
      <c r="AU40" s="29"/>
      <c r="AV40" s="30"/>
      <c r="AW40" s="49" t="s">
        <v>78</v>
      </c>
      <c r="AX40" s="29"/>
      <c r="AY40" s="29"/>
      <c r="AZ40" s="29"/>
      <c r="BA40" s="29"/>
      <c r="BB40" s="29"/>
      <c r="BC40" s="29"/>
      <c r="BD40" s="29"/>
      <c r="BE40" s="29"/>
      <c r="BF40" s="30"/>
      <c r="BG40" s="50" t="s">
        <v>79</v>
      </c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30"/>
      <c r="CS40" s="49" t="s">
        <v>77</v>
      </c>
      <c r="CT40" s="29"/>
      <c r="CU40" s="29"/>
      <c r="CV40" s="29"/>
      <c r="CW40" s="29"/>
      <c r="CX40" s="30"/>
      <c r="CY40" s="49" t="s">
        <v>78</v>
      </c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30"/>
      <c r="DM40" s="50" t="s">
        <v>79</v>
      </c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30"/>
      <c r="FB40" s="49" t="s">
        <v>77</v>
      </c>
      <c r="FC40" s="29"/>
      <c r="FD40" s="29"/>
      <c r="FE40" s="29"/>
      <c r="FF40" s="29"/>
      <c r="FG40" s="30"/>
      <c r="FH40" s="49" t="s">
        <v>78</v>
      </c>
      <c r="FI40" s="29"/>
      <c r="FJ40" s="29"/>
      <c r="FK40" s="29"/>
      <c r="FL40" s="29"/>
      <c r="FM40" s="29"/>
      <c r="FN40" s="29"/>
      <c r="FO40" s="29"/>
      <c r="FP40" s="29"/>
      <c r="FQ40" s="30"/>
      <c r="FR40" s="50" t="s">
        <v>79</v>
      </c>
      <c r="FS40" s="29"/>
      <c r="FT40" s="29"/>
      <c r="FU40" s="29"/>
      <c r="FV40" s="29"/>
      <c r="FW40" s="29"/>
      <c r="FX40" s="29"/>
      <c r="FY40" s="29"/>
      <c r="FZ40" s="29"/>
      <c r="GA40" s="29"/>
      <c r="GB40" s="29"/>
      <c r="GC40" s="29"/>
      <c r="GD40" s="29"/>
      <c r="GE40" s="29"/>
      <c r="GF40" s="29"/>
      <c r="GG40" s="29"/>
      <c r="GH40" s="29"/>
      <c r="GI40" s="29"/>
      <c r="GJ40" s="29"/>
      <c r="GK40" s="29"/>
      <c r="GL40" s="29"/>
      <c r="GM40" s="29"/>
      <c r="GN40" s="29"/>
      <c r="GO40" s="30"/>
      <c r="AMF40"/>
      <c r="AMG40"/>
      <c r="AMH40"/>
      <c r="AMI40"/>
      <c r="AMJ40"/>
      <c r="AMK40"/>
    </row>
    <row r="41" spans="2:1025" ht="25" customHeight="1" x14ac:dyDescent="0.35">
      <c r="AW41" s="50" t="s">
        <v>79</v>
      </c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30"/>
      <c r="CY41" s="50" t="s">
        <v>79</v>
      </c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30"/>
      <c r="FH41" s="50" t="s">
        <v>79</v>
      </c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29"/>
      <c r="FX41" s="29"/>
      <c r="FY41" s="29"/>
      <c r="FZ41" s="29"/>
      <c r="GA41" s="29"/>
      <c r="GB41" s="29"/>
      <c r="GC41" s="29"/>
      <c r="GD41" s="29"/>
      <c r="GE41" s="30"/>
      <c r="AMF41"/>
      <c r="AMG41"/>
      <c r="AMH41"/>
      <c r="AMI41"/>
      <c r="AMJ41"/>
      <c r="AMK41"/>
    </row>
    <row r="42" spans="2:1025" ht="25" customHeight="1" x14ac:dyDescent="0.35">
      <c r="AMF42"/>
      <c r="AMG42"/>
      <c r="AMH42"/>
      <c r="AMI42"/>
      <c r="AMJ42"/>
      <c r="AMK42"/>
    </row>
    <row r="43" spans="2:1025" ht="25" customHeight="1" x14ac:dyDescent="0.35">
      <c r="BA43" s="38" t="s">
        <v>84</v>
      </c>
      <c r="BB43" s="29"/>
      <c r="BC43" s="29"/>
      <c r="BD43" s="30"/>
      <c r="BE43" s="39" t="s">
        <v>72</v>
      </c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30"/>
      <c r="DH43" s="38" t="s">
        <v>85</v>
      </c>
      <c r="DI43" s="29"/>
      <c r="DJ43" s="29"/>
      <c r="DK43" s="30"/>
      <c r="DL43" s="39" t="s">
        <v>74</v>
      </c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30"/>
      <c r="FQ43" s="38" t="s">
        <v>86</v>
      </c>
      <c r="FR43" s="29"/>
      <c r="FS43" s="29"/>
      <c r="FT43" s="30"/>
      <c r="FU43" s="39" t="s">
        <v>76</v>
      </c>
      <c r="FV43" s="29"/>
      <c r="FW43" s="29"/>
      <c r="FX43" s="29"/>
      <c r="FY43" s="29"/>
      <c r="FZ43" s="29"/>
      <c r="GA43" s="29"/>
      <c r="GB43" s="29"/>
      <c r="GC43" s="29"/>
      <c r="GD43" s="29"/>
      <c r="GE43" s="29"/>
      <c r="GF43" s="29"/>
      <c r="GG43" s="29"/>
      <c r="GH43" s="29"/>
      <c r="GI43" s="29"/>
      <c r="GJ43" s="29"/>
      <c r="GK43" s="29"/>
      <c r="GL43" s="29"/>
      <c r="GM43" s="29"/>
      <c r="GN43" s="29"/>
      <c r="GO43" s="29"/>
      <c r="GP43" s="29"/>
      <c r="GQ43" s="29"/>
      <c r="GR43" s="29"/>
      <c r="GS43" s="29"/>
      <c r="GT43" s="29"/>
      <c r="GU43" s="29"/>
      <c r="GV43" s="29"/>
      <c r="GW43" s="29"/>
      <c r="GX43" s="29"/>
      <c r="GY43" s="29"/>
      <c r="GZ43" s="29"/>
      <c r="HA43" s="29"/>
      <c r="HB43" s="29"/>
      <c r="HC43" s="29"/>
      <c r="HD43" s="29"/>
      <c r="HE43" s="30"/>
      <c r="AMF43"/>
      <c r="AMG43"/>
      <c r="AMH43"/>
      <c r="AMI43"/>
      <c r="AMJ43"/>
      <c r="AMK43"/>
    </row>
    <row r="44" spans="2:1025" ht="25" customHeight="1" x14ac:dyDescent="0.35">
      <c r="BA44" s="49" t="s">
        <v>77</v>
      </c>
      <c r="BB44" s="29"/>
      <c r="BC44" s="29"/>
      <c r="BD44" s="29"/>
      <c r="BE44" s="29"/>
      <c r="BF44" s="30"/>
      <c r="BG44" s="49" t="s">
        <v>78</v>
      </c>
      <c r="BH44" s="29"/>
      <c r="BI44" s="29"/>
      <c r="BJ44" s="29"/>
      <c r="BK44" s="29"/>
      <c r="BL44" s="29"/>
      <c r="BM44" s="29"/>
      <c r="BN44" s="29"/>
      <c r="BO44" s="29"/>
      <c r="BP44" s="29"/>
      <c r="BQ44" s="30"/>
      <c r="BR44" s="50" t="s">
        <v>79</v>
      </c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30"/>
      <c r="DH44" s="49" t="s">
        <v>77</v>
      </c>
      <c r="DI44" s="29"/>
      <c r="DJ44" s="29"/>
      <c r="DK44" s="29"/>
      <c r="DL44" s="29"/>
      <c r="DM44" s="30"/>
      <c r="DN44" s="49" t="s">
        <v>78</v>
      </c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30"/>
      <c r="DZ44" s="50" t="s">
        <v>79</v>
      </c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30"/>
      <c r="FQ44" s="49" t="s">
        <v>77</v>
      </c>
      <c r="FR44" s="29"/>
      <c r="FS44" s="29"/>
      <c r="FT44" s="29"/>
      <c r="FU44" s="29"/>
      <c r="FV44" s="30"/>
      <c r="FW44" s="49" t="s">
        <v>78</v>
      </c>
      <c r="FX44" s="29"/>
      <c r="FY44" s="29"/>
      <c r="FZ44" s="29"/>
      <c r="GA44" s="29"/>
      <c r="GB44" s="29"/>
      <c r="GC44" s="29"/>
      <c r="GD44" s="29"/>
      <c r="GE44" s="29"/>
      <c r="GF44" s="29"/>
      <c r="GG44" s="30"/>
      <c r="GH44" s="50" t="s">
        <v>79</v>
      </c>
      <c r="GI44" s="29"/>
      <c r="GJ44" s="29"/>
      <c r="GK44" s="29"/>
      <c r="GL44" s="29"/>
      <c r="GM44" s="29"/>
      <c r="GN44" s="29"/>
      <c r="GO44" s="29"/>
      <c r="GP44" s="29"/>
      <c r="GQ44" s="29"/>
      <c r="GR44" s="29"/>
      <c r="GS44" s="29"/>
      <c r="GT44" s="29"/>
      <c r="GU44" s="29"/>
      <c r="GV44" s="29"/>
      <c r="GW44" s="29"/>
      <c r="GX44" s="29"/>
      <c r="GY44" s="29"/>
      <c r="GZ44" s="29"/>
      <c r="HA44" s="29"/>
      <c r="HB44" s="29"/>
      <c r="HC44" s="29"/>
      <c r="HD44" s="29"/>
      <c r="HE44" s="30"/>
      <c r="AMF44"/>
      <c r="AMG44"/>
      <c r="AMH44"/>
      <c r="AMI44"/>
      <c r="AMJ44"/>
      <c r="AMK44"/>
    </row>
    <row r="45" spans="2:1025" ht="25" customHeight="1" x14ac:dyDescent="0.35">
      <c r="BG45" s="50" t="s">
        <v>79</v>
      </c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30"/>
      <c r="DN45" s="50" t="s">
        <v>79</v>
      </c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30"/>
      <c r="FW45" s="50" t="s">
        <v>79</v>
      </c>
      <c r="FX45" s="29"/>
      <c r="FY45" s="29"/>
      <c r="FZ45" s="29"/>
      <c r="GA45" s="29"/>
      <c r="GB45" s="29"/>
      <c r="GC45" s="29"/>
      <c r="GD45" s="29"/>
      <c r="GE45" s="29"/>
      <c r="GF45" s="29"/>
      <c r="GG45" s="29"/>
      <c r="GH45" s="29"/>
      <c r="GI45" s="29"/>
      <c r="GJ45" s="29"/>
      <c r="GK45" s="29"/>
      <c r="GL45" s="29"/>
      <c r="GM45" s="29"/>
      <c r="GN45" s="29"/>
      <c r="GO45" s="29"/>
      <c r="GP45" s="29"/>
      <c r="GQ45" s="29"/>
      <c r="GR45" s="29"/>
      <c r="GS45" s="29"/>
      <c r="GT45" s="30"/>
      <c r="AMF45"/>
      <c r="AMG45"/>
      <c r="AMH45"/>
      <c r="AMI45"/>
      <c r="AMJ45"/>
      <c r="AMK45"/>
    </row>
    <row r="46" spans="2:1025" ht="25" customHeight="1" x14ac:dyDescent="0.35">
      <c r="AMF46"/>
      <c r="AMG46"/>
      <c r="AMH46"/>
      <c r="AMI46"/>
      <c r="AMJ46"/>
      <c r="AMK46"/>
    </row>
    <row r="47" spans="2:1025" ht="25" customHeight="1" x14ac:dyDescent="0.35">
      <c r="BM47" s="38" t="s">
        <v>87</v>
      </c>
      <c r="BN47" s="29"/>
      <c r="BO47" s="29"/>
      <c r="BP47" s="30"/>
      <c r="BQ47" s="39" t="s">
        <v>72</v>
      </c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30"/>
      <c r="DU47" s="38" t="s">
        <v>88</v>
      </c>
      <c r="DV47" s="29"/>
      <c r="DW47" s="29"/>
      <c r="DX47" s="30"/>
      <c r="DY47" s="39" t="s">
        <v>74</v>
      </c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30"/>
      <c r="GC47" s="38" t="s">
        <v>89</v>
      </c>
      <c r="GD47" s="29"/>
      <c r="GE47" s="29"/>
      <c r="GF47" s="30"/>
      <c r="GG47" s="39" t="s">
        <v>76</v>
      </c>
      <c r="GH47" s="29"/>
      <c r="GI47" s="29"/>
      <c r="GJ47" s="29"/>
      <c r="GK47" s="29"/>
      <c r="GL47" s="29"/>
      <c r="GM47" s="29"/>
      <c r="GN47" s="29"/>
      <c r="GO47" s="29"/>
      <c r="GP47" s="29"/>
      <c r="GQ47" s="29"/>
      <c r="GR47" s="29"/>
      <c r="GS47" s="29"/>
      <c r="GT47" s="29"/>
      <c r="GU47" s="29"/>
      <c r="GV47" s="29"/>
      <c r="GW47" s="29"/>
      <c r="GX47" s="29"/>
      <c r="GY47" s="29"/>
      <c r="GZ47" s="29"/>
      <c r="HA47" s="29"/>
      <c r="HB47" s="29"/>
      <c r="HC47" s="29"/>
      <c r="HD47" s="29"/>
      <c r="HE47" s="29"/>
      <c r="HF47" s="29"/>
      <c r="HG47" s="29"/>
      <c r="HH47" s="29"/>
      <c r="HI47" s="29"/>
      <c r="HJ47" s="29"/>
      <c r="HK47" s="29"/>
      <c r="HL47" s="29"/>
      <c r="HM47" s="29"/>
      <c r="HN47" s="29"/>
      <c r="HO47" s="29"/>
      <c r="HP47" s="30"/>
      <c r="AMF47"/>
      <c r="AMG47"/>
      <c r="AMH47"/>
      <c r="AMI47"/>
      <c r="AMJ47"/>
      <c r="AMK47"/>
    </row>
    <row r="48" spans="2:1025" ht="25" customHeight="1" x14ac:dyDescent="0.35">
      <c r="BM48" s="49" t="s">
        <v>77</v>
      </c>
      <c r="BN48" s="29"/>
      <c r="BO48" s="29"/>
      <c r="BP48" s="29"/>
      <c r="BQ48" s="29"/>
      <c r="BR48" s="30"/>
      <c r="BS48" s="49" t="s">
        <v>78</v>
      </c>
      <c r="BT48" s="29"/>
      <c r="BU48" s="29"/>
      <c r="BV48" s="29"/>
      <c r="BW48" s="29"/>
      <c r="BX48" s="29"/>
      <c r="BY48" s="29"/>
      <c r="BZ48" s="29"/>
      <c r="CA48" s="29"/>
      <c r="CB48" s="30"/>
      <c r="CC48" s="50" t="s">
        <v>79</v>
      </c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30"/>
      <c r="DU48" s="49" t="s">
        <v>77</v>
      </c>
      <c r="DV48" s="29"/>
      <c r="DW48" s="29"/>
      <c r="DX48" s="29"/>
      <c r="DY48" s="29"/>
      <c r="DZ48" s="30"/>
      <c r="EA48" s="49" t="s">
        <v>78</v>
      </c>
      <c r="EB48" s="29"/>
      <c r="EC48" s="29"/>
      <c r="ED48" s="29"/>
      <c r="EE48" s="29"/>
      <c r="EF48" s="29"/>
      <c r="EG48" s="29"/>
      <c r="EH48" s="29"/>
      <c r="EI48" s="29"/>
      <c r="EJ48" s="30"/>
      <c r="EK48" s="50" t="s">
        <v>79</v>
      </c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30"/>
      <c r="GC48" s="49" t="s">
        <v>77</v>
      </c>
      <c r="GD48" s="29"/>
      <c r="GE48" s="29"/>
      <c r="GF48" s="29"/>
      <c r="GG48" s="29"/>
      <c r="GH48" s="30"/>
      <c r="GI48" s="49" t="s">
        <v>78</v>
      </c>
      <c r="GJ48" s="29"/>
      <c r="GK48" s="29"/>
      <c r="GL48" s="29"/>
      <c r="GM48" s="29"/>
      <c r="GN48" s="29"/>
      <c r="GO48" s="29"/>
      <c r="GP48" s="29"/>
      <c r="GQ48" s="29"/>
      <c r="GR48" s="30"/>
      <c r="GS48" s="50" t="s">
        <v>79</v>
      </c>
      <c r="GT48" s="29"/>
      <c r="GU48" s="29"/>
      <c r="GV48" s="29"/>
      <c r="GW48" s="29"/>
      <c r="GX48" s="29"/>
      <c r="GY48" s="29"/>
      <c r="GZ48" s="29"/>
      <c r="HA48" s="29"/>
      <c r="HB48" s="29"/>
      <c r="HC48" s="29"/>
      <c r="HD48" s="29"/>
      <c r="HE48" s="29"/>
      <c r="HF48" s="29"/>
      <c r="HG48" s="29"/>
      <c r="HH48" s="29"/>
      <c r="HI48" s="29"/>
      <c r="HJ48" s="29"/>
      <c r="HK48" s="29"/>
      <c r="HL48" s="29"/>
      <c r="HM48" s="29"/>
      <c r="HN48" s="29"/>
      <c r="HO48" s="29"/>
      <c r="HP48" s="30"/>
      <c r="AMF48"/>
      <c r="AMG48"/>
      <c r="AMH48"/>
      <c r="AMI48"/>
      <c r="AMJ48"/>
      <c r="AMK48"/>
    </row>
    <row r="49" spans="41:1025" ht="25" customHeight="1" x14ac:dyDescent="0.35">
      <c r="BS49" s="50" t="s">
        <v>79</v>
      </c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30"/>
      <c r="EA49" s="50" t="s">
        <v>79</v>
      </c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30"/>
      <c r="GI49" s="50" t="s">
        <v>79</v>
      </c>
      <c r="GJ49" s="29"/>
      <c r="GK49" s="29"/>
      <c r="GL49" s="29"/>
      <c r="GM49" s="29"/>
      <c r="GN49" s="29"/>
      <c r="GO49" s="29"/>
      <c r="GP49" s="29"/>
      <c r="GQ49" s="29"/>
      <c r="GR49" s="29"/>
      <c r="GS49" s="29"/>
      <c r="GT49" s="29"/>
      <c r="GU49" s="29"/>
      <c r="GV49" s="29"/>
      <c r="GW49" s="29"/>
      <c r="GX49" s="29"/>
      <c r="GY49" s="29"/>
      <c r="GZ49" s="29"/>
      <c r="HA49" s="29"/>
      <c r="HB49" s="29"/>
      <c r="HC49" s="29"/>
      <c r="HD49" s="29"/>
      <c r="HE49" s="29"/>
      <c r="HF49" s="30"/>
      <c r="AMF49"/>
      <c r="AMG49"/>
      <c r="AMH49"/>
      <c r="AMI49"/>
      <c r="AMJ49"/>
      <c r="AMK49"/>
    </row>
    <row r="50" spans="41:1025" ht="25" customHeight="1" x14ac:dyDescent="0.35">
      <c r="AMF50"/>
      <c r="AMG50"/>
      <c r="AMH50"/>
      <c r="AMI50"/>
      <c r="AMJ50"/>
      <c r="AMK50"/>
    </row>
    <row r="51" spans="41:1025" ht="25" customHeight="1" x14ac:dyDescent="0.35">
      <c r="BX51" s="38" t="s">
        <v>90</v>
      </c>
      <c r="BY51" s="29"/>
      <c r="BZ51" s="29"/>
      <c r="CA51" s="30"/>
      <c r="CB51" s="39" t="s">
        <v>72</v>
      </c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30"/>
      <c r="EF51" s="38" t="s">
        <v>91</v>
      </c>
      <c r="EG51" s="29"/>
      <c r="EH51" s="29"/>
      <c r="EI51" s="30"/>
      <c r="EJ51" s="39" t="s">
        <v>74</v>
      </c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30"/>
      <c r="GN51" s="38" t="s">
        <v>92</v>
      </c>
      <c r="GO51" s="29"/>
      <c r="GP51" s="29"/>
      <c r="GQ51" s="30"/>
      <c r="GR51" s="39" t="s">
        <v>76</v>
      </c>
      <c r="GS51" s="29"/>
      <c r="GT51" s="29"/>
      <c r="GU51" s="29"/>
      <c r="GV51" s="29"/>
      <c r="GW51" s="29"/>
      <c r="GX51" s="29"/>
      <c r="GY51" s="29"/>
      <c r="GZ51" s="29"/>
      <c r="HA51" s="29"/>
      <c r="HB51" s="29"/>
      <c r="HC51" s="29"/>
      <c r="HD51" s="29"/>
      <c r="HE51" s="29"/>
      <c r="HF51" s="29"/>
      <c r="HG51" s="29"/>
      <c r="HH51" s="29"/>
      <c r="HI51" s="29"/>
      <c r="HJ51" s="29"/>
      <c r="HK51" s="29"/>
      <c r="HL51" s="29"/>
      <c r="HM51" s="29"/>
      <c r="HN51" s="29"/>
      <c r="HO51" s="29"/>
      <c r="HP51" s="29"/>
      <c r="HQ51" s="29"/>
      <c r="HR51" s="29"/>
      <c r="HS51" s="29"/>
      <c r="HT51" s="29"/>
      <c r="HU51" s="29"/>
      <c r="HV51" s="29"/>
      <c r="HW51" s="29"/>
      <c r="HX51" s="29"/>
      <c r="HY51" s="29"/>
      <c r="HZ51" s="29"/>
      <c r="IA51" s="30"/>
      <c r="AMF51"/>
      <c r="AMG51"/>
      <c r="AMH51"/>
      <c r="AMI51"/>
      <c r="AMJ51"/>
      <c r="AMK51"/>
    </row>
    <row r="52" spans="41:1025" ht="25" customHeight="1" x14ac:dyDescent="0.35">
      <c r="BX52" s="49" t="s">
        <v>77</v>
      </c>
      <c r="BY52" s="29"/>
      <c r="BZ52" s="29"/>
      <c r="CA52" s="29"/>
      <c r="CB52" s="29"/>
      <c r="CC52" s="30"/>
      <c r="CD52" s="49" t="s">
        <v>78</v>
      </c>
      <c r="CE52" s="29"/>
      <c r="CF52" s="29"/>
      <c r="CG52" s="29"/>
      <c r="CH52" s="29"/>
      <c r="CI52" s="29"/>
      <c r="CJ52" s="29"/>
      <c r="CK52" s="29"/>
      <c r="CL52" s="29"/>
      <c r="CM52" s="30"/>
      <c r="CN52" s="50" t="s">
        <v>79</v>
      </c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30"/>
      <c r="EF52" s="49" t="s">
        <v>77</v>
      </c>
      <c r="EG52" s="29"/>
      <c r="EH52" s="29"/>
      <c r="EI52" s="29"/>
      <c r="EJ52" s="29"/>
      <c r="EK52" s="30"/>
      <c r="EL52" s="49" t="s">
        <v>78</v>
      </c>
      <c r="EM52" s="29"/>
      <c r="EN52" s="29"/>
      <c r="EO52" s="29"/>
      <c r="EP52" s="29"/>
      <c r="EQ52" s="29"/>
      <c r="ER52" s="29"/>
      <c r="ES52" s="29"/>
      <c r="ET52" s="29"/>
      <c r="EU52" s="30"/>
      <c r="EV52" s="50" t="s">
        <v>79</v>
      </c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30"/>
      <c r="GN52" s="49" t="s">
        <v>77</v>
      </c>
      <c r="GO52" s="29"/>
      <c r="GP52" s="29"/>
      <c r="GQ52" s="29"/>
      <c r="GR52" s="29"/>
      <c r="GS52" s="30"/>
      <c r="GT52" s="49" t="s">
        <v>78</v>
      </c>
      <c r="GU52" s="29"/>
      <c r="GV52" s="29"/>
      <c r="GW52" s="29"/>
      <c r="GX52" s="29"/>
      <c r="GY52" s="29"/>
      <c r="GZ52" s="29"/>
      <c r="HA52" s="29"/>
      <c r="HB52" s="29"/>
      <c r="HC52" s="30"/>
      <c r="HD52" s="50" t="s">
        <v>79</v>
      </c>
      <c r="HE52" s="29"/>
      <c r="HF52" s="29"/>
      <c r="HG52" s="29"/>
      <c r="HH52" s="29"/>
      <c r="HI52" s="29"/>
      <c r="HJ52" s="29"/>
      <c r="HK52" s="29"/>
      <c r="HL52" s="29"/>
      <c r="HM52" s="29"/>
      <c r="HN52" s="29"/>
      <c r="HO52" s="29"/>
      <c r="HP52" s="29"/>
      <c r="HQ52" s="29"/>
      <c r="HR52" s="29"/>
      <c r="HS52" s="29"/>
      <c r="HT52" s="29"/>
      <c r="HU52" s="29"/>
      <c r="HV52" s="29"/>
      <c r="HW52" s="29"/>
      <c r="HX52" s="29"/>
      <c r="HY52" s="29"/>
      <c r="HZ52" s="29"/>
      <c r="IA52" s="30"/>
      <c r="AMF52"/>
      <c r="AMG52"/>
      <c r="AMH52"/>
      <c r="AMI52"/>
      <c r="AMJ52"/>
      <c r="AMK52"/>
    </row>
    <row r="53" spans="41:1025" ht="25" customHeight="1" x14ac:dyDescent="0.35">
      <c r="CD53" s="50" t="s">
        <v>79</v>
      </c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30"/>
      <c r="EL53" s="50" t="s">
        <v>79</v>
      </c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30"/>
      <c r="GT53" s="50" t="s">
        <v>79</v>
      </c>
      <c r="GU53" s="29"/>
      <c r="GV53" s="29"/>
      <c r="GW53" s="29"/>
      <c r="GX53" s="29"/>
      <c r="GY53" s="29"/>
      <c r="GZ53" s="29"/>
      <c r="HA53" s="29"/>
      <c r="HB53" s="29"/>
      <c r="HC53" s="29"/>
      <c r="HD53" s="29"/>
      <c r="HE53" s="29"/>
      <c r="HF53" s="29"/>
      <c r="HG53" s="29"/>
      <c r="HH53" s="29"/>
      <c r="HI53" s="29"/>
      <c r="HJ53" s="29"/>
      <c r="HK53" s="29"/>
      <c r="HL53" s="29"/>
      <c r="HM53" s="29"/>
      <c r="HN53" s="29"/>
      <c r="HO53" s="29"/>
      <c r="HP53" s="29"/>
      <c r="HQ53" s="30"/>
      <c r="AMF53"/>
      <c r="AMG53"/>
      <c r="AMH53"/>
      <c r="AMI53"/>
      <c r="AMJ53"/>
      <c r="AMK53"/>
    </row>
    <row r="54" spans="41:1025" ht="25" customHeight="1" x14ac:dyDescent="0.35">
      <c r="AMF54"/>
      <c r="AMG54"/>
      <c r="AMH54"/>
      <c r="AMI54"/>
      <c r="AMJ54"/>
      <c r="AMK54"/>
    </row>
    <row r="55" spans="41:1025" ht="25" customHeight="1" x14ac:dyDescent="0.35">
      <c r="AO55" s="28" t="s">
        <v>34</v>
      </c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6"/>
      <c r="ES55" s="67" t="s">
        <v>35</v>
      </c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  <c r="IW55" s="69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41:1025" ht="25" customHeight="1" x14ac:dyDescent="0.35">
      <c r="BA56" s="38" t="s">
        <v>69</v>
      </c>
      <c r="BB56" s="29"/>
      <c r="BC56" s="30"/>
      <c r="BD56" s="39" t="s">
        <v>93</v>
      </c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30"/>
      <c r="BP56" s="25" t="s">
        <v>80</v>
      </c>
      <c r="BQ56" s="24" t="s">
        <v>94</v>
      </c>
      <c r="BY56" s="38" t="s">
        <v>84</v>
      </c>
      <c r="BZ56" s="29"/>
      <c r="CA56" s="30"/>
      <c r="CB56" s="39" t="s">
        <v>95</v>
      </c>
      <c r="CC56" s="29"/>
      <c r="CD56" s="29"/>
      <c r="CE56" s="29"/>
      <c r="CF56" s="29"/>
      <c r="CG56" s="29"/>
      <c r="CH56" s="29"/>
      <c r="CI56" s="30"/>
      <c r="CK56" s="38" t="s">
        <v>87</v>
      </c>
      <c r="CL56" s="29"/>
      <c r="CM56" s="30"/>
      <c r="CN56" s="39" t="s">
        <v>96</v>
      </c>
      <c r="CO56" s="29"/>
      <c r="CP56" s="29"/>
      <c r="CQ56" s="29"/>
      <c r="CR56" s="29"/>
      <c r="CS56" s="29"/>
      <c r="CT56" s="30"/>
      <c r="CV56" s="38" t="s">
        <v>90</v>
      </c>
      <c r="CW56" s="29"/>
      <c r="CX56" s="30"/>
      <c r="CY56" s="39" t="s">
        <v>96</v>
      </c>
      <c r="CZ56" s="29"/>
      <c r="DA56" s="29"/>
      <c r="DB56" s="29"/>
      <c r="DC56" s="29"/>
      <c r="DD56" s="29"/>
      <c r="DE56" s="30"/>
      <c r="DG56" s="38" t="s">
        <v>71</v>
      </c>
      <c r="DH56" s="29"/>
      <c r="DI56" s="30"/>
      <c r="DJ56" s="39" t="s">
        <v>96</v>
      </c>
      <c r="DK56" s="29"/>
      <c r="DL56" s="29"/>
      <c r="DM56" s="29"/>
      <c r="DN56" s="29"/>
      <c r="DO56" s="29"/>
      <c r="DP56" s="30"/>
      <c r="DW56" s="38" t="s">
        <v>81</v>
      </c>
      <c r="DX56" s="29"/>
      <c r="DY56" s="30"/>
      <c r="DZ56" s="39" t="s">
        <v>97</v>
      </c>
      <c r="EA56" s="29"/>
      <c r="EB56" s="29"/>
      <c r="EC56" s="29"/>
      <c r="ED56" s="29"/>
      <c r="EE56" s="29"/>
      <c r="EF56" s="29"/>
      <c r="EG56" s="29"/>
      <c r="EH56" s="29"/>
      <c r="EI56" s="29"/>
      <c r="EJ56" s="30"/>
      <c r="EL56" s="38" t="s">
        <v>85</v>
      </c>
      <c r="EM56" s="29"/>
      <c r="EN56" s="30"/>
      <c r="EO56" s="39" t="s">
        <v>98</v>
      </c>
      <c r="EP56" s="29"/>
      <c r="EQ56" s="29"/>
      <c r="ER56" s="29"/>
      <c r="ES56" s="29"/>
      <c r="ET56" s="29"/>
      <c r="EU56" s="29"/>
      <c r="EV56" s="29"/>
      <c r="EW56" s="30"/>
      <c r="EY56" s="38" t="s">
        <v>88</v>
      </c>
      <c r="EZ56" s="29"/>
      <c r="FA56" s="30"/>
      <c r="FB56" s="39" t="s">
        <v>99</v>
      </c>
      <c r="FC56" s="29"/>
      <c r="FD56" s="29"/>
      <c r="FE56" s="29"/>
      <c r="FF56" s="29"/>
      <c r="FG56" s="29"/>
      <c r="FH56" s="30"/>
      <c r="FJ56" s="38" t="s">
        <v>91</v>
      </c>
      <c r="FK56" s="29"/>
      <c r="FL56" s="30"/>
      <c r="FM56" s="39" t="s">
        <v>99</v>
      </c>
      <c r="FN56" s="29"/>
      <c r="FO56" s="29"/>
      <c r="FP56" s="29"/>
      <c r="FQ56" s="29"/>
      <c r="FR56" s="29"/>
      <c r="FS56" s="30"/>
      <c r="FU56" s="38" t="s">
        <v>73</v>
      </c>
      <c r="FV56" s="29"/>
      <c r="FW56" s="30"/>
      <c r="FX56" s="39" t="s">
        <v>99</v>
      </c>
      <c r="FY56" s="29"/>
      <c r="FZ56" s="29"/>
      <c r="GA56" s="29"/>
      <c r="GB56" s="29"/>
      <c r="GC56" s="29"/>
      <c r="GD56" s="30"/>
      <c r="GF56" s="38" t="s">
        <v>83</v>
      </c>
      <c r="GG56" s="29"/>
      <c r="GH56" s="30"/>
      <c r="GI56" s="39" t="s">
        <v>99</v>
      </c>
      <c r="GJ56" s="29"/>
      <c r="GK56" s="29"/>
      <c r="GL56" s="29"/>
      <c r="GM56" s="29"/>
      <c r="GN56" s="29"/>
      <c r="GO56" s="30"/>
      <c r="GU56" s="38" t="s">
        <v>86</v>
      </c>
      <c r="GV56" s="29"/>
      <c r="GW56" s="30"/>
      <c r="GX56" s="39" t="s">
        <v>100</v>
      </c>
      <c r="GY56" s="29"/>
      <c r="GZ56" s="29"/>
      <c r="HA56" s="29"/>
      <c r="HB56" s="29"/>
      <c r="HC56" s="29"/>
      <c r="HD56" s="29"/>
      <c r="HE56" s="30"/>
      <c r="HG56" s="38" t="s">
        <v>89</v>
      </c>
      <c r="HH56" s="29"/>
      <c r="HI56" s="30"/>
      <c r="HJ56" s="39" t="s">
        <v>101</v>
      </c>
      <c r="HK56" s="29"/>
      <c r="HL56" s="29"/>
      <c r="HM56" s="29"/>
      <c r="HN56" s="29"/>
      <c r="HO56" s="29"/>
      <c r="HP56" s="30"/>
      <c r="HR56" s="38" t="s">
        <v>92</v>
      </c>
      <c r="HS56" s="29"/>
      <c r="HT56" s="30"/>
      <c r="HU56" s="39" t="s">
        <v>101</v>
      </c>
      <c r="HV56" s="29"/>
      <c r="HW56" s="29"/>
      <c r="HX56" s="29"/>
      <c r="HY56" s="29"/>
      <c r="HZ56" s="29"/>
      <c r="IA56" s="30"/>
      <c r="IC56" s="38" t="s">
        <v>75</v>
      </c>
      <c r="ID56" s="29"/>
      <c r="IE56" s="30"/>
      <c r="IF56" s="39" t="s">
        <v>101</v>
      </c>
      <c r="IG56" s="29"/>
      <c r="IH56" s="29"/>
      <c r="II56" s="29"/>
      <c r="IJ56" s="29"/>
      <c r="IK56" s="29"/>
      <c r="IL56" s="30"/>
      <c r="AMF56"/>
      <c r="AMG56"/>
      <c r="AMH56"/>
      <c r="AMI56"/>
      <c r="AMJ56"/>
      <c r="AMK56"/>
    </row>
    <row r="57" spans="41:1025" ht="25" customHeight="1" x14ac:dyDescent="0.35">
      <c r="BA57" s="54" t="s">
        <v>102</v>
      </c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30"/>
      <c r="BP57" s="54" t="s">
        <v>103</v>
      </c>
      <c r="BQ57" s="30"/>
      <c r="BY57" s="54" t="s">
        <v>102</v>
      </c>
      <c r="BZ57" s="29"/>
      <c r="CA57" s="29"/>
      <c r="CB57" s="29"/>
      <c r="CC57" s="29"/>
      <c r="CD57" s="29"/>
      <c r="CE57" s="29"/>
      <c r="CF57" s="29"/>
      <c r="CG57" s="29"/>
      <c r="CH57" s="29"/>
      <c r="CI57" s="30"/>
      <c r="CK57" s="54" t="s">
        <v>104</v>
      </c>
      <c r="CL57" s="29"/>
      <c r="CM57" s="29"/>
      <c r="CN57" s="29"/>
      <c r="CO57" s="29"/>
      <c r="CP57" s="29"/>
      <c r="CQ57" s="29"/>
      <c r="CR57" s="29"/>
      <c r="CS57" s="29"/>
      <c r="CT57" s="30"/>
      <c r="CV57" s="54" t="s">
        <v>104</v>
      </c>
      <c r="CW57" s="29"/>
      <c r="CX57" s="29"/>
      <c r="CY57" s="29"/>
      <c r="CZ57" s="29"/>
      <c r="DA57" s="29"/>
      <c r="DB57" s="29"/>
      <c r="DC57" s="29"/>
      <c r="DD57" s="29"/>
      <c r="DE57" s="30"/>
      <c r="DG57" s="54" t="s">
        <v>104</v>
      </c>
      <c r="DH57" s="29"/>
      <c r="DI57" s="29"/>
      <c r="DJ57" s="29"/>
      <c r="DK57" s="29"/>
      <c r="DL57" s="29"/>
      <c r="DM57" s="29"/>
      <c r="DN57" s="29"/>
      <c r="DO57" s="29"/>
      <c r="DP57" s="30"/>
      <c r="DW57" s="54" t="s">
        <v>105</v>
      </c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30"/>
      <c r="EL57" s="54" t="s">
        <v>106</v>
      </c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30"/>
      <c r="EY57" s="54" t="s">
        <v>103</v>
      </c>
      <c r="EZ57" s="29"/>
      <c r="FA57" s="29"/>
      <c r="FB57" s="29"/>
      <c r="FC57" s="29"/>
      <c r="FD57" s="29"/>
      <c r="FE57" s="29"/>
      <c r="FF57" s="29"/>
      <c r="FG57" s="29"/>
      <c r="FH57" s="30"/>
      <c r="FJ57" s="54" t="s">
        <v>103</v>
      </c>
      <c r="FK57" s="29"/>
      <c r="FL57" s="29"/>
      <c r="FM57" s="29"/>
      <c r="FN57" s="29"/>
      <c r="FO57" s="29"/>
      <c r="FP57" s="29"/>
      <c r="FQ57" s="29"/>
      <c r="FR57" s="29"/>
      <c r="FS57" s="30"/>
      <c r="FU57" s="54" t="s">
        <v>103</v>
      </c>
      <c r="FV57" s="29"/>
      <c r="FW57" s="29"/>
      <c r="FX57" s="29"/>
      <c r="FY57" s="29"/>
      <c r="FZ57" s="29"/>
      <c r="GA57" s="29"/>
      <c r="GB57" s="29"/>
      <c r="GC57" s="29"/>
      <c r="GD57" s="30"/>
      <c r="GF57" s="54" t="s">
        <v>103</v>
      </c>
      <c r="GG57" s="29"/>
      <c r="GH57" s="29"/>
      <c r="GI57" s="29"/>
      <c r="GJ57" s="29"/>
      <c r="GK57" s="29"/>
      <c r="GL57" s="29"/>
      <c r="GM57" s="29"/>
      <c r="GN57" s="29"/>
      <c r="GO57" s="30"/>
      <c r="GU57" s="54" t="s">
        <v>107</v>
      </c>
      <c r="GV57" s="29"/>
      <c r="GW57" s="29"/>
      <c r="GX57" s="29"/>
      <c r="GY57" s="29"/>
      <c r="GZ57" s="29"/>
      <c r="HA57" s="29"/>
      <c r="HB57" s="29"/>
      <c r="HC57" s="29"/>
      <c r="HD57" s="29"/>
      <c r="HE57" s="30"/>
      <c r="HG57" s="54" t="s">
        <v>104</v>
      </c>
      <c r="HH57" s="29"/>
      <c r="HI57" s="29"/>
      <c r="HJ57" s="29"/>
      <c r="HK57" s="29"/>
      <c r="HL57" s="29"/>
      <c r="HM57" s="29"/>
      <c r="HN57" s="29"/>
      <c r="HO57" s="29"/>
      <c r="HP57" s="30"/>
      <c r="HR57" s="54" t="s">
        <v>104</v>
      </c>
      <c r="HS57" s="29"/>
      <c r="HT57" s="29"/>
      <c r="HU57" s="29"/>
      <c r="HV57" s="29"/>
      <c r="HW57" s="29"/>
      <c r="HX57" s="29"/>
      <c r="HY57" s="29"/>
      <c r="HZ57" s="29"/>
      <c r="IA57" s="30"/>
      <c r="IC57" s="54" t="s">
        <v>104</v>
      </c>
      <c r="ID57" s="29"/>
      <c r="IE57" s="29"/>
      <c r="IF57" s="29"/>
      <c r="IG57" s="29"/>
      <c r="IH57" s="29"/>
      <c r="II57" s="29"/>
      <c r="IJ57" s="29"/>
      <c r="IK57" s="29"/>
      <c r="IL57" s="30"/>
      <c r="AMF57"/>
      <c r="AMG57"/>
      <c r="AMH57"/>
      <c r="AMI57"/>
      <c r="AMJ57"/>
      <c r="AMK57"/>
    </row>
    <row r="58" spans="41:1025" ht="25" customHeight="1" x14ac:dyDescent="0.35">
      <c r="BA58" s="54"/>
      <c r="BB58" s="29"/>
      <c r="BC58" s="29"/>
      <c r="BD58" s="29"/>
      <c r="BE58" s="29"/>
      <c r="BF58" s="29"/>
      <c r="BG58" s="30"/>
      <c r="BH58" s="55"/>
      <c r="BI58" s="29"/>
      <c r="BJ58" s="29"/>
      <c r="BK58" s="29"/>
      <c r="BL58" s="30"/>
      <c r="BN58" s="54"/>
      <c r="BO58" s="30"/>
      <c r="BP58" s="54"/>
      <c r="BQ58" s="30"/>
      <c r="BR58" s="57"/>
      <c r="BY58" s="56"/>
      <c r="BZ58" s="57"/>
      <c r="CA58" s="54"/>
      <c r="CB58" s="29"/>
      <c r="CC58" s="29"/>
      <c r="CD58" s="29"/>
      <c r="CE58" s="29"/>
      <c r="CF58" s="29"/>
      <c r="CG58" s="29"/>
      <c r="CH58" s="29"/>
      <c r="CI58" s="30"/>
      <c r="CJ58" s="57"/>
      <c r="CK58" s="54"/>
      <c r="CL58" s="29"/>
      <c r="CM58" s="29"/>
      <c r="CN58" s="29"/>
      <c r="CO58" s="29"/>
      <c r="CP58" s="29"/>
      <c r="CQ58" s="29"/>
      <c r="CR58" s="29"/>
      <c r="CS58" s="29"/>
      <c r="CT58" s="30"/>
      <c r="CU58" s="57"/>
      <c r="CV58" s="54"/>
      <c r="CW58" s="29"/>
      <c r="CX58" s="29"/>
      <c r="CY58" s="29"/>
      <c r="CZ58" s="29"/>
      <c r="DA58" s="29"/>
      <c r="DB58" s="29"/>
      <c r="DC58" s="29"/>
      <c r="DD58" s="29"/>
      <c r="DE58" s="30"/>
      <c r="DF58" s="57"/>
      <c r="DG58" s="54"/>
      <c r="DH58" s="29"/>
      <c r="DI58" s="29"/>
      <c r="DJ58" s="29"/>
      <c r="DK58" s="29"/>
      <c r="DL58" s="29"/>
      <c r="DM58" s="29"/>
      <c r="DN58" s="29"/>
      <c r="DO58" s="29"/>
      <c r="DP58" s="30"/>
      <c r="DQ58" s="57"/>
      <c r="DW58" s="54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30"/>
      <c r="EK58" s="57"/>
      <c r="EL58" s="56"/>
      <c r="EM58" s="57"/>
      <c r="EN58" s="54"/>
      <c r="EO58" s="29"/>
      <c r="EP58" s="29"/>
      <c r="EQ58" s="29"/>
      <c r="ER58" s="29"/>
      <c r="ES58" s="29"/>
      <c r="ET58" s="30"/>
      <c r="EU58" s="57"/>
      <c r="EV58" s="54"/>
      <c r="EW58" s="30"/>
      <c r="EX58" s="57"/>
      <c r="EY58" s="54"/>
      <c r="EZ58" s="29"/>
      <c r="FA58" s="29"/>
      <c r="FB58" s="29"/>
      <c r="FC58" s="29"/>
      <c r="FD58" s="29"/>
      <c r="FE58" s="29"/>
      <c r="FF58" s="29"/>
      <c r="FG58" s="29"/>
      <c r="FH58" s="30"/>
      <c r="FI58" s="57"/>
      <c r="FJ58" s="54"/>
      <c r="FK58" s="29"/>
      <c r="FL58" s="29"/>
      <c r="FM58" s="29"/>
      <c r="FN58" s="29"/>
      <c r="FO58" s="29"/>
      <c r="FP58" s="29"/>
      <c r="FQ58" s="29"/>
      <c r="FR58" s="29"/>
      <c r="FS58" s="30"/>
      <c r="FT58" s="57"/>
      <c r="FU58" s="54"/>
      <c r="FV58" s="29"/>
      <c r="FW58" s="29"/>
      <c r="FX58" s="29"/>
      <c r="FY58" s="29"/>
      <c r="FZ58" s="29"/>
      <c r="GA58" s="29"/>
      <c r="GB58" s="29"/>
      <c r="GC58" s="29"/>
      <c r="GD58" s="30"/>
      <c r="GE58" s="57"/>
      <c r="GF58" s="54"/>
      <c r="GG58" s="29"/>
      <c r="GH58" s="29"/>
      <c r="GI58" s="29"/>
      <c r="GJ58" s="29"/>
      <c r="GK58" s="29"/>
      <c r="GL58" s="29"/>
      <c r="GM58" s="29"/>
      <c r="GN58" s="29"/>
      <c r="GO58" s="30"/>
      <c r="GP58" s="55"/>
      <c r="GQ58" s="29"/>
      <c r="GR58" s="29"/>
      <c r="GS58" s="29"/>
      <c r="GT58" s="30"/>
      <c r="GU58" s="54"/>
      <c r="GV58" s="30"/>
      <c r="GW58" s="57"/>
      <c r="GX58" s="54"/>
      <c r="GY58" s="29"/>
      <c r="GZ58" s="29"/>
      <c r="HA58" s="29"/>
      <c r="HB58" s="29"/>
      <c r="HC58" s="29"/>
      <c r="HD58" s="29"/>
      <c r="HE58" s="30"/>
      <c r="HF58" s="57"/>
      <c r="HG58" s="54"/>
      <c r="HH58" s="29"/>
      <c r="HI58" s="29"/>
      <c r="HJ58" s="29"/>
      <c r="HK58" s="29"/>
      <c r="HL58" s="29"/>
      <c r="HM58" s="29"/>
      <c r="HN58" s="29"/>
      <c r="HO58" s="29"/>
      <c r="HP58" s="30"/>
      <c r="HQ58" s="57"/>
      <c r="HR58" s="54"/>
      <c r="HS58" s="29"/>
      <c r="HT58" s="29"/>
      <c r="HU58" s="29"/>
      <c r="HV58" s="29"/>
      <c r="HW58" s="29"/>
      <c r="HX58" s="29"/>
      <c r="HY58" s="29"/>
      <c r="HZ58" s="29"/>
      <c r="IA58" s="30"/>
      <c r="IB58" s="57"/>
      <c r="IC58" s="54"/>
      <c r="ID58" s="29"/>
      <c r="IE58" s="29"/>
      <c r="IF58" s="29"/>
      <c r="IG58" s="29"/>
      <c r="IH58" s="29"/>
      <c r="II58" s="29"/>
      <c r="IJ58" s="29"/>
      <c r="IK58" s="29"/>
      <c r="IL58" s="30"/>
      <c r="AMF58"/>
      <c r="AMG58"/>
      <c r="AMH58"/>
      <c r="AMI58"/>
      <c r="AMJ58"/>
      <c r="AMK58"/>
    </row>
    <row r="59" spans="41:1025" ht="25" customHeight="1" x14ac:dyDescent="0.35">
      <c r="BR59" s="38" t="s">
        <v>80</v>
      </c>
      <c r="BS59" s="29"/>
      <c r="BT59" s="30"/>
      <c r="BU59" s="39" t="s">
        <v>108</v>
      </c>
      <c r="BV59" s="29"/>
      <c r="BW59" s="29"/>
      <c r="BX59" s="29"/>
      <c r="BY59" s="30"/>
      <c r="AMG59"/>
      <c r="AMH59"/>
      <c r="AMI59"/>
      <c r="AMJ59"/>
      <c r="AMK59"/>
    </row>
    <row r="60" spans="41:1025" ht="25" customHeight="1" x14ac:dyDescent="0.35">
      <c r="BR60" s="54" t="s">
        <v>103</v>
      </c>
      <c r="BS60" s="29"/>
      <c r="BT60" s="29"/>
      <c r="BU60" s="29"/>
      <c r="BV60" s="29"/>
      <c r="BW60" s="29"/>
      <c r="BX60" s="29"/>
      <c r="BY60" s="30"/>
      <c r="AMG60"/>
      <c r="AMH60"/>
      <c r="AMI60"/>
      <c r="AMJ60"/>
      <c r="AMK60"/>
    </row>
    <row r="61" spans="41:1025" ht="25" customHeight="1" x14ac:dyDescent="0.35">
      <c r="BR61" s="54"/>
      <c r="BS61" s="29"/>
      <c r="BT61" s="29"/>
      <c r="BU61" s="29"/>
      <c r="BV61" s="29"/>
      <c r="BW61" s="29"/>
      <c r="BX61" s="29"/>
      <c r="BY61" s="30"/>
      <c r="AMG61"/>
      <c r="AMH61"/>
      <c r="AMI61"/>
      <c r="AMJ61"/>
      <c r="AMK61"/>
    </row>
    <row r="62" spans="41:1025" ht="25" customHeight="1" x14ac:dyDescent="0.35">
      <c r="BR62" s="38" t="s">
        <v>80</v>
      </c>
      <c r="BS62" s="29"/>
      <c r="BT62" s="30"/>
      <c r="BU62" s="39" t="s">
        <v>108</v>
      </c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30"/>
      <c r="AMG62"/>
      <c r="AMH62"/>
      <c r="AMI62"/>
      <c r="AMJ62"/>
      <c r="AMK62"/>
    </row>
    <row r="63" spans="41:1025" ht="25" customHeight="1" x14ac:dyDescent="0.35">
      <c r="BR63" s="54" t="s">
        <v>103</v>
      </c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30"/>
      <c r="AMG63"/>
      <c r="AMH63"/>
      <c r="AMI63"/>
      <c r="AMJ63"/>
      <c r="AMK63"/>
    </row>
    <row r="64" spans="41:1025" ht="25" customHeight="1" x14ac:dyDescent="0.35">
      <c r="BR64" s="54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30"/>
      <c r="AMG64"/>
      <c r="AMH64"/>
      <c r="AMI64"/>
      <c r="AMJ64"/>
      <c r="AMK64"/>
    </row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470">
    <mergeCell ref="BR59:BT59"/>
    <mergeCell ref="BU59:BY59"/>
    <mergeCell ref="BR60:BY60"/>
    <mergeCell ref="BR61:BY61"/>
    <mergeCell ref="BR62:BT62"/>
    <mergeCell ref="BU62:CU62"/>
    <mergeCell ref="BR63:CU63"/>
    <mergeCell ref="BR64:CU64"/>
    <mergeCell ref="AO55:ER55"/>
    <mergeCell ref="ES55:IW55"/>
    <mergeCell ref="HR56:HT56"/>
    <mergeCell ref="HU56:IA56"/>
    <mergeCell ref="HR57:IA57"/>
    <mergeCell ref="HR58:IA58"/>
    <mergeCell ref="IC56:IE56"/>
    <mergeCell ref="IF56:IL56"/>
    <mergeCell ref="IC57:IL57"/>
    <mergeCell ref="IC58:IL58"/>
    <mergeCell ref="BR58"/>
    <mergeCell ref="CJ58"/>
    <mergeCell ref="CU58"/>
    <mergeCell ref="DF58"/>
    <mergeCell ref="DQ58"/>
    <mergeCell ref="EK58"/>
    <mergeCell ref="EX58"/>
    <mergeCell ref="FI58"/>
    <mergeCell ref="FT58"/>
    <mergeCell ref="GE58"/>
    <mergeCell ref="GP58:GT58"/>
    <mergeCell ref="HF58"/>
    <mergeCell ref="HQ58"/>
    <mergeCell ref="IB58"/>
    <mergeCell ref="FU56:FW56"/>
    <mergeCell ref="FX56:GD56"/>
    <mergeCell ref="FU57:GD57"/>
    <mergeCell ref="FU58:GD58"/>
    <mergeCell ref="GF56:GH56"/>
    <mergeCell ref="GI56:GO56"/>
    <mergeCell ref="GF57:GO57"/>
    <mergeCell ref="GF58:GO58"/>
    <mergeCell ref="GU56:GW56"/>
    <mergeCell ref="GX56:HE56"/>
    <mergeCell ref="GU57:HE57"/>
    <mergeCell ref="GU58:GV58"/>
    <mergeCell ref="GX58:HE58"/>
    <mergeCell ref="GW58"/>
    <mergeCell ref="HG56:HI56"/>
    <mergeCell ref="HJ56:HP56"/>
    <mergeCell ref="HG57:HP57"/>
    <mergeCell ref="HG58:HP58"/>
    <mergeCell ref="DW57:EJ57"/>
    <mergeCell ref="DW58:EJ58"/>
    <mergeCell ref="EL56:EN56"/>
    <mergeCell ref="EO56:EW56"/>
    <mergeCell ref="EL57:EW57"/>
    <mergeCell ref="EL58"/>
    <mergeCell ref="EN58:ET58"/>
    <mergeCell ref="EV58:EW58"/>
    <mergeCell ref="EM58"/>
    <mergeCell ref="EU58"/>
    <mergeCell ref="EY56:FA56"/>
    <mergeCell ref="FB56:FH56"/>
    <mergeCell ref="EY57:FH57"/>
    <mergeCell ref="EY58:FH58"/>
    <mergeCell ref="FJ56:FL56"/>
    <mergeCell ref="FM56:FS56"/>
    <mergeCell ref="FJ57:FS57"/>
    <mergeCell ref="FJ58:FS58"/>
    <mergeCell ref="BA56:BC56"/>
    <mergeCell ref="BD56:BO56"/>
    <mergeCell ref="BA57:BO57"/>
    <mergeCell ref="BA58:BG58"/>
    <mergeCell ref="BN58:BO58"/>
    <mergeCell ref="BH58:BL58"/>
    <mergeCell ref="BP56"/>
    <mergeCell ref="BQ56"/>
    <mergeCell ref="BP57:BQ57"/>
    <mergeCell ref="BP58:BQ58"/>
    <mergeCell ref="BY56:CA56"/>
    <mergeCell ref="CB56:CI56"/>
    <mergeCell ref="BY57:CI57"/>
    <mergeCell ref="BY58"/>
    <mergeCell ref="CA58:CI58"/>
    <mergeCell ref="BZ58"/>
    <mergeCell ref="CK56:CM56"/>
    <mergeCell ref="CN56:CT56"/>
    <mergeCell ref="CK57:CT57"/>
    <mergeCell ref="CK58:CT58"/>
    <mergeCell ref="CV56:CX56"/>
    <mergeCell ref="CY56:DE56"/>
    <mergeCell ref="CV57:DE57"/>
    <mergeCell ref="CV58:DE58"/>
    <mergeCell ref="DG56:DI56"/>
    <mergeCell ref="DJ56:DP56"/>
    <mergeCell ref="DG57:DP57"/>
    <mergeCell ref="DG58:DP58"/>
    <mergeCell ref="DW56:DY56"/>
    <mergeCell ref="DZ56:EJ56"/>
    <mergeCell ref="BX51:CA51"/>
    <mergeCell ref="CB51:DE51"/>
    <mergeCell ref="BX52:CC52"/>
    <mergeCell ref="CD52:CM52"/>
    <mergeCell ref="CN52:DE52"/>
    <mergeCell ref="CD53:CU53"/>
    <mergeCell ref="EF51:EI51"/>
    <mergeCell ref="EJ51:FS51"/>
    <mergeCell ref="EF52:EK52"/>
    <mergeCell ref="EL52:EU52"/>
    <mergeCell ref="EV52:FS52"/>
    <mergeCell ref="EL53:FI53"/>
    <mergeCell ref="GN51:GQ51"/>
    <mergeCell ref="GR51:IA51"/>
    <mergeCell ref="GN52:GS52"/>
    <mergeCell ref="GT52:HC52"/>
    <mergeCell ref="HD52:IA52"/>
    <mergeCell ref="GT53:HQ53"/>
    <mergeCell ref="BM47:BP47"/>
    <mergeCell ref="BQ47:CT47"/>
    <mergeCell ref="BM48:BR48"/>
    <mergeCell ref="BS48:CB48"/>
    <mergeCell ref="CC48:CT48"/>
    <mergeCell ref="BS49:CJ49"/>
    <mergeCell ref="DU47:DX47"/>
    <mergeCell ref="DY47:FH47"/>
    <mergeCell ref="DU48:DZ48"/>
    <mergeCell ref="EA48:EJ48"/>
    <mergeCell ref="EK48:FH48"/>
    <mergeCell ref="EA49:EX49"/>
    <mergeCell ref="GC47:GF47"/>
    <mergeCell ref="GG47:HP47"/>
    <mergeCell ref="GC48:GH48"/>
    <mergeCell ref="GI48:GR48"/>
    <mergeCell ref="GS48:HP48"/>
    <mergeCell ref="GI49:HF49"/>
    <mergeCell ref="BA43:BD43"/>
    <mergeCell ref="BE43:CI43"/>
    <mergeCell ref="BA44:BF44"/>
    <mergeCell ref="BG44:BQ44"/>
    <mergeCell ref="BR44:CI44"/>
    <mergeCell ref="BG45:BX45"/>
    <mergeCell ref="DH43:DK43"/>
    <mergeCell ref="DL43:EW43"/>
    <mergeCell ref="DH44:DM44"/>
    <mergeCell ref="DN44:DY44"/>
    <mergeCell ref="DZ44:EW44"/>
    <mergeCell ref="DN45:EK45"/>
    <mergeCell ref="FQ43:FT43"/>
    <mergeCell ref="FU43:HE43"/>
    <mergeCell ref="FQ44:FV44"/>
    <mergeCell ref="FW44:GG44"/>
    <mergeCell ref="GH44:HE44"/>
    <mergeCell ref="FW45:GT45"/>
    <mergeCell ref="AQ39:AT39"/>
    <mergeCell ref="AU39:BX39"/>
    <mergeCell ref="AQ40:AV40"/>
    <mergeCell ref="AW40:BF40"/>
    <mergeCell ref="BG40:BX40"/>
    <mergeCell ref="AW41:BN41"/>
    <mergeCell ref="CS39:CV39"/>
    <mergeCell ref="CW39:EJ39"/>
    <mergeCell ref="CS40:CX40"/>
    <mergeCell ref="CY40:DL40"/>
    <mergeCell ref="DM40:EJ40"/>
    <mergeCell ref="CY41:DV41"/>
    <mergeCell ref="FB39:FE39"/>
    <mergeCell ref="FF39:GO39"/>
    <mergeCell ref="FB40:FG40"/>
    <mergeCell ref="FH40:FQ40"/>
    <mergeCell ref="FR40:GO40"/>
    <mergeCell ref="FH41:GE41"/>
    <mergeCell ref="B24:D25"/>
    <mergeCell ref="Q34:EF34"/>
    <mergeCell ref="EG34:IR34"/>
    <mergeCell ref="AC35:AF35"/>
    <mergeCell ref="AG35:BO35"/>
    <mergeCell ref="AC36:AH36"/>
    <mergeCell ref="AI36:AQ36"/>
    <mergeCell ref="AR36:BO36"/>
    <mergeCell ref="AI37:AZ37"/>
    <mergeCell ref="CI35:CL35"/>
    <mergeCell ref="CM35:DP35"/>
    <mergeCell ref="CI36:CN36"/>
    <mergeCell ref="CO36:CX36"/>
    <mergeCell ref="CY36:DP36"/>
    <mergeCell ref="CO37:DF37"/>
    <mergeCell ref="EQ35:ET35"/>
    <mergeCell ref="EU35:GD35"/>
    <mergeCell ref="EQ36:EV36"/>
    <mergeCell ref="EW36:FF36"/>
    <mergeCell ref="FG36:GD36"/>
    <mergeCell ref="EW37:FT37"/>
    <mergeCell ref="GY35:HB35"/>
    <mergeCell ref="HC35:IL35"/>
    <mergeCell ref="GY36:HD36"/>
    <mergeCell ref="HE36:HN36"/>
    <mergeCell ref="HO36:IL36"/>
    <mergeCell ref="HE37:IB37"/>
    <mergeCell ref="B35:D40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GJ19:GO19"/>
    <mergeCell ref="GP19:HE19"/>
    <mergeCell ref="GJ20:GQ20"/>
    <mergeCell ref="GR20:GU20"/>
    <mergeCell ref="GV20:GY20"/>
    <mergeCell ref="GZ20"/>
    <mergeCell ref="HA20:HC20"/>
    <mergeCell ref="HD20:HE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DJ20:DK20"/>
    <mergeCell ref="EB19:EG19"/>
    <mergeCell ref="EH19:EW19"/>
    <mergeCell ref="EB20:EI20"/>
    <mergeCell ref="EJ20:EM20"/>
    <mergeCell ref="EN20:EQ20"/>
    <mergeCell ref="ER20"/>
    <mergeCell ref="ES20:EU20"/>
    <mergeCell ref="EV20:EW20"/>
    <mergeCell ref="FI19:FN19"/>
    <mergeCell ref="FO19:GD19"/>
    <mergeCell ref="FI20:FP20"/>
    <mergeCell ref="FQ20:FT20"/>
    <mergeCell ref="FU20:FX20"/>
    <mergeCell ref="FY20"/>
    <mergeCell ref="FZ20:GB20"/>
    <mergeCell ref="GC20:GD20"/>
    <mergeCell ref="FX15:GC15"/>
    <mergeCell ref="GD15:GS15"/>
    <mergeCell ref="FX16:GE16"/>
    <mergeCell ref="GF16:GI16"/>
    <mergeCell ref="GJ16:GM16"/>
    <mergeCell ref="GN16"/>
    <mergeCell ref="GO16:GQ16"/>
    <mergeCell ref="GR16:GS16"/>
    <mergeCell ref="GU15:GZ15"/>
    <mergeCell ref="HA15:HP15"/>
    <mergeCell ref="GU16:HB16"/>
    <mergeCell ref="HC16:HF16"/>
    <mergeCell ref="HG16:HJ16"/>
    <mergeCell ref="HK16"/>
    <mergeCell ref="HL16:HN16"/>
    <mergeCell ref="HO16:HP16"/>
    <mergeCell ref="B19:D20"/>
    <mergeCell ref="AX19:BC19"/>
    <mergeCell ref="BD19:BS19"/>
    <mergeCell ref="AX20:BE20"/>
    <mergeCell ref="BF20:BI20"/>
    <mergeCell ref="BJ20:BM20"/>
    <mergeCell ref="BN20"/>
    <mergeCell ref="BO20:BQ20"/>
    <mergeCell ref="BR20:BS20"/>
    <mergeCell ref="CP19:CU19"/>
    <mergeCell ref="CV19:DK19"/>
    <mergeCell ref="CP20:CW20"/>
    <mergeCell ref="CX20:DA20"/>
    <mergeCell ref="DB20:DE20"/>
    <mergeCell ref="DF20"/>
    <mergeCell ref="DG20:DI20"/>
    <mergeCell ref="CK15:CZ15"/>
    <mergeCell ref="CE16:CL16"/>
    <mergeCell ref="CM16:CP16"/>
    <mergeCell ref="CQ16:CT16"/>
    <mergeCell ref="CU16"/>
    <mergeCell ref="CV16:CX16"/>
    <mergeCell ref="CY16:CZ16"/>
    <mergeCell ref="DO15:DT15"/>
    <mergeCell ref="DU15:EJ15"/>
    <mergeCell ref="DO16:DV16"/>
    <mergeCell ref="DW16:DZ16"/>
    <mergeCell ref="EA16:ED16"/>
    <mergeCell ref="EE16"/>
    <mergeCell ref="EF16:EH16"/>
    <mergeCell ref="EI16:EJ16"/>
    <mergeCell ref="EM15:ER15"/>
    <mergeCell ref="ES15:FH15"/>
    <mergeCell ref="EM16:ET16"/>
    <mergeCell ref="EU16:EX16"/>
    <mergeCell ref="EY16:FB16"/>
    <mergeCell ref="FC16"/>
    <mergeCell ref="FD16:FF16"/>
    <mergeCell ref="FG16:FH16"/>
    <mergeCell ref="FN8"/>
    <mergeCell ref="FO8:FQ8"/>
    <mergeCell ref="FR8:FS8"/>
    <mergeCell ref="HF7:HK7"/>
    <mergeCell ref="HL7:IA7"/>
    <mergeCell ref="HF8:HM8"/>
    <mergeCell ref="HN8:HQ8"/>
    <mergeCell ref="HR8:HU8"/>
    <mergeCell ref="HV8"/>
    <mergeCell ref="HW8:HY8"/>
    <mergeCell ref="HZ8:IA8"/>
    <mergeCell ref="B11:D12"/>
    <mergeCell ref="HM11:IB12"/>
    <mergeCell ref="B15:D16"/>
    <mergeCell ref="AG15:AL15"/>
    <mergeCell ref="AM15:BE15"/>
    <mergeCell ref="AG16:AQ16"/>
    <mergeCell ref="AR16:AU16"/>
    <mergeCell ref="AV16:AY16"/>
    <mergeCell ref="AZ16"/>
    <mergeCell ref="BA16:BC16"/>
    <mergeCell ref="BD16:BE16"/>
    <mergeCell ref="BH15:BM15"/>
    <mergeCell ref="BN15:CC15"/>
    <mergeCell ref="BH16:BO16"/>
    <mergeCell ref="BP16:BS16"/>
    <mergeCell ref="BT16:BW16"/>
    <mergeCell ref="BX16"/>
    <mergeCell ref="BY16:CA16"/>
    <mergeCell ref="CB16:CC16"/>
    <mergeCell ref="CE15:CJ15"/>
    <mergeCell ref="UR1"/>
    <mergeCell ref="US1"/>
    <mergeCell ref="UT1"/>
    <mergeCell ref="UU1"/>
    <mergeCell ref="UV1"/>
    <mergeCell ref="UW1"/>
    <mergeCell ref="UX1"/>
    <mergeCell ref="AC2:ER2"/>
    <mergeCell ref="ES2:JE2"/>
    <mergeCell ref="B3:D4"/>
    <mergeCell ref="B7:D8"/>
    <mergeCell ref="BT7:BY7"/>
    <mergeCell ref="BZ7:CO7"/>
    <mergeCell ref="BT8:CA8"/>
    <mergeCell ref="CB8:CE8"/>
    <mergeCell ref="CF8:CI8"/>
    <mergeCell ref="CJ8"/>
    <mergeCell ref="CK8:CM8"/>
    <mergeCell ref="CN8:CO8"/>
    <mergeCell ref="CZ7:DE7"/>
    <mergeCell ref="DF7:DU7"/>
    <mergeCell ref="CZ8:DG8"/>
    <mergeCell ref="DH8:DK8"/>
    <mergeCell ref="DL8:DO8"/>
    <mergeCell ref="DP8"/>
    <mergeCell ref="DQ8:DS8"/>
    <mergeCell ref="DT8:DU8"/>
    <mergeCell ref="EX7:FC7"/>
    <mergeCell ref="FD7:FS7"/>
    <mergeCell ref="EX8:FE8"/>
    <mergeCell ref="FF8:FI8"/>
    <mergeCell ref="FJ8:FM8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3" customWidth="1"/>
    <col min="2" max="2" width="15" style="3" customWidth="1"/>
    <col min="3" max="3" width="10.26953125" style="3" customWidth="1"/>
    <col min="4" max="5" width="10.36328125" style="3" customWidth="1"/>
    <col min="6" max="7" width="10.26953125" style="3" customWidth="1"/>
    <col min="8" max="8" width="43.1796875" style="3" customWidth="1"/>
    <col min="9" max="9" width="10.26953125" style="3" customWidth="1"/>
    <col min="10" max="11" width="8.7265625" style="3" customWidth="1"/>
    <col min="12" max="12" width="8.7265625" style="4" customWidth="1"/>
    <col min="13" max="13" width="8.7265625" style="5" customWidth="1"/>
    <col min="14" max="14" width="8.7265625" style="6" customWidth="1"/>
    <col min="15" max="15" width="1.81640625" style="3" hidden="1" customWidth="1"/>
    <col min="16" max="16" width="5.54296875" style="3" hidden="1" customWidth="1"/>
    <col min="17" max="17" width="5.453125" style="3" hidden="1" customWidth="1"/>
    <col min="18" max="18" width="5" style="3" hidden="1" customWidth="1"/>
    <col min="19" max="19" width="7.54296875" style="3" hidden="1" customWidth="1"/>
    <col min="20" max="20" width="3.1796875" style="3" hidden="1" customWidth="1"/>
    <col min="21" max="21" width="4.54296875" style="3" hidden="1" customWidth="1"/>
    <col min="22" max="22" width="6.7265625" style="3" hidden="1" customWidth="1"/>
    <col min="23" max="23" width="8.81640625" style="3" hidden="1" customWidth="1"/>
    <col min="24" max="24" width="8.54296875" style="3" hidden="1" customWidth="1"/>
    <col min="25" max="1025" width="8.54296875" style="3" customWidth="1"/>
  </cols>
  <sheetData>
    <row r="1" spans="1:24" ht="34.5" customHeight="1" x14ac:dyDescent="0.35">
      <c r="A1" s="7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8" t="s">
        <v>116</v>
      </c>
      <c r="I1" s="8" t="s">
        <v>117</v>
      </c>
      <c r="J1" s="8" t="s">
        <v>118</v>
      </c>
      <c r="K1" s="8" t="s">
        <v>119</v>
      </c>
      <c r="L1" s="8" t="s">
        <v>120</v>
      </c>
      <c r="M1" s="9" t="s">
        <v>121</v>
      </c>
      <c r="N1" s="9" t="s">
        <v>122</v>
      </c>
      <c r="O1" s="8" t="s">
        <v>123</v>
      </c>
      <c r="Q1" s="8" t="s">
        <v>124</v>
      </c>
      <c r="R1" s="8" t="s">
        <v>125</v>
      </c>
      <c r="S1" s="8">
        <v>0</v>
      </c>
      <c r="T1" s="7" t="s">
        <v>126</v>
      </c>
      <c r="U1" s="7" t="s">
        <v>127</v>
      </c>
      <c r="V1" s="7" t="s">
        <v>128</v>
      </c>
      <c r="W1" s="7" t="s">
        <v>129</v>
      </c>
      <c r="X1" s="10" t="s">
        <v>130</v>
      </c>
    </row>
    <row r="2" spans="1:24" ht="13.75" customHeight="1" x14ac:dyDescent="0.35">
      <c r="A2" s="11">
        <f t="shared" ref="A2:A39" ca="1" si="0">IF(O2="-", "", 1 + SUM(INDIRECT(ADDRESS(2,COLUMN(R2)) &amp; ":" &amp; ADDRESS(ROW(),COLUMN(R2)))))</f>
        <v>1</v>
      </c>
      <c r="B2" s="12" t="s">
        <v>131</v>
      </c>
      <c r="C2" s="11">
        <v>850</v>
      </c>
      <c r="D2" s="11" t="s">
        <v>132</v>
      </c>
      <c r="E2" s="11" t="s">
        <v>133</v>
      </c>
      <c r="F2" s="11" t="s">
        <v>134</v>
      </c>
      <c r="G2" s="11" t="s">
        <v>135</v>
      </c>
      <c r="H2" s="11" t="s">
        <v>136</v>
      </c>
      <c r="I2" s="11">
        <v>642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642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2.7, Альче, без лактозы</v>
      </c>
      <c r="U2" s="3">
        <f t="shared" ref="U2:U33" ca="1" si="7">IF(C2 = "", 8, IF(C2 = "-", 8000 / INDIRECT("C" &amp; ROW() - 1), 8000/C2))</f>
        <v>9.4117647058823533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4">
        <f t="shared" ca="1" si="0"/>
        <v>1</v>
      </c>
      <c r="B3" s="14" t="s">
        <v>131</v>
      </c>
      <c r="C3" s="14">
        <v>850</v>
      </c>
      <c r="D3" s="14" t="s">
        <v>137</v>
      </c>
      <c r="E3" s="14" t="s">
        <v>138</v>
      </c>
      <c r="F3" s="14" t="s">
        <v>139</v>
      </c>
      <c r="G3" s="14" t="s">
        <v>135</v>
      </c>
      <c r="H3" s="14" t="s">
        <v>140</v>
      </c>
      <c r="I3" s="14">
        <v>210</v>
      </c>
      <c r="J3" s="4" t="str">
        <f t="shared" ca="1" si="1"/>
        <v/>
      </c>
      <c r="K3" s="14">
        <v>1</v>
      </c>
      <c r="L3" s="14" t="s">
        <v>50</v>
      </c>
      <c r="M3" s="15"/>
      <c r="N3" s="13" t="str">
        <f t="shared" ca="1" si="2"/>
        <v/>
      </c>
      <c r="P3" s="3">
        <f t="shared" si="3"/>
        <v>210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2.7, Альче, без лактозы</v>
      </c>
      <c r="U3" s="3">
        <f t="shared" ca="1" si="7"/>
        <v>9.4117647058823533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35">
      <c r="A4" s="16" t="str">
        <f t="shared" ca="1" si="0"/>
        <v/>
      </c>
      <c r="B4" s="16" t="s">
        <v>141</v>
      </c>
      <c r="C4" s="16" t="s">
        <v>141</v>
      </c>
      <c r="D4" s="16" t="s">
        <v>141</v>
      </c>
      <c r="E4" s="16" t="s">
        <v>141</v>
      </c>
      <c r="F4" s="16" t="s">
        <v>141</v>
      </c>
      <c r="G4" s="16" t="s">
        <v>141</v>
      </c>
      <c r="H4" s="16" t="s">
        <v>141</v>
      </c>
      <c r="J4" s="4">
        <f t="shared" ca="1" si="1"/>
        <v>-2</v>
      </c>
      <c r="M4" s="17">
        <v>8000</v>
      </c>
      <c r="N4" s="13">
        <f t="shared" ca="1" si="2"/>
        <v>850</v>
      </c>
      <c r="O4" s="16" t="s">
        <v>141</v>
      </c>
      <c r="P4" s="3">
        <f t="shared" ca="1" si="3"/>
        <v>-850</v>
      </c>
      <c r="Q4" s="3">
        <f t="shared" ca="1" si="4"/>
        <v>2</v>
      </c>
      <c r="R4" s="3">
        <f t="shared" si="5"/>
        <v>1</v>
      </c>
      <c r="S4" s="3">
        <f t="shared" ca="1" si="6"/>
        <v>2</v>
      </c>
      <c r="T4" s="3" t="str">
        <f>IF(H4="","",VLOOKUP(H4,'Вода SKU'!$A$1:$B$150,2,0))</f>
        <v>-</v>
      </c>
      <c r="U4" s="3">
        <f t="shared" ca="1" si="7"/>
        <v>9.4117647058823533</v>
      </c>
      <c r="V4" s="3">
        <f t="shared" si="8"/>
        <v>8000</v>
      </c>
      <c r="W4" s="3">
        <f t="shared" ca="1" si="9"/>
        <v>850</v>
      </c>
      <c r="X4" s="3">
        <f t="shared" ca="1" si="10"/>
        <v>850</v>
      </c>
    </row>
    <row r="5" spans="1:24" ht="13.75" customHeight="1" x14ac:dyDescent="0.35">
      <c r="A5" s="18">
        <f t="shared" ca="1" si="0"/>
        <v>2</v>
      </c>
      <c r="B5" s="18" t="s">
        <v>142</v>
      </c>
      <c r="C5" s="18">
        <v>850</v>
      </c>
      <c r="D5" s="18" t="s">
        <v>132</v>
      </c>
      <c r="E5" s="18" t="s">
        <v>143</v>
      </c>
      <c r="F5" s="18" t="s">
        <v>144</v>
      </c>
      <c r="G5" s="18" t="s">
        <v>145</v>
      </c>
      <c r="H5" s="18" t="s">
        <v>146</v>
      </c>
      <c r="I5" s="18">
        <v>700</v>
      </c>
      <c r="J5" s="4" t="str">
        <f t="shared" ca="1" si="1"/>
        <v/>
      </c>
      <c r="K5" s="18">
        <v>2</v>
      </c>
      <c r="L5" s="18"/>
      <c r="M5" s="15"/>
      <c r="N5" s="13" t="str">
        <f t="shared" ca="1" si="2"/>
        <v/>
      </c>
      <c r="P5" s="3">
        <f t="shared" si="3"/>
        <v>700</v>
      </c>
      <c r="Q5" s="3">
        <f t="shared" ca="1" si="4"/>
        <v>0</v>
      </c>
      <c r="R5" s="3">
        <f t="shared" si="5"/>
        <v>0</v>
      </c>
      <c r="S5" s="3">
        <f t="shared" ca="1" si="6"/>
        <v>2</v>
      </c>
      <c r="T5" s="3" t="str">
        <f>IF(H5="","",VLOOKUP(H5,'Вода SKU'!$A$1:$B$150,2,0))</f>
        <v>2.7, Альче</v>
      </c>
      <c r="U5" s="3">
        <f t="shared" ca="1" si="7"/>
        <v>9.4117647058823533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35">
      <c r="A6" s="11">
        <f t="shared" ca="1" si="0"/>
        <v>2</v>
      </c>
      <c r="B6" s="11" t="s">
        <v>142</v>
      </c>
      <c r="C6" s="11">
        <v>850</v>
      </c>
      <c r="D6" s="11" t="s">
        <v>132</v>
      </c>
      <c r="E6" s="11" t="s">
        <v>133</v>
      </c>
      <c r="F6" s="11" t="s">
        <v>134</v>
      </c>
      <c r="G6" s="11" t="s">
        <v>135</v>
      </c>
      <c r="H6" s="11" t="s">
        <v>147</v>
      </c>
      <c r="I6" s="11">
        <v>150</v>
      </c>
      <c r="J6" s="4" t="str">
        <f t="shared" ca="1" si="1"/>
        <v/>
      </c>
      <c r="K6" s="11">
        <v>1</v>
      </c>
      <c r="L6" s="11"/>
      <c r="M6" s="15"/>
      <c r="N6" s="13" t="str">
        <f t="shared" ca="1" si="2"/>
        <v/>
      </c>
      <c r="P6" s="3">
        <f t="shared" si="3"/>
        <v>150</v>
      </c>
      <c r="Q6" s="3">
        <f t="shared" ca="1" si="4"/>
        <v>0</v>
      </c>
      <c r="R6" s="3">
        <f t="shared" si="5"/>
        <v>0</v>
      </c>
      <c r="S6" s="3">
        <f t="shared" ca="1" si="6"/>
        <v>2</v>
      </c>
      <c r="T6" s="3" t="str">
        <f>IF(H6="","",VLOOKUP(H6,'Вода SKU'!$A$1:$B$150,2,0))</f>
        <v>2.7, Альче</v>
      </c>
      <c r="U6" s="3">
        <f t="shared" ca="1" si="7"/>
        <v>9.4117647058823533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35">
      <c r="A7" s="16" t="str">
        <f t="shared" ca="1" si="0"/>
        <v/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J7" s="4">
        <f t="shared" ca="1" si="1"/>
        <v>0</v>
      </c>
      <c r="M7" s="17">
        <v>8000</v>
      </c>
      <c r="N7" s="13">
        <f t="shared" ca="1" si="2"/>
        <v>850</v>
      </c>
      <c r="O7" s="16" t="s">
        <v>141</v>
      </c>
      <c r="P7" s="3">
        <f t="shared" ca="1" si="3"/>
        <v>-850</v>
      </c>
      <c r="Q7" s="3">
        <f t="shared" ca="1" si="4"/>
        <v>2</v>
      </c>
      <c r="R7" s="3">
        <f t="shared" si="5"/>
        <v>1</v>
      </c>
      <c r="S7" s="3">
        <f t="shared" ca="1" si="6"/>
        <v>2</v>
      </c>
      <c r="T7" s="3" t="str">
        <f>IF(H7="","",VLOOKUP(H7,'Вода SKU'!$A$1:$B$150,2,0))</f>
        <v>-</v>
      </c>
      <c r="U7" s="3">
        <f t="shared" ca="1" si="7"/>
        <v>9.4117647058823533</v>
      </c>
      <c r="V7" s="3">
        <f t="shared" si="8"/>
        <v>8000</v>
      </c>
      <c r="W7" s="3">
        <f t="shared" ca="1" si="9"/>
        <v>850</v>
      </c>
      <c r="X7" s="3">
        <f t="shared" ca="1" si="10"/>
        <v>850</v>
      </c>
    </row>
    <row r="8" spans="1:24" ht="13.75" customHeight="1" x14ac:dyDescent="0.35">
      <c r="A8" s="11">
        <f t="shared" ca="1" si="0"/>
        <v>3</v>
      </c>
      <c r="B8" s="11" t="s">
        <v>148</v>
      </c>
      <c r="C8" s="11">
        <v>850</v>
      </c>
      <c r="D8" s="11" t="s">
        <v>132</v>
      </c>
      <c r="E8" s="11" t="s">
        <v>133</v>
      </c>
      <c r="F8" s="11" t="s">
        <v>134</v>
      </c>
      <c r="G8" s="11" t="s">
        <v>135</v>
      </c>
      <c r="H8" s="11" t="s">
        <v>147</v>
      </c>
      <c r="I8" s="11">
        <v>100</v>
      </c>
      <c r="J8" s="4" t="str">
        <f t="shared" ca="1" si="1"/>
        <v/>
      </c>
      <c r="K8" s="11">
        <v>1</v>
      </c>
      <c r="L8" s="11"/>
      <c r="M8" s="15"/>
      <c r="N8" s="13" t="str">
        <f t="shared" ca="1" si="2"/>
        <v/>
      </c>
      <c r="P8" s="3">
        <f t="shared" si="3"/>
        <v>100</v>
      </c>
      <c r="Q8" s="3">
        <f t="shared" ca="1" si="4"/>
        <v>0</v>
      </c>
      <c r="R8" s="3">
        <f t="shared" si="5"/>
        <v>0</v>
      </c>
      <c r="S8" s="3">
        <f t="shared" ca="1" si="6"/>
        <v>2</v>
      </c>
      <c r="T8" s="3" t="str">
        <f>IF(H8="","",VLOOKUP(H8,'Вода SKU'!$A$1:$B$150,2,0))</f>
        <v>2.7, Альче</v>
      </c>
      <c r="U8" s="3">
        <f t="shared" ca="1" si="7"/>
        <v>9.4117647058823533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35">
      <c r="A9" s="14">
        <f t="shared" ca="1" si="0"/>
        <v>3</v>
      </c>
      <c r="B9" s="14" t="s">
        <v>148</v>
      </c>
      <c r="C9" s="14">
        <v>850</v>
      </c>
      <c r="D9" s="14" t="s">
        <v>137</v>
      </c>
      <c r="E9" s="14" t="s">
        <v>133</v>
      </c>
      <c r="F9" s="14" t="s">
        <v>134</v>
      </c>
      <c r="G9" s="14" t="s">
        <v>135</v>
      </c>
      <c r="H9" s="14" t="s">
        <v>149</v>
      </c>
      <c r="I9" s="14">
        <v>734</v>
      </c>
      <c r="J9" s="4" t="str">
        <f t="shared" ca="1" si="1"/>
        <v/>
      </c>
      <c r="K9" s="14">
        <v>1</v>
      </c>
      <c r="L9" s="14"/>
      <c r="M9" s="15"/>
      <c r="N9" s="13" t="str">
        <f t="shared" ca="1" si="2"/>
        <v/>
      </c>
      <c r="P9" s="3">
        <f t="shared" si="3"/>
        <v>734</v>
      </c>
      <c r="Q9" s="3">
        <f t="shared" ca="1" si="4"/>
        <v>0</v>
      </c>
      <c r="R9" s="3">
        <f t="shared" si="5"/>
        <v>0</v>
      </c>
      <c r="S9" s="3">
        <f t="shared" ca="1" si="6"/>
        <v>2</v>
      </c>
      <c r="T9" s="3" t="str">
        <f>IF(H9="","",VLOOKUP(H9,'Вода SKU'!$A$1:$B$150,2,0))</f>
        <v>2.7, Сакко</v>
      </c>
      <c r="U9" s="3">
        <f t="shared" ca="1" si="7"/>
        <v>9.4117647058823533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35">
      <c r="A10" s="16" t="str">
        <f t="shared" ca="1" si="0"/>
        <v/>
      </c>
      <c r="B10" s="16" t="s">
        <v>141</v>
      </c>
      <c r="C10" s="16" t="s">
        <v>141</v>
      </c>
      <c r="D10" s="16" t="s">
        <v>141</v>
      </c>
      <c r="E10" s="16" t="s">
        <v>141</v>
      </c>
      <c r="F10" s="16" t="s">
        <v>141</v>
      </c>
      <c r="G10" s="16" t="s">
        <v>141</v>
      </c>
      <c r="H10" s="16" t="s">
        <v>141</v>
      </c>
      <c r="J10" s="4">
        <f t="shared" ca="1" si="1"/>
        <v>16</v>
      </c>
      <c r="M10" s="17">
        <v>8000</v>
      </c>
      <c r="N10" s="13">
        <f t="shared" ca="1" si="2"/>
        <v>850</v>
      </c>
      <c r="O10" s="16" t="s">
        <v>141</v>
      </c>
      <c r="P10" s="3">
        <f t="shared" ca="1" si="3"/>
        <v>-850</v>
      </c>
      <c r="Q10" s="3">
        <f t="shared" ca="1" si="4"/>
        <v>-14</v>
      </c>
      <c r="R10" s="3">
        <f t="shared" si="5"/>
        <v>1</v>
      </c>
      <c r="S10" s="3">
        <f t="shared" ca="1" si="6"/>
        <v>-14</v>
      </c>
      <c r="T10" s="3" t="str">
        <f>IF(H10="","",VLOOKUP(H10,'Вода SKU'!$A$1:$B$150,2,0))</f>
        <v>-</v>
      </c>
      <c r="U10" s="3">
        <f t="shared" ca="1" si="7"/>
        <v>9.4117647058823533</v>
      </c>
      <c r="V10" s="3">
        <f t="shared" si="8"/>
        <v>8000</v>
      </c>
      <c r="W10" s="3">
        <f t="shared" ca="1" si="9"/>
        <v>850</v>
      </c>
      <c r="X10" s="3">
        <f t="shared" ca="1" si="10"/>
        <v>850</v>
      </c>
    </row>
    <row r="11" spans="1:24" ht="13.75" customHeight="1" x14ac:dyDescent="0.35">
      <c r="A11" s="14">
        <f t="shared" ca="1" si="0"/>
        <v>4</v>
      </c>
      <c r="B11" s="14" t="s">
        <v>148</v>
      </c>
      <c r="C11" s="14">
        <v>850</v>
      </c>
      <c r="D11" s="14" t="s">
        <v>137</v>
      </c>
      <c r="E11" s="14" t="s">
        <v>133</v>
      </c>
      <c r="F11" s="14" t="s">
        <v>134</v>
      </c>
      <c r="G11" s="14" t="s">
        <v>135</v>
      </c>
      <c r="H11" s="14" t="s">
        <v>150</v>
      </c>
      <c r="I11" s="14">
        <v>850</v>
      </c>
      <c r="J11" s="4" t="str">
        <f t="shared" ca="1" si="1"/>
        <v/>
      </c>
      <c r="K11" s="14">
        <v>1</v>
      </c>
      <c r="L11" s="14"/>
      <c r="M11" s="15"/>
      <c r="N11" s="13" t="str">
        <f t="shared" ca="1" si="2"/>
        <v/>
      </c>
      <c r="P11" s="3">
        <f t="shared" si="3"/>
        <v>850</v>
      </c>
      <c r="Q11" s="3">
        <f t="shared" ca="1" si="4"/>
        <v>0</v>
      </c>
      <c r="R11" s="3">
        <f t="shared" si="5"/>
        <v>0</v>
      </c>
      <c r="S11" s="3">
        <f t="shared" ca="1" si="6"/>
        <v>-14</v>
      </c>
      <c r="T11" s="3" t="str">
        <f>IF(H11="","",VLOOKUP(H11,'Вода SKU'!$A$1:$B$150,2,0))</f>
        <v>2.7, Сакко</v>
      </c>
      <c r="U11" s="3">
        <f t="shared" ca="1" si="7"/>
        <v>9.4117647058823533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35">
      <c r="A12" s="16" t="str">
        <f t="shared" ca="1" si="0"/>
        <v/>
      </c>
      <c r="B12" s="16" t="s">
        <v>141</v>
      </c>
      <c r="C12" s="16" t="s">
        <v>141</v>
      </c>
      <c r="D12" s="16" t="s">
        <v>141</v>
      </c>
      <c r="E12" s="16" t="s">
        <v>141</v>
      </c>
      <c r="F12" s="16" t="s">
        <v>141</v>
      </c>
      <c r="G12" s="16" t="s">
        <v>141</v>
      </c>
      <c r="H12" s="16" t="s">
        <v>141</v>
      </c>
      <c r="J12" s="4">
        <f t="shared" ca="1" si="1"/>
        <v>0</v>
      </c>
      <c r="M12" s="17">
        <v>8000</v>
      </c>
      <c r="N12" s="13">
        <f t="shared" ca="1" si="2"/>
        <v>850</v>
      </c>
      <c r="O12" s="16" t="s">
        <v>141</v>
      </c>
      <c r="P12" s="3">
        <f t="shared" ca="1" si="3"/>
        <v>-850</v>
      </c>
      <c r="Q12" s="3">
        <f t="shared" ca="1" si="4"/>
        <v>-14</v>
      </c>
      <c r="R12" s="3">
        <f t="shared" si="5"/>
        <v>1</v>
      </c>
      <c r="S12" s="3">
        <f t="shared" ca="1" si="6"/>
        <v>-14</v>
      </c>
      <c r="T12" s="3" t="str">
        <f>IF(H12="","",VLOOKUP(H12,'Вода SKU'!$A$1:$B$150,2,0))</f>
        <v>-</v>
      </c>
      <c r="U12" s="3">
        <f t="shared" ca="1" si="7"/>
        <v>9.4117647058823533</v>
      </c>
      <c r="V12" s="3">
        <f t="shared" si="8"/>
        <v>8000</v>
      </c>
      <c r="W12" s="3">
        <f t="shared" ca="1" si="9"/>
        <v>850</v>
      </c>
      <c r="X12" s="3">
        <f t="shared" ca="1" si="10"/>
        <v>850</v>
      </c>
    </row>
    <row r="13" spans="1:24" ht="13.75" customHeight="1" x14ac:dyDescent="0.35">
      <c r="A13" s="14">
        <f t="shared" ca="1" si="0"/>
        <v>5</v>
      </c>
      <c r="B13" s="14" t="s">
        <v>148</v>
      </c>
      <c r="C13" s="14">
        <v>850</v>
      </c>
      <c r="D13" s="14" t="s">
        <v>137</v>
      </c>
      <c r="E13" s="14" t="s">
        <v>133</v>
      </c>
      <c r="F13" s="14" t="s">
        <v>134</v>
      </c>
      <c r="G13" s="14" t="s">
        <v>135</v>
      </c>
      <c r="H13" s="14" t="s">
        <v>150</v>
      </c>
      <c r="I13" s="14">
        <v>850</v>
      </c>
      <c r="J13" s="4" t="str">
        <f t="shared" ca="1" si="1"/>
        <v/>
      </c>
      <c r="K13" s="14">
        <v>1</v>
      </c>
      <c r="L13" s="14"/>
      <c r="M13" s="15"/>
      <c r="N13" s="13" t="str">
        <f t="shared" ca="1" si="2"/>
        <v/>
      </c>
      <c r="P13" s="3">
        <f t="shared" si="3"/>
        <v>850</v>
      </c>
      <c r="Q13" s="3">
        <f t="shared" ca="1" si="4"/>
        <v>0</v>
      </c>
      <c r="R13" s="3">
        <f t="shared" si="5"/>
        <v>0</v>
      </c>
      <c r="S13" s="3">
        <f t="shared" ca="1" si="6"/>
        <v>-14</v>
      </c>
      <c r="T13" s="3" t="str">
        <f>IF(H13="","",VLOOKUP(H13,'Вода SKU'!$A$1:$B$150,2,0))</f>
        <v>2.7, Сакко</v>
      </c>
      <c r="U13" s="3">
        <f t="shared" ca="1" si="7"/>
        <v>9.4117647058823533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35">
      <c r="A14" s="16" t="str">
        <f t="shared" ca="1" si="0"/>
        <v/>
      </c>
      <c r="B14" s="16" t="s">
        <v>141</v>
      </c>
      <c r="C14" s="16" t="s">
        <v>141</v>
      </c>
      <c r="D14" s="16" t="s">
        <v>141</v>
      </c>
      <c r="E14" s="16" t="s">
        <v>141</v>
      </c>
      <c r="F14" s="16" t="s">
        <v>141</v>
      </c>
      <c r="G14" s="16" t="s">
        <v>141</v>
      </c>
      <c r="H14" s="16" t="s">
        <v>141</v>
      </c>
      <c r="J14" s="4">
        <f t="shared" ca="1" si="1"/>
        <v>0</v>
      </c>
      <c r="M14" s="17">
        <v>8000</v>
      </c>
      <c r="N14" s="13">
        <f t="shared" ca="1" si="2"/>
        <v>850</v>
      </c>
      <c r="O14" s="16" t="s">
        <v>141</v>
      </c>
      <c r="P14" s="3">
        <f t="shared" ca="1" si="3"/>
        <v>-850</v>
      </c>
      <c r="Q14" s="3">
        <f t="shared" ca="1" si="4"/>
        <v>-14</v>
      </c>
      <c r="R14" s="3">
        <f t="shared" si="5"/>
        <v>1</v>
      </c>
      <c r="S14" s="3">
        <f t="shared" ca="1" si="6"/>
        <v>-14</v>
      </c>
      <c r="T14" s="3" t="str">
        <f>IF(H14="","",VLOOKUP(H14,'Вода SKU'!$A$1:$B$150,2,0))</f>
        <v>-</v>
      </c>
      <c r="U14" s="3">
        <f t="shared" ca="1" si="7"/>
        <v>9.4117647058823533</v>
      </c>
      <c r="V14" s="3">
        <f t="shared" si="8"/>
        <v>8000</v>
      </c>
      <c r="W14" s="3">
        <f t="shared" ca="1" si="9"/>
        <v>850</v>
      </c>
      <c r="X14" s="3">
        <f t="shared" ca="1" si="10"/>
        <v>850</v>
      </c>
    </row>
    <row r="15" spans="1:24" ht="13.75" customHeight="1" x14ac:dyDescent="0.35">
      <c r="A15" s="14">
        <f t="shared" ca="1" si="0"/>
        <v>6</v>
      </c>
      <c r="B15" s="14" t="s">
        <v>148</v>
      </c>
      <c r="C15" s="14">
        <v>850</v>
      </c>
      <c r="D15" s="14" t="s">
        <v>137</v>
      </c>
      <c r="E15" s="14" t="s">
        <v>133</v>
      </c>
      <c r="F15" s="14" t="s">
        <v>134</v>
      </c>
      <c r="G15" s="14" t="s">
        <v>135</v>
      </c>
      <c r="H15" s="14" t="s">
        <v>150</v>
      </c>
      <c r="I15" s="14">
        <v>850</v>
      </c>
      <c r="J15" s="4" t="str">
        <f t="shared" ca="1" si="1"/>
        <v/>
      </c>
      <c r="K15" s="14">
        <v>1</v>
      </c>
      <c r="L15" s="14"/>
      <c r="M15" s="15"/>
      <c r="N15" s="13" t="str">
        <f t="shared" ca="1" si="2"/>
        <v/>
      </c>
      <c r="P15" s="3">
        <f t="shared" si="3"/>
        <v>850</v>
      </c>
      <c r="Q15" s="3">
        <f t="shared" ca="1" si="4"/>
        <v>0</v>
      </c>
      <c r="R15" s="3">
        <f t="shared" si="5"/>
        <v>0</v>
      </c>
      <c r="S15" s="3">
        <f t="shared" ca="1" si="6"/>
        <v>-14</v>
      </c>
      <c r="T15" s="3" t="str">
        <f>IF(H15="","",VLOOKUP(H15,'Вода SKU'!$A$1:$B$150,2,0))</f>
        <v>2.7, Сакко</v>
      </c>
      <c r="U15" s="3">
        <f t="shared" ca="1" si="7"/>
        <v>9.4117647058823533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35">
      <c r="A16" s="16" t="str">
        <f t="shared" ca="1" si="0"/>
        <v/>
      </c>
      <c r="B16" s="16" t="s">
        <v>141</v>
      </c>
      <c r="C16" s="16" t="s">
        <v>141</v>
      </c>
      <c r="D16" s="16" t="s">
        <v>141</v>
      </c>
      <c r="E16" s="16" t="s">
        <v>141</v>
      </c>
      <c r="F16" s="16" t="s">
        <v>141</v>
      </c>
      <c r="G16" s="16" t="s">
        <v>141</v>
      </c>
      <c r="H16" s="16" t="s">
        <v>141</v>
      </c>
      <c r="J16" s="4">
        <f t="shared" ca="1" si="1"/>
        <v>0</v>
      </c>
      <c r="M16" s="17">
        <v>8000</v>
      </c>
      <c r="N16" s="13">
        <f t="shared" ca="1" si="2"/>
        <v>850</v>
      </c>
      <c r="O16" s="16" t="s">
        <v>141</v>
      </c>
      <c r="P16" s="3">
        <f t="shared" ca="1" si="3"/>
        <v>-850</v>
      </c>
      <c r="Q16" s="3">
        <f t="shared" ca="1" si="4"/>
        <v>-14</v>
      </c>
      <c r="R16" s="3">
        <f t="shared" si="5"/>
        <v>1</v>
      </c>
      <c r="S16" s="3">
        <f t="shared" ca="1" si="6"/>
        <v>-14</v>
      </c>
      <c r="T16" s="3" t="str">
        <f>IF(H16="","",VLOOKUP(H16,'Вода SKU'!$A$1:$B$150,2,0))</f>
        <v>-</v>
      </c>
      <c r="U16" s="3">
        <f t="shared" ca="1" si="7"/>
        <v>9.4117647058823533</v>
      </c>
      <c r="V16" s="3">
        <f t="shared" si="8"/>
        <v>8000</v>
      </c>
      <c r="W16" s="3">
        <f t="shared" ca="1" si="9"/>
        <v>850</v>
      </c>
      <c r="X16" s="3">
        <f t="shared" ca="1" si="10"/>
        <v>850</v>
      </c>
    </row>
    <row r="17" spans="1:24" ht="13.75" customHeight="1" x14ac:dyDescent="0.35">
      <c r="A17" s="14">
        <f t="shared" ca="1" si="0"/>
        <v>7</v>
      </c>
      <c r="B17" s="14" t="s">
        <v>142</v>
      </c>
      <c r="C17" s="14">
        <v>850</v>
      </c>
      <c r="D17" s="14" t="s">
        <v>137</v>
      </c>
      <c r="E17" s="14" t="s">
        <v>151</v>
      </c>
      <c r="F17" s="14" t="s">
        <v>152</v>
      </c>
      <c r="G17" s="14" t="s">
        <v>153</v>
      </c>
      <c r="H17" s="14" t="s">
        <v>154</v>
      </c>
      <c r="I17" s="14">
        <v>850</v>
      </c>
      <c r="J17" s="4" t="str">
        <f t="shared" ca="1" si="1"/>
        <v/>
      </c>
      <c r="K17" s="14">
        <v>1</v>
      </c>
      <c r="L17" s="14"/>
      <c r="M17" s="15"/>
      <c r="N17" s="13" t="str">
        <f t="shared" ca="1" si="2"/>
        <v/>
      </c>
      <c r="P17" s="3">
        <f t="shared" si="3"/>
        <v>850</v>
      </c>
      <c r="Q17" s="3">
        <f t="shared" ca="1" si="4"/>
        <v>0</v>
      </c>
      <c r="R17" s="3">
        <f t="shared" si="5"/>
        <v>0</v>
      </c>
      <c r="S17" s="3">
        <f t="shared" ca="1" si="6"/>
        <v>-14</v>
      </c>
      <c r="T17" s="3" t="str">
        <f>IF(H17="","",VLOOKUP(H17,'Вода SKU'!$A$1:$B$150,2,0))</f>
        <v>2.7, Альче</v>
      </c>
      <c r="U17" s="3">
        <f t="shared" ca="1" si="7"/>
        <v>9.4117647058823533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35">
      <c r="A18" s="16" t="str">
        <f t="shared" ca="1" si="0"/>
        <v/>
      </c>
      <c r="B18" s="16" t="s">
        <v>141</v>
      </c>
      <c r="C18" s="16" t="s">
        <v>141</v>
      </c>
      <c r="D18" s="16" t="s">
        <v>141</v>
      </c>
      <c r="E18" s="16" t="s">
        <v>141</v>
      </c>
      <c r="F18" s="16" t="s">
        <v>141</v>
      </c>
      <c r="G18" s="16" t="s">
        <v>141</v>
      </c>
      <c r="H18" s="16" t="s">
        <v>141</v>
      </c>
      <c r="J18" s="4">
        <f t="shared" ca="1" si="1"/>
        <v>0</v>
      </c>
      <c r="M18" s="17">
        <v>8000</v>
      </c>
      <c r="N18" s="13">
        <f t="shared" ca="1" si="2"/>
        <v>850</v>
      </c>
      <c r="O18" s="16" t="s">
        <v>141</v>
      </c>
      <c r="P18" s="3">
        <f t="shared" ca="1" si="3"/>
        <v>-850</v>
      </c>
      <c r="Q18" s="3">
        <f t="shared" ca="1" si="4"/>
        <v>-14</v>
      </c>
      <c r="R18" s="3">
        <f t="shared" si="5"/>
        <v>1</v>
      </c>
      <c r="S18" s="3">
        <f t="shared" ca="1" si="6"/>
        <v>-14</v>
      </c>
      <c r="T18" s="3" t="str">
        <f>IF(H18="","",VLOOKUP(H18,'Вода SKU'!$A$1:$B$150,2,0))</f>
        <v>-</v>
      </c>
      <c r="U18" s="3">
        <f t="shared" ca="1" si="7"/>
        <v>9.4117647058823533</v>
      </c>
      <c r="V18" s="3">
        <f t="shared" si="8"/>
        <v>8000</v>
      </c>
      <c r="W18" s="3">
        <f t="shared" ca="1" si="9"/>
        <v>850</v>
      </c>
      <c r="X18" s="3">
        <f t="shared" ca="1" si="10"/>
        <v>850</v>
      </c>
    </row>
    <row r="19" spans="1:24" ht="13.75" customHeight="1" x14ac:dyDescent="0.35">
      <c r="A19" s="11">
        <f t="shared" ca="1" si="0"/>
        <v>8</v>
      </c>
      <c r="B19" s="11" t="s">
        <v>142</v>
      </c>
      <c r="C19" s="11">
        <v>850</v>
      </c>
      <c r="D19" s="11" t="s">
        <v>132</v>
      </c>
      <c r="E19" s="11" t="s">
        <v>138</v>
      </c>
      <c r="F19" s="11" t="s">
        <v>139</v>
      </c>
      <c r="G19" s="11" t="s">
        <v>135</v>
      </c>
      <c r="H19" s="11" t="s">
        <v>155</v>
      </c>
      <c r="I19" s="11">
        <v>74</v>
      </c>
      <c r="J19" s="4" t="str">
        <f t="shared" ca="1" si="1"/>
        <v/>
      </c>
      <c r="K19" s="11">
        <v>1</v>
      </c>
      <c r="L19" s="11"/>
      <c r="M19" s="15"/>
      <c r="N19" s="13" t="str">
        <f t="shared" ca="1" si="2"/>
        <v/>
      </c>
      <c r="P19" s="3">
        <f t="shared" si="3"/>
        <v>74</v>
      </c>
      <c r="Q19" s="3">
        <f t="shared" ca="1" si="4"/>
        <v>0</v>
      </c>
      <c r="R19" s="3">
        <f t="shared" si="5"/>
        <v>0</v>
      </c>
      <c r="S19" s="3">
        <f t="shared" ca="1" si="6"/>
        <v>-14</v>
      </c>
      <c r="T19" s="3" t="str">
        <f>IF(H19="","",VLOOKUP(H19,'Вода SKU'!$A$1:$B$150,2,0))</f>
        <v>2.7, Альче</v>
      </c>
      <c r="U19" s="3">
        <f t="shared" ca="1" si="7"/>
        <v>9.4117647058823533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35">
      <c r="A20" s="11">
        <f t="shared" ca="1" si="0"/>
        <v>8</v>
      </c>
      <c r="B20" s="11" t="s">
        <v>142</v>
      </c>
      <c r="C20" s="11">
        <v>850</v>
      </c>
      <c r="D20" s="11" t="s">
        <v>132</v>
      </c>
      <c r="E20" s="11" t="s">
        <v>138</v>
      </c>
      <c r="F20" s="11" t="s">
        <v>139</v>
      </c>
      <c r="G20" s="11" t="s">
        <v>135</v>
      </c>
      <c r="H20" s="11" t="s">
        <v>156</v>
      </c>
      <c r="I20" s="11">
        <v>598</v>
      </c>
      <c r="J20" s="4" t="str">
        <f t="shared" ca="1" si="1"/>
        <v/>
      </c>
      <c r="K20" s="11">
        <v>1</v>
      </c>
      <c r="L20" s="11"/>
      <c r="M20" s="15"/>
      <c r="N20" s="13" t="str">
        <f t="shared" ca="1" si="2"/>
        <v/>
      </c>
      <c r="P20" s="3">
        <f t="shared" si="3"/>
        <v>598</v>
      </c>
      <c r="Q20" s="3">
        <f t="shared" ca="1" si="4"/>
        <v>0</v>
      </c>
      <c r="R20" s="3">
        <f t="shared" si="5"/>
        <v>0</v>
      </c>
      <c r="S20" s="3">
        <f t="shared" ca="1" si="6"/>
        <v>-14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35">
      <c r="A21" s="11">
        <f t="shared" ca="1" si="0"/>
        <v>8</v>
      </c>
      <c r="B21" s="11" t="s">
        <v>142</v>
      </c>
      <c r="C21" s="11">
        <v>850</v>
      </c>
      <c r="D21" s="11" t="s">
        <v>132</v>
      </c>
      <c r="E21" s="11" t="s">
        <v>138</v>
      </c>
      <c r="F21" s="11" t="s">
        <v>139</v>
      </c>
      <c r="G21" s="11" t="s">
        <v>135</v>
      </c>
      <c r="H21" s="11" t="s">
        <v>157</v>
      </c>
      <c r="I21" s="11">
        <v>178</v>
      </c>
      <c r="J21" s="4" t="str">
        <f t="shared" ca="1" si="1"/>
        <v/>
      </c>
      <c r="K21" s="11">
        <v>1</v>
      </c>
      <c r="L21" s="11"/>
      <c r="M21" s="15"/>
      <c r="N21" s="13" t="str">
        <f t="shared" ca="1" si="2"/>
        <v/>
      </c>
      <c r="P21" s="3">
        <f t="shared" si="3"/>
        <v>178</v>
      </c>
      <c r="Q21" s="3">
        <f t="shared" ca="1" si="4"/>
        <v>0</v>
      </c>
      <c r="R21" s="3">
        <f t="shared" si="5"/>
        <v>0</v>
      </c>
      <c r="S21" s="3">
        <f t="shared" ca="1" si="6"/>
        <v>-14</v>
      </c>
      <c r="T21" s="3" t="str">
        <f>IF(H21="","",VLOOKUP(H21,'Вода SKU'!$A$1:$B$150,2,0))</f>
        <v>2.7, Альче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35">
      <c r="A22" s="16" t="str">
        <f t="shared" ca="1" si="0"/>
        <v/>
      </c>
      <c r="B22" s="16" t="s">
        <v>141</v>
      </c>
      <c r="C22" s="16" t="s">
        <v>141</v>
      </c>
      <c r="D22" s="16" t="s">
        <v>141</v>
      </c>
      <c r="E22" s="16" t="s">
        <v>141</v>
      </c>
      <c r="F22" s="16" t="s">
        <v>141</v>
      </c>
      <c r="G22" s="16" t="s">
        <v>141</v>
      </c>
      <c r="H22" s="16" t="s">
        <v>141</v>
      </c>
      <c r="J22" s="4">
        <f t="shared" ca="1" si="1"/>
        <v>0</v>
      </c>
      <c r="M22" s="17">
        <v>8000</v>
      </c>
      <c r="N22" s="13">
        <f t="shared" ca="1" si="2"/>
        <v>850</v>
      </c>
      <c r="O22" s="16" t="s">
        <v>141</v>
      </c>
      <c r="P22" s="3">
        <f t="shared" ca="1" si="3"/>
        <v>-850</v>
      </c>
      <c r="Q22" s="3">
        <f t="shared" ca="1" si="4"/>
        <v>-14</v>
      </c>
      <c r="R22" s="3">
        <f t="shared" si="5"/>
        <v>1</v>
      </c>
      <c r="S22" s="3">
        <f t="shared" ca="1" si="6"/>
        <v>-14</v>
      </c>
      <c r="T22" s="3" t="str">
        <f>IF(H22="","",VLOOKUP(H22,'Вода SKU'!$A$1:$B$150,2,0))</f>
        <v>-</v>
      </c>
      <c r="U22" s="3">
        <f t="shared" ca="1" si="7"/>
        <v>9.4117647058823533</v>
      </c>
      <c r="V22" s="3">
        <f t="shared" si="8"/>
        <v>8000</v>
      </c>
      <c r="W22" s="3">
        <f t="shared" ca="1" si="9"/>
        <v>850</v>
      </c>
      <c r="X22" s="3">
        <f t="shared" ca="1" si="10"/>
        <v>850</v>
      </c>
    </row>
    <row r="23" spans="1:24" ht="13.75" customHeight="1" x14ac:dyDescent="0.35">
      <c r="A23" s="11">
        <f t="shared" ca="1" si="0"/>
        <v>9</v>
      </c>
      <c r="B23" s="11" t="s">
        <v>142</v>
      </c>
      <c r="C23" s="11">
        <v>850</v>
      </c>
      <c r="D23" s="11" t="s">
        <v>132</v>
      </c>
      <c r="E23" s="11" t="s">
        <v>138</v>
      </c>
      <c r="F23" s="11" t="s">
        <v>139</v>
      </c>
      <c r="G23" s="11" t="s">
        <v>135</v>
      </c>
      <c r="H23" s="11" t="s">
        <v>157</v>
      </c>
      <c r="I23" s="11">
        <v>850</v>
      </c>
      <c r="J23" s="4" t="str">
        <f t="shared" ca="1" si="1"/>
        <v/>
      </c>
      <c r="K23" s="11">
        <v>1</v>
      </c>
      <c r="L23" s="11"/>
      <c r="M23" s="15"/>
      <c r="N23" s="13" t="str">
        <f t="shared" ca="1" si="2"/>
        <v/>
      </c>
      <c r="P23" s="3">
        <f t="shared" si="3"/>
        <v>850</v>
      </c>
      <c r="Q23" s="3">
        <f t="shared" ca="1" si="4"/>
        <v>0</v>
      </c>
      <c r="R23" s="3">
        <f t="shared" si="5"/>
        <v>0</v>
      </c>
      <c r="S23" s="3">
        <f t="shared" ca="1" si="6"/>
        <v>-14</v>
      </c>
      <c r="T23" s="3" t="str">
        <f>IF(H23="","",VLOOKUP(H23,'Вода SKU'!$A$1:$B$150,2,0))</f>
        <v>2.7, Альче</v>
      </c>
      <c r="U23" s="3">
        <f t="shared" ca="1" si="7"/>
        <v>9.4117647058823533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35">
      <c r="A24" s="16" t="str">
        <f t="shared" ca="1" si="0"/>
        <v/>
      </c>
      <c r="B24" s="16" t="s">
        <v>141</v>
      </c>
      <c r="C24" s="16" t="s">
        <v>141</v>
      </c>
      <c r="D24" s="16" t="s">
        <v>141</v>
      </c>
      <c r="E24" s="16" t="s">
        <v>141</v>
      </c>
      <c r="F24" s="16" t="s">
        <v>141</v>
      </c>
      <c r="G24" s="16" t="s">
        <v>141</v>
      </c>
      <c r="H24" s="16" t="s">
        <v>141</v>
      </c>
      <c r="J24" s="4">
        <f t="shared" ca="1" si="1"/>
        <v>0</v>
      </c>
      <c r="M24" s="17">
        <v>8000</v>
      </c>
      <c r="N24" s="13">
        <f t="shared" ca="1" si="2"/>
        <v>850</v>
      </c>
      <c r="O24" s="16" t="s">
        <v>141</v>
      </c>
      <c r="P24" s="3">
        <f t="shared" ca="1" si="3"/>
        <v>-850</v>
      </c>
      <c r="Q24" s="3">
        <f t="shared" ca="1" si="4"/>
        <v>-14</v>
      </c>
      <c r="R24" s="3">
        <f t="shared" si="5"/>
        <v>1</v>
      </c>
      <c r="S24" s="3">
        <f t="shared" ca="1" si="6"/>
        <v>-14</v>
      </c>
      <c r="T24" s="3" t="str">
        <f>IF(H24="","",VLOOKUP(H24,'Вода SKU'!$A$1:$B$150,2,0))</f>
        <v>-</v>
      </c>
      <c r="U24" s="3">
        <f t="shared" ca="1" si="7"/>
        <v>9.4117647058823533</v>
      </c>
      <c r="V24" s="3">
        <f t="shared" si="8"/>
        <v>8000</v>
      </c>
      <c r="W24" s="3">
        <f t="shared" ca="1" si="9"/>
        <v>850</v>
      </c>
      <c r="X24" s="3">
        <f t="shared" ca="1" si="10"/>
        <v>850</v>
      </c>
    </row>
    <row r="25" spans="1:24" ht="13.75" customHeight="1" x14ac:dyDescent="0.35">
      <c r="A25" s="11">
        <f t="shared" ca="1" si="0"/>
        <v>10</v>
      </c>
      <c r="B25" s="11" t="s">
        <v>142</v>
      </c>
      <c r="C25" s="11">
        <v>850</v>
      </c>
      <c r="D25" s="11" t="s">
        <v>132</v>
      </c>
      <c r="E25" s="11" t="s">
        <v>138</v>
      </c>
      <c r="F25" s="11" t="s">
        <v>139</v>
      </c>
      <c r="G25" s="11" t="s">
        <v>135</v>
      </c>
      <c r="H25" s="11" t="s">
        <v>157</v>
      </c>
      <c r="I25" s="11">
        <v>850</v>
      </c>
      <c r="J25" s="4" t="str">
        <f t="shared" ca="1" si="1"/>
        <v/>
      </c>
      <c r="K25" s="11">
        <v>1</v>
      </c>
      <c r="L25" s="11"/>
      <c r="M25" s="15"/>
      <c r="N25" s="13" t="str">
        <f t="shared" ca="1" si="2"/>
        <v/>
      </c>
      <c r="P25" s="3">
        <f t="shared" si="3"/>
        <v>850</v>
      </c>
      <c r="Q25" s="3">
        <f t="shared" ca="1" si="4"/>
        <v>0</v>
      </c>
      <c r="R25" s="3">
        <f t="shared" si="5"/>
        <v>0</v>
      </c>
      <c r="S25" s="3">
        <f t="shared" ca="1" si="6"/>
        <v>-14</v>
      </c>
      <c r="T25" s="3" t="str">
        <f>IF(H25="","",VLOOKUP(H25,'Вода SKU'!$A$1:$B$150,2,0))</f>
        <v>2.7, Альче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35">
      <c r="A26" s="16" t="str">
        <f t="shared" ca="1" si="0"/>
        <v/>
      </c>
      <c r="B26" s="16" t="s">
        <v>141</v>
      </c>
      <c r="C26" s="16" t="s">
        <v>141</v>
      </c>
      <c r="D26" s="16" t="s">
        <v>141</v>
      </c>
      <c r="E26" s="16" t="s">
        <v>141</v>
      </c>
      <c r="F26" s="16" t="s">
        <v>141</v>
      </c>
      <c r="G26" s="16" t="s">
        <v>141</v>
      </c>
      <c r="H26" s="16" t="s">
        <v>141</v>
      </c>
      <c r="J26" s="4">
        <f t="shared" ca="1" si="1"/>
        <v>0</v>
      </c>
      <c r="M26" s="17">
        <v>8000</v>
      </c>
      <c r="N26" s="13">
        <f t="shared" ca="1" si="2"/>
        <v>850</v>
      </c>
      <c r="O26" s="16" t="s">
        <v>141</v>
      </c>
      <c r="P26" s="3">
        <f t="shared" ca="1" si="3"/>
        <v>-850</v>
      </c>
      <c r="Q26" s="3">
        <f t="shared" ca="1" si="4"/>
        <v>-14</v>
      </c>
      <c r="R26" s="3">
        <f t="shared" si="5"/>
        <v>1</v>
      </c>
      <c r="S26" s="3">
        <f t="shared" ca="1" si="6"/>
        <v>-14</v>
      </c>
      <c r="T26" s="3" t="str">
        <f>IF(H26="","",VLOOKUP(H26,'Вода SKU'!$A$1:$B$150,2,0))</f>
        <v>-</v>
      </c>
      <c r="U26" s="3">
        <f t="shared" ca="1" si="7"/>
        <v>9.4117647058823533</v>
      </c>
      <c r="V26" s="3">
        <f t="shared" si="8"/>
        <v>8000</v>
      </c>
      <c r="W26" s="3">
        <f t="shared" ca="1" si="9"/>
        <v>850</v>
      </c>
      <c r="X26" s="3">
        <f t="shared" ca="1" si="10"/>
        <v>850</v>
      </c>
    </row>
    <row r="27" spans="1:24" ht="13.75" customHeight="1" x14ac:dyDescent="0.35">
      <c r="A27" s="11">
        <f t="shared" ca="1" si="0"/>
        <v>11</v>
      </c>
      <c r="B27" s="11" t="s">
        <v>142</v>
      </c>
      <c r="C27" s="11">
        <v>850</v>
      </c>
      <c r="D27" s="11" t="s">
        <v>132</v>
      </c>
      <c r="E27" s="11" t="s">
        <v>138</v>
      </c>
      <c r="F27" s="11" t="s">
        <v>139</v>
      </c>
      <c r="G27" s="11" t="s">
        <v>135</v>
      </c>
      <c r="H27" s="11" t="s">
        <v>157</v>
      </c>
      <c r="I27" s="11">
        <v>850</v>
      </c>
      <c r="J27" s="4" t="str">
        <f t="shared" ca="1" si="1"/>
        <v/>
      </c>
      <c r="K27" s="11">
        <v>1</v>
      </c>
      <c r="L27" s="11"/>
      <c r="M27" s="15"/>
      <c r="N27" s="13" t="str">
        <f t="shared" ca="1" si="2"/>
        <v/>
      </c>
      <c r="P27" s="3">
        <f t="shared" si="3"/>
        <v>850</v>
      </c>
      <c r="Q27" s="3">
        <f t="shared" ca="1" si="4"/>
        <v>0</v>
      </c>
      <c r="R27" s="3">
        <f t="shared" si="5"/>
        <v>0</v>
      </c>
      <c r="S27" s="3">
        <f t="shared" ca="1" si="6"/>
        <v>-14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35">
      <c r="A28" s="16" t="str">
        <f t="shared" ca="1" si="0"/>
        <v/>
      </c>
      <c r="B28" s="16" t="s">
        <v>141</v>
      </c>
      <c r="C28" s="16" t="s">
        <v>141</v>
      </c>
      <c r="D28" s="16" t="s">
        <v>141</v>
      </c>
      <c r="E28" s="16" t="s">
        <v>141</v>
      </c>
      <c r="F28" s="16" t="s">
        <v>141</v>
      </c>
      <c r="G28" s="16" t="s">
        <v>141</v>
      </c>
      <c r="H28" s="16" t="s">
        <v>141</v>
      </c>
      <c r="J28" s="4">
        <f t="shared" ca="1" si="1"/>
        <v>0</v>
      </c>
      <c r="M28" s="17">
        <v>8000</v>
      </c>
      <c r="N28" s="13">
        <f t="shared" ca="1" si="2"/>
        <v>850</v>
      </c>
      <c r="O28" s="16" t="s">
        <v>141</v>
      </c>
      <c r="P28" s="3">
        <f t="shared" ca="1" si="3"/>
        <v>-850</v>
      </c>
      <c r="Q28" s="3">
        <f t="shared" ca="1" si="4"/>
        <v>-14</v>
      </c>
      <c r="R28" s="3">
        <f t="shared" si="5"/>
        <v>1</v>
      </c>
      <c r="S28" s="3">
        <f t="shared" ca="1" si="6"/>
        <v>-14</v>
      </c>
      <c r="T28" s="3" t="str">
        <f>IF(H28="","",VLOOKUP(H28,'Вода SKU'!$A$1:$B$150,2,0))</f>
        <v>-</v>
      </c>
      <c r="U28" s="3">
        <f t="shared" ca="1" si="7"/>
        <v>9.4117647058823533</v>
      </c>
      <c r="V28" s="3">
        <f t="shared" si="8"/>
        <v>8000</v>
      </c>
      <c r="W28" s="3">
        <f t="shared" ca="1" si="9"/>
        <v>850</v>
      </c>
      <c r="X28" s="3">
        <f t="shared" ca="1" si="10"/>
        <v>850</v>
      </c>
    </row>
    <row r="29" spans="1:24" ht="13.75" customHeight="1" x14ac:dyDescent="0.35">
      <c r="A29" s="11">
        <f t="shared" ca="1" si="0"/>
        <v>12</v>
      </c>
      <c r="B29" s="11" t="s">
        <v>142</v>
      </c>
      <c r="C29" s="11">
        <v>850</v>
      </c>
      <c r="D29" s="11" t="s">
        <v>132</v>
      </c>
      <c r="E29" s="11" t="s">
        <v>138</v>
      </c>
      <c r="F29" s="11" t="s">
        <v>139</v>
      </c>
      <c r="G29" s="11" t="s">
        <v>135</v>
      </c>
      <c r="H29" s="11" t="s">
        <v>157</v>
      </c>
      <c r="I29" s="11">
        <v>850</v>
      </c>
      <c r="J29" s="4" t="str">
        <f t="shared" ca="1" si="1"/>
        <v/>
      </c>
      <c r="K29" s="11">
        <v>1</v>
      </c>
      <c r="L29" s="11"/>
      <c r="M29" s="15"/>
      <c r="N29" s="13" t="str">
        <f t="shared" ca="1" si="2"/>
        <v/>
      </c>
      <c r="P29" s="3">
        <f t="shared" si="3"/>
        <v>850</v>
      </c>
      <c r="Q29" s="3">
        <f t="shared" ca="1" si="4"/>
        <v>0</v>
      </c>
      <c r="R29" s="3">
        <f t="shared" si="5"/>
        <v>0</v>
      </c>
      <c r="S29" s="3">
        <f t="shared" ca="1" si="6"/>
        <v>-14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35">
      <c r="A30" s="16" t="str">
        <f t="shared" ca="1" si="0"/>
        <v/>
      </c>
      <c r="B30" s="16" t="s">
        <v>141</v>
      </c>
      <c r="C30" s="16" t="s">
        <v>141</v>
      </c>
      <c r="D30" s="16" t="s">
        <v>141</v>
      </c>
      <c r="E30" s="16" t="s">
        <v>141</v>
      </c>
      <c r="F30" s="16" t="s">
        <v>141</v>
      </c>
      <c r="G30" s="16" t="s">
        <v>141</v>
      </c>
      <c r="H30" s="16" t="s">
        <v>141</v>
      </c>
      <c r="J30" s="4">
        <f t="shared" ca="1" si="1"/>
        <v>0</v>
      </c>
      <c r="M30" s="17">
        <v>8000</v>
      </c>
      <c r="N30" s="13">
        <f t="shared" ca="1" si="2"/>
        <v>850</v>
      </c>
      <c r="O30" s="16" t="s">
        <v>141</v>
      </c>
      <c r="P30" s="3">
        <f t="shared" ca="1" si="3"/>
        <v>-850</v>
      </c>
      <c r="Q30" s="3">
        <f t="shared" ca="1" si="4"/>
        <v>-14</v>
      </c>
      <c r="R30" s="3">
        <f t="shared" si="5"/>
        <v>1</v>
      </c>
      <c r="S30" s="3">
        <f t="shared" ca="1" si="6"/>
        <v>-14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35">
      <c r="A31" s="14">
        <f t="shared" ca="1" si="0"/>
        <v>13</v>
      </c>
      <c r="B31" s="14" t="s">
        <v>148</v>
      </c>
      <c r="C31" s="14">
        <v>850</v>
      </c>
      <c r="D31" s="14" t="s">
        <v>137</v>
      </c>
      <c r="E31" s="14" t="s">
        <v>158</v>
      </c>
      <c r="F31" s="14" t="s">
        <v>159</v>
      </c>
      <c r="G31" s="14" t="s">
        <v>135</v>
      </c>
      <c r="H31" s="14" t="s">
        <v>160</v>
      </c>
      <c r="I31" s="14">
        <v>154</v>
      </c>
      <c r="J31" s="4" t="str">
        <f t="shared" ca="1" si="1"/>
        <v/>
      </c>
      <c r="K31" s="14">
        <v>1</v>
      </c>
      <c r="L31" s="14"/>
      <c r="M31" s="15"/>
      <c r="N31" s="13" t="str">
        <f t="shared" ca="1" si="2"/>
        <v/>
      </c>
      <c r="P31" s="3">
        <f t="shared" si="3"/>
        <v>154</v>
      </c>
      <c r="Q31" s="3">
        <f t="shared" ca="1" si="4"/>
        <v>0</v>
      </c>
      <c r="R31" s="3">
        <f t="shared" si="5"/>
        <v>0</v>
      </c>
      <c r="S31" s="3">
        <f t="shared" ca="1" si="6"/>
        <v>-14</v>
      </c>
      <c r="T31" s="3" t="str">
        <f>IF(H31="","",VLOOKUP(H31,'Вода SKU'!$A$1:$B$150,2,0))</f>
        <v>2.7, Сакко</v>
      </c>
      <c r="U31" s="3">
        <f t="shared" ca="1" si="7"/>
        <v>9.4117647058823533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35">
      <c r="A32" s="14">
        <f t="shared" ca="1" si="0"/>
        <v>13</v>
      </c>
      <c r="B32" s="14" t="s">
        <v>148</v>
      </c>
      <c r="C32" s="14">
        <v>850</v>
      </c>
      <c r="D32" s="14" t="s">
        <v>137</v>
      </c>
      <c r="E32" s="14" t="s">
        <v>158</v>
      </c>
      <c r="F32" s="14" t="s">
        <v>159</v>
      </c>
      <c r="G32" s="14" t="s">
        <v>135</v>
      </c>
      <c r="H32" s="14" t="s">
        <v>161</v>
      </c>
      <c r="I32" s="14">
        <v>696</v>
      </c>
      <c r="J32" s="4" t="str">
        <f t="shared" ca="1" si="1"/>
        <v/>
      </c>
      <c r="K32" s="14">
        <v>1</v>
      </c>
      <c r="L32" s="14"/>
      <c r="M32" s="15"/>
      <c r="N32" s="13" t="str">
        <f t="shared" ca="1" si="2"/>
        <v/>
      </c>
      <c r="P32" s="3">
        <f t="shared" si="3"/>
        <v>696</v>
      </c>
      <c r="Q32" s="3">
        <f t="shared" ca="1" si="4"/>
        <v>0</v>
      </c>
      <c r="R32" s="3">
        <f t="shared" si="5"/>
        <v>0</v>
      </c>
      <c r="S32" s="3">
        <f t="shared" ca="1" si="6"/>
        <v>-14</v>
      </c>
      <c r="T32" s="3" t="str">
        <f>IF(H32="","",VLOOKUP(H32,'Вода SKU'!$A$1:$B$150,2,0))</f>
        <v>2.7, Сакко</v>
      </c>
      <c r="U32" s="3">
        <f t="shared" ca="1" si="7"/>
        <v>9.4117647058823533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:24" ht="13.75" customHeight="1" x14ac:dyDescent="0.35">
      <c r="A33" s="16" t="str">
        <f t="shared" ca="1" si="0"/>
        <v/>
      </c>
      <c r="B33" s="16" t="s">
        <v>141</v>
      </c>
      <c r="C33" s="16" t="s">
        <v>141</v>
      </c>
      <c r="D33" s="16" t="s">
        <v>141</v>
      </c>
      <c r="E33" s="16" t="s">
        <v>141</v>
      </c>
      <c r="F33" s="16" t="s">
        <v>141</v>
      </c>
      <c r="G33" s="16" t="s">
        <v>141</v>
      </c>
      <c r="H33" s="16" t="s">
        <v>141</v>
      </c>
      <c r="J33" s="4">
        <f t="shared" ca="1" si="1"/>
        <v>0</v>
      </c>
      <c r="M33" s="17">
        <v>8000</v>
      </c>
      <c r="N33" s="13">
        <f t="shared" ca="1" si="2"/>
        <v>850</v>
      </c>
      <c r="O33" s="16" t="s">
        <v>141</v>
      </c>
      <c r="P33" s="3">
        <f t="shared" ca="1" si="3"/>
        <v>-850</v>
      </c>
      <c r="Q33" s="3">
        <f t="shared" ca="1" si="4"/>
        <v>-14</v>
      </c>
      <c r="R33" s="3">
        <f t="shared" si="5"/>
        <v>1</v>
      </c>
      <c r="S33" s="3">
        <f t="shared" ca="1" si="6"/>
        <v>-14</v>
      </c>
      <c r="T33" s="3" t="str">
        <f>IF(H33="","",VLOOKUP(H33,'Вода SKU'!$A$1:$B$150,2,0))</f>
        <v>-</v>
      </c>
      <c r="U33" s="3">
        <f t="shared" ca="1" si="7"/>
        <v>9.4117647058823533</v>
      </c>
      <c r="V33" s="3">
        <f t="shared" si="8"/>
        <v>8000</v>
      </c>
      <c r="W33" s="3">
        <f t="shared" ca="1" si="9"/>
        <v>850</v>
      </c>
      <c r="X33" s="3">
        <f t="shared" ca="1" si="10"/>
        <v>850</v>
      </c>
    </row>
    <row r="34" spans="1:24" ht="13.75" customHeight="1" x14ac:dyDescent="0.35">
      <c r="A34" s="14">
        <f t="shared" ca="1" si="0"/>
        <v>14</v>
      </c>
      <c r="B34" s="14" t="s">
        <v>148</v>
      </c>
      <c r="C34" s="14">
        <v>850</v>
      </c>
      <c r="D34" s="14" t="s">
        <v>137</v>
      </c>
      <c r="E34" s="14" t="s">
        <v>158</v>
      </c>
      <c r="F34" s="14" t="s">
        <v>159</v>
      </c>
      <c r="G34" s="14" t="s">
        <v>135</v>
      </c>
      <c r="H34" s="14" t="s">
        <v>161</v>
      </c>
      <c r="I34" s="14">
        <v>850</v>
      </c>
      <c r="J34" s="4" t="str">
        <f t="shared" ref="J34:J65" ca="1" si="11">IF(M34="", IF(O34="","",X34+(INDIRECT("S" &amp; ROW() - 1) - S34)),IF(O34="", "", INDIRECT("S" &amp; ROW() - 1) - S34))</f>
        <v/>
      </c>
      <c r="K34" s="14">
        <v>1</v>
      </c>
      <c r="L34" s="14"/>
      <c r="M34" s="15"/>
      <c r="N34" s="13" t="str">
        <f t="shared" ref="N34:N65" ca="1" si="12">IF(M34="", IF(X34=0, "", X34), IF(V34 = "", "", IF(V34/U34 = 0, "", V34/U34)))</f>
        <v/>
      </c>
      <c r="P34" s="3">
        <f t="shared" ref="P34:P65" si="13">IF(O34 = "-", -W34,I34)</f>
        <v>850</v>
      </c>
      <c r="Q34" s="3">
        <f t="shared" ref="Q34:Q65" ca="1" si="14">IF(O34 = "-", SUM(INDIRECT(ADDRESS(2,COLUMN(P34)) &amp; ":" &amp; ADDRESS(ROW(),COLUMN(P34)))), 0)</f>
        <v>0</v>
      </c>
      <c r="R34" s="3">
        <f t="shared" ref="R34:R65" si="15">IF(O34="-",1,0)</f>
        <v>0</v>
      </c>
      <c r="S34" s="3">
        <f t="shared" ref="S34:S65" ca="1" si="16">IF(Q34 = 0, INDIRECT("S" &amp; ROW() - 1), Q34)</f>
        <v>-14</v>
      </c>
      <c r="T34" s="3" t="str">
        <f>IF(H34="","",VLOOKUP(H34,'Вода SKU'!$A$1:$B$150,2,0))</f>
        <v>2.7, Сакко</v>
      </c>
      <c r="U34" s="3">
        <f t="shared" ref="U34:U65" ca="1" si="17">IF(C34 = "", 8, IF(C34 = "-", 8000 / INDIRECT("C" &amp; ROW() - 1), 8000/C34))</f>
        <v>9.4117647058823533</v>
      </c>
      <c r="V34" s="3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19">IF(V34 = "", "", V34/U34)</f>
        <v>0</v>
      </c>
      <c r="X34" s="3" t="str">
        <f t="shared" ref="X34:X65" ca="1" si="20">IF(O34="", "", MAX(ROUND(-(INDIRECT("S" &amp; ROW() - 1) - S34)/INDIRECT("C" &amp; ROW() - 1), 0), 1) * INDIRECT("C" &amp; ROW() - 1))</f>
        <v/>
      </c>
    </row>
    <row r="35" spans="1:24" ht="13.75" customHeight="1" x14ac:dyDescent="0.35">
      <c r="A35" s="16" t="str">
        <f t="shared" ca="1" si="0"/>
        <v/>
      </c>
      <c r="B35" s="16" t="s">
        <v>141</v>
      </c>
      <c r="C35" s="16" t="s">
        <v>141</v>
      </c>
      <c r="D35" s="16" t="s">
        <v>141</v>
      </c>
      <c r="E35" s="16" t="s">
        <v>141</v>
      </c>
      <c r="F35" s="16" t="s">
        <v>141</v>
      </c>
      <c r="G35" s="16" t="s">
        <v>141</v>
      </c>
      <c r="H35" s="16" t="s">
        <v>141</v>
      </c>
      <c r="J35" s="4">
        <f t="shared" ca="1" si="11"/>
        <v>0</v>
      </c>
      <c r="M35" s="17">
        <v>8000</v>
      </c>
      <c r="N35" s="13">
        <f t="shared" ca="1" si="12"/>
        <v>850</v>
      </c>
      <c r="O35" s="16" t="s">
        <v>141</v>
      </c>
      <c r="P35" s="3">
        <f t="shared" ca="1" si="13"/>
        <v>-850</v>
      </c>
      <c r="Q35" s="3">
        <f t="shared" ca="1" si="14"/>
        <v>-14</v>
      </c>
      <c r="R35" s="3">
        <f t="shared" si="15"/>
        <v>1</v>
      </c>
      <c r="S35" s="3">
        <f t="shared" ca="1" si="16"/>
        <v>-14</v>
      </c>
      <c r="T35" s="3" t="str">
        <f>IF(H35="","",VLOOKUP(H35,'Вода SKU'!$A$1:$B$150,2,0))</f>
        <v>-</v>
      </c>
      <c r="U35" s="3">
        <f t="shared" ca="1" si="17"/>
        <v>9.4117647058823533</v>
      </c>
      <c r="V35" s="3">
        <f t="shared" si="18"/>
        <v>8000</v>
      </c>
      <c r="W35" s="3">
        <f t="shared" ca="1" si="19"/>
        <v>850</v>
      </c>
      <c r="X35" s="3">
        <f t="shared" ca="1" si="20"/>
        <v>850</v>
      </c>
    </row>
    <row r="36" spans="1:24" ht="13.75" customHeight="1" x14ac:dyDescent="0.35">
      <c r="A36" s="14">
        <f t="shared" ca="1" si="0"/>
        <v>15</v>
      </c>
      <c r="B36" s="14" t="s">
        <v>148</v>
      </c>
      <c r="C36" s="14">
        <v>850</v>
      </c>
      <c r="D36" s="14" t="s">
        <v>137</v>
      </c>
      <c r="E36" s="14" t="s">
        <v>158</v>
      </c>
      <c r="F36" s="14" t="s">
        <v>159</v>
      </c>
      <c r="G36" s="14" t="s">
        <v>135</v>
      </c>
      <c r="H36" s="14" t="s">
        <v>161</v>
      </c>
      <c r="I36" s="14">
        <v>850</v>
      </c>
      <c r="J36" s="4" t="str">
        <f t="shared" ca="1" si="11"/>
        <v/>
      </c>
      <c r="K36" s="14">
        <v>1</v>
      </c>
      <c r="L36" s="14"/>
      <c r="M36" s="15"/>
      <c r="N36" s="13" t="str">
        <f t="shared" ca="1" si="12"/>
        <v/>
      </c>
      <c r="P36" s="3">
        <f t="shared" si="13"/>
        <v>850</v>
      </c>
      <c r="Q36" s="3">
        <f t="shared" ca="1" si="14"/>
        <v>0</v>
      </c>
      <c r="R36" s="3">
        <f t="shared" si="15"/>
        <v>0</v>
      </c>
      <c r="S36" s="3">
        <f t="shared" ca="1" si="16"/>
        <v>-14</v>
      </c>
      <c r="T36" s="3" t="str">
        <f>IF(H36="","",VLOOKUP(H36,'Вода SKU'!$A$1:$B$150,2,0))</f>
        <v>2.7, Сакко</v>
      </c>
      <c r="U36" s="3">
        <f t="shared" ca="1" si="17"/>
        <v>9.4117647058823533</v>
      </c>
      <c r="V36" s="3">
        <f t="shared" si="18"/>
        <v>0</v>
      </c>
      <c r="W36" s="3">
        <f t="shared" ca="1" si="19"/>
        <v>0</v>
      </c>
      <c r="X36" s="3" t="str">
        <f t="shared" ca="1" si="20"/>
        <v/>
      </c>
    </row>
    <row r="37" spans="1:24" ht="13.75" customHeight="1" x14ac:dyDescent="0.35">
      <c r="A37" s="16" t="str">
        <f t="shared" ca="1" si="0"/>
        <v/>
      </c>
      <c r="B37" s="16" t="s">
        <v>141</v>
      </c>
      <c r="C37" s="16" t="s">
        <v>141</v>
      </c>
      <c r="D37" s="16" t="s">
        <v>141</v>
      </c>
      <c r="E37" s="16" t="s">
        <v>141</v>
      </c>
      <c r="F37" s="16" t="s">
        <v>141</v>
      </c>
      <c r="G37" s="16" t="s">
        <v>141</v>
      </c>
      <c r="H37" s="16" t="s">
        <v>141</v>
      </c>
      <c r="J37" s="4">
        <f t="shared" ca="1" si="11"/>
        <v>0</v>
      </c>
      <c r="M37" s="17">
        <v>8000</v>
      </c>
      <c r="N37" s="13">
        <f t="shared" ca="1" si="12"/>
        <v>850</v>
      </c>
      <c r="O37" s="16" t="s">
        <v>141</v>
      </c>
      <c r="P37" s="3">
        <f t="shared" ca="1" si="13"/>
        <v>-850</v>
      </c>
      <c r="Q37" s="3">
        <f t="shared" ca="1" si="14"/>
        <v>-14</v>
      </c>
      <c r="R37" s="3">
        <f t="shared" si="15"/>
        <v>1</v>
      </c>
      <c r="S37" s="3">
        <f t="shared" ca="1" si="16"/>
        <v>-14</v>
      </c>
      <c r="T37" s="3" t="str">
        <f>IF(H37="","",VLOOKUP(H37,'Вода SKU'!$A$1:$B$150,2,0))</f>
        <v>-</v>
      </c>
      <c r="U37" s="3">
        <f t="shared" ca="1" si="17"/>
        <v>9.4117647058823533</v>
      </c>
      <c r="V37" s="3">
        <f t="shared" si="18"/>
        <v>8000</v>
      </c>
      <c r="W37" s="3">
        <f t="shared" ca="1" si="19"/>
        <v>850</v>
      </c>
      <c r="X37" s="3">
        <f t="shared" ca="1" si="20"/>
        <v>850</v>
      </c>
    </row>
    <row r="38" spans="1:24" ht="13.75" customHeight="1" x14ac:dyDescent="0.35">
      <c r="A38" s="14">
        <f t="shared" ca="1" si="0"/>
        <v>16</v>
      </c>
      <c r="B38" s="14" t="s">
        <v>148</v>
      </c>
      <c r="C38" s="14">
        <v>850</v>
      </c>
      <c r="D38" s="14" t="s">
        <v>137</v>
      </c>
      <c r="E38" s="14" t="s">
        <v>158</v>
      </c>
      <c r="F38" s="14" t="s">
        <v>159</v>
      </c>
      <c r="G38" s="14" t="s">
        <v>135</v>
      </c>
      <c r="H38" s="14" t="s">
        <v>161</v>
      </c>
      <c r="I38" s="14">
        <v>850</v>
      </c>
      <c r="J38" s="4" t="str">
        <f t="shared" ca="1" si="11"/>
        <v/>
      </c>
      <c r="K38" s="14">
        <v>1</v>
      </c>
      <c r="L38" s="14"/>
      <c r="M38" s="15"/>
      <c r="N38" s="13" t="str">
        <f t="shared" ca="1" si="12"/>
        <v/>
      </c>
      <c r="P38" s="3">
        <f t="shared" si="13"/>
        <v>850</v>
      </c>
      <c r="Q38" s="3">
        <f t="shared" ca="1" si="14"/>
        <v>0</v>
      </c>
      <c r="R38" s="3">
        <f t="shared" si="15"/>
        <v>0</v>
      </c>
      <c r="S38" s="3">
        <f t="shared" ca="1" si="16"/>
        <v>-14</v>
      </c>
      <c r="T38" s="3" t="str">
        <f>IF(H38="","",VLOOKUP(H38,'Вода SKU'!$A$1:$B$150,2,0))</f>
        <v>2.7, Сакко</v>
      </c>
      <c r="U38" s="3">
        <f t="shared" ca="1" si="17"/>
        <v>9.4117647058823533</v>
      </c>
      <c r="V38" s="3">
        <f t="shared" si="18"/>
        <v>0</v>
      </c>
      <c r="W38" s="3">
        <f t="shared" ca="1" si="19"/>
        <v>0</v>
      </c>
      <c r="X38" s="3" t="str">
        <f t="shared" ca="1" si="20"/>
        <v/>
      </c>
    </row>
    <row r="39" spans="1:24" ht="13.75" customHeight="1" x14ac:dyDescent="0.35">
      <c r="A39" s="16" t="str">
        <f t="shared" ca="1" si="0"/>
        <v/>
      </c>
      <c r="B39" s="16" t="s">
        <v>141</v>
      </c>
      <c r="C39" s="16" t="s">
        <v>141</v>
      </c>
      <c r="D39" s="16" t="s">
        <v>141</v>
      </c>
      <c r="E39" s="16" t="s">
        <v>141</v>
      </c>
      <c r="F39" s="16" t="s">
        <v>141</v>
      </c>
      <c r="G39" s="16" t="s">
        <v>141</v>
      </c>
      <c r="H39" s="16" t="s">
        <v>141</v>
      </c>
      <c r="J39" s="4">
        <f t="shared" ca="1" si="11"/>
        <v>0</v>
      </c>
      <c r="M39" s="17">
        <v>8000</v>
      </c>
      <c r="N39" s="13">
        <f t="shared" ca="1" si="12"/>
        <v>850</v>
      </c>
      <c r="O39" s="16" t="s">
        <v>141</v>
      </c>
      <c r="P39" s="3">
        <f t="shared" ca="1" si="13"/>
        <v>-850</v>
      </c>
      <c r="Q39" s="3">
        <f t="shared" ca="1" si="14"/>
        <v>-14</v>
      </c>
      <c r="R39" s="3">
        <f t="shared" si="15"/>
        <v>1</v>
      </c>
      <c r="S39" s="3">
        <f t="shared" ca="1" si="16"/>
        <v>-14</v>
      </c>
      <c r="T39" s="3" t="str">
        <f>IF(H39="","",VLOOKUP(H39,'Вода SKU'!$A$1:$B$150,2,0))</f>
        <v>-</v>
      </c>
      <c r="U39" s="3">
        <f t="shared" ca="1" si="17"/>
        <v>9.4117647058823533</v>
      </c>
      <c r="V39" s="3">
        <f t="shared" si="18"/>
        <v>8000</v>
      </c>
      <c r="W39" s="3">
        <f t="shared" ca="1" si="19"/>
        <v>850</v>
      </c>
      <c r="X39" s="3">
        <f t="shared" ca="1" si="20"/>
        <v>850</v>
      </c>
    </row>
    <row r="40" spans="1:24" ht="13.75" customHeight="1" x14ac:dyDescent="0.35">
      <c r="J40" s="4" t="str">
        <f t="shared" ca="1" si="11"/>
        <v/>
      </c>
      <c r="M40" s="15"/>
      <c r="N40" s="13" t="str">
        <f t="shared" ca="1" si="12"/>
        <v/>
      </c>
      <c r="P40" s="3">
        <f t="shared" si="13"/>
        <v>0</v>
      </c>
      <c r="Q40" s="3">
        <f t="shared" ca="1" si="14"/>
        <v>0</v>
      </c>
      <c r="R40" s="3">
        <f t="shared" si="15"/>
        <v>0</v>
      </c>
      <c r="S40" s="3">
        <f t="shared" ca="1" si="16"/>
        <v>-14</v>
      </c>
      <c r="T40" s="3" t="str">
        <f>IF(H40="","",VLOOKUP(H40,'Вода SKU'!$A$1:$B$150,2,0))</f>
        <v/>
      </c>
      <c r="U40" s="3">
        <f t="shared" ca="1" si="17"/>
        <v>8</v>
      </c>
      <c r="V40" s="3">
        <f t="shared" si="18"/>
        <v>0</v>
      </c>
      <c r="W40" s="3">
        <f t="shared" ca="1" si="19"/>
        <v>0</v>
      </c>
      <c r="X40" s="3" t="str">
        <f t="shared" ca="1" si="20"/>
        <v/>
      </c>
    </row>
    <row r="41" spans="1:24" ht="13.75" customHeight="1" x14ac:dyDescent="0.35">
      <c r="J41" s="4" t="str">
        <f t="shared" ca="1" si="11"/>
        <v/>
      </c>
      <c r="M41" s="15"/>
      <c r="N41" s="13" t="str">
        <f t="shared" ca="1" si="12"/>
        <v/>
      </c>
      <c r="P41" s="3">
        <f t="shared" si="13"/>
        <v>0</v>
      </c>
      <c r="Q41" s="3">
        <f t="shared" ca="1" si="14"/>
        <v>0</v>
      </c>
      <c r="R41" s="3">
        <f t="shared" si="15"/>
        <v>0</v>
      </c>
      <c r="S41" s="3">
        <f t="shared" ca="1" si="16"/>
        <v>-14</v>
      </c>
      <c r="T41" s="3" t="str">
        <f>IF(H41="","",VLOOKUP(H41,'Вода SKU'!$A$1:$B$150,2,0))</f>
        <v/>
      </c>
      <c r="U41" s="3">
        <f t="shared" ca="1" si="17"/>
        <v>8</v>
      </c>
      <c r="V41" s="3">
        <f t="shared" si="18"/>
        <v>0</v>
      </c>
      <c r="W41" s="3">
        <f t="shared" ca="1" si="19"/>
        <v>0</v>
      </c>
      <c r="X41" s="3" t="str">
        <f t="shared" ca="1" si="20"/>
        <v/>
      </c>
    </row>
    <row r="42" spans="1:24" ht="13.75" customHeight="1" x14ac:dyDescent="0.35">
      <c r="J42" s="4" t="str">
        <f t="shared" ca="1" si="11"/>
        <v/>
      </c>
      <c r="M42" s="15"/>
      <c r="N42" s="13" t="str">
        <f t="shared" ca="1" si="12"/>
        <v/>
      </c>
      <c r="P42" s="3">
        <f t="shared" si="13"/>
        <v>0</v>
      </c>
      <c r="Q42" s="3">
        <f t="shared" ca="1" si="14"/>
        <v>0</v>
      </c>
      <c r="R42" s="3">
        <f t="shared" si="15"/>
        <v>0</v>
      </c>
      <c r="S42" s="3">
        <f t="shared" ca="1" si="16"/>
        <v>-14</v>
      </c>
      <c r="T42" s="3" t="str">
        <f>IF(H42="","",VLOOKUP(H42,'Вода SKU'!$A$1:$B$150,2,0))</f>
        <v/>
      </c>
      <c r="U42" s="3">
        <f t="shared" ca="1" si="17"/>
        <v>8</v>
      </c>
      <c r="V42" s="3">
        <f t="shared" si="18"/>
        <v>0</v>
      </c>
      <c r="W42" s="3">
        <f t="shared" ca="1" si="19"/>
        <v>0</v>
      </c>
      <c r="X42" s="3" t="str">
        <f t="shared" ca="1" si="20"/>
        <v/>
      </c>
    </row>
    <row r="43" spans="1:24" ht="13.75" customHeight="1" x14ac:dyDescent="0.35">
      <c r="J43" s="4" t="str">
        <f t="shared" ca="1" si="11"/>
        <v/>
      </c>
      <c r="M43" s="15"/>
      <c r="N43" s="13" t="str">
        <f t="shared" ca="1" si="12"/>
        <v/>
      </c>
      <c r="P43" s="3">
        <f t="shared" si="13"/>
        <v>0</v>
      </c>
      <c r="Q43" s="3">
        <f t="shared" ca="1" si="14"/>
        <v>0</v>
      </c>
      <c r="R43" s="3">
        <f t="shared" si="15"/>
        <v>0</v>
      </c>
      <c r="S43" s="3">
        <f t="shared" ca="1" si="16"/>
        <v>-14</v>
      </c>
      <c r="T43" s="3" t="str">
        <f>IF(H43="","",VLOOKUP(H43,'Вода SKU'!$A$1:$B$150,2,0))</f>
        <v/>
      </c>
      <c r="U43" s="3">
        <f t="shared" ca="1" si="17"/>
        <v>8</v>
      </c>
      <c r="V43" s="3">
        <f t="shared" si="18"/>
        <v>0</v>
      </c>
      <c r="W43" s="3">
        <f t="shared" ca="1" si="19"/>
        <v>0</v>
      </c>
      <c r="X43" s="3" t="str">
        <f t="shared" ca="1" si="20"/>
        <v/>
      </c>
    </row>
    <row r="44" spans="1:24" ht="13.75" customHeight="1" x14ac:dyDescent="0.35">
      <c r="J44" s="4" t="str">
        <f t="shared" ca="1" si="11"/>
        <v/>
      </c>
      <c r="M44" s="15"/>
      <c r="N44" s="13" t="str">
        <f t="shared" ca="1" si="12"/>
        <v/>
      </c>
      <c r="P44" s="3">
        <f t="shared" si="13"/>
        <v>0</v>
      </c>
      <c r="Q44" s="3">
        <f t="shared" ca="1" si="14"/>
        <v>0</v>
      </c>
      <c r="R44" s="3">
        <f t="shared" si="15"/>
        <v>0</v>
      </c>
      <c r="S44" s="3">
        <f t="shared" ca="1" si="16"/>
        <v>-14</v>
      </c>
      <c r="T44" s="3" t="str">
        <f>IF(H44="","",VLOOKUP(H44,'Вода SKU'!$A$1:$B$150,2,0))</f>
        <v/>
      </c>
      <c r="U44" s="3">
        <f t="shared" ca="1" si="17"/>
        <v>8</v>
      </c>
      <c r="V44" s="3">
        <f t="shared" si="18"/>
        <v>0</v>
      </c>
      <c r="W44" s="3">
        <f t="shared" ca="1" si="19"/>
        <v>0</v>
      </c>
      <c r="X44" s="3" t="str">
        <f t="shared" ca="1" si="20"/>
        <v/>
      </c>
    </row>
    <row r="45" spans="1:24" ht="13.75" customHeight="1" x14ac:dyDescent="0.35">
      <c r="J45" s="4" t="str">
        <f t="shared" ca="1" si="11"/>
        <v/>
      </c>
      <c r="M45" s="15"/>
      <c r="N45" s="13" t="str">
        <f t="shared" ca="1" si="12"/>
        <v/>
      </c>
      <c r="P45" s="3">
        <f t="shared" si="13"/>
        <v>0</v>
      </c>
      <c r="Q45" s="3">
        <f t="shared" ca="1" si="14"/>
        <v>0</v>
      </c>
      <c r="R45" s="3">
        <f t="shared" si="15"/>
        <v>0</v>
      </c>
      <c r="S45" s="3">
        <f t="shared" ca="1" si="16"/>
        <v>-14</v>
      </c>
      <c r="T45" s="3" t="str">
        <f>IF(H45="","",VLOOKUP(H45,'Вода SKU'!$A$1:$B$150,2,0))</f>
        <v/>
      </c>
      <c r="U45" s="3">
        <f t="shared" ca="1" si="17"/>
        <v>8</v>
      </c>
      <c r="V45" s="3">
        <f t="shared" si="18"/>
        <v>0</v>
      </c>
      <c r="W45" s="3">
        <f t="shared" ca="1" si="19"/>
        <v>0</v>
      </c>
      <c r="X45" s="3" t="str">
        <f t="shared" ca="1" si="20"/>
        <v/>
      </c>
    </row>
    <row r="46" spans="1:24" ht="13.75" customHeight="1" x14ac:dyDescent="0.35">
      <c r="J46" s="4" t="str">
        <f t="shared" ca="1" si="11"/>
        <v/>
      </c>
      <c r="M46" s="15"/>
      <c r="N46" s="13" t="str">
        <f t="shared" ca="1" si="12"/>
        <v/>
      </c>
      <c r="P46" s="3">
        <f t="shared" si="13"/>
        <v>0</v>
      </c>
      <c r="Q46" s="3">
        <f t="shared" ca="1" si="14"/>
        <v>0</v>
      </c>
      <c r="R46" s="3">
        <f t="shared" si="15"/>
        <v>0</v>
      </c>
      <c r="S46" s="3">
        <f t="shared" ca="1" si="16"/>
        <v>-14</v>
      </c>
      <c r="T46" s="3" t="str">
        <f>IF(H46="","",VLOOKUP(H46,'Вода SKU'!$A$1:$B$150,2,0))</f>
        <v/>
      </c>
      <c r="U46" s="3">
        <f t="shared" ca="1" si="17"/>
        <v>8</v>
      </c>
      <c r="V46" s="3">
        <f t="shared" si="18"/>
        <v>0</v>
      </c>
      <c r="W46" s="3">
        <f t="shared" ca="1" si="19"/>
        <v>0</v>
      </c>
      <c r="X46" s="3" t="str">
        <f t="shared" ca="1" si="20"/>
        <v/>
      </c>
    </row>
    <row r="47" spans="1:24" ht="13.75" customHeight="1" x14ac:dyDescent="0.35">
      <c r="J47" s="4" t="str">
        <f t="shared" ca="1" si="11"/>
        <v/>
      </c>
      <c r="M47" s="15"/>
      <c r="N47" s="13" t="str">
        <f t="shared" ca="1" si="12"/>
        <v/>
      </c>
      <c r="P47" s="3">
        <f t="shared" si="13"/>
        <v>0</v>
      </c>
      <c r="Q47" s="3">
        <f t="shared" ca="1" si="14"/>
        <v>0</v>
      </c>
      <c r="R47" s="3">
        <f t="shared" si="15"/>
        <v>0</v>
      </c>
      <c r="S47" s="3">
        <f t="shared" ca="1" si="16"/>
        <v>-14</v>
      </c>
      <c r="T47" s="3" t="str">
        <f>IF(H47="","",VLOOKUP(H47,'Вода SKU'!$A$1:$B$150,2,0))</f>
        <v/>
      </c>
      <c r="U47" s="3">
        <f t="shared" ca="1" si="17"/>
        <v>8</v>
      </c>
      <c r="V47" s="3">
        <f t="shared" si="18"/>
        <v>0</v>
      </c>
      <c r="W47" s="3">
        <f t="shared" ca="1" si="19"/>
        <v>0</v>
      </c>
      <c r="X47" s="3" t="str">
        <f t="shared" ca="1" si="20"/>
        <v/>
      </c>
    </row>
    <row r="48" spans="1:24" ht="13.75" customHeight="1" x14ac:dyDescent="0.35">
      <c r="J48" s="4" t="str">
        <f t="shared" ca="1" si="11"/>
        <v/>
      </c>
      <c r="M48" s="15"/>
      <c r="N48" s="13" t="str">
        <f t="shared" ca="1" si="12"/>
        <v/>
      </c>
      <c r="P48" s="3">
        <f t="shared" si="13"/>
        <v>0</v>
      </c>
      <c r="Q48" s="3">
        <f t="shared" ca="1" si="14"/>
        <v>0</v>
      </c>
      <c r="R48" s="3">
        <f t="shared" si="15"/>
        <v>0</v>
      </c>
      <c r="S48" s="3">
        <f t="shared" ca="1" si="16"/>
        <v>-14</v>
      </c>
      <c r="T48" s="3" t="str">
        <f>IF(H48="","",VLOOKUP(H48,'Вода SKU'!$A$1:$B$150,2,0))</f>
        <v/>
      </c>
      <c r="U48" s="3">
        <f t="shared" ca="1" si="17"/>
        <v>8</v>
      </c>
      <c r="V48" s="3">
        <f t="shared" si="18"/>
        <v>0</v>
      </c>
      <c r="W48" s="3">
        <f t="shared" ca="1" si="19"/>
        <v>0</v>
      </c>
      <c r="X48" s="3" t="str">
        <f t="shared" ca="1" si="20"/>
        <v/>
      </c>
    </row>
    <row r="49" spans="10:24" ht="13.75" customHeight="1" x14ac:dyDescent="0.35">
      <c r="J49" s="4" t="str">
        <f t="shared" ca="1" si="11"/>
        <v/>
      </c>
      <c r="M49" s="15"/>
      <c r="N49" s="13" t="str">
        <f t="shared" ca="1" si="12"/>
        <v/>
      </c>
      <c r="P49" s="3">
        <f t="shared" si="13"/>
        <v>0</v>
      </c>
      <c r="Q49" s="3">
        <f t="shared" ca="1" si="14"/>
        <v>0</v>
      </c>
      <c r="R49" s="3">
        <f t="shared" si="15"/>
        <v>0</v>
      </c>
      <c r="S49" s="3">
        <f t="shared" ca="1" si="16"/>
        <v>-14</v>
      </c>
      <c r="T49" s="3" t="str">
        <f>IF(H49="","",VLOOKUP(H49,'Вода SKU'!$A$1:$B$150,2,0))</f>
        <v/>
      </c>
      <c r="U49" s="3">
        <f t="shared" ca="1" si="17"/>
        <v>8</v>
      </c>
      <c r="V49" s="3">
        <f t="shared" si="18"/>
        <v>0</v>
      </c>
      <c r="W49" s="3">
        <f t="shared" ca="1" si="19"/>
        <v>0</v>
      </c>
      <c r="X49" s="3" t="str">
        <f t="shared" ca="1" si="20"/>
        <v/>
      </c>
    </row>
    <row r="50" spans="10:24" ht="13.75" customHeight="1" x14ac:dyDescent="0.35">
      <c r="J50" s="4" t="str">
        <f t="shared" ca="1" si="11"/>
        <v/>
      </c>
      <c r="M50" s="15"/>
      <c r="N50" s="13" t="str">
        <f t="shared" ca="1" si="12"/>
        <v/>
      </c>
      <c r="P50" s="3">
        <f t="shared" si="13"/>
        <v>0</v>
      </c>
      <c r="Q50" s="3">
        <f t="shared" ca="1" si="14"/>
        <v>0</v>
      </c>
      <c r="R50" s="3">
        <f t="shared" si="15"/>
        <v>0</v>
      </c>
      <c r="S50" s="3">
        <f t="shared" ca="1" si="16"/>
        <v>-14</v>
      </c>
      <c r="T50" s="3" t="str">
        <f>IF(H50="","",VLOOKUP(H50,'Вода SKU'!$A$1:$B$150,2,0))</f>
        <v/>
      </c>
      <c r="U50" s="3">
        <f t="shared" ca="1" si="17"/>
        <v>8</v>
      </c>
      <c r="V50" s="3">
        <f t="shared" si="18"/>
        <v>0</v>
      </c>
      <c r="W50" s="3">
        <f t="shared" ca="1" si="19"/>
        <v>0</v>
      </c>
      <c r="X50" s="3" t="str">
        <f t="shared" ca="1" si="20"/>
        <v/>
      </c>
    </row>
    <row r="51" spans="10:24" ht="13.75" customHeight="1" x14ac:dyDescent="0.35">
      <c r="J51" s="4" t="str">
        <f t="shared" ca="1" si="11"/>
        <v/>
      </c>
      <c r="M51" s="15"/>
      <c r="N51" s="13" t="str">
        <f t="shared" ca="1" si="12"/>
        <v/>
      </c>
      <c r="P51" s="3">
        <f t="shared" si="13"/>
        <v>0</v>
      </c>
      <c r="Q51" s="3">
        <f t="shared" ca="1" si="14"/>
        <v>0</v>
      </c>
      <c r="R51" s="3">
        <f t="shared" si="15"/>
        <v>0</v>
      </c>
      <c r="S51" s="3">
        <f t="shared" ca="1" si="16"/>
        <v>-14</v>
      </c>
      <c r="T51" s="3" t="str">
        <f>IF(H51="","",VLOOKUP(H51,'Вода SKU'!$A$1:$B$150,2,0))</f>
        <v/>
      </c>
      <c r="U51" s="3">
        <f t="shared" ca="1" si="17"/>
        <v>8</v>
      </c>
      <c r="V51" s="3">
        <f t="shared" si="18"/>
        <v>0</v>
      </c>
      <c r="W51" s="3">
        <f t="shared" ca="1" si="19"/>
        <v>0</v>
      </c>
      <c r="X51" s="3" t="str">
        <f t="shared" ca="1" si="20"/>
        <v/>
      </c>
    </row>
    <row r="52" spans="10:24" ht="13.75" customHeight="1" x14ac:dyDescent="0.35">
      <c r="J52" s="4" t="str">
        <f t="shared" ca="1" si="11"/>
        <v/>
      </c>
      <c r="M52" s="15"/>
      <c r="N52" s="13" t="str">
        <f t="shared" ca="1" si="12"/>
        <v/>
      </c>
      <c r="P52" s="3">
        <f t="shared" si="13"/>
        <v>0</v>
      </c>
      <c r="Q52" s="3">
        <f t="shared" ca="1" si="14"/>
        <v>0</v>
      </c>
      <c r="R52" s="3">
        <f t="shared" si="15"/>
        <v>0</v>
      </c>
      <c r="S52" s="3">
        <f t="shared" ca="1" si="16"/>
        <v>-14</v>
      </c>
      <c r="T52" s="3" t="str">
        <f>IF(H52="","",VLOOKUP(H52,'Вода SKU'!$A$1:$B$150,2,0))</f>
        <v/>
      </c>
      <c r="U52" s="3">
        <f t="shared" ca="1" si="17"/>
        <v>8</v>
      </c>
      <c r="V52" s="3">
        <f t="shared" si="18"/>
        <v>0</v>
      </c>
      <c r="W52" s="3">
        <f t="shared" ca="1" si="19"/>
        <v>0</v>
      </c>
      <c r="X52" s="3" t="str">
        <f t="shared" ca="1" si="20"/>
        <v/>
      </c>
    </row>
    <row r="53" spans="10:24" ht="13.75" customHeight="1" x14ac:dyDescent="0.35">
      <c r="J53" s="4" t="str">
        <f t="shared" ca="1" si="11"/>
        <v/>
      </c>
      <c r="M53" s="15"/>
      <c r="N53" s="13" t="str">
        <f t="shared" ca="1" si="12"/>
        <v/>
      </c>
      <c r="P53" s="3">
        <f t="shared" si="13"/>
        <v>0</v>
      </c>
      <c r="Q53" s="3">
        <f t="shared" ca="1" si="14"/>
        <v>0</v>
      </c>
      <c r="R53" s="3">
        <f t="shared" si="15"/>
        <v>0</v>
      </c>
      <c r="S53" s="3">
        <f t="shared" ca="1" si="16"/>
        <v>-14</v>
      </c>
      <c r="T53" s="3" t="str">
        <f>IF(H53="","",VLOOKUP(H53,'Вода SKU'!$A$1:$B$150,2,0))</f>
        <v/>
      </c>
      <c r="U53" s="3">
        <f t="shared" ca="1" si="17"/>
        <v>8</v>
      </c>
      <c r="V53" s="3">
        <f t="shared" si="18"/>
        <v>0</v>
      </c>
      <c r="W53" s="3">
        <f t="shared" ca="1" si="19"/>
        <v>0</v>
      </c>
      <c r="X53" s="3" t="str">
        <f t="shared" ca="1" si="20"/>
        <v/>
      </c>
    </row>
    <row r="54" spans="10:24" ht="13.75" customHeight="1" x14ac:dyDescent="0.35">
      <c r="J54" s="4" t="str">
        <f t="shared" ca="1" si="11"/>
        <v/>
      </c>
      <c r="M54" s="15"/>
      <c r="N54" s="13" t="str">
        <f t="shared" ca="1" si="12"/>
        <v/>
      </c>
      <c r="P54" s="3">
        <f t="shared" si="13"/>
        <v>0</v>
      </c>
      <c r="Q54" s="3">
        <f t="shared" ca="1" si="14"/>
        <v>0</v>
      </c>
      <c r="R54" s="3">
        <f t="shared" si="15"/>
        <v>0</v>
      </c>
      <c r="S54" s="3">
        <f t="shared" ca="1" si="16"/>
        <v>-14</v>
      </c>
      <c r="T54" s="3" t="str">
        <f>IF(H54="","",VLOOKUP(H54,'Вода SKU'!$A$1:$B$150,2,0))</f>
        <v/>
      </c>
      <c r="U54" s="3">
        <f t="shared" ca="1" si="17"/>
        <v>8</v>
      </c>
      <c r="V54" s="3">
        <f t="shared" si="18"/>
        <v>0</v>
      </c>
      <c r="W54" s="3">
        <f t="shared" ca="1" si="19"/>
        <v>0</v>
      </c>
      <c r="X54" s="3" t="str">
        <f t="shared" ca="1" si="20"/>
        <v/>
      </c>
    </row>
    <row r="55" spans="10:24" ht="13.75" customHeight="1" x14ac:dyDescent="0.35">
      <c r="J55" s="4" t="str">
        <f t="shared" ca="1" si="11"/>
        <v/>
      </c>
      <c r="M55" s="15"/>
      <c r="N55" s="13" t="str">
        <f t="shared" ca="1" si="12"/>
        <v/>
      </c>
      <c r="P55" s="3">
        <f t="shared" si="13"/>
        <v>0</v>
      </c>
      <c r="Q55" s="3">
        <f t="shared" ca="1" si="14"/>
        <v>0</v>
      </c>
      <c r="R55" s="3">
        <f t="shared" si="15"/>
        <v>0</v>
      </c>
      <c r="S55" s="3">
        <f t="shared" ca="1" si="16"/>
        <v>-14</v>
      </c>
      <c r="T55" s="3" t="str">
        <f>IF(H55="","",VLOOKUP(H55,'Вода SKU'!$A$1:$B$150,2,0))</f>
        <v/>
      </c>
      <c r="U55" s="3">
        <f t="shared" ca="1" si="17"/>
        <v>8</v>
      </c>
      <c r="V55" s="3">
        <f t="shared" si="18"/>
        <v>0</v>
      </c>
      <c r="W55" s="3">
        <f t="shared" ca="1" si="19"/>
        <v>0</v>
      </c>
      <c r="X55" s="3" t="str">
        <f t="shared" ca="1" si="20"/>
        <v/>
      </c>
    </row>
    <row r="56" spans="10:24" ht="13.75" customHeight="1" x14ac:dyDescent="0.35">
      <c r="J56" s="4" t="str">
        <f t="shared" ca="1" si="11"/>
        <v/>
      </c>
      <c r="M56" s="15"/>
      <c r="N56" s="13" t="str">
        <f t="shared" ca="1" si="12"/>
        <v/>
      </c>
      <c r="P56" s="3">
        <f t="shared" si="13"/>
        <v>0</v>
      </c>
      <c r="Q56" s="3">
        <f t="shared" ca="1" si="14"/>
        <v>0</v>
      </c>
      <c r="R56" s="3">
        <f t="shared" si="15"/>
        <v>0</v>
      </c>
      <c r="S56" s="3">
        <f t="shared" ca="1" si="16"/>
        <v>-14</v>
      </c>
      <c r="T56" s="3" t="str">
        <f>IF(H56="","",VLOOKUP(H56,'Вода SKU'!$A$1:$B$150,2,0))</f>
        <v/>
      </c>
      <c r="U56" s="3">
        <f t="shared" ca="1" si="17"/>
        <v>8</v>
      </c>
      <c r="V56" s="3">
        <f t="shared" si="18"/>
        <v>0</v>
      </c>
      <c r="W56" s="3">
        <f t="shared" ca="1" si="19"/>
        <v>0</v>
      </c>
      <c r="X56" s="3" t="str">
        <f t="shared" ca="1" si="20"/>
        <v/>
      </c>
    </row>
    <row r="57" spans="10:24" ht="13.75" customHeight="1" x14ac:dyDescent="0.35">
      <c r="J57" s="4" t="str">
        <f t="shared" ca="1" si="11"/>
        <v/>
      </c>
      <c r="M57" s="15"/>
      <c r="N57" s="13" t="str">
        <f t="shared" ca="1" si="12"/>
        <v/>
      </c>
      <c r="P57" s="3">
        <f t="shared" si="13"/>
        <v>0</v>
      </c>
      <c r="Q57" s="3">
        <f t="shared" ca="1" si="14"/>
        <v>0</v>
      </c>
      <c r="R57" s="3">
        <f t="shared" si="15"/>
        <v>0</v>
      </c>
      <c r="S57" s="3">
        <f t="shared" ca="1" si="16"/>
        <v>-14</v>
      </c>
      <c r="T57" s="3" t="str">
        <f>IF(H57="","",VLOOKUP(H57,'Вода SKU'!$A$1:$B$150,2,0))</f>
        <v/>
      </c>
      <c r="U57" s="3">
        <f t="shared" ca="1" si="17"/>
        <v>8</v>
      </c>
      <c r="V57" s="3">
        <f t="shared" si="18"/>
        <v>0</v>
      </c>
      <c r="W57" s="3">
        <f t="shared" ca="1" si="19"/>
        <v>0</v>
      </c>
      <c r="X57" s="3" t="str">
        <f t="shared" ca="1" si="20"/>
        <v/>
      </c>
    </row>
    <row r="58" spans="10:24" ht="13.75" customHeight="1" x14ac:dyDescent="0.35">
      <c r="J58" s="4" t="str">
        <f t="shared" ca="1" si="11"/>
        <v/>
      </c>
      <c r="M58" s="15"/>
      <c r="N58" s="13" t="str">
        <f t="shared" ca="1" si="12"/>
        <v/>
      </c>
      <c r="P58" s="3">
        <f t="shared" si="13"/>
        <v>0</v>
      </c>
      <c r="Q58" s="3">
        <f t="shared" ca="1" si="14"/>
        <v>0</v>
      </c>
      <c r="R58" s="3">
        <f t="shared" si="15"/>
        <v>0</v>
      </c>
      <c r="S58" s="3">
        <f t="shared" ca="1" si="16"/>
        <v>-14</v>
      </c>
      <c r="T58" s="3" t="str">
        <f>IF(H58="","",VLOOKUP(H58,'Вода SKU'!$A$1:$B$150,2,0))</f>
        <v/>
      </c>
      <c r="U58" s="3">
        <f t="shared" ca="1" si="17"/>
        <v>8</v>
      </c>
      <c r="V58" s="3">
        <f t="shared" si="18"/>
        <v>0</v>
      </c>
      <c r="W58" s="3">
        <f t="shared" ca="1" si="19"/>
        <v>0</v>
      </c>
      <c r="X58" s="3" t="str">
        <f t="shared" ca="1" si="20"/>
        <v/>
      </c>
    </row>
    <row r="59" spans="10:24" ht="13.75" customHeight="1" x14ac:dyDescent="0.35">
      <c r="J59" s="4" t="str">
        <f t="shared" ca="1" si="11"/>
        <v/>
      </c>
      <c r="M59" s="13"/>
      <c r="N59" s="13" t="str">
        <f t="shared" ca="1" si="12"/>
        <v/>
      </c>
      <c r="P59" s="3">
        <f t="shared" si="13"/>
        <v>0</v>
      </c>
      <c r="Q59" s="3">
        <f t="shared" ca="1" si="14"/>
        <v>0</v>
      </c>
      <c r="R59" s="3">
        <f t="shared" si="15"/>
        <v>0</v>
      </c>
      <c r="S59" s="3">
        <f t="shared" ca="1" si="16"/>
        <v>-14</v>
      </c>
      <c r="T59" s="3" t="str">
        <f>IF(H59="","",VLOOKUP(H59,'Вода SKU'!$A$1:$B$150,2,0))</f>
        <v/>
      </c>
      <c r="U59" s="3">
        <f t="shared" ca="1" si="17"/>
        <v>8</v>
      </c>
      <c r="V59" s="3">
        <f t="shared" si="18"/>
        <v>0</v>
      </c>
      <c r="W59" s="3">
        <f t="shared" ca="1" si="19"/>
        <v>0</v>
      </c>
      <c r="X59" s="3" t="str">
        <f t="shared" ca="1" si="20"/>
        <v/>
      </c>
    </row>
    <row r="60" spans="10:24" ht="13.75" customHeight="1" x14ac:dyDescent="0.35">
      <c r="J60" s="4" t="str">
        <f t="shared" ca="1" si="11"/>
        <v/>
      </c>
      <c r="M60" s="15"/>
      <c r="N60" s="13" t="str">
        <f t="shared" ca="1" si="12"/>
        <v/>
      </c>
      <c r="P60" s="3">
        <f t="shared" si="13"/>
        <v>0</v>
      </c>
      <c r="Q60" s="3">
        <f t="shared" ca="1" si="14"/>
        <v>0</v>
      </c>
      <c r="R60" s="3">
        <f t="shared" si="15"/>
        <v>0</v>
      </c>
      <c r="S60" s="3">
        <f t="shared" ca="1" si="16"/>
        <v>-14</v>
      </c>
      <c r="T60" s="3" t="str">
        <f>IF(H60="","",VLOOKUP(H60,'Вода SKU'!$A$1:$B$150,2,0))</f>
        <v/>
      </c>
      <c r="U60" s="3">
        <f t="shared" ca="1" si="17"/>
        <v>8</v>
      </c>
      <c r="V60" s="3">
        <f t="shared" si="18"/>
        <v>0</v>
      </c>
      <c r="W60" s="3">
        <f t="shared" ca="1" si="19"/>
        <v>0</v>
      </c>
      <c r="X60" s="3" t="str">
        <f t="shared" ca="1" si="20"/>
        <v/>
      </c>
    </row>
    <row r="61" spans="10:24" ht="13.75" customHeight="1" x14ac:dyDescent="0.35">
      <c r="J61" s="4" t="str">
        <f t="shared" ca="1" si="11"/>
        <v/>
      </c>
      <c r="M61" s="15"/>
      <c r="N61" s="13" t="str">
        <f t="shared" ca="1" si="12"/>
        <v/>
      </c>
      <c r="P61" s="3">
        <f t="shared" si="13"/>
        <v>0</v>
      </c>
      <c r="Q61" s="3">
        <f t="shared" ca="1" si="14"/>
        <v>0</v>
      </c>
      <c r="R61" s="3">
        <f t="shared" si="15"/>
        <v>0</v>
      </c>
      <c r="S61" s="3">
        <f t="shared" ca="1" si="16"/>
        <v>-14</v>
      </c>
      <c r="T61" s="3" t="str">
        <f>IF(H61="","",VLOOKUP(H61,'Вода SKU'!$A$1:$B$150,2,0))</f>
        <v/>
      </c>
      <c r="U61" s="3">
        <f t="shared" ca="1" si="17"/>
        <v>8</v>
      </c>
      <c r="V61" s="3">
        <f t="shared" si="18"/>
        <v>0</v>
      </c>
      <c r="W61" s="3">
        <f t="shared" ca="1" si="19"/>
        <v>0</v>
      </c>
      <c r="X61" s="3" t="str">
        <f t="shared" ca="1" si="20"/>
        <v/>
      </c>
    </row>
    <row r="62" spans="10:24" ht="13.75" customHeight="1" x14ac:dyDescent="0.35">
      <c r="J62" s="4" t="str">
        <f t="shared" ca="1" si="11"/>
        <v/>
      </c>
      <c r="M62" s="15"/>
      <c r="N62" s="13" t="str">
        <f t="shared" ca="1" si="12"/>
        <v/>
      </c>
      <c r="P62" s="3">
        <f t="shared" si="13"/>
        <v>0</v>
      </c>
      <c r="Q62" s="3">
        <f t="shared" ca="1" si="14"/>
        <v>0</v>
      </c>
      <c r="R62" s="3">
        <f t="shared" si="15"/>
        <v>0</v>
      </c>
      <c r="S62" s="3">
        <f t="shared" ca="1" si="16"/>
        <v>-14</v>
      </c>
      <c r="T62" s="3" t="str">
        <f>IF(H62="","",VLOOKUP(H62,'Вода SKU'!$A$1:$B$150,2,0))</f>
        <v/>
      </c>
      <c r="U62" s="3">
        <f t="shared" ca="1" si="17"/>
        <v>8</v>
      </c>
      <c r="V62" s="3">
        <f t="shared" si="18"/>
        <v>0</v>
      </c>
      <c r="W62" s="3">
        <f t="shared" ca="1" si="19"/>
        <v>0</v>
      </c>
      <c r="X62" s="3" t="str">
        <f t="shared" ca="1" si="20"/>
        <v/>
      </c>
    </row>
    <row r="63" spans="10:24" ht="13.75" customHeight="1" x14ac:dyDescent="0.35">
      <c r="J63" s="4" t="str">
        <f t="shared" ca="1" si="11"/>
        <v/>
      </c>
      <c r="M63" s="15"/>
      <c r="N63" s="13" t="str">
        <f t="shared" ca="1" si="12"/>
        <v/>
      </c>
      <c r="P63" s="3">
        <f t="shared" si="13"/>
        <v>0</v>
      </c>
      <c r="Q63" s="3">
        <f t="shared" ca="1" si="14"/>
        <v>0</v>
      </c>
      <c r="R63" s="3">
        <f t="shared" si="15"/>
        <v>0</v>
      </c>
      <c r="S63" s="3">
        <f t="shared" ca="1" si="16"/>
        <v>-14</v>
      </c>
      <c r="T63" s="3" t="str">
        <f>IF(H63="","",VLOOKUP(H63,'Вода SKU'!$A$1:$B$150,2,0))</f>
        <v/>
      </c>
      <c r="U63" s="3">
        <f t="shared" ca="1" si="17"/>
        <v>8</v>
      </c>
      <c r="V63" s="3">
        <f t="shared" si="18"/>
        <v>0</v>
      </c>
      <c r="W63" s="3">
        <f t="shared" ca="1" si="19"/>
        <v>0</v>
      </c>
      <c r="X63" s="3" t="str">
        <f t="shared" ca="1" si="20"/>
        <v/>
      </c>
    </row>
    <row r="64" spans="10:24" ht="13.75" customHeight="1" x14ac:dyDescent="0.35">
      <c r="J64" s="4" t="str">
        <f t="shared" ca="1" si="11"/>
        <v/>
      </c>
      <c r="M64" s="15"/>
      <c r="N64" s="13" t="str">
        <f t="shared" ca="1" si="12"/>
        <v/>
      </c>
      <c r="P64" s="3">
        <f t="shared" si="13"/>
        <v>0</v>
      </c>
      <c r="Q64" s="3">
        <f t="shared" ca="1" si="14"/>
        <v>0</v>
      </c>
      <c r="R64" s="3">
        <f t="shared" si="15"/>
        <v>0</v>
      </c>
      <c r="S64" s="3">
        <f t="shared" ca="1" si="16"/>
        <v>-14</v>
      </c>
      <c r="T64" s="3" t="str">
        <f>IF(H64="","",VLOOKUP(H64,'Вода SKU'!$A$1:$B$150,2,0))</f>
        <v/>
      </c>
      <c r="U64" s="3">
        <f t="shared" ca="1" si="17"/>
        <v>8</v>
      </c>
      <c r="V64" s="3">
        <f t="shared" si="18"/>
        <v>0</v>
      </c>
      <c r="W64" s="3">
        <f t="shared" ca="1" si="19"/>
        <v>0</v>
      </c>
      <c r="X64" s="3" t="str">
        <f t="shared" ca="1" si="20"/>
        <v/>
      </c>
    </row>
    <row r="65" spans="10:24" ht="13.75" customHeight="1" x14ac:dyDescent="0.35">
      <c r="J65" s="4" t="str">
        <f t="shared" ca="1" si="11"/>
        <v/>
      </c>
      <c r="M65" s="15"/>
      <c r="N65" s="13" t="str">
        <f t="shared" ca="1" si="12"/>
        <v/>
      </c>
      <c r="P65" s="3">
        <f t="shared" si="13"/>
        <v>0</v>
      </c>
      <c r="Q65" s="3">
        <f t="shared" ca="1" si="14"/>
        <v>0</v>
      </c>
      <c r="R65" s="3">
        <f t="shared" si="15"/>
        <v>0</v>
      </c>
      <c r="S65" s="3">
        <f t="shared" ca="1" si="16"/>
        <v>-14</v>
      </c>
      <c r="T65" s="3" t="str">
        <f>IF(H65="","",VLOOKUP(H65,'Вода SKU'!$A$1:$B$150,2,0))</f>
        <v/>
      </c>
      <c r="U65" s="3">
        <f t="shared" ca="1" si="17"/>
        <v>8</v>
      </c>
      <c r="V65" s="3">
        <f t="shared" si="18"/>
        <v>0</v>
      </c>
      <c r="W65" s="3">
        <f t="shared" ca="1" si="19"/>
        <v>0</v>
      </c>
      <c r="X65" s="3" t="str">
        <f t="shared" ca="1" si="20"/>
        <v/>
      </c>
    </row>
    <row r="66" spans="10:24" ht="13.75" customHeight="1" x14ac:dyDescent="0.35">
      <c r="J66" s="4" t="str">
        <f t="shared" ref="J66:J97" ca="1" si="21">IF(M66="", IF(O66="","",X66+(INDIRECT("S" &amp; ROW() - 1) - S66)),IF(O66="", "", INDIRECT("S" &amp; ROW() - 1) - S66))</f>
        <v/>
      </c>
      <c r="M66" s="15"/>
      <c r="N66" s="13" t="str">
        <f t="shared" ref="N66:N97" ca="1" si="22">IF(M66="", IF(X66=0, "", X66), IF(V66 = "", "", IF(V66/U66 = 0, "", V66/U66)))</f>
        <v/>
      </c>
      <c r="P66" s="3">
        <f t="shared" ref="P66:P97" si="23">IF(O66 = "-", -W66,I66)</f>
        <v>0</v>
      </c>
      <c r="Q66" s="3">
        <f t="shared" ref="Q66:Q97" ca="1" si="24">IF(O66 = "-", SUM(INDIRECT(ADDRESS(2,COLUMN(P66)) &amp; ":" &amp; ADDRESS(ROW(),COLUMN(P66)))), 0)</f>
        <v>0</v>
      </c>
      <c r="R66" s="3">
        <f t="shared" ref="R66:R97" si="25">IF(O66="-",1,0)</f>
        <v>0</v>
      </c>
      <c r="S66" s="3">
        <f t="shared" ref="S66:S97" ca="1" si="26">IF(Q66 = 0, INDIRECT("S" &amp; ROW() - 1), Q66)</f>
        <v>-14</v>
      </c>
      <c r="T66" s="3" t="str">
        <f>IF(H66="","",VLOOKUP(H66,'Вода SKU'!$A$1:$B$150,2,0))</f>
        <v/>
      </c>
      <c r="U66" s="3">
        <f t="shared" ref="U66:U97" ca="1" si="27">IF(C66 = "", 8, IF(C66 = "-", 8000 / INDIRECT("C" &amp; ROW() - 1), 8000/C66))</f>
        <v>8</v>
      </c>
      <c r="V66" s="3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29">IF(V66 = "", "", V66/U66)</f>
        <v>0</v>
      </c>
      <c r="X66" s="3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35">
      <c r="J67" s="4" t="str">
        <f t="shared" ca="1" si="21"/>
        <v/>
      </c>
      <c r="M67" s="15"/>
      <c r="N67" s="13" t="str">
        <f t="shared" ca="1" si="22"/>
        <v/>
      </c>
      <c r="P67" s="3">
        <f t="shared" si="23"/>
        <v>0</v>
      </c>
      <c r="Q67" s="3">
        <f t="shared" ca="1" si="24"/>
        <v>0</v>
      </c>
      <c r="R67" s="3">
        <f t="shared" si="25"/>
        <v>0</v>
      </c>
      <c r="S67" s="3">
        <f t="shared" ca="1" si="26"/>
        <v>-14</v>
      </c>
      <c r="T67" s="3" t="str">
        <f>IF(H67="","",VLOOKUP(H67,'Вода SKU'!$A$1:$B$150,2,0))</f>
        <v/>
      </c>
      <c r="U67" s="3">
        <f t="shared" ca="1" si="27"/>
        <v>8</v>
      </c>
      <c r="V67" s="3">
        <f t="shared" si="28"/>
        <v>0</v>
      </c>
      <c r="W67" s="3">
        <f t="shared" ca="1" si="29"/>
        <v>0</v>
      </c>
      <c r="X67" s="3" t="str">
        <f t="shared" ca="1" si="30"/>
        <v/>
      </c>
    </row>
    <row r="68" spans="10:24" ht="13.75" customHeight="1" x14ac:dyDescent="0.35">
      <c r="J68" s="4" t="str">
        <f t="shared" ca="1" si="21"/>
        <v/>
      </c>
      <c r="M68" s="15"/>
      <c r="N68" s="13" t="str">
        <f t="shared" ca="1" si="22"/>
        <v/>
      </c>
      <c r="P68" s="3">
        <f t="shared" si="23"/>
        <v>0</v>
      </c>
      <c r="Q68" s="3">
        <f t="shared" ca="1" si="24"/>
        <v>0</v>
      </c>
      <c r="R68" s="3">
        <f t="shared" si="25"/>
        <v>0</v>
      </c>
      <c r="S68" s="3">
        <f t="shared" ca="1" si="26"/>
        <v>-14</v>
      </c>
      <c r="T68" s="3" t="str">
        <f>IF(H68="","",VLOOKUP(H68,'Вода SKU'!$A$1:$B$150,2,0))</f>
        <v/>
      </c>
      <c r="U68" s="3">
        <f t="shared" ca="1" si="27"/>
        <v>8</v>
      </c>
      <c r="V68" s="3">
        <f t="shared" si="28"/>
        <v>0</v>
      </c>
      <c r="W68" s="3">
        <f t="shared" ca="1" si="29"/>
        <v>0</v>
      </c>
      <c r="X68" s="3" t="str">
        <f t="shared" ca="1" si="30"/>
        <v/>
      </c>
    </row>
    <row r="69" spans="10:24" ht="13.75" customHeight="1" x14ac:dyDescent="0.35">
      <c r="J69" s="4" t="str">
        <f t="shared" ca="1" si="21"/>
        <v/>
      </c>
      <c r="M69" s="15"/>
      <c r="N69" s="13" t="str">
        <f t="shared" ca="1" si="22"/>
        <v/>
      </c>
      <c r="P69" s="3">
        <f t="shared" si="23"/>
        <v>0</v>
      </c>
      <c r="Q69" s="3">
        <f t="shared" ca="1" si="24"/>
        <v>0</v>
      </c>
      <c r="R69" s="3">
        <f t="shared" si="25"/>
        <v>0</v>
      </c>
      <c r="S69" s="3">
        <f t="shared" ca="1" si="26"/>
        <v>-14</v>
      </c>
      <c r="T69" s="3" t="str">
        <f>IF(H69="","",VLOOKUP(H69,'Вода SKU'!$A$1:$B$150,2,0))</f>
        <v/>
      </c>
      <c r="U69" s="3">
        <f t="shared" ca="1" si="27"/>
        <v>8</v>
      </c>
      <c r="V69" s="3">
        <f t="shared" si="28"/>
        <v>0</v>
      </c>
      <c r="W69" s="3">
        <f t="shared" ca="1" si="29"/>
        <v>0</v>
      </c>
      <c r="X69" s="3" t="str">
        <f t="shared" ca="1" si="30"/>
        <v/>
      </c>
    </row>
    <row r="70" spans="10:24" ht="13.75" customHeight="1" x14ac:dyDescent="0.35">
      <c r="J70" s="4" t="str">
        <f t="shared" ca="1" si="21"/>
        <v/>
      </c>
      <c r="M70" s="15"/>
      <c r="N70" s="13" t="str">
        <f t="shared" ca="1" si="22"/>
        <v/>
      </c>
      <c r="P70" s="3">
        <f t="shared" si="23"/>
        <v>0</v>
      </c>
      <c r="Q70" s="3">
        <f t="shared" ca="1" si="24"/>
        <v>0</v>
      </c>
      <c r="R70" s="3">
        <f t="shared" si="25"/>
        <v>0</v>
      </c>
      <c r="S70" s="3">
        <f t="shared" ca="1" si="26"/>
        <v>-14</v>
      </c>
      <c r="T70" s="3" t="str">
        <f>IF(H70="","",VLOOKUP(H70,'Вода SKU'!$A$1:$B$150,2,0))</f>
        <v/>
      </c>
      <c r="U70" s="3">
        <f t="shared" ca="1" si="27"/>
        <v>8</v>
      </c>
      <c r="V70" s="3">
        <f t="shared" si="28"/>
        <v>0</v>
      </c>
      <c r="W70" s="3">
        <f t="shared" ca="1" si="29"/>
        <v>0</v>
      </c>
      <c r="X70" s="3" t="str">
        <f t="shared" ca="1" si="30"/>
        <v/>
      </c>
    </row>
    <row r="71" spans="10:24" ht="13.75" customHeight="1" x14ac:dyDescent="0.35">
      <c r="J71" s="4" t="str">
        <f t="shared" ca="1" si="21"/>
        <v/>
      </c>
      <c r="M71" s="15"/>
      <c r="N71" s="13" t="str">
        <f t="shared" ca="1" si="22"/>
        <v/>
      </c>
      <c r="P71" s="3">
        <f t="shared" si="23"/>
        <v>0</v>
      </c>
      <c r="Q71" s="3">
        <f t="shared" ca="1" si="24"/>
        <v>0</v>
      </c>
      <c r="R71" s="3">
        <f t="shared" si="25"/>
        <v>0</v>
      </c>
      <c r="S71" s="3">
        <f t="shared" ca="1" si="26"/>
        <v>-14</v>
      </c>
      <c r="T71" s="3" t="str">
        <f>IF(H71="","",VLOOKUP(H71,'Вода SKU'!$A$1:$B$150,2,0))</f>
        <v/>
      </c>
      <c r="U71" s="3">
        <f t="shared" ca="1" si="27"/>
        <v>8</v>
      </c>
      <c r="V71" s="3">
        <f t="shared" si="28"/>
        <v>0</v>
      </c>
      <c r="W71" s="3">
        <f t="shared" ca="1" si="29"/>
        <v>0</v>
      </c>
      <c r="X71" s="3" t="str">
        <f t="shared" ca="1" si="30"/>
        <v/>
      </c>
    </row>
    <row r="72" spans="10:24" ht="13.75" customHeight="1" x14ac:dyDescent="0.35">
      <c r="J72" s="4" t="str">
        <f t="shared" ca="1" si="21"/>
        <v/>
      </c>
      <c r="M72" s="15"/>
      <c r="N72" s="13" t="str">
        <f t="shared" ca="1" si="22"/>
        <v/>
      </c>
      <c r="P72" s="3">
        <f t="shared" si="23"/>
        <v>0</v>
      </c>
      <c r="Q72" s="3">
        <f t="shared" ca="1" si="24"/>
        <v>0</v>
      </c>
      <c r="R72" s="3">
        <f t="shared" si="25"/>
        <v>0</v>
      </c>
      <c r="S72" s="3">
        <f t="shared" ca="1" si="26"/>
        <v>-14</v>
      </c>
      <c r="T72" s="3" t="str">
        <f>IF(H72="","",VLOOKUP(H72,'Вода SKU'!$A$1:$B$150,2,0))</f>
        <v/>
      </c>
      <c r="U72" s="3">
        <f t="shared" ca="1" si="27"/>
        <v>8</v>
      </c>
      <c r="V72" s="3">
        <f t="shared" si="28"/>
        <v>0</v>
      </c>
      <c r="W72" s="3">
        <f t="shared" ca="1" si="29"/>
        <v>0</v>
      </c>
      <c r="X72" s="3" t="str">
        <f t="shared" ca="1" si="30"/>
        <v/>
      </c>
    </row>
    <row r="73" spans="10:24" ht="13.75" customHeight="1" x14ac:dyDescent="0.35">
      <c r="J73" s="4" t="str">
        <f t="shared" ca="1" si="21"/>
        <v/>
      </c>
      <c r="M73" s="15"/>
      <c r="N73" s="13" t="str">
        <f t="shared" ca="1" si="22"/>
        <v/>
      </c>
      <c r="P73" s="3">
        <f t="shared" si="23"/>
        <v>0</v>
      </c>
      <c r="Q73" s="3">
        <f t="shared" ca="1" si="24"/>
        <v>0</v>
      </c>
      <c r="R73" s="3">
        <f t="shared" si="25"/>
        <v>0</v>
      </c>
      <c r="S73" s="3">
        <f t="shared" ca="1" si="26"/>
        <v>-14</v>
      </c>
      <c r="T73" s="3" t="str">
        <f>IF(H73="","",VLOOKUP(H73,'Вода SKU'!$A$1:$B$150,2,0))</f>
        <v/>
      </c>
      <c r="U73" s="3">
        <f t="shared" ca="1" si="27"/>
        <v>8</v>
      </c>
      <c r="V73" s="3">
        <f t="shared" si="28"/>
        <v>0</v>
      </c>
      <c r="W73" s="3">
        <f t="shared" ca="1" si="29"/>
        <v>0</v>
      </c>
      <c r="X73" s="3" t="str">
        <f t="shared" ca="1" si="30"/>
        <v/>
      </c>
    </row>
    <row r="74" spans="10:24" ht="13.75" customHeight="1" x14ac:dyDescent="0.35">
      <c r="J74" s="4" t="str">
        <f t="shared" ca="1" si="21"/>
        <v/>
      </c>
      <c r="M74" s="15"/>
      <c r="N74" s="13" t="str">
        <f t="shared" ca="1" si="22"/>
        <v/>
      </c>
      <c r="P74" s="3">
        <f t="shared" si="23"/>
        <v>0</v>
      </c>
      <c r="Q74" s="3">
        <f t="shared" ref="Q74:Q99" ca="1" si="31">IF(O74="-",SUM(INDIRECT(ADDRESS(2,COLUMN(P74))&amp;":"&amp;ADDRESS(ROW(),COLUMN(P74)))),0)</f>
        <v>0</v>
      </c>
      <c r="R74" s="3">
        <f t="shared" si="25"/>
        <v>0</v>
      </c>
      <c r="S74" s="3">
        <f t="shared" ca="1" si="26"/>
        <v>-14</v>
      </c>
      <c r="T74" s="3" t="str">
        <f>IF(H74="","",VLOOKUP(H74,'Вода SKU'!$A$1:$B$150,2,0))</f>
        <v/>
      </c>
      <c r="U74" s="3">
        <f t="shared" ca="1" si="27"/>
        <v>8</v>
      </c>
      <c r="V74" s="3">
        <f t="shared" si="28"/>
        <v>0</v>
      </c>
      <c r="W74" s="3">
        <f t="shared" ca="1" si="29"/>
        <v>0</v>
      </c>
      <c r="X74" s="3" t="str">
        <f t="shared" ca="1" si="30"/>
        <v/>
      </c>
    </row>
    <row r="75" spans="10:24" ht="13.75" customHeight="1" x14ac:dyDescent="0.35">
      <c r="J75" s="4" t="str">
        <f t="shared" ca="1" si="21"/>
        <v/>
      </c>
      <c r="M75" s="15"/>
      <c r="N75" s="13" t="str">
        <f t="shared" ca="1" si="22"/>
        <v/>
      </c>
      <c r="P75" s="3">
        <f t="shared" si="23"/>
        <v>0</v>
      </c>
      <c r="Q75" s="3">
        <f t="shared" ca="1" si="31"/>
        <v>0</v>
      </c>
      <c r="R75" s="3">
        <f t="shared" si="25"/>
        <v>0</v>
      </c>
      <c r="S75" s="3">
        <f t="shared" ca="1" si="26"/>
        <v>-14</v>
      </c>
      <c r="T75" s="3" t="str">
        <f>IF(H75="","",VLOOKUP(H75,'Вода SKU'!$A$1:$B$150,2,0))</f>
        <v/>
      </c>
      <c r="U75" s="3">
        <f t="shared" ca="1" si="27"/>
        <v>8</v>
      </c>
      <c r="V75" s="3">
        <f t="shared" si="28"/>
        <v>0</v>
      </c>
      <c r="W75" s="3">
        <f t="shared" ca="1" si="29"/>
        <v>0</v>
      </c>
      <c r="X75" s="3" t="str">
        <f t="shared" ca="1" si="30"/>
        <v/>
      </c>
    </row>
    <row r="76" spans="10:24" ht="13.75" customHeight="1" x14ac:dyDescent="0.35">
      <c r="J76" s="4" t="str">
        <f t="shared" ca="1" si="21"/>
        <v/>
      </c>
      <c r="M76" s="15"/>
      <c r="N76" s="13" t="str">
        <f t="shared" ca="1" si="22"/>
        <v/>
      </c>
      <c r="P76" s="3">
        <f t="shared" si="23"/>
        <v>0</v>
      </c>
      <c r="Q76" s="3">
        <f t="shared" ca="1" si="31"/>
        <v>0</v>
      </c>
      <c r="R76" s="3">
        <f t="shared" si="25"/>
        <v>0</v>
      </c>
      <c r="S76" s="3">
        <f t="shared" ca="1" si="26"/>
        <v>-14</v>
      </c>
      <c r="T76" s="3" t="str">
        <f>IF(H76="","",VLOOKUP(H76,'Вода SKU'!$A$1:$B$150,2,0))</f>
        <v/>
      </c>
      <c r="U76" s="3">
        <f t="shared" ca="1" si="27"/>
        <v>8</v>
      </c>
      <c r="V76" s="3">
        <f t="shared" si="28"/>
        <v>0</v>
      </c>
      <c r="W76" s="3">
        <f t="shared" ca="1" si="29"/>
        <v>0</v>
      </c>
      <c r="X76" s="3" t="str">
        <f t="shared" ca="1" si="30"/>
        <v/>
      </c>
    </row>
    <row r="77" spans="10:24" ht="13.75" customHeight="1" x14ac:dyDescent="0.35">
      <c r="J77" s="4" t="str">
        <f t="shared" ca="1" si="21"/>
        <v/>
      </c>
      <c r="M77" s="15"/>
      <c r="N77" s="13" t="str">
        <f t="shared" ca="1" si="22"/>
        <v/>
      </c>
      <c r="P77" s="3">
        <f t="shared" si="23"/>
        <v>0</v>
      </c>
      <c r="Q77" s="3">
        <f t="shared" ca="1" si="31"/>
        <v>0</v>
      </c>
      <c r="R77" s="3">
        <f t="shared" si="25"/>
        <v>0</v>
      </c>
      <c r="S77" s="3">
        <f t="shared" ca="1" si="26"/>
        <v>-14</v>
      </c>
      <c r="T77" s="3" t="str">
        <f>IF(H77="","",VLOOKUP(H77,'Вода SKU'!$A$1:$B$150,2,0))</f>
        <v/>
      </c>
      <c r="U77" s="3">
        <f t="shared" ca="1" si="27"/>
        <v>8</v>
      </c>
      <c r="V77" s="3">
        <f t="shared" si="28"/>
        <v>0</v>
      </c>
      <c r="W77" s="3">
        <f t="shared" ca="1" si="29"/>
        <v>0</v>
      </c>
      <c r="X77" s="3" t="str">
        <f t="shared" ca="1" si="30"/>
        <v/>
      </c>
    </row>
    <row r="78" spans="10:24" ht="13.75" customHeight="1" x14ac:dyDescent="0.35">
      <c r="J78" s="4" t="str">
        <f t="shared" ca="1" si="21"/>
        <v/>
      </c>
      <c r="M78" s="15"/>
      <c r="N78" s="13" t="str">
        <f t="shared" ca="1" si="22"/>
        <v/>
      </c>
      <c r="P78" s="3">
        <f t="shared" si="23"/>
        <v>0</v>
      </c>
      <c r="Q78" s="3">
        <f t="shared" ca="1" si="31"/>
        <v>0</v>
      </c>
      <c r="R78" s="3">
        <f t="shared" si="25"/>
        <v>0</v>
      </c>
      <c r="S78" s="3">
        <f t="shared" ca="1" si="26"/>
        <v>-14</v>
      </c>
      <c r="T78" s="3" t="str">
        <f>IF(H78="","",VLOOKUP(H78,'Вода SKU'!$A$1:$B$150,2,0))</f>
        <v/>
      </c>
      <c r="U78" s="3">
        <f t="shared" ca="1" si="27"/>
        <v>8</v>
      </c>
      <c r="V78" s="3">
        <f t="shared" si="28"/>
        <v>0</v>
      </c>
      <c r="W78" s="3">
        <f t="shared" ca="1" si="29"/>
        <v>0</v>
      </c>
      <c r="X78" s="3" t="str">
        <f t="shared" ca="1" si="30"/>
        <v/>
      </c>
    </row>
    <row r="79" spans="10:24" ht="13.75" customHeight="1" x14ac:dyDescent="0.35">
      <c r="J79" s="4" t="str">
        <f t="shared" ca="1" si="21"/>
        <v/>
      </c>
      <c r="M79" s="15"/>
      <c r="N79" s="13" t="str">
        <f t="shared" ca="1" si="22"/>
        <v/>
      </c>
      <c r="P79" s="3">
        <f t="shared" si="23"/>
        <v>0</v>
      </c>
      <c r="Q79" s="3">
        <f t="shared" ca="1" si="31"/>
        <v>0</v>
      </c>
      <c r="R79" s="3">
        <f t="shared" si="25"/>
        <v>0</v>
      </c>
      <c r="S79" s="3">
        <f t="shared" ca="1" si="26"/>
        <v>-14</v>
      </c>
      <c r="T79" s="3" t="str">
        <f>IF(H79="","",VLOOKUP(H79,'Вода SKU'!$A$1:$B$150,2,0))</f>
        <v/>
      </c>
      <c r="U79" s="3">
        <f t="shared" ca="1" si="27"/>
        <v>8</v>
      </c>
      <c r="V79" s="3">
        <f t="shared" si="28"/>
        <v>0</v>
      </c>
      <c r="W79" s="3">
        <f t="shared" ca="1" si="29"/>
        <v>0</v>
      </c>
      <c r="X79" s="3" t="str">
        <f t="shared" ca="1" si="30"/>
        <v/>
      </c>
    </row>
    <row r="80" spans="10:24" ht="13.75" customHeight="1" x14ac:dyDescent="0.35">
      <c r="J80" s="4" t="str">
        <f t="shared" ca="1" si="21"/>
        <v/>
      </c>
      <c r="M80" s="15"/>
      <c r="N80" s="13" t="str">
        <f t="shared" ca="1" si="22"/>
        <v/>
      </c>
      <c r="P80" s="3">
        <f t="shared" si="23"/>
        <v>0</v>
      </c>
      <c r="Q80" s="3">
        <f t="shared" ca="1" si="31"/>
        <v>0</v>
      </c>
      <c r="R80" s="3">
        <f t="shared" si="25"/>
        <v>0</v>
      </c>
      <c r="S80" s="3">
        <f t="shared" ca="1" si="26"/>
        <v>-14</v>
      </c>
      <c r="T80" s="3" t="str">
        <f>IF(H80="","",VLOOKUP(H80,'Вода SKU'!$A$1:$B$150,2,0))</f>
        <v/>
      </c>
      <c r="U80" s="3">
        <f t="shared" ca="1" si="27"/>
        <v>8</v>
      </c>
      <c r="V80" s="3">
        <f t="shared" si="28"/>
        <v>0</v>
      </c>
      <c r="W80" s="3">
        <f t="shared" ca="1" si="29"/>
        <v>0</v>
      </c>
      <c r="X80" s="3" t="str">
        <f t="shared" ca="1" si="30"/>
        <v/>
      </c>
    </row>
    <row r="81" spans="10:24" ht="13.75" customHeight="1" x14ac:dyDescent="0.35">
      <c r="J81" s="4" t="str">
        <f t="shared" ca="1" si="21"/>
        <v/>
      </c>
      <c r="M81" s="15"/>
      <c r="N81" s="13" t="str">
        <f t="shared" ca="1" si="22"/>
        <v/>
      </c>
      <c r="P81" s="3">
        <f t="shared" si="23"/>
        <v>0</v>
      </c>
      <c r="Q81" s="3">
        <f t="shared" ca="1" si="31"/>
        <v>0</v>
      </c>
      <c r="R81" s="3">
        <f t="shared" si="25"/>
        <v>0</v>
      </c>
      <c r="S81" s="3">
        <f t="shared" ca="1" si="26"/>
        <v>-14</v>
      </c>
      <c r="T81" s="3" t="str">
        <f>IF(H81="","",VLOOKUP(H81,'Вода SKU'!$A$1:$B$150,2,0))</f>
        <v/>
      </c>
      <c r="U81" s="3">
        <f t="shared" ca="1" si="27"/>
        <v>8</v>
      </c>
      <c r="V81" s="3">
        <f t="shared" si="28"/>
        <v>0</v>
      </c>
      <c r="W81" s="3">
        <f t="shared" ca="1" si="29"/>
        <v>0</v>
      </c>
      <c r="X81" s="3" t="str">
        <f t="shared" ca="1" si="30"/>
        <v/>
      </c>
    </row>
    <row r="82" spans="10:24" ht="13.75" customHeight="1" x14ac:dyDescent="0.35">
      <c r="J82" s="4" t="str">
        <f t="shared" ca="1" si="21"/>
        <v/>
      </c>
      <c r="M82" s="15"/>
      <c r="N82" s="13" t="str">
        <f t="shared" ca="1" si="22"/>
        <v/>
      </c>
      <c r="P82" s="3">
        <f t="shared" si="23"/>
        <v>0</v>
      </c>
      <c r="Q82" s="3">
        <f t="shared" ca="1" si="31"/>
        <v>0</v>
      </c>
      <c r="R82" s="3">
        <f t="shared" si="25"/>
        <v>0</v>
      </c>
      <c r="S82" s="3">
        <f t="shared" ca="1" si="26"/>
        <v>-14</v>
      </c>
      <c r="T82" s="3" t="str">
        <f>IF(H82="","",VLOOKUP(H82,'Вода SKU'!$A$1:$B$150,2,0))</f>
        <v/>
      </c>
      <c r="U82" s="3">
        <f t="shared" ca="1" si="27"/>
        <v>8</v>
      </c>
      <c r="V82" s="3">
        <f t="shared" si="28"/>
        <v>0</v>
      </c>
      <c r="W82" s="3">
        <f t="shared" ca="1" si="29"/>
        <v>0</v>
      </c>
      <c r="X82" s="3" t="str">
        <f t="shared" ca="1" si="30"/>
        <v/>
      </c>
    </row>
    <row r="83" spans="10:24" ht="13.75" customHeight="1" x14ac:dyDescent="0.35">
      <c r="J83" s="4" t="str">
        <f t="shared" ca="1" si="21"/>
        <v/>
      </c>
      <c r="M83" s="15"/>
      <c r="N83" s="13" t="str">
        <f t="shared" ca="1" si="22"/>
        <v/>
      </c>
      <c r="P83" s="3">
        <f t="shared" si="23"/>
        <v>0</v>
      </c>
      <c r="Q83" s="3">
        <f t="shared" ca="1" si="31"/>
        <v>0</v>
      </c>
      <c r="R83" s="3">
        <f t="shared" si="25"/>
        <v>0</v>
      </c>
      <c r="S83" s="3">
        <f t="shared" ca="1" si="26"/>
        <v>-14</v>
      </c>
      <c r="T83" s="3" t="str">
        <f>IF(H83="","",VLOOKUP(H83,'Вода SKU'!$A$1:$B$150,2,0))</f>
        <v/>
      </c>
      <c r="U83" s="3">
        <f t="shared" ca="1" si="27"/>
        <v>8</v>
      </c>
      <c r="V83" s="3">
        <f t="shared" si="28"/>
        <v>0</v>
      </c>
      <c r="W83" s="3">
        <f t="shared" ca="1" si="29"/>
        <v>0</v>
      </c>
      <c r="X83" s="3" t="str">
        <f t="shared" ca="1" si="30"/>
        <v/>
      </c>
    </row>
    <row r="84" spans="10:24" ht="13.75" customHeight="1" x14ac:dyDescent="0.35">
      <c r="J84" s="4" t="str">
        <f t="shared" ca="1" si="21"/>
        <v/>
      </c>
      <c r="M84" s="15"/>
      <c r="N84" s="13" t="str">
        <f t="shared" ca="1" si="22"/>
        <v/>
      </c>
      <c r="P84" s="3">
        <f t="shared" si="23"/>
        <v>0</v>
      </c>
      <c r="Q84" s="3">
        <f t="shared" ca="1" si="31"/>
        <v>0</v>
      </c>
      <c r="R84" s="3">
        <f t="shared" si="25"/>
        <v>0</v>
      </c>
      <c r="S84" s="3">
        <f t="shared" ca="1" si="26"/>
        <v>-14</v>
      </c>
      <c r="T84" s="3" t="str">
        <f>IF(H84="","",VLOOKUP(H84,'Вода SKU'!$A$1:$B$150,2,0))</f>
        <v/>
      </c>
      <c r="U84" s="3">
        <f t="shared" ca="1" si="27"/>
        <v>8</v>
      </c>
      <c r="V84" s="3">
        <f t="shared" si="28"/>
        <v>0</v>
      </c>
      <c r="W84" s="3">
        <f t="shared" ca="1" si="29"/>
        <v>0</v>
      </c>
      <c r="X84" s="3" t="str">
        <f t="shared" ca="1" si="30"/>
        <v/>
      </c>
    </row>
    <row r="85" spans="10:24" ht="13.75" customHeight="1" x14ac:dyDescent="0.35">
      <c r="J85" s="4" t="str">
        <f t="shared" ca="1" si="21"/>
        <v/>
      </c>
      <c r="M85" s="15"/>
      <c r="N85" s="13" t="str">
        <f t="shared" ca="1" si="22"/>
        <v/>
      </c>
      <c r="P85" s="3">
        <f t="shared" si="23"/>
        <v>0</v>
      </c>
      <c r="Q85" s="3">
        <f t="shared" ca="1" si="31"/>
        <v>0</v>
      </c>
      <c r="R85" s="3">
        <f t="shared" si="25"/>
        <v>0</v>
      </c>
      <c r="S85" s="3">
        <f t="shared" ca="1" si="26"/>
        <v>-14</v>
      </c>
      <c r="T85" s="3" t="str">
        <f>IF(H85="","",VLOOKUP(H85,'Вода SKU'!$A$1:$B$150,2,0))</f>
        <v/>
      </c>
      <c r="U85" s="3">
        <f t="shared" ca="1" si="27"/>
        <v>8</v>
      </c>
      <c r="V85" s="3">
        <f t="shared" si="28"/>
        <v>0</v>
      </c>
      <c r="W85" s="3">
        <f t="shared" ca="1" si="29"/>
        <v>0</v>
      </c>
      <c r="X85" s="3" t="str">
        <f t="shared" ca="1" si="30"/>
        <v/>
      </c>
    </row>
    <row r="86" spans="10:24" ht="13.75" customHeight="1" x14ac:dyDescent="0.35">
      <c r="J86" s="4" t="str">
        <f t="shared" ca="1" si="21"/>
        <v/>
      </c>
      <c r="M86" s="15"/>
      <c r="N86" s="13" t="str">
        <f t="shared" ca="1" si="22"/>
        <v/>
      </c>
      <c r="P86" s="3">
        <f t="shared" si="23"/>
        <v>0</v>
      </c>
      <c r="Q86" s="3">
        <f t="shared" ca="1" si="31"/>
        <v>0</v>
      </c>
      <c r="R86" s="3">
        <f t="shared" si="25"/>
        <v>0</v>
      </c>
      <c r="S86" s="3">
        <f t="shared" ca="1" si="26"/>
        <v>-14</v>
      </c>
      <c r="T86" s="3" t="str">
        <f>IF(H86="","",VLOOKUP(H86,'Вода SKU'!$A$1:$B$150,2,0))</f>
        <v/>
      </c>
      <c r="U86" s="3">
        <f t="shared" ca="1" si="27"/>
        <v>8</v>
      </c>
      <c r="V86" s="3">
        <f t="shared" si="28"/>
        <v>0</v>
      </c>
      <c r="W86" s="3">
        <f t="shared" ca="1" si="29"/>
        <v>0</v>
      </c>
      <c r="X86" s="3" t="str">
        <f t="shared" ca="1" si="30"/>
        <v/>
      </c>
    </row>
    <row r="87" spans="10:24" ht="13.75" customHeight="1" x14ac:dyDescent="0.35">
      <c r="J87" s="4" t="str">
        <f t="shared" ca="1" si="21"/>
        <v/>
      </c>
      <c r="M87" s="15"/>
      <c r="N87" s="13" t="str">
        <f t="shared" ca="1" si="22"/>
        <v/>
      </c>
      <c r="P87" s="3">
        <f t="shared" si="23"/>
        <v>0</v>
      </c>
      <c r="Q87" s="3">
        <f t="shared" ca="1" si="31"/>
        <v>0</v>
      </c>
      <c r="R87" s="3">
        <f t="shared" si="25"/>
        <v>0</v>
      </c>
      <c r="S87" s="3">
        <f t="shared" ca="1" si="26"/>
        <v>-14</v>
      </c>
      <c r="T87" s="3" t="str">
        <f>IF(H87="","",VLOOKUP(H87,'Вода SKU'!$A$1:$B$150,2,0))</f>
        <v/>
      </c>
      <c r="U87" s="3">
        <f t="shared" ca="1" si="27"/>
        <v>8</v>
      </c>
      <c r="V87" s="3">
        <f t="shared" si="28"/>
        <v>0</v>
      </c>
      <c r="W87" s="3">
        <f t="shared" ca="1" si="29"/>
        <v>0</v>
      </c>
      <c r="X87" s="3" t="str">
        <f t="shared" ca="1" si="30"/>
        <v/>
      </c>
    </row>
    <row r="88" spans="10:24" ht="13.75" customHeight="1" x14ac:dyDescent="0.35">
      <c r="J88" s="4" t="str">
        <f t="shared" ca="1" si="21"/>
        <v/>
      </c>
      <c r="M88" s="15"/>
      <c r="N88" s="13" t="str">
        <f t="shared" ca="1" si="22"/>
        <v/>
      </c>
      <c r="P88" s="3">
        <f t="shared" si="23"/>
        <v>0</v>
      </c>
      <c r="Q88" s="3">
        <f t="shared" ca="1" si="31"/>
        <v>0</v>
      </c>
      <c r="R88" s="3">
        <f t="shared" si="25"/>
        <v>0</v>
      </c>
      <c r="S88" s="3">
        <f t="shared" ca="1" si="26"/>
        <v>-14</v>
      </c>
      <c r="T88" s="3" t="str">
        <f>IF(H88="","",VLOOKUP(H88,'Вода SKU'!$A$1:$B$150,2,0))</f>
        <v/>
      </c>
      <c r="U88" s="3">
        <f t="shared" ca="1" si="27"/>
        <v>8</v>
      </c>
      <c r="V88" s="3">
        <f t="shared" si="28"/>
        <v>0</v>
      </c>
      <c r="W88" s="3">
        <f t="shared" ca="1" si="29"/>
        <v>0</v>
      </c>
      <c r="X88" s="3" t="str">
        <f t="shared" ca="1" si="30"/>
        <v/>
      </c>
    </row>
    <row r="89" spans="10:24" ht="13.75" customHeight="1" x14ac:dyDescent="0.35">
      <c r="J89" s="4" t="str">
        <f t="shared" ca="1" si="21"/>
        <v/>
      </c>
      <c r="M89" s="15"/>
      <c r="N89" s="13" t="str">
        <f t="shared" ca="1" si="22"/>
        <v/>
      </c>
      <c r="P89" s="3">
        <f t="shared" si="23"/>
        <v>0</v>
      </c>
      <c r="Q89" s="3">
        <f t="shared" ca="1" si="31"/>
        <v>0</v>
      </c>
      <c r="R89" s="3">
        <f t="shared" si="25"/>
        <v>0</v>
      </c>
      <c r="S89" s="3">
        <f t="shared" ca="1" si="26"/>
        <v>-14</v>
      </c>
      <c r="T89" s="3" t="str">
        <f>IF(H89="","",VLOOKUP(H89,'Вода SKU'!$A$1:$B$150,2,0))</f>
        <v/>
      </c>
      <c r="U89" s="3">
        <f t="shared" ca="1" si="27"/>
        <v>8</v>
      </c>
      <c r="V89" s="3">
        <f t="shared" si="28"/>
        <v>0</v>
      </c>
      <c r="W89" s="3">
        <f t="shared" ca="1" si="29"/>
        <v>0</v>
      </c>
      <c r="X89" s="3" t="str">
        <f t="shared" ca="1" si="30"/>
        <v/>
      </c>
    </row>
    <row r="90" spans="10:24" ht="13.75" customHeight="1" x14ac:dyDescent="0.35">
      <c r="J90" s="4" t="str">
        <f t="shared" ca="1" si="21"/>
        <v/>
      </c>
      <c r="M90" s="15"/>
      <c r="N90" s="13" t="str">
        <f t="shared" ca="1" si="22"/>
        <v/>
      </c>
      <c r="P90" s="3">
        <f t="shared" si="23"/>
        <v>0</v>
      </c>
      <c r="Q90" s="3">
        <f t="shared" ca="1" si="31"/>
        <v>0</v>
      </c>
      <c r="R90" s="3">
        <f t="shared" si="25"/>
        <v>0</v>
      </c>
      <c r="S90" s="3">
        <f t="shared" ca="1" si="26"/>
        <v>-14</v>
      </c>
      <c r="T90" s="3" t="str">
        <f>IF(H90="","",VLOOKUP(H90,'Вода SKU'!$A$1:$B$150,2,0))</f>
        <v/>
      </c>
      <c r="U90" s="3">
        <f t="shared" ca="1" si="27"/>
        <v>8</v>
      </c>
      <c r="V90" s="3">
        <f t="shared" si="28"/>
        <v>0</v>
      </c>
      <c r="W90" s="3">
        <f t="shared" ca="1" si="29"/>
        <v>0</v>
      </c>
      <c r="X90" s="3" t="str">
        <f t="shared" ca="1" si="30"/>
        <v/>
      </c>
    </row>
    <row r="91" spans="10:24" ht="13.75" customHeight="1" x14ac:dyDescent="0.35">
      <c r="J91" s="4" t="str">
        <f t="shared" ca="1" si="21"/>
        <v/>
      </c>
      <c r="M91" s="15"/>
      <c r="N91" s="13" t="str">
        <f t="shared" ca="1" si="22"/>
        <v/>
      </c>
      <c r="P91" s="3">
        <f t="shared" si="23"/>
        <v>0</v>
      </c>
      <c r="Q91" s="3">
        <f t="shared" ca="1" si="31"/>
        <v>0</v>
      </c>
      <c r="R91" s="3">
        <f t="shared" si="25"/>
        <v>0</v>
      </c>
      <c r="S91" s="3">
        <f t="shared" ca="1" si="26"/>
        <v>-14</v>
      </c>
      <c r="T91" s="3" t="str">
        <f>IF(H91="","",VLOOKUP(H91,'Вода SKU'!$A$1:$B$150,2,0))</f>
        <v/>
      </c>
      <c r="U91" s="3">
        <f t="shared" ca="1" si="27"/>
        <v>8</v>
      </c>
      <c r="V91" s="3">
        <f t="shared" si="28"/>
        <v>0</v>
      </c>
      <c r="W91" s="3">
        <f t="shared" ca="1" si="29"/>
        <v>0</v>
      </c>
      <c r="X91" s="3" t="str">
        <f t="shared" ca="1" si="30"/>
        <v/>
      </c>
    </row>
    <row r="92" spans="10:24" ht="13.75" customHeight="1" x14ac:dyDescent="0.35">
      <c r="J92" s="4" t="str">
        <f t="shared" ca="1" si="21"/>
        <v/>
      </c>
      <c r="M92" s="15"/>
      <c r="N92" s="13" t="str">
        <f t="shared" ca="1" si="22"/>
        <v/>
      </c>
      <c r="P92" s="3">
        <f t="shared" si="23"/>
        <v>0</v>
      </c>
      <c r="Q92" s="3">
        <f t="shared" ca="1" si="31"/>
        <v>0</v>
      </c>
      <c r="R92" s="3">
        <f t="shared" si="25"/>
        <v>0</v>
      </c>
      <c r="S92" s="3">
        <f t="shared" ca="1" si="26"/>
        <v>-14</v>
      </c>
      <c r="T92" s="3" t="str">
        <f>IF(H92="","",VLOOKUP(H92,'Вода SKU'!$A$1:$B$150,2,0))</f>
        <v/>
      </c>
      <c r="U92" s="3">
        <f t="shared" ca="1" si="27"/>
        <v>8</v>
      </c>
      <c r="V92" s="3">
        <f t="shared" si="28"/>
        <v>0</v>
      </c>
      <c r="W92" s="3">
        <f t="shared" ca="1" si="29"/>
        <v>0</v>
      </c>
      <c r="X92" s="3" t="str">
        <f t="shared" ca="1" si="30"/>
        <v/>
      </c>
    </row>
    <row r="93" spans="10:24" ht="13.75" customHeight="1" x14ac:dyDescent="0.35">
      <c r="J93" s="4" t="str">
        <f t="shared" ca="1" si="21"/>
        <v/>
      </c>
      <c r="M93" s="15"/>
      <c r="N93" s="13" t="str">
        <f t="shared" ca="1" si="22"/>
        <v/>
      </c>
      <c r="P93" s="3">
        <f t="shared" si="23"/>
        <v>0</v>
      </c>
      <c r="Q93" s="3">
        <f t="shared" ca="1" si="31"/>
        <v>0</v>
      </c>
      <c r="R93" s="3">
        <f t="shared" si="25"/>
        <v>0</v>
      </c>
      <c r="S93" s="3">
        <f t="shared" ca="1" si="26"/>
        <v>-14</v>
      </c>
      <c r="T93" s="3" t="str">
        <f>IF(H93="","",VLOOKUP(H93,'Вода SKU'!$A$1:$B$150,2,0))</f>
        <v/>
      </c>
      <c r="U93" s="3">
        <f t="shared" ca="1" si="27"/>
        <v>8</v>
      </c>
      <c r="V93" s="3">
        <f t="shared" si="28"/>
        <v>0</v>
      </c>
      <c r="W93" s="3">
        <f t="shared" ca="1" si="29"/>
        <v>0</v>
      </c>
      <c r="X93" s="3" t="str">
        <f t="shared" ca="1" si="30"/>
        <v/>
      </c>
    </row>
    <row r="94" spans="10:24" ht="13.75" customHeight="1" x14ac:dyDescent="0.35">
      <c r="J94" s="4" t="str">
        <f t="shared" ca="1" si="21"/>
        <v/>
      </c>
      <c r="M94" s="15"/>
      <c r="N94" s="13" t="str">
        <f t="shared" ca="1" si="22"/>
        <v/>
      </c>
      <c r="P94" s="3">
        <f t="shared" si="23"/>
        <v>0</v>
      </c>
      <c r="Q94" s="3">
        <f t="shared" ca="1" si="31"/>
        <v>0</v>
      </c>
      <c r="R94" s="3">
        <f t="shared" si="25"/>
        <v>0</v>
      </c>
      <c r="S94" s="3">
        <f t="shared" ca="1" si="26"/>
        <v>-14</v>
      </c>
      <c r="T94" s="3" t="str">
        <f>IF(H94="","",VLOOKUP(H94,'Вода SKU'!$A$1:$B$150,2,0))</f>
        <v/>
      </c>
      <c r="U94" s="3">
        <f t="shared" ca="1" si="27"/>
        <v>8</v>
      </c>
      <c r="V94" s="3">
        <f t="shared" si="28"/>
        <v>0</v>
      </c>
      <c r="W94" s="3">
        <f t="shared" ca="1" si="29"/>
        <v>0</v>
      </c>
      <c r="X94" s="3" t="str">
        <f t="shared" ca="1" si="30"/>
        <v/>
      </c>
    </row>
    <row r="95" spans="10:24" ht="13.75" customHeight="1" x14ac:dyDescent="0.35">
      <c r="J95" s="4" t="str">
        <f t="shared" ca="1" si="21"/>
        <v/>
      </c>
      <c r="M95" s="15"/>
      <c r="N95" s="13" t="str">
        <f t="shared" ca="1" si="22"/>
        <v/>
      </c>
      <c r="P95" s="3">
        <f t="shared" si="23"/>
        <v>0</v>
      </c>
      <c r="Q95" s="3">
        <f t="shared" ca="1" si="31"/>
        <v>0</v>
      </c>
      <c r="R95" s="3">
        <f t="shared" si="25"/>
        <v>0</v>
      </c>
      <c r="S95" s="3">
        <f t="shared" ca="1" si="26"/>
        <v>-14</v>
      </c>
      <c r="T95" s="3" t="str">
        <f>IF(H95="","",VLOOKUP(H95,'Вода SKU'!$A$1:$B$150,2,0))</f>
        <v/>
      </c>
      <c r="U95" s="3">
        <f t="shared" ca="1" si="27"/>
        <v>8</v>
      </c>
      <c r="V95" s="3">
        <f t="shared" si="28"/>
        <v>0</v>
      </c>
      <c r="W95" s="3">
        <f t="shared" ca="1" si="29"/>
        <v>0</v>
      </c>
      <c r="X95" s="3" t="str">
        <f t="shared" ca="1" si="30"/>
        <v/>
      </c>
    </row>
    <row r="96" spans="10:24" ht="13.75" customHeight="1" x14ac:dyDescent="0.35">
      <c r="J96" s="4" t="str">
        <f t="shared" ca="1" si="21"/>
        <v/>
      </c>
      <c r="M96" s="15"/>
      <c r="N96" s="13" t="str">
        <f t="shared" ca="1" si="22"/>
        <v/>
      </c>
      <c r="P96" s="3">
        <f t="shared" si="23"/>
        <v>0</v>
      </c>
      <c r="Q96" s="3">
        <f t="shared" ca="1" si="31"/>
        <v>0</v>
      </c>
      <c r="R96" s="3">
        <f t="shared" si="25"/>
        <v>0</v>
      </c>
      <c r="S96" s="3">
        <f t="shared" ca="1" si="26"/>
        <v>-14</v>
      </c>
      <c r="T96" s="3" t="str">
        <f>IF(H96="","",VLOOKUP(H96,'Вода SKU'!$A$1:$B$150,2,0))</f>
        <v/>
      </c>
      <c r="U96" s="3">
        <f t="shared" ca="1" si="27"/>
        <v>8</v>
      </c>
      <c r="V96" s="3">
        <f t="shared" si="28"/>
        <v>0</v>
      </c>
      <c r="W96" s="3">
        <f t="shared" ca="1" si="29"/>
        <v>0</v>
      </c>
      <c r="X96" s="3" t="str">
        <f t="shared" ca="1" si="30"/>
        <v/>
      </c>
    </row>
    <row r="97" spans="10:24" ht="13.75" customHeight="1" x14ac:dyDescent="0.35">
      <c r="J97" s="4" t="str">
        <f t="shared" ca="1" si="21"/>
        <v/>
      </c>
      <c r="M97" s="15"/>
      <c r="N97" s="13" t="str">
        <f t="shared" ca="1" si="22"/>
        <v/>
      </c>
      <c r="P97" s="3">
        <f t="shared" si="23"/>
        <v>0</v>
      </c>
      <c r="Q97" s="3">
        <f t="shared" ca="1" si="31"/>
        <v>0</v>
      </c>
      <c r="R97" s="3">
        <f t="shared" si="25"/>
        <v>0</v>
      </c>
      <c r="S97" s="3">
        <f t="shared" ca="1" si="26"/>
        <v>-14</v>
      </c>
      <c r="T97" s="3" t="str">
        <f>IF(H97="","",VLOOKUP(H97,'Вода SKU'!$A$1:$B$150,2,0))</f>
        <v/>
      </c>
      <c r="U97" s="3">
        <f t="shared" ca="1" si="27"/>
        <v>8</v>
      </c>
      <c r="V97" s="3">
        <f t="shared" si="28"/>
        <v>0</v>
      </c>
      <c r="W97" s="3">
        <f t="shared" ca="1" si="29"/>
        <v>0</v>
      </c>
      <c r="X97" s="3" t="str">
        <f t="shared" ca="1" si="30"/>
        <v/>
      </c>
    </row>
    <row r="98" spans="10:24" ht="13.75" customHeight="1" x14ac:dyDescent="0.35">
      <c r="J98" s="4" t="str">
        <f t="shared" ref="J98:J122" ca="1" si="32">IF(M98="", IF(O98="","",X98+(INDIRECT("S" &amp; ROW() - 1) - S98)),IF(O98="", "", INDIRECT("S" &amp; ROW() - 1) - S98))</f>
        <v/>
      </c>
      <c r="M98" s="15"/>
      <c r="N98" s="13" t="str">
        <f t="shared" ref="N98:N129" ca="1" si="33">IF(M98="", IF(X98=0, "", X98), IF(V98 = "", "", IF(V98/U98 = 0, "", V98/U98)))</f>
        <v/>
      </c>
      <c r="P98" s="3">
        <f t="shared" ref="P98:P129" si="34">IF(O98 = "-", -W98,I98)</f>
        <v>0</v>
      </c>
      <c r="Q98" s="3">
        <f t="shared" ca="1" si="31"/>
        <v>0</v>
      </c>
      <c r="R98" s="3">
        <f t="shared" ref="R98:R122" si="35">IF(O98="-",1,0)</f>
        <v>0</v>
      </c>
      <c r="S98" s="3">
        <f t="shared" ref="S98:S122" ca="1" si="36">IF(Q98 = 0, INDIRECT("S" &amp; ROW() - 1), Q98)</f>
        <v>-14</v>
      </c>
      <c r="T98" s="3" t="str">
        <f>IF(H98="","",VLOOKUP(H98,'Вода SKU'!$A$1:$B$150,2,0))</f>
        <v/>
      </c>
      <c r="U98" s="3">
        <f t="shared" ref="U98:U122" ca="1" si="37">IF(C98 = "", 8, IF(C98 = "-", 8000 / INDIRECT("C" &amp; ROW() - 1), 8000/C98))</f>
        <v>8</v>
      </c>
      <c r="V98" s="3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39">IF(V98 = "", "", V98/U98)</f>
        <v>0</v>
      </c>
      <c r="X98" s="3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35">
      <c r="J99" s="4" t="str">
        <f t="shared" ca="1" si="32"/>
        <v/>
      </c>
      <c r="M99" s="15"/>
      <c r="N99" s="13" t="str">
        <f t="shared" ca="1" si="33"/>
        <v/>
      </c>
      <c r="P99" s="3">
        <f t="shared" si="34"/>
        <v>0</v>
      </c>
      <c r="Q99" s="3">
        <f t="shared" ca="1" si="31"/>
        <v>0</v>
      </c>
      <c r="R99" s="3">
        <f t="shared" si="35"/>
        <v>0</v>
      </c>
      <c r="S99" s="3">
        <f t="shared" ca="1" si="36"/>
        <v>-14</v>
      </c>
      <c r="T99" s="3" t="str">
        <f>IF(H99="","",VLOOKUP(H99,'Вода SKU'!$A$1:$B$150,2,0))</f>
        <v/>
      </c>
      <c r="U99" s="3">
        <f t="shared" ca="1" si="37"/>
        <v>8</v>
      </c>
      <c r="V99" s="3">
        <f t="shared" si="38"/>
        <v>0</v>
      </c>
      <c r="W99" s="3">
        <f t="shared" ca="1" si="39"/>
        <v>0</v>
      </c>
      <c r="X99" s="3" t="str">
        <f t="shared" ca="1" si="40"/>
        <v/>
      </c>
    </row>
    <row r="100" spans="10:24" ht="13.75" customHeight="1" x14ac:dyDescent="0.35">
      <c r="J100" s="4" t="str">
        <f t="shared" ca="1" si="32"/>
        <v/>
      </c>
      <c r="M100" s="15"/>
      <c r="N100" s="13" t="str">
        <f t="shared" ca="1" si="33"/>
        <v/>
      </c>
      <c r="P100" s="3">
        <f t="shared" si="34"/>
        <v>0</v>
      </c>
      <c r="Q100" s="3">
        <f t="shared" ref="Q100:Q122" ca="1" si="41">IF(O100 = "-", SUM(INDIRECT(ADDRESS(2,COLUMN(P100)) &amp; ":" &amp; ADDRESS(ROW(),COLUMN(P100)))), 0)</f>
        <v>0</v>
      </c>
      <c r="R100" s="3">
        <f t="shared" si="35"/>
        <v>0</v>
      </c>
      <c r="S100" s="3">
        <f t="shared" ca="1" si="36"/>
        <v>-14</v>
      </c>
      <c r="T100" s="3" t="str">
        <f>IF(H100="","",VLOOKUP(H100,'Вода SKU'!$A$1:$B$150,2,0))</f>
        <v/>
      </c>
      <c r="U100" s="3">
        <f t="shared" ca="1" si="37"/>
        <v>8</v>
      </c>
      <c r="V100" s="3">
        <f t="shared" si="38"/>
        <v>0</v>
      </c>
      <c r="W100" s="3">
        <f t="shared" ca="1" si="39"/>
        <v>0</v>
      </c>
      <c r="X100" s="3" t="str">
        <f t="shared" ca="1" si="40"/>
        <v/>
      </c>
    </row>
    <row r="101" spans="10:24" ht="13.75" customHeight="1" x14ac:dyDescent="0.35">
      <c r="J101" s="4" t="str">
        <f t="shared" ca="1" si="32"/>
        <v/>
      </c>
      <c r="M101" s="15"/>
      <c r="N101" s="13" t="str">
        <f t="shared" ca="1" si="33"/>
        <v/>
      </c>
      <c r="P101" s="3">
        <f t="shared" si="34"/>
        <v>0</v>
      </c>
      <c r="Q101" s="3">
        <f t="shared" ca="1" si="41"/>
        <v>0</v>
      </c>
      <c r="R101" s="3">
        <f t="shared" si="35"/>
        <v>0</v>
      </c>
      <c r="S101" s="3">
        <f t="shared" ca="1" si="36"/>
        <v>-14</v>
      </c>
      <c r="T101" s="3" t="str">
        <f>IF(H101="","",VLOOKUP(H101,'Вода SKU'!$A$1:$B$150,2,0))</f>
        <v/>
      </c>
      <c r="U101" s="3">
        <f t="shared" ca="1" si="37"/>
        <v>8</v>
      </c>
      <c r="V101" s="3">
        <f t="shared" si="38"/>
        <v>0</v>
      </c>
      <c r="W101" s="3">
        <f t="shared" ca="1" si="39"/>
        <v>0</v>
      </c>
      <c r="X101" s="3" t="str">
        <f t="shared" ca="1" si="40"/>
        <v/>
      </c>
    </row>
    <row r="102" spans="10:24" ht="13.75" customHeight="1" x14ac:dyDescent="0.35">
      <c r="J102" s="4" t="str">
        <f t="shared" ca="1" si="32"/>
        <v/>
      </c>
      <c r="M102" s="15"/>
      <c r="N102" s="13" t="str">
        <f t="shared" ca="1" si="33"/>
        <v/>
      </c>
      <c r="P102" s="3">
        <f t="shared" si="34"/>
        <v>0</v>
      </c>
      <c r="Q102" s="3">
        <f t="shared" ca="1" si="41"/>
        <v>0</v>
      </c>
      <c r="R102" s="3">
        <f t="shared" si="35"/>
        <v>0</v>
      </c>
      <c r="S102" s="3">
        <f t="shared" ca="1" si="36"/>
        <v>-14</v>
      </c>
      <c r="T102" s="3" t="str">
        <f>IF(H102="","",VLOOKUP(H102,'Вода SKU'!$A$1:$B$150,2,0))</f>
        <v/>
      </c>
      <c r="U102" s="3">
        <f t="shared" ca="1" si="37"/>
        <v>8</v>
      </c>
      <c r="V102" s="3">
        <f t="shared" si="38"/>
        <v>0</v>
      </c>
      <c r="W102" s="3">
        <f t="shared" ca="1" si="39"/>
        <v>0</v>
      </c>
      <c r="X102" s="3" t="str">
        <f t="shared" ca="1" si="40"/>
        <v/>
      </c>
    </row>
    <row r="103" spans="10:24" ht="13.75" customHeight="1" x14ac:dyDescent="0.35">
      <c r="J103" s="4" t="str">
        <f t="shared" ca="1" si="32"/>
        <v/>
      </c>
      <c r="M103" s="15"/>
      <c r="N103" s="13" t="str">
        <f t="shared" ca="1" si="33"/>
        <v/>
      </c>
      <c r="P103" s="3">
        <f t="shared" si="34"/>
        <v>0</v>
      </c>
      <c r="Q103" s="3">
        <f t="shared" ca="1" si="41"/>
        <v>0</v>
      </c>
      <c r="R103" s="3">
        <f t="shared" si="35"/>
        <v>0</v>
      </c>
      <c r="S103" s="3">
        <f t="shared" ca="1" si="36"/>
        <v>-14</v>
      </c>
      <c r="T103" s="3" t="str">
        <f>IF(H103="","",VLOOKUP(H103,'Вода SKU'!$A$1:$B$150,2,0))</f>
        <v/>
      </c>
      <c r="U103" s="3">
        <f t="shared" ca="1" si="37"/>
        <v>8</v>
      </c>
      <c r="V103" s="3">
        <f t="shared" si="38"/>
        <v>0</v>
      </c>
      <c r="W103" s="3">
        <f t="shared" ca="1" si="39"/>
        <v>0</v>
      </c>
      <c r="X103" s="3" t="str">
        <f t="shared" ca="1" si="40"/>
        <v/>
      </c>
    </row>
    <row r="104" spans="10:24" ht="13.75" customHeight="1" x14ac:dyDescent="0.35">
      <c r="J104" s="4" t="str">
        <f t="shared" ca="1" si="32"/>
        <v/>
      </c>
      <c r="M104" s="15"/>
      <c r="N104" s="13" t="str">
        <f t="shared" ca="1" si="33"/>
        <v/>
      </c>
      <c r="P104" s="3">
        <f t="shared" si="34"/>
        <v>0</v>
      </c>
      <c r="Q104" s="3">
        <f t="shared" ca="1" si="41"/>
        <v>0</v>
      </c>
      <c r="R104" s="3">
        <f t="shared" si="35"/>
        <v>0</v>
      </c>
      <c r="S104" s="3">
        <f t="shared" ca="1" si="36"/>
        <v>-14</v>
      </c>
      <c r="T104" s="3" t="str">
        <f>IF(H104="","",VLOOKUP(H104,'Вода SKU'!$A$1:$B$150,2,0))</f>
        <v/>
      </c>
      <c r="U104" s="3">
        <f t="shared" ca="1" si="37"/>
        <v>8</v>
      </c>
      <c r="V104" s="3">
        <f t="shared" si="38"/>
        <v>0</v>
      </c>
      <c r="W104" s="3">
        <f t="shared" ca="1" si="39"/>
        <v>0</v>
      </c>
      <c r="X104" s="3" t="str">
        <f t="shared" ca="1" si="40"/>
        <v/>
      </c>
    </row>
    <row r="105" spans="10:24" ht="13.75" customHeight="1" x14ac:dyDescent="0.35">
      <c r="J105" s="4" t="str">
        <f t="shared" ca="1" si="32"/>
        <v/>
      </c>
      <c r="M105" s="15"/>
      <c r="N105" s="13" t="str">
        <f t="shared" ca="1" si="33"/>
        <v/>
      </c>
      <c r="P105" s="3">
        <f t="shared" si="34"/>
        <v>0</v>
      </c>
      <c r="Q105" s="3">
        <f t="shared" ca="1" si="41"/>
        <v>0</v>
      </c>
      <c r="R105" s="3">
        <f t="shared" si="35"/>
        <v>0</v>
      </c>
      <c r="S105" s="3">
        <f t="shared" ca="1" si="36"/>
        <v>-14</v>
      </c>
      <c r="T105" s="3" t="str">
        <f>IF(H105="","",VLOOKUP(H105,'Вода SKU'!$A$1:$B$150,2,0))</f>
        <v/>
      </c>
      <c r="U105" s="3">
        <f t="shared" ca="1" si="37"/>
        <v>8</v>
      </c>
      <c r="V105" s="3">
        <f t="shared" si="38"/>
        <v>0</v>
      </c>
      <c r="W105" s="3">
        <f t="shared" ca="1" si="39"/>
        <v>0</v>
      </c>
      <c r="X105" s="3" t="str">
        <f t="shared" ca="1" si="40"/>
        <v/>
      </c>
    </row>
    <row r="106" spans="10:24" ht="13.75" customHeight="1" x14ac:dyDescent="0.35">
      <c r="J106" s="4" t="str">
        <f t="shared" ca="1" si="32"/>
        <v/>
      </c>
      <c r="M106" s="15"/>
      <c r="N106" s="13" t="str">
        <f t="shared" ca="1" si="33"/>
        <v/>
      </c>
      <c r="P106" s="3">
        <f t="shared" si="34"/>
        <v>0</v>
      </c>
      <c r="Q106" s="3">
        <f t="shared" ca="1" si="41"/>
        <v>0</v>
      </c>
      <c r="R106" s="3">
        <f t="shared" si="35"/>
        <v>0</v>
      </c>
      <c r="S106" s="3">
        <f t="shared" ca="1" si="36"/>
        <v>-14</v>
      </c>
      <c r="T106" s="3" t="str">
        <f>IF(H106="","",VLOOKUP(H106,'Вода SKU'!$A$1:$B$150,2,0))</f>
        <v/>
      </c>
      <c r="U106" s="3">
        <f t="shared" ca="1" si="37"/>
        <v>8</v>
      </c>
      <c r="V106" s="3">
        <f t="shared" si="38"/>
        <v>0</v>
      </c>
      <c r="W106" s="3">
        <f t="shared" ca="1" si="39"/>
        <v>0</v>
      </c>
      <c r="X106" s="3" t="str">
        <f t="shared" ca="1" si="40"/>
        <v/>
      </c>
    </row>
    <row r="107" spans="10:24" ht="13.75" customHeight="1" x14ac:dyDescent="0.35">
      <c r="J107" s="4" t="str">
        <f t="shared" ca="1" si="32"/>
        <v/>
      </c>
      <c r="M107" s="15"/>
      <c r="N107" s="13" t="str">
        <f t="shared" ca="1" si="33"/>
        <v/>
      </c>
      <c r="P107" s="3">
        <f t="shared" si="34"/>
        <v>0</v>
      </c>
      <c r="Q107" s="3">
        <f t="shared" ca="1" si="41"/>
        <v>0</v>
      </c>
      <c r="R107" s="3">
        <f t="shared" si="35"/>
        <v>0</v>
      </c>
      <c r="S107" s="3">
        <f t="shared" ca="1" si="36"/>
        <v>-14</v>
      </c>
      <c r="T107" s="3" t="str">
        <f>IF(H107="","",VLOOKUP(H107,'Вода SKU'!$A$1:$B$150,2,0))</f>
        <v/>
      </c>
      <c r="U107" s="3">
        <f t="shared" ca="1" si="37"/>
        <v>8</v>
      </c>
      <c r="V107" s="3">
        <f t="shared" si="38"/>
        <v>0</v>
      </c>
      <c r="W107" s="3">
        <f t="shared" ca="1" si="39"/>
        <v>0</v>
      </c>
      <c r="X107" s="3" t="str">
        <f t="shared" ca="1" si="40"/>
        <v/>
      </c>
    </row>
    <row r="108" spans="10:24" ht="13.75" customHeight="1" x14ac:dyDescent="0.35">
      <c r="J108" s="4" t="str">
        <f t="shared" ca="1" si="32"/>
        <v/>
      </c>
      <c r="M108" s="15"/>
      <c r="N108" s="13" t="str">
        <f t="shared" ca="1" si="33"/>
        <v/>
      </c>
      <c r="P108" s="3">
        <f t="shared" si="34"/>
        <v>0</v>
      </c>
      <c r="Q108" s="3">
        <f t="shared" ca="1" si="41"/>
        <v>0</v>
      </c>
      <c r="R108" s="3">
        <f t="shared" si="35"/>
        <v>0</v>
      </c>
      <c r="S108" s="3">
        <f t="shared" ca="1" si="36"/>
        <v>-14</v>
      </c>
      <c r="T108" s="3" t="str">
        <f>IF(H108="","",VLOOKUP(H108,'Вода SKU'!$A$1:$B$150,2,0))</f>
        <v/>
      </c>
      <c r="U108" s="3">
        <f t="shared" ca="1" si="37"/>
        <v>8</v>
      </c>
      <c r="V108" s="3">
        <f t="shared" si="38"/>
        <v>0</v>
      </c>
      <c r="W108" s="3">
        <f t="shared" ca="1" si="39"/>
        <v>0</v>
      </c>
      <c r="X108" s="3" t="str">
        <f t="shared" ca="1" si="40"/>
        <v/>
      </c>
    </row>
    <row r="109" spans="10:24" ht="13.75" customHeight="1" x14ac:dyDescent="0.35">
      <c r="J109" s="4" t="str">
        <f t="shared" ca="1" si="32"/>
        <v/>
      </c>
      <c r="M109" s="15"/>
      <c r="N109" s="13" t="str">
        <f t="shared" ca="1" si="33"/>
        <v/>
      </c>
      <c r="P109" s="3">
        <f t="shared" si="34"/>
        <v>0</v>
      </c>
      <c r="Q109" s="3">
        <f t="shared" ca="1" si="41"/>
        <v>0</v>
      </c>
      <c r="R109" s="3">
        <f t="shared" si="35"/>
        <v>0</v>
      </c>
      <c r="S109" s="3">
        <f t="shared" ca="1" si="36"/>
        <v>-14</v>
      </c>
      <c r="T109" s="3" t="str">
        <f>IF(H109="","",VLOOKUP(H109,'Вода SKU'!$A$1:$B$150,2,0))</f>
        <v/>
      </c>
      <c r="U109" s="3">
        <f t="shared" ca="1" si="37"/>
        <v>8</v>
      </c>
      <c r="V109" s="3">
        <f t="shared" si="38"/>
        <v>0</v>
      </c>
      <c r="W109" s="3">
        <f t="shared" ca="1" si="39"/>
        <v>0</v>
      </c>
      <c r="X109" s="3" t="str">
        <f t="shared" ca="1" si="40"/>
        <v/>
      </c>
    </row>
    <row r="110" spans="10:24" ht="13.75" customHeight="1" x14ac:dyDescent="0.35">
      <c r="J110" s="4" t="str">
        <f t="shared" ca="1" si="32"/>
        <v/>
      </c>
      <c r="M110" s="15"/>
      <c r="N110" s="13" t="str">
        <f t="shared" ca="1" si="33"/>
        <v/>
      </c>
      <c r="P110" s="3">
        <f t="shared" si="34"/>
        <v>0</v>
      </c>
      <c r="Q110" s="3">
        <f t="shared" ca="1" si="41"/>
        <v>0</v>
      </c>
      <c r="R110" s="3">
        <f t="shared" si="35"/>
        <v>0</v>
      </c>
      <c r="S110" s="3">
        <f t="shared" ca="1" si="36"/>
        <v>-14</v>
      </c>
      <c r="T110" s="3" t="str">
        <f>IF(H110="","",VLOOKUP(H110,'Вода SKU'!$A$1:$B$150,2,0))</f>
        <v/>
      </c>
      <c r="U110" s="3">
        <f t="shared" ca="1" si="37"/>
        <v>8</v>
      </c>
      <c r="V110" s="3">
        <f t="shared" si="38"/>
        <v>0</v>
      </c>
      <c r="W110" s="3">
        <f t="shared" ca="1" si="39"/>
        <v>0</v>
      </c>
      <c r="X110" s="3" t="str">
        <f t="shared" ca="1" si="40"/>
        <v/>
      </c>
    </row>
    <row r="111" spans="10:24" ht="13.75" customHeight="1" x14ac:dyDescent="0.35">
      <c r="J111" s="4" t="str">
        <f t="shared" ca="1" si="32"/>
        <v/>
      </c>
      <c r="M111" s="15"/>
      <c r="N111" s="13" t="str">
        <f t="shared" ca="1" si="33"/>
        <v/>
      </c>
      <c r="P111" s="3">
        <f t="shared" si="34"/>
        <v>0</v>
      </c>
      <c r="Q111" s="3">
        <f t="shared" ca="1" si="41"/>
        <v>0</v>
      </c>
      <c r="R111" s="3">
        <f t="shared" si="35"/>
        <v>0</v>
      </c>
      <c r="S111" s="3">
        <f t="shared" ca="1" si="36"/>
        <v>-14</v>
      </c>
      <c r="T111" s="3" t="str">
        <f>IF(H111="","",VLOOKUP(H111,'Вода SKU'!$A$1:$B$150,2,0))</f>
        <v/>
      </c>
      <c r="U111" s="3">
        <f t="shared" ca="1" si="37"/>
        <v>8</v>
      </c>
      <c r="V111" s="3">
        <f t="shared" si="38"/>
        <v>0</v>
      </c>
      <c r="W111" s="3">
        <f t="shared" ca="1" si="39"/>
        <v>0</v>
      </c>
      <c r="X111" s="3" t="str">
        <f t="shared" ca="1" si="40"/>
        <v/>
      </c>
    </row>
    <row r="112" spans="10:24" ht="13.75" customHeight="1" x14ac:dyDescent="0.35">
      <c r="J112" s="4" t="str">
        <f t="shared" ca="1" si="32"/>
        <v/>
      </c>
      <c r="M112" s="15"/>
      <c r="N112" s="13" t="str">
        <f t="shared" ca="1" si="33"/>
        <v/>
      </c>
      <c r="P112" s="3">
        <f t="shared" si="34"/>
        <v>0</v>
      </c>
      <c r="Q112" s="3">
        <f t="shared" ca="1" si="41"/>
        <v>0</v>
      </c>
      <c r="R112" s="3">
        <f t="shared" si="35"/>
        <v>0</v>
      </c>
      <c r="S112" s="3">
        <f t="shared" ca="1" si="36"/>
        <v>-14</v>
      </c>
      <c r="T112" s="3" t="str">
        <f>IF(H112="","",VLOOKUP(H112,'Вода SKU'!$A$1:$B$150,2,0))</f>
        <v/>
      </c>
      <c r="U112" s="3">
        <f t="shared" ca="1" si="37"/>
        <v>8</v>
      </c>
      <c r="V112" s="3">
        <f t="shared" si="38"/>
        <v>0</v>
      </c>
      <c r="W112" s="3">
        <f t="shared" ca="1" si="39"/>
        <v>0</v>
      </c>
      <c r="X112" s="3" t="str">
        <f t="shared" ca="1" si="40"/>
        <v/>
      </c>
    </row>
    <row r="113" spans="10:24" ht="13.75" customHeight="1" x14ac:dyDescent="0.35">
      <c r="J113" s="4" t="str">
        <f t="shared" ca="1" si="32"/>
        <v/>
      </c>
      <c r="M113" s="15"/>
      <c r="N113" s="13" t="str">
        <f t="shared" ca="1" si="33"/>
        <v/>
      </c>
      <c r="P113" s="3">
        <f t="shared" si="34"/>
        <v>0</v>
      </c>
      <c r="Q113" s="3">
        <f t="shared" ca="1" si="41"/>
        <v>0</v>
      </c>
      <c r="R113" s="3">
        <f t="shared" si="35"/>
        <v>0</v>
      </c>
      <c r="S113" s="3">
        <f t="shared" ca="1" si="36"/>
        <v>-14</v>
      </c>
      <c r="T113" s="3" t="str">
        <f>IF(H113="","",VLOOKUP(H113,'Вода SKU'!$A$1:$B$150,2,0))</f>
        <v/>
      </c>
      <c r="U113" s="3">
        <f t="shared" ca="1" si="37"/>
        <v>8</v>
      </c>
      <c r="V113" s="3">
        <f t="shared" si="38"/>
        <v>0</v>
      </c>
      <c r="W113" s="3">
        <f t="shared" ca="1" si="39"/>
        <v>0</v>
      </c>
      <c r="X113" s="3" t="str">
        <f t="shared" ca="1" si="40"/>
        <v/>
      </c>
    </row>
    <row r="114" spans="10:24" ht="13.75" customHeight="1" x14ac:dyDescent="0.35">
      <c r="J114" s="4" t="str">
        <f t="shared" ca="1" si="32"/>
        <v/>
      </c>
      <c r="M114" s="15"/>
      <c r="N114" s="13" t="str">
        <f t="shared" ca="1" si="33"/>
        <v/>
      </c>
      <c r="P114" s="3">
        <f t="shared" si="34"/>
        <v>0</v>
      </c>
      <c r="Q114" s="3">
        <f t="shared" ca="1" si="41"/>
        <v>0</v>
      </c>
      <c r="R114" s="3">
        <f t="shared" si="35"/>
        <v>0</v>
      </c>
      <c r="S114" s="3">
        <f t="shared" ca="1" si="36"/>
        <v>-14</v>
      </c>
      <c r="T114" s="3" t="str">
        <f>IF(H114="","",VLOOKUP(H114,'Вода SKU'!$A$1:$B$150,2,0))</f>
        <v/>
      </c>
      <c r="U114" s="3">
        <f t="shared" ca="1" si="37"/>
        <v>8</v>
      </c>
      <c r="V114" s="3">
        <f t="shared" si="38"/>
        <v>0</v>
      </c>
      <c r="W114" s="3">
        <f t="shared" ca="1" si="39"/>
        <v>0</v>
      </c>
      <c r="X114" s="3" t="str">
        <f t="shared" ca="1" si="40"/>
        <v/>
      </c>
    </row>
    <row r="115" spans="10:24" ht="13.75" customHeight="1" x14ac:dyDescent="0.35">
      <c r="J115" s="4" t="str">
        <f t="shared" ca="1" si="32"/>
        <v/>
      </c>
      <c r="M115" s="15"/>
      <c r="N115" s="13" t="str">
        <f t="shared" ca="1" si="33"/>
        <v/>
      </c>
      <c r="P115" s="3">
        <f t="shared" si="34"/>
        <v>0</v>
      </c>
      <c r="Q115" s="3">
        <f t="shared" ca="1" si="41"/>
        <v>0</v>
      </c>
      <c r="R115" s="3">
        <f t="shared" si="35"/>
        <v>0</v>
      </c>
      <c r="S115" s="3">
        <f t="shared" ca="1" si="36"/>
        <v>-14</v>
      </c>
      <c r="T115" s="3" t="str">
        <f>IF(H115="","",VLOOKUP(H115,'Вода SKU'!$A$1:$B$150,2,0))</f>
        <v/>
      </c>
      <c r="U115" s="3">
        <f t="shared" ca="1" si="37"/>
        <v>8</v>
      </c>
      <c r="V115" s="3">
        <f t="shared" si="38"/>
        <v>0</v>
      </c>
      <c r="W115" s="3">
        <f t="shared" ca="1" si="39"/>
        <v>0</v>
      </c>
      <c r="X115" s="3" t="str">
        <f t="shared" ca="1" si="40"/>
        <v/>
      </c>
    </row>
    <row r="116" spans="10:24" ht="13.75" customHeight="1" x14ac:dyDescent="0.35">
      <c r="J116" s="4" t="str">
        <f t="shared" ca="1" si="32"/>
        <v/>
      </c>
      <c r="M116" s="15"/>
      <c r="N116" s="13" t="str">
        <f t="shared" ca="1" si="33"/>
        <v/>
      </c>
      <c r="P116" s="3">
        <f t="shared" si="34"/>
        <v>0</v>
      </c>
      <c r="Q116" s="3">
        <f t="shared" ca="1" si="41"/>
        <v>0</v>
      </c>
      <c r="R116" s="3">
        <f t="shared" si="35"/>
        <v>0</v>
      </c>
      <c r="S116" s="3">
        <f t="shared" ca="1" si="36"/>
        <v>-14</v>
      </c>
      <c r="T116" s="3" t="str">
        <f>IF(H116="","",VLOOKUP(H116,'Вода SKU'!$A$1:$B$150,2,0))</f>
        <v/>
      </c>
      <c r="U116" s="3">
        <f t="shared" ca="1" si="37"/>
        <v>8</v>
      </c>
      <c r="V116" s="3">
        <f t="shared" si="38"/>
        <v>0</v>
      </c>
      <c r="W116" s="3">
        <f t="shared" ca="1" si="39"/>
        <v>0</v>
      </c>
      <c r="X116" s="3" t="str">
        <f t="shared" ca="1" si="40"/>
        <v/>
      </c>
    </row>
    <row r="117" spans="10:24" ht="13.75" customHeight="1" x14ac:dyDescent="0.35">
      <c r="J117" s="4" t="str">
        <f t="shared" ca="1" si="32"/>
        <v/>
      </c>
      <c r="M117" s="15"/>
      <c r="N117" s="13" t="str">
        <f t="shared" ca="1" si="33"/>
        <v/>
      </c>
      <c r="P117" s="3">
        <f t="shared" si="34"/>
        <v>0</v>
      </c>
      <c r="Q117" s="3">
        <f t="shared" ca="1" si="41"/>
        <v>0</v>
      </c>
      <c r="R117" s="3">
        <f t="shared" si="35"/>
        <v>0</v>
      </c>
      <c r="S117" s="3">
        <f t="shared" ca="1" si="36"/>
        <v>-14</v>
      </c>
      <c r="T117" s="3" t="str">
        <f>IF(H117="","",VLOOKUP(H117,'Вода SKU'!$A$1:$B$150,2,0))</f>
        <v/>
      </c>
      <c r="U117" s="3">
        <f t="shared" ca="1" si="37"/>
        <v>8</v>
      </c>
      <c r="V117" s="3">
        <f t="shared" si="38"/>
        <v>0</v>
      </c>
      <c r="W117" s="3">
        <f t="shared" ca="1" si="39"/>
        <v>0</v>
      </c>
      <c r="X117" s="3" t="str">
        <f t="shared" ca="1" si="40"/>
        <v/>
      </c>
    </row>
    <row r="118" spans="10:24" ht="13.75" customHeight="1" x14ac:dyDescent="0.35">
      <c r="J118" s="4" t="str">
        <f t="shared" ca="1" si="32"/>
        <v/>
      </c>
      <c r="M118" s="15"/>
      <c r="N118" s="13" t="str">
        <f t="shared" ca="1" si="33"/>
        <v/>
      </c>
      <c r="P118" s="3">
        <f t="shared" si="34"/>
        <v>0</v>
      </c>
      <c r="Q118" s="3">
        <f t="shared" ca="1" si="41"/>
        <v>0</v>
      </c>
      <c r="R118" s="3">
        <f t="shared" si="35"/>
        <v>0</v>
      </c>
      <c r="S118" s="3">
        <f t="shared" ca="1" si="36"/>
        <v>-14</v>
      </c>
      <c r="T118" s="3" t="str">
        <f>IF(H118="","",VLOOKUP(H118,'Вода SKU'!$A$1:$B$150,2,0))</f>
        <v/>
      </c>
      <c r="U118" s="3">
        <f t="shared" ca="1" si="37"/>
        <v>8</v>
      </c>
      <c r="V118" s="3">
        <f t="shared" si="38"/>
        <v>0</v>
      </c>
      <c r="W118" s="3">
        <f t="shared" ca="1" si="39"/>
        <v>0</v>
      </c>
      <c r="X118" s="3" t="str">
        <f t="shared" ca="1" si="40"/>
        <v/>
      </c>
    </row>
    <row r="119" spans="10:24" ht="13.75" customHeight="1" x14ac:dyDescent="0.35">
      <c r="J119" s="4" t="str">
        <f t="shared" ca="1" si="32"/>
        <v/>
      </c>
      <c r="M119" s="15"/>
      <c r="N119" s="13" t="str">
        <f t="shared" ca="1" si="33"/>
        <v/>
      </c>
      <c r="P119" s="3">
        <f t="shared" si="34"/>
        <v>0</v>
      </c>
      <c r="Q119" s="3">
        <f t="shared" ca="1" si="41"/>
        <v>0</v>
      </c>
      <c r="R119" s="3">
        <f t="shared" si="35"/>
        <v>0</v>
      </c>
      <c r="S119" s="3">
        <f t="shared" ca="1" si="36"/>
        <v>-14</v>
      </c>
      <c r="T119" s="3" t="str">
        <f>IF(H119="","",VLOOKUP(H119,'Вода SKU'!$A$1:$B$150,2,0))</f>
        <v/>
      </c>
      <c r="U119" s="3">
        <f t="shared" ca="1" si="37"/>
        <v>8</v>
      </c>
      <c r="V119" s="3">
        <f t="shared" si="38"/>
        <v>0</v>
      </c>
      <c r="W119" s="3">
        <f t="shared" ca="1" si="39"/>
        <v>0</v>
      </c>
      <c r="X119" s="3" t="str">
        <f t="shared" ca="1" si="40"/>
        <v/>
      </c>
    </row>
    <row r="120" spans="10:24" ht="13.75" customHeight="1" x14ac:dyDescent="0.35">
      <c r="J120" s="4" t="str">
        <f t="shared" ca="1" si="32"/>
        <v/>
      </c>
      <c r="M120" s="15"/>
      <c r="N120" s="13" t="str">
        <f t="shared" ca="1" si="33"/>
        <v/>
      </c>
      <c r="P120" s="3">
        <f t="shared" si="34"/>
        <v>0</v>
      </c>
      <c r="Q120" s="3">
        <f t="shared" ca="1" si="41"/>
        <v>0</v>
      </c>
      <c r="R120" s="3">
        <f t="shared" si="35"/>
        <v>0</v>
      </c>
      <c r="S120" s="3">
        <f t="shared" ca="1" si="36"/>
        <v>-14</v>
      </c>
      <c r="T120" s="3" t="str">
        <f>IF(H120="","",VLOOKUP(H120,'Вода SKU'!$A$1:$B$150,2,0))</f>
        <v/>
      </c>
      <c r="U120" s="3">
        <f t="shared" ca="1" si="37"/>
        <v>8</v>
      </c>
      <c r="V120" s="3">
        <f t="shared" si="38"/>
        <v>0</v>
      </c>
      <c r="W120" s="3">
        <f t="shared" ca="1" si="39"/>
        <v>0</v>
      </c>
      <c r="X120" s="3" t="str">
        <f t="shared" ca="1" si="40"/>
        <v/>
      </c>
    </row>
    <row r="121" spans="10:24" ht="13.75" customHeight="1" x14ac:dyDescent="0.35">
      <c r="J121" s="4" t="str">
        <f t="shared" ca="1" si="32"/>
        <v/>
      </c>
      <c r="M121" s="15"/>
      <c r="N121" s="13" t="str">
        <f t="shared" ca="1" si="33"/>
        <v/>
      </c>
      <c r="P121" s="3">
        <f t="shared" si="34"/>
        <v>0</v>
      </c>
      <c r="Q121" s="3">
        <f t="shared" ca="1" si="41"/>
        <v>0</v>
      </c>
      <c r="R121" s="3">
        <f t="shared" si="35"/>
        <v>0</v>
      </c>
      <c r="S121" s="3">
        <f t="shared" ca="1" si="36"/>
        <v>-14</v>
      </c>
      <c r="T121" s="3" t="str">
        <f>IF(H121="","",VLOOKUP(H121,'Вода SKU'!$A$1:$B$150,2,0))</f>
        <v/>
      </c>
      <c r="U121" s="3">
        <f t="shared" ca="1" si="37"/>
        <v>8</v>
      </c>
      <c r="V121" s="3">
        <f t="shared" si="38"/>
        <v>0</v>
      </c>
      <c r="W121" s="3">
        <f t="shared" ca="1" si="39"/>
        <v>0</v>
      </c>
      <c r="X121" s="3" t="str">
        <f t="shared" ca="1" si="40"/>
        <v/>
      </c>
    </row>
    <row r="122" spans="10:24" ht="13.75" customHeight="1" x14ac:dyDescent="0.35">
      <c r="J122" s="4" t="str">
        <f t="shared" ca="1" si="32"/>
        <v/>
      </c>
      <c r="M122" s="15"/>
      <c r="N122" s="13" t="str">
        <f t="shared" ca="1" si="33"/>
        <v/>
      </c>
      <c r="P122" s="3">
        <f t="shared" si="34"/>
        <v>0</v>
      </c>
      <c r="Q122" s="3">
        <f t="shared" ca="1" si="41"/>
        <v>0</v>
      </c>
      <c r="R122" s="3">
        <f t="shared" si="35"/>
        <v>0</v>
      </c>
      <c r="S122" s="3">
        <f t="shared" ca="1" si="36"/>
        <v>-14</v>
      </c>
      <c r="T122" s="3" t="str">
        <f>IF(H122="","",VLOOKUP(H122,'Вода SKU'!$A$1:$B$150,2,0))</f>
        <v/>
      </c>
      <c r="U122" s="3">
        <f t="shared" ca="1" si="37"/>
        <v>8</v>
      </c>
      <c r="V122" s="3">
        <f t="shared" si="38"/>
        <v>0</v>
      </c>
      <c r="W122" s="3">
        <f t="shared" ca="1" si="39"/>
        <v>0</v>
      </c>
      <c r="X122" s="3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>
    <row r="1" spans="1:1" ht="14.5" customHeight="1" x14ac:dyDescent="0.35">
      <c r="A1" s="3" t="s">
        <v>141</v>
      </c>
    </row>
    <row r="2" spans="1:1" ht="14.5" customHeight="1" x14ac:dyDescent="0.35">
      <c r="A2" s="3" t="s">
        <v>50</v>
      </c>
    </row>
    <row r="3" spans="1:1" ht="14.5" customHeight="1" x14ac:dyDescent="0.35">
      <c r="A3" s="3" t="s">
        <v>162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3" customWidth="1"/>
    <col min="2" max="1025" width="8.54296875" style="3" customWidth="1"/>
  </cols>
  <sheetData>
    <row r="1" spans="1:2" x14ac:dyDescent="0.35">
      <c r="A1" s="16" t="s">
        <v>141</v>
      </c>
      <c r="B1" s="16" t="s">
        <v>141</v>
      </c>
    </row>
    <row r="2" spans="1:2" x14ac:dyDescent="0.35">
      <c r="A2" s="16" t="s">
        <v>163</v>
      </c>
      <c r="B2" s="16" t="s">
        <v>164</v>
      </c>
    </row>
    <row r="3" spans="1:2" x14ac:dyDescent="0.35">
      <c r="A3" s="16" t="s">
        <v>165</v>
      </c>
      <c r="B3" s="16" t="s">
        <v>164</v>
      </c>
    </row>
    <row r="4" spans="1:2" x14ac:dyDescent="0.35">
      <c r="A4" s="16" t="s">
        <v>166</v>
      </c>
      <c r="B4" s="16" t="s">
        <v>164</v>
      </c>
    </row>
    <row r="5" spans="1:2" x14ac:dyDescent="0.35">
      <c r="A5" s="16" t="s">
        <v>167</v>
      </c>
      <c r="B5" s="16" t="s">
        <v>164</v>
      </c>
    </row>
    <row r="6" spans="1:2" x14ac:dyDescent="0.35">
      <c r="A6" s="16" t="s">
        <v>168</v>
      </c>
      <c r="B6" s="16" t="s">
        <v>164</v>
      </c>
    </row>
    <row r="7" spans="1:2" x14ac:dyDescent="0.35">
      <c r="A7" s="16" t="s">
        <v>169</v>
      </c>
      <c r="B7" s="16" t="s">
        <v>164</v>
      </c>
    </row>
    <row r="8" spans="1:2" x14ac:dyDescent="0.35">
      <c r="A8" s="16" t="s">
        <v>150</v>
      </c>
      <c r="B8" s="16" t="s">
        <v>148</v>
      </c>
    </row>
    <row r="9" spans="1:2" x14ac:dyDescent="0.35">
      <c r="A9" s="16" t="s">
        <v>161</v>
      </c>
      <c r="B9" s="16" t="s">
        <v>148</v>
      </c>
    </row>
    <row r="10" spans="1:2" x14ac:dyDescent="0.35">
      <c r="A10" s="16" t="s">
        <v>170</v>
      </c>
      <c r="B10" s="16" t="s">
        <v>142</v>
      </c>
    </row>
    <row r="11" spans="1:2" x14ac:dyDescent="0.35">
      <c r="A11" s="16" t="s">
        <v>171</v>
      </c>
      <c r="B11" s="16" t="s">
        <v>142</v>
      </c>
    </row>
    <row r="12" spans="1:2" x14ac:dyDescent="0.35">
      <c r="A12" s="16" t="s">
        <v>172</v>
      </c>
      <c r="B12" s="16" t="s">
        <v>142</v>
      </c>
    </row>
    <row r="13" spans="1:2" x14ac:dyDescent="0.35">
      <c r="A13" s="16" t="s">
        <v>173</v>
      </c>
      <c r="B13" s="16" t="s">
        <v>142</v>
      </c>
    </row>
    <row r="14" spans="1:2" x14ac:dyDescent="0.35">
      <c r="A14" s="16" t="s">
        <v>174</v>
      </c>
      <c r="B14" s="16" t="s">
        <v>164</v>
      </c>
    </row>
    <row r="15" spans="1:2" x14ac:dyDescent="0.35">
      <c r="A15" s="16" t="s">
        <v>140</v>
      </c>
      <c r="B15" s="16" t="s">
        <v>131</v>
      </c>
    </row>
    <row r="16" spans="1:2" x14ac:dyDescent="0.35">
      <c r="A16" s="16" t="s">
        <v>175</v>
      </c>
      <c r="B16" s="16" t="s">
        <v>176</v>
      </c>
    </row>
    <row r="17" spans="1:2" x14ac:dyDescent="0.35">
      <c r="A17" s="16" t="s">
        <v>177</v>
      </c>
      <c r="B17" s="16" t="s">
        <v>176</v>
      </c>
    </row>
    <row r="18" spans="1:2" x14ac:dyDescent="0.35">
      <c r="A18" s="16" t="s">
        <v>178</v>
      </c>
      <c r="B18" s="16" t="s">
        <v>176</v>
      </c>
    </row>
    <row r="19" spans="1:2" x14ac:dyDescent="0.35">
      <c r="A19" s="16" t="s">
        <v>179</v>
      </c>
      <c r="B19" s="16" t="s">
        <v>176</v>
      </c>
    </row>
    <row r="20" spans="1:2" x14ac:dyDescent="0.35">
      <c r="A20" s="16" t="s">
        <v>180</v>
      </c>
      <c r="B20" s="16" t="s">
        <v>176</v>
      </c>
    </row>
    <row r="21" spans="1:2" x14ac:dyDescent="0.35">
      <c r="A21" s="16" t="s">
        <v>181</v>
      </c>
      <c r="B21" s="16" t="s">
        <v>176</v>
      </c>
    </row>
    <row r="22" spans="1:2" x14ac:dyDescent="0.35">
      <c r="A22" s="16" t="s">
        <v>182</v>
      </c>
      <c r="B22" s="16" t="s">
        <v>176</v>
      </c>
    </row>
    <row r="23" spans="1:2" x14ac:dyDescent="0.35">
      <c r="A23" s="16" t="s">
        <v>183</v>
      </c>
      <c r="B23" s="16" t="s">
        <v>164</v>
      </c>
    </row>
    <row r="24" spans="1:2" x14ac:dyDescent="0.35">
      <c r="A24" s="16" t="s">
        <v>184</v>
      </c>
      <c r="B24" s="16" t="s">
        <v>176</v>
      </c>
    </row>
    <row r="25" spans="1:2" x14ac:dyDescent="0.35">
      <c r="A25" s="16" t="s">
        <v>185</v>
      </c>
      <c r="B25" s="16" t="s">
        <v>176</v>
      </c>
    </row>
    <row r="26" spans="1:2" x14ac:dyDescent="0.35">
      <c r="A26" s="16" t="s">
        <v>186</v>
      </c>
      <c r="B26" s="16" t="s">
        <v>176</v>
      </c>
    </row>
    <row r="27" spans="1:2" x14ac:dyDescent="0.35">
      <c r="A27" s="16" t="s">
        <v>187</v>
      </c>
      <c r="B27" s="16" t="s">
        <v>176</v>
      </c>
    </row>
    <row r="28" spans="1:2" x14ac:dyDescent="0.35">
      <c r="A28" s="16" t="s">
        <v>188</v>
      </c>
      <c r="B28" s="16" t="s">
        <v>189</v>
      </c>
    </row>
    <row r="29" spans="1:2" x14ac:dyDescent="0.35">
      <c r="A29" s="16" t="s">
        <v>190</v>
      </c>
      <c r="B29" s="16" t="s">
        <v>189</v>
      </c>
    </row>
    <row r="30" spans="1:2" x14ac:dyDescent="0.35">
      <c r="A30" s="16" t="s">
        <v>191</v>
      </c>
      <c r="B30" s="16" t="s">
        <v>189</v>
      </c>
    </row>
    <row r="31" spans="1:2" x14ac:dyDescent="0.35">
      <c r="A31" s="16" t="s">
        <v>192</v>
      </c>
      <c r="B31" s="16" t="s">
        <v>176</v>
      </c>
    </row>
    <row r="32" spans="1:2" x14ac:dyDescent="0.35">
      <c r="A32" s="16" t="s">
        <v>193</v>
      </c>
      <c r="B32" s="16" t="s">
        <v>176</v>
      </c>
    </row>
    <row r="33" spans="1:2" x14ac:dyDescent="0.35">
      <c r="A33" s="16" t="s">
        <v>194</v>
      </c>
      <c r="B33" s="16" t="s">
        <v>176</v>
      </c>
    </row>
    <row r="34" spans="1:2" x14ac:dyDescent="0.35">
      <c r="A34" s="16" t="s">
        <v>195</v>
      </c>
      <c r="B34" s="16" t="s">
        <v>176</v>
      </c>
    </row>
    <row r="35" spans="1:2" x14ac:dyDescent="0.35">
      <c r="A35" s="16" t="s">
        <v>196</v>
      </c>
      <c r="B35" s="16" t="s">
        <v>176</v>
      </c>
    </row>
    <row r="36" spans="1:2" x14ac:dyDescent="0.35">
      <c r="A36" s="16" t="s">
        <v>197</v>
      </c>
      <c r="B36" s="16" t="s">
        <v>176</v>
      </c>
    </row>
    <row r="37" spans="1:2" x14ac:dyDescent="0.35">
      <c r="A37" s="16" t="s">
        <v>198</v>
      </c>
      <c r="B37" s="16" t="s">
        <v>164</v>
      </c>
    </row>
    <row r="38" spans="1:2" x14ac:dyDescent="0.35">
      <c r="A38" s="16" t="s">
        <v>199</v>
      </c>
      <c r="B38" s="16" t="s">
        <v>164</v>
      </c>
    </row>
    <row r="39" spans="1:2" x14ac:dyDescent="0.35">
      <c r="A39" s="16" t="s">
        <v>200</v>
      </c>
      <c r="B39" s="16" t="s">
        <v>176</v>
      </c>
    </row>
    <row r="40" spans="1:2" x14ac:dyDescent="0.35">
      <c r="A40" s="16" t="s">
        <v>201</v>
      </c>
      <c r="B40" s="16" t="s">
        <v>176</v>
      </c>
    </row>
    <row r="41" spans="1:2" x14ac:dyDescent="0.35">
      <c r="A41" s="16" t="s">
        <v>202</v>
      </c>
      <c r="B41" s="16" t="s">
        <v>189</v>
      </c>
    </row>
    <row r="42" spans="1:2" x14ac:dyDescent="0.35">
      <c r="A42" s="16" t="s">
        <v>203</v>
      </c>
      <c r="B42" s="16" t="s">
        <v>189</v>
      </c>
    </row>
    <row r="43" spans="1:2" x14ac:dyDescent="0.35">
      <c r="A43" s="16" t="s">
        <v>149</v>
      </c>
      <c r="B43" s="16" t="s">
        <v>148</v>
      </c>
    </row>
    <row r="44" spans="1:2" x14ac:dyDescent="0.35">
      <c r="A44" s="16" t="s">
        <v>204</v>
      </c>
      <c r="B44" s="16" t="s">
        <v>148</v>
      </c>
    </row>
    <row r="45" spans="1:2" x14ac:dyDescent="0.35">
      <c r="A45" s="16" t="s">
        <v>160</v>
      </c>
      <c r="B45" s="16" t="s">
        <v>148</v>
      </c>
    </row>
    <row r="46" spans="1:2" x14ac:dyDescent="0.35">
      <c r="A46" s="16" t="s">
        <v>205</v>
      </c>
      <c r="B46" s="16" t="s">
        <v>148</v>
      </c>
    </row>
    <row r="47" spans="1:2" x14ac:dyDescent="0.35">
      <c r="A47" s="16" t="s">
        <v>154</v>
      </c>
      <c r="B47" s="16" t="s">
        <v>142</v>
      </c>
    </row>
    <row r="48" spans="1:2" x14ac:dyDescent="0.35">
      <c r="A48" s="16" t="s">
        <v>206</v>
      </c>
      <c r="B48" s="16" t="s">
        <v>142</v>
      </c>
    </row>
    <row r="49" spans="1:2" x14ac:dyDescent="0.35">
      <c r="A49" s="16" t="s">
        <v>207</v>
      </c>
      <c r="B49" s="16" t="s">
        <v>142</v>
      </c>
    </row>
    <row r="50" spans="1:2" x14ac:dyDescent="0.35">
      <c r="A50" s="16" t="s">
        <v>208</v>
      </c>
      <c r="B50" s="16" t="s">
        <v>148</v>
      </c>
    </row>
    <row r="51" spans="1:2" x14ac:dyDescent="0.35">
      <c r="A51" s="16" t="s">
        <v>209</v>
      </c>
      <c r="B51" s="16" t="s">
        <v>148</v>
      </c>
    </row>
    <row r="52" spans="1:2" x14ac:dyDescent="0.35">
      <c r="A52" s="16" t="s">
        <v>210</v>
      </c>
      <c r="B52" s="16" t="s">
        <v>148</v>
      </c>
    </row>
    <row r="53" spans="1:2" x14ac:dyDescent="0.35">
      <c r="A53" s="16" t="s">
        <v>211</v>
      </c>
      <c r="B53" s="16" t="s">
        <v>148</v>
      </c>
    </row>
    <row r="54" spans="1:2" x14ac:dyDescent="0.35">
      <c r="A54" s="16" t="s">
        <v>212</v>
      </c>
      <c r="B54" s="16" t="s">
        <v>142</v>
      </c>
    </row>
    <row r="55" spans="1:2" x14ac:dyDescent="0.35">
      <c r="A55" s="16" t="s">
        <v>213</v>
      </c>
      <c r="B55" s="16" t="s">
        <v>142</v>
      </c>
    </row>
    <row r="56" spans="1:2" x14ac:dyDescent="0.35">
      <c r="A56" s="16" t="s">
        <v>214</v>
      </c>
      <c r="B56" s="16" t="s">
        <v>142</v>
      </c>
    </row>
    <row r="57" spans="1:2" x14ac:dyDescent="0.35">
      <c r="A57" s="16" t="s">
        <v>215</v>
      </c>
      <c r="B57" s="16" t="s">
        <v>142</v>
      </c>
    </row>
    <row r="58" spans="1:2" x14ac:dyDescent="0.35">
      <c r="A58" s="16" t="s">
        <v>216</v>
      </c>
      <c r="B58" s="16" t="s">
        <v>142</v>
      </c>
    </row>
    <row r="59" spans="1:2" x14ac:dyDescent="0.35">
      <c r="A59" s="16" t="s">
        <v>217</v>
      </c>
      <c r="B59" s="16" t="s">
        <v>142</v>
      </c>
    </row>
    <row r="60" spans="1:2" x14ac:dyDescent="0.35">
      <c r="A60" s="16" t="s">
        <v>218</v>
      </c>
      <c r="B60" s="16" t="s">
        <v>148</v>
      </c>
    </row>
    <row r="61" spans="1:2" x14ac:dyDescent="0.35">
      <c r="A61" s="16" t="s">
        <v>219</v>
      </c>
      <c r="B61" s="16" t="s">
        <v>142</v>
      </c>
    </row>
    <row r="62" spans="1:2" x14ac:dyDescent="0.35">
      <c r="A62" s="16" t="s">
        <v>220</v>
      </c>
      <c r="B62" s="16" t="s">
        <v>142</v>
      </c>
    </row>
    <row r="63" spans="1:2" x14ac:dyDescent="0.35">
      <c r="A63" s="16" t="s">
        <v>221</v>
      </c>
      <c r="B63" s="16" t="s">
        <v>142</v>
      </c>
    </row>
    <row r="64" spans="1:2" x14ac:dyDescent="0.35">
      <c r="A64" s="16" t="s">
        <v>222</v>
      </c>
      <c r="B64" s="16" t="s">
        <v>142</v>
      </c>
    </row>
    <row r="65" spans="1:2" x14ac:dyDescent="0.35">
      <c r="A65" s="16" t="s">
        <v>155</v>
      </c>
      <c r="B65" s="16" t="s">
        <v>142</v>
      </c>
    </row>
    <row r="66" spans="1:2" x14ac:dyDescent="0.35">
      <c r="A66" s="16" t="s">
        <v>223</v>
      </c>
      <c r="B66" s="16" t="s">
        <v>148</v>
      </c>
    </row>
    <row r="67" spans="1:2" x14ac:dyDescent="0.35">
      <c r="A67" s="16" t="s">
        <v>156</v>
      </c>
      <c r="B67" s="16" t="s">
        <v>142</v>
      </c>
    </row>
    <row r="68" spans="1:2" x14ac:dyDescent="0.35">
      <c r="A68" s="16" t="s">
        <v>146</v>
      </c>
      <c r="B68" s="16" t="s">
        <v>142</v>
      </c>
    </row>
    <row r="69" spans="1:2" x14ac:dyDescent="0.35">
      <c r="A69" s="16" t="s">
        <v>147</v>
      </c>
      <c r="B69" s="16" t="s">
        <v>142</v>
      </c>
    </row>
    <row r="70" spans="1:2" x14ac:dyDescent="0.35">
      <c r="A70" s="16" t="s">
        <v>157</v>
      </c>
      <c r="B70" s="16" t="s">
        <v>142</v>
      </c>
    </row>
    <row r="71" spans="1:2" x14ac:dyDescent="0.35">
      <c r="A71" s="16" t="s">
        <v>224</v>
      </c>
      <c r="B71" s="16" t="s">
        <v>142</v>
      </c>
    </row>
    <row r="72" spans="1:2" x14ac:dyDescent="0.35">
      <c r="A72" s="16" t="s">
        <v>225</v>
      </c>
      <c r="B72" s="16" t="s">
        <v>142</v>
      </c>
    </row>
    <row r="73" spans="1:2" x14ac:dyDescent="0.35">
      <c r="A73" s="16" t="s">
        <v>136</v>
      </c>
      <c r="B73" s="16" t="s">
        <v>131</v>
      </c>
    </row>
    <row r="74" spans="1:2" x14ac:dyDescent="0.35">
      <c r="A74" s="16" t="s">
        <v>226</v>
      </c>
      <c r="B74" s="16" t="s">
        <v>142</v>
      </c>
    </row>
    <row r="75" spans="1:2" x14ac:dyDescent="0.35">
      <c r="A75" s="16" t="s">
        <v>227</v>
      </c>
      <c r="B75" s="16" t="s">
        <v>142</v>
      </c>
    </row>
    <row r="76" spans="1:2" x14ac:dyDescent="0.35">
      <c r="A76" s="16" t="s">
        <v>228</v>
      </c>
      <c r="B76" s="16" t="s">
        <v>142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3" customWidth="1"/>
    <col min="2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3" customWidth="1"/>
    <col min="2" max="1025" width="8.54296875" style="3" customWidth="1"/>
  </cols>
  <sheetData>
    <row r="1" spans="1:1" x14ac:dyDescent="0.35">
      <c r="A1" s="19" t="s">
        <v>141</v>
      </c>
    </row>
    <row r="2" spans="1:1" x14ac:dyDescent="0.35">
      <c r="A2" s="16" t="s">
        <v>176</v>
      </c>
    </row>
    <row r="3" spans="1:1" x14ac:dyDescent="0.35">
      <c r="A3" s="16" t="s">
        <v>142</v>
      </c>
    </row>
    <row r="4" spans="1:1" x14ac:dyDescent="0.35">
      <c r="A4" s="16" t="s">
        <v>131</v>
      </c>
    </row>
    <row r="5" spans="1:1" x14ac:dyDescent="0.35">
      <c r="A5" s="16" t="s">
        <v>164</v>
      </c>
    </row>
    <row r="6" spans="1:1" x14ac:dyDescent="0.35">
      <c r="A6" s="16" t="s">
        <v>148</v>
      </c>
    </row>
    <row r="7" spans="1:1" x14ac:dyDescent="0.35">
      <c r="A7" s="16" t="s">
        <v>189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8" t="s">
        <v>229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5">
      <c r="B3" s="60">
        <v>44569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35">
      <c r="B4" s="20" t="s">
        <v>230</v>
      </c>
      <c r="C4" s="61" t="s">
        <v>231</v>
      </c>
      <c r="D4" s="59"/>
      <c r="E4" s="59"/>
      <c r="F4" s="59"/>
      <c r="G4" s="59"/>
      <c r="H4" s="59"/>
      <c r="I4" s="20" t="s">
        <v>232</v>
      </c>
      <c r="J4" s="20" t="s">
        <v>233</v>
      </c>
      <c r="K4" s="20" t="s">
        <v>234</v>
      </c>
      <c r="L4" s="20" t="s">
        <v>235</v>
      </c>
      <c r="M4" s="61" t="s">
        <v>236</v>
      </c>
      <c r="N4" s="59"/>
    </row>
    <row r="9" spans="2:14" ht="30" customHeight="1" x14ac:dyDescent="0.35">
      <c r="B9" s="58" t="s">
        <v>237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2:14" ht="30" customHeight="1" x14ac:dyDescent="0.35">
      <c r="B10" s="60">
        <v>44569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2:14" ht="28" customHeight="1" x14ac:dyDescent="0.35">
      <c r="B11" s="20" t="s">
        <v>230</v>
      </c>
      <c r="C11" s="61" t="s">
        <v>231</v>
      </c>
      <c r="D11" s="59"/>
      <c r="E11" s="59"/>
      <c r="F11" s="59"/>
      <c r="G11" s="59"/>
      <c r="H11" s="59"/>
      <c r="I11" s="20" t="s">
        <v>232</v>
      </c>
      <c r="J11" s="20" t="s">
        <v>233</v>
      </c>
      <c r="K11" s="20" t="s">
        <v>234</v>
      </c>
      <c r="L11" s="20" t="s">
        <v>235</v>
      </c>
      <c r="M11" s="61" t="s">
        <v>236</v>
      </c>
      <c r="N11" s="59"/>
    </row>
    <row r="12" spans="2:14" ht="22" customHeight="1" x14ac:dyDescent="0.35">
      <c r="B12" s="21">
        <v>1</v>
      </c>
      <c r="C12" s="62" t="s">
        <v>150</v>
      </c>
      <c r="D12" s="59"/>
      <c r="E12" s="59"/>
      <c r="F12" s="59"/>
      <c r="G12" s="59"/>
      <c r="H12" s="59"/>
      <c r="I12" s="22">
        <v>9</v>
      </c>
      <c r="J12" s="22">
        <v>2550</v>
      </c>
      <c r="K12" s="22">
        <v>1417</v>
      </c>
      <c r="L12" s="22"/>
      <c r="M12" s="62" t="s">
        <v>238</v>
      </c>
      <c r="N12" s="59"/>
    </row>
    <row r="13" spans="2:14" ht="22" customHeight="1" x14ac:dyDescent="0.35">
      <c r="B13" s="21">
        <v>2</v>
      </c>
      <c r="C13" s="62" t="s">
        <v>161</v>
      </c>
      <c r="D13" s="59"/>
      <c r="E13" s="59"/>
      <c r="F13" s="59"/>
      <c r="G13" s="59"/>
      <c r="H13" s="59"/>
      <c r="I13" s="22">
        <v>8</v>
      </c>
      <c r="J13" s="22">
        <v>3246</v>
      </c>
      <c r="K13" s="22">
        <v>339</v>
      </c>
      <c r="L13" s="22"/>
      <c r="M13" s="62" t="s">
        <v>239</v>
      </c>
      <c r="N13" s="59"/>
    </row>
    <row r="14" spans="2:14" ht="22" customHeight="1" x14ac:dyDescent="0.35">
      <c r="B14" s="21">
        <v>3</v>
      </c>
      <c r="C14" s="62" t="s">
        <v>140</v>
      </c>
      <c r="D14" s="59"/>
      <c r="E14" s="59"/>
      <c r="F14" s="59"/>
      <c r="G14" s="59"/>
      <c r="H14" s="59"/>
      <c r="I14" s="22">
        <v>8</v>
      </c>
      <c r="J14" s="22">
        <v>210</v>
      </c>
      <c r="K14" s="22">
        <v>94</v>
      </c>
      <c r="L14" s="22"/>
      <c r="M14" s="62" t="s">
        <v>240</v>
      </c>
      <c r="N14" s="59"/>
    </row>
    <row r="15" spans="2:14" ht="22" customHeight="1" x14ac:dyDescent="0.35">
      <c r="B15" s="21">
        <v>4</v>
      </c>
      <c r="C15" s="62" t="s">
        <v>149</v>
      </c>
      <c r="D15" s="59"/>
      <c r="E15" s="59"/>
      <c r="F15" s="59"/>
      <c r="G15" s="59"/>
      <c r="H15" s="59"/>
      <c r="I15" s="22">
        <v>9</v>
      </c>
      <c r="J15" s="22">
        <v>734</v>
      </c>
      <c r="K15" s="22">
        <v>408</v>
      </c>
      <c r="L15" s="22"/>
      <c r="M15" s="62" t="s">
        <v>241</v>
      </c>
      <c r="N15" s="59"/>
    </row>
    <row r="16" spans="2:14" ht="22" customHeight="1" x14ac:dyDescent="0.35">
      <c r="B16" s="21">
        <v>5</v>
      </c>
      <c r="C16" s="62" t="s">
        <v>160</v>
      </c>
      <c r="D16" s="59"/>
      <c r="E16" s="59"/>
      <c r="F16" s="59"/>
      <c r="G16" s="59"/>
      <c r="H16" s="59"/>
      <c r="I16" s="22">
        <v>8</v>
      </c>
      <c r="J16" s="22">
        <v>154</v>
      </c>
      <c r="K16" s="22">
        <v>17</v>
      </c>
      <c r="L16" s="22"/>
      <c r="M16" s="62" t="s">
        <v>242</v>
      </c>
      <c r="N16" s="59"/>
    </row>
    <row r="17" spans="2:14" ht="22" customHeight="1" x14ac:dyDescent="0.35">
      <c r="B17" s="21">
        <v>6</v>
      </c>
      <c r="C17" s="62" t="s">
        <v>154</v>
      </c>
      <c r="D17" s="59"/>
      <c r="E17" s="59"/>
      <c r="F17" s="59"/>
      <c r="G17" s="59"/>
      <c r="H17" s="59"/>
      <c r="I17" s="22">
        <v>8</v>
      </c>
      <c r="J17" s="22">
        <v>850</v>
      </c>
      <c r="K17" s="22">
        <v>231</v>
      </c>
      <c r="L17" s="22"/>
      <c r="M17" s="62" t="s">
        <v>243</v>
      </c>
      <c r="N17" s="59"/>
    </row>
    <row r="18" spans="2:14" ht="22" customHeight="1" x14ac:dyDescent="0.35">
      <c r="B18" s="21">
        <v>7</v>
      </c>
      <c r="C18" s="62" t="s">
        <v>155</v>
      </c>
      <c r="D18" s="59"/>
      <c r="E18" s="59"/>
      <c r="F18" s="59"/>
      <c r="G18" s="59"/>
      <c r="H18" s="59"/>
      <c r="I18" s="22">
        <v>8</v>
      </c>
      <c r="J18" s="22">
        <v>74</v>
      </c>
      <c r="K18" s="22">
        <v>34</v>
      </c>
      <c r="L18" s="22"/>
      <c r="M18" s="62" t="s">
        <v>244</v>
      </c>
      <c r="N18" s="59"/>
    </row>
    <row r="19" spans="2:14" ht="22" customHeight="1" x14ac:dyDescent="0.35">
      <c r="B19" s="21">
        <v>8</v>
      </c>
      <c r="C19" s="62" t="s">
        <v>156</v>
      </c>
      <c r="D19" s="59"/>
      <c r="E19" s="59"/>
      <c r="F19" s="59"/>
      <c r="G19" s="59"/>
      <c r="H19" s="59"/>
      <c r="I19" s="22">
        <v>8</v>
      </c>
      <c r="J19" s="22">
        <v>598</v>
      </c>
      <c r="K19" s="22">
        <v>267</v>
      </c>
      <c r="L19" s="22"/>
      <c r="M19" s="62" t="s">
        <v>245</v>
      </c>
      <c r="N19" s="59"/>
    </row>
    <row r="20" spans="2:14" ht="22" customHeight="1" x14ac:dyDescent="0.35">
      <c r="B20" s="21">
        <v>9</v>
      </c>
      <c r="C20" s="62" t="s">
        <v>146</v>
      </c>
      <c r="D20" s="59"/>
      <c r="E20" s="59"/>
      <c r="F20" s="59"/>
      <c r="G20" s="59"/>
      <c r="H20" s="59"/>
      <c r="I20" s="22">
        <v>10</v>
      </c>
      <c r="J20" s="22">
        <v>700</v>
      </c>
      <c r="K20" s="22">
        <v>584</v>
      </c>
      <c r="L20" s="22"/>
      <c r="M20" s="62" t="s">
        <v>246</v>
      </c>
      <c r="N20" s="59"/>
    </row>
    <row r="21" spans="2:14" ht="22" customHeight="1" x14ac:dyDescent="0.35">
      <c r="B21" s="21">
        <v>10</v>
      </c>
      <c r="C21" s="62" t="s">
        <v>147</v>
      </c>
      <c r="D21" s="59"/>
      <c r="E21" s="59"/>
      <c r="F21" s="59"/>
      <c r="G21" s="59"/>
      <c r="H21" s="59"/>
      <c r="I21" s="22">
        <v>9</v>
      </c>
      <c r="J21" s="22">
        <v>250</v>
      </c>
      <c r="K21" s="22">
        <v>139</v>
      </c>
      <c r="L21" s="22"/>
      <c r="M21" s="62" t="s">
        <v>247</v>
      </c>
      <c r="N21" s="59"/>
    </row>
    <row r="22" spans="2:14" ht="22" customHeight="1" x14ac:dyDescent="0.35">
      <c r="B22" s="21">
        <v>11</v>
      </c>
      <c r="C22" s="62" t="s">
        <v>157</v>
      </c>
      <c r="D22" s="59"/>
      <c r="E22" s="59"/>
      <c r="F22" s="59"/>
      <c r="G22" s="59"/>
      <c r="H22" s="59"/>
      <c r="I22" s="22">
        <v>8</v>
      </c>
      <c r="J22" s="22">
        <v>3578</v>
      </c>
      <c r="K22" s="22">
        <v>1598</v>
      </c>
      <c r="L22" s="22"/>
      <c r="M22" s="62" t="s">
        <v>248</v>
      </c>
      <c r="N22" s="59"/>
    </row>
    <row r="23" spans="2:14" ht="22" customHeight="1" x14ac:dyDescent="0.35">
      <c r="B23" s="21">
        <v>12</v>
      </c>
      <c r="C23" s="62" t="s">
        <v>136</v>
      </c>
      <c r="D23" s="59"/>
      <c r="E23" s="59"/>
      <c r="F23" s="59"/>
      <c r="G23" s="59"/>
      <c r="H23" s="59"/>
      <c r="I23" s="22">
        <v>6</v>
      </c>
      <c r="J23" s="22">
        <v>642</v>
      </c>
      <c r="K23" s="22">
        <v>535</v>
      </c>
      <c r="L23" s="22"/>
      <c r="M23" s="62" t="s">
        <v>249</v>
      </c>
      <c r="N23" s="59"/>
    </row>
  </sheetData>
  <mergeCells count="32">
    <mergeCell ref="C22:H22"/>
    <mergeCell ref="M22:N22"/>
    <mergeCell ref="C23:H23"/>
    <mergeCell ref="M23:N23"/>
    <mergeCell ref="C19:H19"/>
    <mergeCell ref="M19:N19"/>
    <mergeCell ref="C20:H20"/>
    <mergeCell ref="M20:N20"/>
    <mergeCell ref="C21:H21"/>
    <mergeCell ref="M21:N21"/>
    <mergeCell ref="C16:H16"/>
    <mergeCell ref="M16:N16"/>
    <mergeCell ref="C17:H17"/>
    <mergeCell ref="M17:N17"/>
    <mergeCell ref="C18:H18"/>
    <mergeCell ref="M18:N18"/>
    <mergeCell ref="C13:H13"/>
    <mergeCell ref="M13:N13"/>
    <mergeCell ref="C14:H14"/>
    <mergeCell ref="M14:N14"/>
    <mergeCell ref="C15:H15"/>
    <mergeCell ref="M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8" t="s">
        <v>229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5">
      <c r="B3" s="60">
        <v>44569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35">
      <c r="B4" s="20" t="s">
        <v>109</v>
      </c>
      <c r="C4" s="61" t="s">
        <v>231</v>
      </c>
      <c r="D4" s="59"/>
      <c r="E4" s="59"/>
      <c r="F4" s="59"/>
      <c r="G4" s="59"/>
      <c r="H4" s="59"/>
      <c r="I4" s="20" t="s">
        <v>232</v>
      </c>
      <c r="J4" s="20" t="s">
        <v>233</v>
      </c>
      <c r="K4" s="20" t="s">
        <v>234</v>
      </c>
      <c r="L4" s="20" t="s">
        <v>235</v>
      </c>
      <c r="M4" s="61" t="s">
        <v>236</v>
      </c>
      <c r="N4" s="59"/>
    </row>
    <row r="5" spans="2:14" x14ac:dyDescent="0.35">
      <c r="B5" s="23"/>
      <c r="C5" s="63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10" spans="2:14" ht="30" customHeight="1" x14ac:dyDescent="0.35">
      <c r="B10" s="58" t="s">
        <v>237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2:14" ht="30" customHeight="1" x14ac:dyDescent="0.35">
      <c r="B11" s="60">
        <v>44569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2:14" ht="28" customHeight="1" x14ac:dyDescent="0.35">
      <c r="B12" s="20" t="s">
        <v>109</v>
      </c>
      <c r="C12" s="61" t="s">
        <v>231</v>
      </c>
      <c r="D12" s="59"/>
      <c r="E12" s="59"/>
      <c r="F12" s="59"/>
      <c r="G12" s="59"/>
      <c r="H12" s="59"/>
      <c r="I12" s="20" t="s">
        <v>232</v>
      </c>
      <c r="J12" s="20" t="s">
        <v>233</v>
      </c>
      <c r="K12" s="20" t="s">
        <v>234</v>
      </c>
      <c r="L12" s="20" t="s">
        <v>235</v>
      </c>
      <c r="M12" s="61" t="s">
        <v>236</v>
      </c>
      <c r="N12" s="59"/>
    </row>
    <row r="13" spans="2:14" ht="22" customHeight="1" x14ac:dyDescent="0.35">
      <c r="B13" s="21">
        <v>87</v>
      </c>
      <c r="C13" s="62" t="s">
        <v>136</v>
      </c>
      <c r="D13" s="59"/>
      <c r="E13" s="59"/>
      <c r="F13" s="59"/>
      <c r="G13" s="59"/>
      <c r="H13" s="59"/>
      <c r="I13" s="22">
        <v>6</v>
      </c>
      <c r="J13" s="22">
        <v>642</v>
      </c>
      <c r="K13" s="22">
        <v>535</v>
      </c>
      <c r="L13" s="22"/>
      <c r="M13" s="62" t="s">
        <v>249</v>
      </c>
      <c r="N13" s="59"/>
    </row>
    <row r="14" spans="2:14" ht="22" customHeight="1" x14ac:dyDescent="0.35">
      <c r="B14" s="21">
        <v>87</v>
      </c>
      <c r="C14" s="62" t="s">
        <v>140</v>
      </c>
      <c r="D14" s="59"/>
      <c r="E14" s="59"/>
      <c r="F14" s="59"/>
      <c r="G14" s="59"/>
      <c r="H14" s="59"/>
      <c r="I14" s="22">
        <v>8</v>
      </c>
      <c r="J14" s="22">
        <v>210</v>
      </c>
      <c r="K14" s="22">
        <v>94</v>
      </c>
      <c r="L14" s="22"/>
      <c r="M14" s="62" t="s">
        <v>240</v>
      </c>
      <c r="N14" s="59"/>
    </row>
    <row r="15" spans="2:14" x14ac:dyDescent="0.35">
      <c r="B15" s="21"/>
      <c r="C15" s="64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2:14" ht="22" customHeight="1" x14ac:dyDescent="0.35">
      <c r="B16" s="21">
        <v>88</v>
      </c>
      <c r="C16" s="62" t="s">
        <v>146</v>
      </c>
      <c r="D16" s="59"/>
      <c r="E16" s="59"/>
      <c r="F16" s="59"/>
      <c r="G16" s="59"/>
      <c r="H16" s="59"/>
      <c r="I16" s="22">
        <v>10</v>
      </c>
      <c r="J16" s="22">
        <v>700</v>
      </c>
      <c r="K16" s="22">
        <v>584</v>
      </c>
      <c r="L16" s="22"/>
      <c r="M16" s="62" t="s">
        <v>246</v>
      </c>
      <c r="N16" s="59"/>
    </row>
    <row r="17" spans="2:14" ht="22" customHeight="1" x14ac:dyDescent="0.35">
      <c r="B17" s="21">
        <v>88</v>
      </c>
      <c r="C17" s="62" t="s">
        <v>147</v>
      </c>
      <c r="D17" s="59"/>
      <c r="E17" s="59"/>
      <c r="F17" s="59"/>
      <c r="G17" s="59"/>
      <c r="H17" s="59"/>
      <c r="I17" s="22">
        <v>9</v>
      </c>
      <c r="J17" s="22">
        <v>150</v>
      </c>
      <c r="K17" s="22">
        <v>84</v>
      </c>
      <c r="L17" s="22"/>
      <c r="M17" s="62" t="s">
        <v>247</v>
      </c>
      <c r="N17" s="59"/>
    </row>
    <row r="18" spans="2:14" x14ac:dyDescent="0.35">
      <c r="B18" s="21"/>
      <c r="C18" s="6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2:14" ht="22" customHeight="1" x14ac:dyDescent="0.35">
      <c r="B19" s="21">
        <v>89</v>
      </c>
      <c r="C19" s="62" t="s">
        <v>147</v>
      </c>
      <c r="D19" s="59"/>
      <c r="E19" s="59"/>
      <c r="F19" s="59"/>
      <c r="G19" s="59"/>
      <c r="H19" s="59"/>
      <c r="I19" s="22">
        <v>9</v>
      </c>
      <c r="J19" s="22">
        <v>100</v>
      </c>
      <c r="K19" s="22">
        <v>56</v>
      </c>
      <c r="L19" s="22"/>
      <c r="M19" s="62" t="s">
        <v>247</v>
      </c>
      <c r="N19" s="59"/>
    </row>
    <row r="20" spans="2:14" ht="22" customHeight="1" x14ac:dyDescent="0.35">
      <c r="B20" s="21">
        <v>89</v>
      </c>
      <c r="C20" s="62" t="s">
        <v>149</v>
      </c>
      <c r="D20" s="59"/>
      <c r="E20" s="59"/>
      <c r="F20" s="59"/>
      <c r="G20" s="59"/>
      <c r="H20" s="59"/>
      <c r="I20" s="22">
        <v>9</v>
      </c>
      <c r="J20" s="22">
        <v>734</v>
      </c>
      <c r="K20" s="22">
        <v>408</v>
      </c>
      <c r="L20" s="22"/>
      <c r="M20" s="62" t="s">
        <v>241</v>
      </c>
      <c r="N20" s="59"/>
    </row>
    <row r="21" spans="2:14" x14ac:dyDescent="0.35">
      <c r="B21" s="21"/>
      <c r="C21" s="6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2:14" ht="22" customHeight="1" x14ac:dyDescent="0.35">
      <c r="B22" s="21">
        <v>90</v>
      </c>
      <c r="C22" s="62" t="s">
        <v>150</v>
      </c>
      <c r="D22" s="59"/>
      <c r="E22" s="59"/>
      <c r="F22" s="59"/>
      <c r="G22" s="59"/>
      <c r="H22" s="59"/>
      <c r="I22" s="22">
        <v>9</v>
      </c>
      <c r="J22" s="22">
        <v>850</v>
      </c>
      <c r="K22" s="22">
        <v>473</v>
      </c>
      <c r="L22" s="22"/>
      <c r="M22" s="62" t="s">
        <v>238</v>
      </c>
      <c r="N22" s="59"/>
    </row>
    <row r="23" spans="2:14" x14ac:dyDescent="0.35">
      <c r="B23" s="21"/>
      <c r="C23" s="6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 spans="2:14" ht="22" customHeight="1" x14ac:dyDescent="0.35">
      <c r="B24" s="21">
        <v>91</v>
      </c>
      <c r="C24" s="62" t="s">
        <v>150</v>
      </c>
      <c r="D24" s="59"/>
      <c r="E24" s="59"/>
      <c r="F24" s="59"/>
      <c r="G24" s="59"/>
      <c r="H24" s="59"/>
      <c r="I24" s="22">
        <v>9</v>
      </c>
      <c r="J24" s="22">
        <v>850</v>
      </c>
      <c r="K24" s="22">
        <v>473</v>
      </c>
      <c r="L24" s="22"/>
      <c r="M24" s="62" t="s">
        <v>238</v>
      </c>
      <c r="N24" s="59"/>
    </row>
    <row r="25" spans="2:14" x14ac:dyDescent="0.35">
      <c r="B25" s="21"/>
      <c r="C25" s="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</row>
    <row r="26" spans="2:14" ht="22" customHeight="1" x14ac:dyDescent="0.35">
      <c r="B26" s="21">
        <v>92</v>
      </c>
      <c r="C26" s="62" t="s">
        <v>150</v>
      </c>
      <c r="D26" s="59"/>
      <c r="E26" s="59"/>
      <c r="F26" s="59"/>
      <c r="G26" s="59"/>
      <c r="H26" s="59"/>
      <c r="I26" s="22">
        <v>9</v>
      </c>
      <c r="J26" s="22">
        <v>850</v>
      </c>
      <c r="K26" s="22">
        <v>473</v>
      </c>
      <c r="L26" s="22"/>
      <c r="M26" s="62" t="s">
        <v>238</v>
      </c>
      <c r="N26" s="59"/>
    </row>
    <row r="27" spans="2:14" x14ac:dyDescent="0.35">
      <c r="B27" s="21"/>
      <c r="C27" s="6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</row>
    <row r="28" spans="2:14" ht="22" customHeight="1" x14ac:dyDescent="0.35">
      <c r="B28" s="21">
        <v>93</v>
      </c>
      <c r="C28" s="62" t="s">
        <v>154</v>
      </c>
      <c r="D28" s="59"/>
      <c r="E28" s="59"/>
      <c r="F28" s="59"/>
      <c r="G28" s="59"/>
      <c r="H28" s="59"/>
      <c r="I28" s="22">
        <v>8</v>
      </c>
      <c r="J28" s="22">
        <v>850</v>
      </c>
      <c r="K28" s="22">
        <v>231</v>
      </c>
      <c r="L28" s="22"/>
      <c r="M28" s="62" t="s">
        <v>243</v>
      </c>
      <c r="N28" s="59"/>
    </row>
    <row r="29" spans="2:14" x14ac:dyDescent="0.35">
      <c r="B29" s="21"/>
      <c r="C29" s="64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spans="2:14" ht="22" customHeight="1" x14ac:dyDescent="0.35">
      <c r="B30" s="21">
        <v>94</v>
      </c>
      <c r="C30" s="62" t="s">
        <v>155</v>
      </c>
      <c r="D30" s="59"/>
      <c r="E30" s="59"/>
      <c r="F30" s="59"/>
      <c r="G30" s="59"/>
      <c r="H30" s="59"/>
      <c r="I30" s="22">
        <v>8</v>
      </c>
      <c r="J30" s="22">
        <v>74</v>
      </c>
      <c r="K30" s="22">
        <v>34</v>
      </c>
      <c r="L30" s="22"/>
      <c r="M30" s="62" t="s">
        <v>244</v>
      </c>
      <c r="N30" s="59"/>
    </row>
    <row r="31" spans="2:14" ht="22" customHeight="1" x14ac:dyDescent="0.35">
      <c r="B31" s="21">
        <v>94</v>
      </c>
      <c r="C31" s="62" t="s">
        <v>156</v>
      </c>
      <c r="D31" s="59"/>
      <c r="E31" s="59"/>
      <c r="F31" s="59"/>
      <c r="G31" s="59"/>
      <c r="H31" s="59"/>
      <c r="I31" s="22">
        <v>8</v>
      </c>
      <c r="J31" s="22">
        <v>598</v>
      </c>
      <c r="K31" s="22">
        <v>267</v>
      </c>
      <c r="L31" s="22"/>
      <c r="M31" s="62" t="s">
        <v>245</v>
      </c>
      <c r="N31" s="59"/>
    </row>
    <row r="32" spans="2:14" ht="22" customHeight="1" x14ac:dyDescent="0.35">
      <c r="B32" s="21">
        <v>94</v>
      </c>
      <c r="C32" s="62" t="s">
        <v>157</v>
      </c>
      <c r="D32" s="59"/>
      <c r="E32" s="59"/>
      <c r="F32" s="59"/>
      <c r="G32" s="59"/>
      <c r="H32" s="59"/>
      <c r="I32" s="22">
        <v>8</v>
      </c>
      <c r="J32" s="22">
        <v>178</v>
      </c>
      <c r="K32" s="22">
        <v>80</v>
      </c>
      <c r="L32" s="22"/>
      <c r="M32" s="62" t="s">
        <v>248</v>
      </c>
      <c r="N32" s="59"/>
    </row>
    <row r="33" spans="2:14" x14ac:dyDescent="0.35">
      <c r="B33" s="21"/>
      <c r="C33" s="64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2:14" ht="22" customHeight="1" x14ac:dyDescent="0.35">
      <c r="B34" s="21">
        <v>95</v>
      </c>
      <c r="C34" s="62" t="s">
        <v>157</v>
      </c>
      <c r="D34" s="59"/>
      <c r="E34" s="59"/>
      <c r="F34" s="59"/>
      <c r="G34" s="59"/>
      <c r="H34" s="59"/>
      <c r="I34" s="22">
        <v>8</v>
      </c>
      <c r="J34" s="22">
        <v>850</v>
      </c>
      <c r="K34" s="22">
        <v>380</v>
      </c>
      <c r="L34" s="22"/>
      <c r="M34" s="62" t="s">
        <v>248</v>
      </c>
      <c r="N34" s="59"/>
    </row>
    <row r="35" spans="2:14" x14ac:dyDescent="0.35">
      <c r="B35" s="21"/>
      <c r="C35" s="64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2:14" ht="22" customHeight="1" x14ac:dyDescent="0.35">
      <c r="B36" s="21">
        <v>96</v>
      </c>
      <c r="C36" s="62" t="s">
        <v>157</v>
      </c>
      <c r="D36" s="59"/>
      <c r="E36" s="59"/>
      <c r="F36" s="59"/>
      <c r="G36" s="59"/>
      <c r="H36" s="59"/>
      <c r="I36" s="22">
        <v>8</v>
      </c>
      <c r="J36" s="22">
        <v>850</v>
      </c>
      <c r="K36" s="22">
        <v>380</v>
      </c>
      <c r="L36" s="22"/>
      <c r="M36" s="62" t="s">
        <v>248</v>
      </c>
      <c r="N36" s="59"/>
    </row>
    <row r="37" spans="2:14" x14ac:dyDescent="0.35">
      <c r="B37" s="21"/>
      <c r="C37" s="64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2:14" ht="22" customHeight="1" x14ac:dyDescent="0.35">
      <c r="B38" s="21">
        <v>97</v>
      </c>
      <c r="C38" s="62" t="s">
        <v>157</v>
      </c>
      <c r="D38" s="59"/>
      <c r="E38" s="59"/>
      <c r="F38" s="59"/>
      <c r="G38" s="59"/>
      <c r="H38" s="59"/>
      <c r="I38" s="22">
        <v>8</v>
      </c>
      <c r="J38" s="22">
        <v>850</v>
      </c>
      <c r="K38" s="22">
        <v>380</v>
      </c>
      <c r="L38" s="22"/>
      <c r="M38" s="62" t="s">
        <v>248</v>
      </c>
      <c r="N38" s="59"/>
    </row>
    <row r="39" spans="2:14" x14ac:dyDescent="0.35">
      <c r="B39" s="21"/>
      <c r="C39" s="64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2:14" ht="22" customHeight="1" x14ac:dyDescent="0.35">
      <c r="B40" s="21">
        <v>98</v>
      </c>
      <c r="C40" s="62" t="s">
        <v>157</v>
      </c>
      <c r="D40" s="59"/>
      <c r="E40" s="59"/>
      <c r="F40" s="59"/>
      <c r="G40" s="59"/>
      <c r="H40" s="59"/>
      <c r="I40" s="22">
        <v>8</v>
      </c>
      <c r="J40" s="22">
        <v>850</v>
      </c>
      <c r="K40" s="22">
        <v>380</v>
      </c>
      <c r="L40" s="22"/>
      <c r="M40" s="62" t="s">
        <v>248</v>
      </c>
      <c r="N40" s="59"/>
    </row>
    <row r="41" spans="2:14" x14ac:dyDescent="0.35">
      <c r="B41" s="21"/>
      <c r="C41" s="64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2:14" ht="22" customHeight="1" x14ac:dyDescent="0.35">
      <c r="B42" s="21">
        <v>99</v>
      </c>
      <c r="C42" s="62" t="s">
        <v>160</v>
      </c>
      <c r="D42" s="59"/>
      <c r="E42" s="59"/>
      <c r="F42" s="59"/>
      <c r="G42" s="59"/>
      <c r="H42" s="59"/>
      <c r="I42" s="22">
        <v>8</v>
      </c>
      <c r="J42" s="22">
        <v>154</v>
      </c>
      <c r="K42" s="22">
        <v>17</v>
      </c>
      <c r="L42" s="22"/>
      <c r="M42" s="62" t="s">
        <v>242</v>
      </c>
      <c r="N42" s="59"/>
    </row>
    <row r="43" spans="2:14" ht="22" customHeight="1" x14ac:dyDescent="0.35">
      <c r="B43" s="21">
        <v>99</v>
      </c>
      <c r="C43" s="62" t="s">
        <v>161</v>
      </c>
      <c r="D43" s="59"/>
      <c r="E43" s="59"/>
      <c r="F43" s="59"/>
      <c r="G43" s="59"/>
      <c r="H43" s="59"/>
      <c r="I43" s="22">
        <v>8</v>
      </c>
      <c r="J43" s="22">
        <v>696</v>
      </c>
      <c r="K43" s="22">
        <v>73</v>
      </c>
      <c r="L43" s="22"/>
      <c r="M43" s="62" t="s">
        <v>239</v>
      </c>
      <c r="N43" s="59"/>
    </row>
    <row r="44" spans="2:14" x14ac:dyDescent="0.35">
      <c r="B44" s="21"/>
      <c r="C44" s="64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</row>
    <row r="45" spans="2:14" ht="22" customHeight="1" x14ac:dyDescent="0.35">
      <c r="B45" s="21">
        <v>100</v>
      </c>
      <c r="C45" s="62" t="s">
        <v>161</v>
      </c>
      <c r="D45" s="59"/>
      <c r="E45" s="59"/>
      <c r="F45" s="59"/>
      <c r="G45" s="59"/>
      <c r="H45" s="59"/>
      <c r="I45" s="22">
        <v>8</v>
      </c>
      <c r="J45" s="22">
        <v>850</v>
      </c>
      <c r="K45" s="22">
        <v>89</v>
      </c>
      <c r="L45" s="22"/>
      <c r="M45" s="62" t="s">
        <v>239</v>
      </c>
      <c r="N45" s="59"/>
    </row>
    <row r="46" spans="2:14" x14ac:dyDescent="0.35">
      <c r="B46" s="21"/>
      <c r="C46" s="64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spans="2:14" ht="22" customHeight="1" x14ac:dyDescent="0.35">
      <c r="B47" s="21">
        <v>101</v>
      </c>
      <c r="C47" s="62" t="s">
        <v>161</v>
      </c>
      <c r="D47" s="59"/>
      <c r="E47" s="59"/>
      <c r="F47" s="59"/>
      <c r="G47" s="59"/>
      <c r="H47" s="59"/>
      <c r="I47" s="22">
        <v>8</v>
      </c>
      <c r="J47" s="22">
        <v>850</v>
      </c>
      <c r="K47" s="22">
        <v>89</v>
      </c>
      <c r="L47" s="22"/>
      <c r="M47" s="62" t="s">
        <v>239</v>
      </c>
      <c r="N47" s="59"/>
    </row>
    <row r="48" spans="2:14" x14ac:dyDescent="0.35">
      <c r="B48" s="21"/>
      <c r="C48" s="64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</row>
    <row r="49" spans="2:14" ht="22" customHeight="1" x14ac:dyDescent="0.35">
      <c r="B49" s="21">
        <v>102</v>
      </c>
      <c r="C49" s="62" t="s">
        <v>161</v>
      </c>
      <c r="D49" s="59"/>
      <c r="E49" s="59"/>
      <c r="F49" s="59"/>
      <c r="G49" s="59"/>
      <c r="H49" s="59"/>
      <c r="I49" s="22">
        <v>8</v>
      </c>
      <c r="J49" s="22">
        <v>850</v>
      </c>
      <c r="K49" s="22">
        <v>89</v>
      </c>
      <c r="L49" s="22"/>
      <c r="M49" s="62" t="s">
        <v>239</v>
      </c>
      <c r="N49" s="59"/>
    </row>
    <row r="50" spans="2:14" x14ac:dyDescent="0.35">
      <c r="B50" s="21"/>
      <c r="C50" s="64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</row>
    <row r="51" spans="2:14" x14ac:dyDescent="0.35">
      <c r="B51" s="21"/>
      <c r="C51" s="64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</sheetData>
  <mergeCells count="70">
    <mergeCell ref="C48:N48"/>
    <mergeCell ref="C49:H49"/>
    <mergeCell ref="M49:N49"/>
    <mergeCell ref="C50:N50"/>
    <mergeCell ref="C51:N51"/>
    <mergeCell ref="C44:N44"/>
    <mergeCell ref="C45:H45"/>
    <mergeCell ref="M45:N45"/>
    <mergeCell ref="C46:N46"/>
    <mergeCell ref="C47:H47"/>
    <mergeCell ref="M47:N47"/>
    <mergeCell ref="C41:N41"/>
    <mergeCell ref="C42:H42"/>
    <mergeCell ref="M42:N42"/>
    <mergeCell ref="C43:H43"/>
    <mergeCell ref="M43:N43"/>
    <mergeCell ref="C37:N37"/>
    <mergeCell ref="C38:H38"/>
    <mergeCell ref="M38:N38"/>
    <mergeCell ref="C39:N39"/>
    <mergeCell ref="C40:H40"/>
    <mergeCell ref="M40:N40"/>
    <mergeCell ref="C34:H34"/>
    <mergeCell ref="M34:N34"/>
    <mergeCell ref="C35:N35"/>
    <mergeCell ref="C36:H36"/>
    <mergeCell ref="M36:N36"/>
    <mergeCell ref="C31:H31"/>
    <mergeCell ref="M31:N31"/>
    <mergeCell ref="C32:H32"/>
    <mergeCell ref="M32:N32"/>
    <mergeCell ref="C33:N33"/>
    <mergeCell ref="C27:N27"/>
    <mergeCell ref="C28:H28"/>
    <mergeCell ref="M28:N28"/>
    <mergeCell ref="C29:N29"/>
    <mergeCell ref="C30:H30"/>
    <mergeCell ref="M30:N30"/>
    <mergeCell ref="C23:N23"/>
    <mergeCell ref="C24:H24"/>
    <mergeCell ref="M24:N24"/>
    <mergeCell ref="C25:N25"/>
    <mergeCell ref="C26:H26"/>
    <mergeCell ref="M26:N26"/>
    <mergeCell ref="C20:H20"/>
    <mergeCell ref="M20:N20"/>
    <mergeCell ref="C21:N21"/>
    <mergeCell ref="C22:H22"/>
    <mergeCell ref="M22:N22"/>
    <mergeCell ref="C17:H17"/>
    <mergeCell ref="M17:N17"/>
    <mergeCell ref="C18:N18"/>
    <mergeCell ref="C19:H19"/>
    <mergeCell ref="M19:N19"/>
    <mergeCell ref="C14:H14"/>
    <mergeCell ref="M14:N14"/>
    <mergeCell ref="C15:N15"/>
    <mergeCell ref="C16:H16"/>
    <mergeCell ref="M16:N16"/>
    <mergeCell ref="B10:N10"/>
    <mergeCell ref="B11:N11"/>
    <mergeCell ref="C12:H12"/>
    <mergeCell ref="M12:N12"/>
    <mergeCell ref="C13:H13"/>
    <mergeCell ref="M13:N13"/>
    <mergeCell ref="B2:N2"/>
    <mergeCell ref="B3:N3"/>
    <mergeCell ref="C4:H4"/>
    <mergeCell ref="M4:N4"/>
    <mergeCell ref="C5: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dcterms:created xsi:type="dcterms:W3CDTF">2020-12-13T08:44:49Z</dcterms:created>
  <dcterms:modified xsi:type="dcterms:W3CDTF">2022-01-07T15:14:35Z</dcterms:modified>
  <dc:language>en-US</dc:language>
</cp:coreProperties>
</file>